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freem\Desktop\"/>
    </mc:Choice>
  </mc:AlternateContent>
  <xr:revisionPtr revIDLastSave="0" documentId="13_ncr:1_{8A918904-F148-4098-B26E-49188C1EEBCA}" xr6:coauthVersionLast="47" xr6:coauthVersionMax="47" xr10:uidLastSave="{00000000-0000-0000-0000-000000000000}"/>
  <bookViews>
    <workbookView xWindow="-108" yWindow="-108" windowWidth="23256" windowHeight="13176" tabRatio="728" xr2:uid="{00000000-000D-0000-FFFF-FFFF00000000}"/>
  </bookViews>
  <sheets>
    <sheet name="DashBoard" sheetId="4" r:id="rId1"/>
    <sheet name="Analysis Sheet" sheetId="3" r:id="rId2"/>
    <sheet name="Dataset" sheetId="2" r:id="rId3"/>
  </sheets>
  <definedNames>
    <definedName name="ExternalData_1" localSheetId="2" hidden="1">Dataset!$A$1:$N$1001</definedName>
    <definedName name="Slicer_AreaType">#N/A</definedName>
    <definedName name="Slicer_Gender">#N/A</definedName>
    <definedName name="Slicer_House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a="1"/>
  <c r="C2" i="2"/>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c r="C19" i="2" a="1"/>
  <c r="C19" i="2" s="1"/>
  <c r="C20" i="2" a="1"/>
  <c r="C20" i="2" s="1"/>
  <c r="C21" i="2" a="1"/>
  <c r="C21" i="2" s="1"/>
  <c r="C22" i="2" a="1"/>
  <c r="C22" i="2" s="1"/>
  <c r="C23" i="2" a="1"/>
  <c r="C23" i="2" s="1"/>
  <c r="C24" i="2" a="1"/>
  <c r="C24" i="2" s="1"/>
  <c r="C25" i="2" a="1"/>
  <c r="C25" i="2" s="1"/>
  <c r="C26" i="2" a="1"/>
  <c r="C26" i="2" s="1"/>
  <c r="C27" i="2" a="1"/>
  <c r="C27" i="2" s="1"/>
  <c r="C28" i="2" a="1"/>
  <c r="C28" i="2"/>
  <c r="C29" i="2" a="1"/>
  <c r="C29" i="2" s="1"/>
  <c r="C30" i="2" a="1"/>
  <c r="C30" i="2" s="1"/>
  <c r="C31" i="2" a="1"/>
  <c r="C31" i="2" s="1"/>
  <c r="C32" i="2" a="1"/>
  <c r="C32" i="2" s="1"/>
  <c r="C33" i="2" a="1"/>
  <c r="C33" i="2" s="1"/>
  <c r="C34" i="2" a="1"/>
  <c r="C34" i="2"/>
  <c r="C35" i="2" a="1"/>
  <c r="C35" i="2" s="1"/>
  <c r="C36" i="2" a="1"/>
  <c r="C36" i="2" s="1"/>
  <c r="C37" i="2" a="1"/>
  <c r="C37" i="2" s="1"/>
  <c r="C38" i="2" a="1"/>
  <c r="C38" i="2" s="1"/>
  <c r="C39" i="2" a="1"/>
  <c r="C39" i="2" s="1"/>
  <c r="C40" i="2" a="1"/>
  <c r="C40" i="2" s="1"/>
  <c r="C41" i="2" a="1"/>
  <c r="C41" i="2" s="1"/>
  <c r="C42" i="2" a="1"/>
  <c r="C42" i="2"/>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c r="C77" i="2" a="1"/>
  <c r="C77" i="2" s="1"/>
  <c r="C78" i="2" a="1"/>
  <c r="C78" i="2" s="1"/>
  <c r="C79" i="2" a="1"/>
  <c r="C79" i="2" s="1"/>
  <c r="C80" i="2" a="1"/>
  <c r="C80" i="2" s="1"/>
  <c r="C81" i="2" a="1"/>
  <c r="C81" i="2" s="1"/>
  <c r="C82" i="2" a="1"/>
  <c r="C82" i="2"/>
  <c r="C83" i="2" a="1"/>
  <c r="C83" i="2" s="1"/>
  <c r="C84" i="2" a="1"/>
  <c r="C84" i="2" s="1"/>
  <c r="C85" i="2" a="1"/>
  <c r="C85" i="2" s="1"/>
  <c r="C86" i="2" a="1"/>
  <c r="C86" i="2" s="1"/>
  <c r="C87" i="2" a="1"/>
  <c r="C87" i="2" s="1"/>
  <c r="C88" i="2" a="1"/>
  <c r="C88" i="2" s="1"/>
  <c r="C89" i="2" a="1"/>
  <c r="C89" i="2" s="1"/>
  <c r="C90" i="2" a="1"/>
  <c r="C90" i="2"/>
  <c r="C91" i="2" a="1"/>
  <c r="C91" i="2" s="1"/>
  <c r="C92" i="2" a="1"/>
  <c r="C92" i="2"/>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c r="C107" i="2" a="1"/>
  <c r="C107" i="2" s="1"/>
  <c r="C108" i="2" a="1"/>
  <c r="C108" i="2"/>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c r="C123" i="2" a="1"/>
  <c r="C123" i="2" s="1"/>
  <c r="C124" i="2" a="1"/>
  <c r="C124" i="2" s="1"/>
  <c r="C125" i="2" a="1"/>
  <c r="C125" i="2" s="1"/>
  <c r="C126" i="2" a="1"/>
  <c r="C126" i="2" s="1"/>
  <c r="C127" i="2" a="1"/>
  <c r="C127" i="2" s="1"/>
  <c r="C128" i="2" a="1"/>
  <c r="C128" i="2" s="1"/>
  <c r="C129" i="2" a="1"/>
  <c r="C129" i="2" s="1"/>
  <c r="C130" i="2" a="1"/>
  <c r="C130" i="2"/>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c r="C147" i="2" a="1"/>
  <c r="C147" i="2" s="1"/>
  <c r="C148" i="2" a="1"/>
  <c r="C148" i="2" s="1"/>
  <c r="C149" i="2" a="1"/>
  <c r="C149" i="2" s="1"/>
  <c r="C150" i="2" a="1"/>
  <c r="C150" i="2" s="1"/>
  <c r="C151" i="2" a="1"/>
  <c r="C151" i="2" s="1"/>
  <c r="C152" i="2" a="1"/>
  <c r="C152" i="2" s="1"/>
  <c r="C153" i="2" a="1"/>
  <c r="C153" i="2" s="1"/>
  <c r="C154" i="2" a="1"/>
  <c r="C154" i="2" s="1"/>
  <c r="C155" i="2" a="1"/>
  <c r="C155" i="2" s="1"/>
  <c r="C156" i="2" a="1"/>
  <c r="C156" i="2"/>
  <c r="C157" i="2" a="1"/>
  <c r="C157" i="2" s="1"/>
  <c r="C158" i="2" a="1"/>
  <c r="C158" i="2" s="1"/>
  <c r="C159" i="2" a="1"/>
  <c r="C159" i="2" s="1"/>
  <c r="C160" i="2" a="1"/>
  <c r="C160" i="2" s="1"/>
  <c r="C161" i="2" a="1"/>
  <c r="C161" i="2" s="1"/>
  <c r="C162" i="2" a="1"/>
  <c r="C162" i="2"/>
  <c r="C163" i="2" a="1"/>
  <c r="C163" i="2" s="1"/>
  <c r="C164" i="2" a="1"/>
  <c r="C164" i="2" s="1"/>
  <c r="C165" i="2" a="1"/>
  <c r="C165" i="2" s="1"/>
  <c r="C166" i="2" a="1"/>
  <c r="C166" i="2" s="1"/>
  <c r="C167" i="2" a="1"/>
  <c r="C167" i="2" s="1"/>
  <c r="C168" i="2" a="1"/>
  <c r="C168" i="2" s="1"/>
  <c r="C169" i="2" a="1"/>
  <c r="C169" i="2" s="1"/>
  <c r="C170" i="2" a="1"/>
  <c r="C170" i="2"/>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c r="C203" i="2" a="1"/>
  <c r="C203" i="2" s="1"/>
  <c r="C204" i="2" a="1"/>
  <c r="C204" i="2"/>
  <c r="C205" i="2" a="1"/>
  <c r="C205" i="2" s="1"/>
  <c r="C206" i="2" a="1"/>
  <c r="C206" i="2"/>
  <c r="C207" i="2" a="1"/>
  <c r="C207" i="2" s="1"/>
  <c r="C208" i="2" a="1"/>
  <c r="C208" i="2" s="1"/>
  <c r="C209" i="2" a="1"/>
  <c r="C209" i="2" s="1"/>
  <c r="C210" i="2" a="1"/>
  <c r="C210" i="2"/>
  <c r="C211" i="2" a="1"/>
  <c r="C211" i="2" s="1"/>
  <c r="C212" i="2" a="1"/>
  <c r="C212" i="2" s="1"/>
  <c r="C213" i="2" a="1"/>
  <c r="C213" i="2" s="1"/>
  <c r="C214" i="2" a="1"/>
  <c r="C214" i="2" s="1"/>
  <c r="C215" i="2" a="1"/>
  <c r="C215" i="2" s="1"/>
  <c r="C216" i="2" a="1"/>
  <c r="C216" i="2" s="1"/>
  <c r="C217" i="2" a="1"/>
  <c r="C217" i="2" s="1"/>
  <c r="C218" i="2" a="1"/>
  <c r="C218" i="2"/>
  <c r="C219" i="2" a="1"/>
  <c r="C219" i="2" s="1"/>
  <c r="C220" i="2" a="1"/>
  <c r="C220" i="2" s="1"/>
  <c r="C221" i="2" a="1"/>
  <c r="C221" i="2" s="1"/>
  <c r="C222" i="2" a="1"/>
  <c r="C222" i="2"/>
  <c r="C223" i="2" a="1"/>
  <c r="C223" i="2" s="1"/>
  <c r="C224" i="2" a="1"/>
  <c r="C224" i="2" s="1"/>
  <c r="C225" i="2" a="1"/>
  <c r="C225" i="2" s="1"/>
  <c r="C226" i="2" a="1"/>
  <c r="C226" i="2" s="1"/>
  <c r="C227" i="2" a="1"/>
  <c r="C227" i="2" s="1"/>
  <c r="C228" i="2" a="1"/>
  <c r="C228" i="2" s="1"/>
  <c r="C229" i="2" a="1"/>
  <c r="C229" i="2" s="1"/>
  <c r="C230" i="2" a="1"/>
  <c r="C230" i="2" s="1"/>
  <c r="C231" i="2" a="1"/>
  <c r="C231" i="2" s="1"/>
  <c r="C232" i="2" a="1"/>
  <c r="C232" i="2"/>
  <c r="C233" i="2" a="1"/>
  <c r="C233" i="2" s="1"/>
  <c r="C234" i="2" a="1"/>
  <c r="C234" i="2"/>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c r="C267" i="2" a="1"/>
  <c r="C267" i="2" s="1"/>
  <c r="C268" i="2" a="1"/>
  <c r="C268" i="2"/>
  <c r="C269" i="2" a="1"/>
  <c r="C269" i="2" s="1"/>
  <c r="C270" i="2" a="1"/>
  <c r="C270" i="2" s="1"/>
  <c r="C271" i="2" a="1"/>
  <c r="C271" i="2" s="1"/>
  <c r="C272" i="2" a="1"/>
  <c r="C272" i="2" s="1"/>
  <c r="C273" i="2" a="1"/>
  <c r="C273" i="2" s="1"/>
  <c r="C274" i="2" a="1"/>
  <c r="C274" i="2"/>
  <c r="C275" i="2" a="1"/>
  <c r="C275" i="2" s="1"/>
  <c r="C276" i="2" a="1"/>
  <c r="C276" i="2" s="1"/>
  <c r="C277" i="2" a="1"/>
  <c r="C277" i="2" s="1"/>
  <c r="C278" i="2" a="1"/>
  <c r="C278" i="2" s="1"/>
  <c r="C279" i="2" a="1"/>
  <c r="C279" i="2" s="1"/>
  <c r="C280" i="2" a="1"/>
  <c r="C280" i="2"/>
  <c r="C281" i="2" a="1"/>
  <c r="C281" i="2" s="1"/>
  <c r="C282" i="2" a="1"/>
  <c r="C282" i="2" s="1"/>
  <c r="C283" i="2" a="1"/>
  <c r="C283" i="2" s="1"/>
  <c r="C284" i="2" a="1"/>
  <c r="C284" i="2"/>
  <c r="C285" i="2" a="1"/>
  <c r="C285" i="2" s="1"/>
  <c r="C286" i="2" a="1"/>
  <c r="C286" i="2"/>
  <c r="C287" i="2" a="1"/>
  <c r="C287" i="2" s="1"/>
  <c r="C288" i="2" a="1"/>
  <c r="C288" i="2" s="1"/>
  <c r="C289" i="2" a="1"/>
  <c r="C289" i="2" s="1"/>
  <c r="C290" i="2" a="1"/>
  <c r="C290" i="2"/>
  <c r="C291" i="2" a="1"/>
  <c r="C291" i="2" s="1"/>
  <c r="C292" i="2" a="1"/>
  <c r="C292" i="2"/>
  <c r="C293" i="2" a="1"/>
  <c r="C293" i="2" s="1"/>
  <c r="C294" i="2" a="1"/>
  <c r="C294" i="2" s="1"/>
  <c r="C295" i="2" a="1"/>
  <c r="C295" i="2" s="1"/>
  <c r="C296" i="2" a="1"/>
  <c r="C296" i="2" s="1"/>
  <c r="C297" i="2" a="1"/>
  <c r="C297" i="2" s="1"/>
  <c r="C298" i="2" a="1"/>
  <c r="C298" i="2"/>
  <c r="C299" i="2" a="1"/>
  <c r="C299" i="2" s="1"/>
  <c r="C300" i="2" a="1"/>
  <c r="C300" i="2"/>
  <c r="C301" i="2" a="1"/>
  <c r="C301" i="2" s="1"/>
  <c r="C302" i="2" a="1"/>
  <c r="C302" i="2"/>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c r="C333" i="2" a="1"/>
  <c r="C333" i="2" s="1"/>
  <c r="C334" i="2" a="1"/>
  <c r="C334" i="2" s="1"/>
  <c r="C335" i="2" a="1"/>
  <c r="C335" i="2" s="1"/>
  <c r="C336" i="2" a="1"/>
  <c r="C336" i="2" s="1"/>
  <c r="C337" i="2" a="1"/>
  <c r="C337" i="2"/>
  <c r="C338" i="2" a="1"/>
  <c r="C338" i="2" s="1"/>
  <c r="C339" i="2" a="1"/>
  <c r="C339" i="2" s="1"/>
  <c r="C340" i="2" a="1"/>
  <c r="C340" i="2" s="1"/>
  <c r="C341" i="2" a="1"/>
  <c r="C341" i="2" s="1"/>
  <c r="C342" i="2" a="1"/>
  <c r="C342" i="2"/>
  <c r="C343" i="2" a="1"/>
  <c r="C343" i="2" s="1"/>
  <c r="C344" i="2" a="1"/>
  <c r="C344" i="2" s="1"/>
  <c r="C345" i="2" a="1"/>
  <c r="C345" i="2" s="1"/>
  <c r="C346" i="2" a="1"/>
  <c r="C346" i="2" s="1"/>
  <c r="C347" i="2" a="1"/>
  <c r="C347" i="2"/>
  <c r="C348" i="2" a="1"/>
  <c r="C348" i="2" s="1"/>
  <c r="C349" i="2" a="1"/>
  <c r="C349" i="2" s="1"/>
  <c r="C350" i="2" a="1"/>
  <c r="C350" i="2" s="1"/>
  <c r="C351" i="2" a="1"/>
  <c r="C351" i="2" s="1"/>
  <c r="C352" i="2" a="1"/>
  <c r="C352" i="2" s="1"/>
  <c r="C353" i="2" a="1"/>
  <c r="C353" i="2"/>
  <c r="C354" i="2" a="1"/>
  <c r="C354" i="2" s="1"/>
  <c r="C355" i="2" a="1"/>
  <c r="C355" i="2" s="1"/>
  <c r="C356" i="2" a="1"/>
  <c r="C356" i="2" s="1"/>
  <c r="C357" i="2" a="1"/>
  <c r="C357" i="2"/>
  <c r="C358" i="2" a="1"/>
  <c r="C358" i="2" s="1"/>
  <c r="C359" i="2" a="1"/>
  <c r="C359" i="2" s="1"/>
  <c r="C360" i="2" a="1"/>
  <c r="C360" i="2" s="1"/>
  <c r="C361" i="2" a="1"/>
  <c r="C361" i="2"/>
  <c r="C362" i="2" a="1"/>
  <c r="C362" i="2" s="1"/>
  <c r="C363" i="2" a="1"/>
  <c r="C363" i="2"/>
  <c r="C364" i="2" a="1"/>
  <c r="C364" i="2" s="1"/>
  <c r="C365" i="2" a="1"/>
  <c r="C365" i="2" s="1"/>
  <c r="C366" i="2" a="1"/>
  <c r="C366" i="2" s="1"/>
  <c r="C367" i="2" a="1"/>
  <c r="C367" i="2" s="1"/>
  <c r="C368" i="2" a="1"/>
  <c r="C368" i="2" s="1"/>
  <c r="C369" i="2" a="1"/>
  <c r="C369" i="2"/>
  <c r="C370" i="2" a="1"/>
  <c r="C370" i="2" s="1"/>
  <c r="C371" i="2" a="1"/>
  <c r="C371" i="2" s="1"/>
  <c r="C372" i="2" a="1"/>
  <c r="C372" i="2" s="1"/>
  <c r="C373" i="2" a="1"/>
  <c r="C373" i="2" s="1"/>
  <c r="C374" i="2" a="1"/>
  <c r="C374" i="2"/>
  <c r="C375" i="2" a="1"/>
  <c r="C375" i="2" s="1"/>
  <c r="C376" i="2" a="1"/>
  <c r="C376" i="2" s="1"/>
  <c r="C377" i="2" a="1"/>
  <c r="C377" i="2" s="1"/>
  <c r="C378" i="2" a="1"/>
  <c r="C378" i="2" s="1"/>
  <c r="C379" i="2" a="1"/>
  <c r="C379" i="2"/>
  <c r="C380" i="2" a="1"/>
  <c r="C380" i="2" s="1"/>
  <c r="C381" i="2" a="1"/>
  <c r="C381" i="2" s="1"/>
  <c r="C382" i="2" a="1"/>
  <c r="C382" i="2" s="1"/>
  <c r="C383" i="2" a="1"/>
  <c r="C383" i="2" s="1"/>
  <c r="C384" i="2" a="1"/>
  <c r="C384" i="2" s="1"/>
  <c r="C385" i="2" a="1"/>
  <c r="C385" i="2"/>
  <c r="C386" i="2" a="1"/>
  <c r="C386" i="2" s="1"/>
  <c r="C387" i="2" a="1"/>
  <c r="C387" i="2" s="1"/>
  <c r="C388" i="2" a="1"/>
  <c r="C388" i="2" s="1"/>
  <c r="C389" i="2" a="1"/>
  <c r="C389" i="2"/>
  <c r="C390" i="2" a="1"/>
  <c r="C390" i="2" s="1"/>
  <c r="C391" i="2" a="1"/>
  <c r="C391" i="2" s="1"/>
  <c r="C392" i="2" a="1"/>
  <c r="C392" i="2" s="1"/>
  <c r="C393" i="2" a="1"/>
  <c r="C393" i="2"/>
  <c r="C394" i="2" a="1"/>
  <c r="C394" i="2" s="1"/>
  <c r="C395" i="2" a="1"/>
  <c r="C395" i="2"/>
  <c r="C396" i="2" a="1"/>
  <c r="C396" i="2" s="1"/>
  <c r="C397" i="2" a="1"/>
  <c r="C397" i="2" s="1"/>
  <c r="C398" i="2" a="1"/>
  <c r="C398" i="2" s="1"/>
  <c r="C399" i="2" a="1"/>
  <c r="C399" i="2" s="1"/>
  <c r="C400" i="2" a="1"/>
  <c r="C400" i="2" s="1"/>
  <c r="C401" i="2" a="1"/>
  <c r="C401" i="2" s="1"/>
  <c r="C402" i="2" a="1"/>
  <c r="C402" i="2"/>
  <c r="C403" i="2" a="1"/>
  <c r="C403" i="2"/>
  <c r="C404" i="2" a="1"/>
  <c r="C404" i="2" s="1"/>
  <c r="C405" i="2" a="1"/>
  <c r="C405" i="2" s="1"/>
  <c r="C406" i="2" a="1"/>
  <c r="C406" i="2"/>
  <c r="C407" i="2" a="1"/>
  <c r="C407" i="2"/>
  <c r="C408" i="2" a="1"/>
  <c r="C408" i="2" s="1"/>
  <c r="C409" i="2" a="1"/>
  <c r="C409" i="2" s="1"/>
  <c r="C410" i="2" a="1"/>
  <c r="C410" i="2" s="1"/>
  <c r="C411" i="2" a="1"/>
  <c r="C411" i="2"/>
  <c r="C412" i="2" a="1"/>
  <c r="C412" i="2" s="1"/>
  <c r="C413" i="2" a="1"/>
  <c r="C413" i="2" s="1"/>
  <c r="C414" i="2" a="1"/>
  <c r="C414" i="2" s="1"/>
  <c r="C415" i="2" a="1"/>
  <c r="C415" i="2" s="1"/>
  <c r="C416" i="2" a="1"/>
  <c r="C416" i="2" s="1"/>
  <c r="C417" i="2" a="1"/>
  <c r="C417" i="2"/>
  <c r="C418" i="2" a="1"/>
  <c r="C418" i="2"/>
  <c r="C419" i="2" a="1"/>
  <c r="C419" i="2" s="1"/>
  <c r="C420" i="2" a="1"/>
  <c r="C420" i="2" s="1"/>
  <c r="C421" i="2" a="1"/>
  <c r="C421" i="2" s="1"/>
  <c r="C422" i="2" a="1"/>
  <c r="C422" i="2" s="1"/>
  <c r="C423" i="2" a="1"/>
  <c r="C423" i="2" s="1"/>
  <c r="C424" i="2" a="1"/>
  <c r="C424" i="2" s="1"/>
  <c r="C425" i="2" a="1"/>
  <c r="C425" i="2" s="1"/>
  <c r="C426" i="2" a="1"/>
  <c r="C426" i="2" s="1"/>
  <c r="C427" i="2" a="1"/>
  <c r="C427" i="2"/>
  <c r="C428" i="2" a="1"/>
  <c r="C428" i="2" s="1"/>
  <c r="C429" i="2" a="1"/>
  <c r="C429" i="2" s="1"/>
  <c r="C430" i="2" a="1"/>
  <c r="C430" i="2"/>
  <c r="C431" i="2" a="1"/>
  <c r="C431" i="2" s="1"/>
  <c r="C432" i="2" a="1"/>
  <c r="C432" i="2" s="1"/>
  <c r="C433" i="2" a="1"/>
  <c r="C433" i="2" s="1"/>
  <c r="C434" i="2" a="1"/>
  <c r="C434" i="2"/>
  <c r="C435" i="2" a="1"/>
  <c r="C435" i="2" s="1"/>
  <c r="C436" i="2" a="1"/>
  <c r="C436" i="2" s="1"/>
  <c r="C437" i="2" a="1"/>
  <c r="C437" i="2" s="1"/>
  <c r="C438" i="2" a="1"/>
  <c r="C438" i="2"/>
  <c r="C439" i="2" a="1"/>
  <c r="C439" i="2"/>
  <c r="C440" i="2" a="1"/>
  <c r="C440" i="2" s="1"/>
  <c r="C441" i="2" a="1"/>
  <c r="C441" i="2"/>
  <c r="C442" i="2" a="1"/>
  <c r="C442" i="2" s="1"/>
  <c r="C443" i="2" a="1"/>
  <c r="C443" i="2"/>
  <c r="C444" i="2" a="1"/>
  <c r="C444" i="2" s="1"/>
  <c r="C445" i="2" a="1"/>
  <c r="C445" i="2" s="1"/>
  <c r="C446" i="2" a="1"/>
  <c r="C446" i="2" s="1"/>
  <c r="C447" i="2" a="1"/>
  <c r="C447" i="2"/>
  <c r="C448" i="2" a="1"/>
  <c r="C448" i="2" s="1"/>
  <c r="C449" i="2" a="1"/>
  <c r="C449" i="2"/>
  <c r="C450" i="2" a="1"/>
  <c r="C450" i="2"/>
  <c r="C451" i="2" a="1"/>
  <c r="C451" i="2" s="1"/>
  <c r="C452" i="2" a="1"/>
  <c r="C452" i="2" s="1"/>
  <c r="C453" i="2" a="1"/>
  <c r="C453" i="2" s="1"/>
  <c r="C454" i="2" a="1"/>
  <c r="C454" i="2" s="1"/>
  <c r="C455" i="2" a="1"/>
  <c r="C455" i="2" s="1"/>
  <c r="C456" i="2" a="1"/>
  <c r="C456" i="2" s="1"/>
  <c r="C457" i="2" a="1"/>
  <c r="C457" i="2"/>
  <c r="C458" i="2" a="1"/>
  <c r="C458" i="2"/>
  <c r="C459" i="2" a="1"/>
  <c r="C459" i="2" s="1"/>
  <c r="C460" i="2" a="1"/>
  <c r="C460" i="2" s="1"/>
  <c r="C461" i="2" a="1"/>
  <c r="C461" i="2"/>
  <c r="C462" i="2" a="1"/>
  <c r="C462" i="2" s="1"/>
  <c r="C463" i="2" a="1"/>
  <c r="C463" i="2" s="1"/>
  <c r="C464" i="2" a="1"/>
  <c r="C464" i="2" s="1"/>
  <c r="C465" i="2" a="1"/>
  <c r="C465" i="2" s="1"/>
  <c r="C466" i="2" a="1"/>
  <c r="C466" i="2"/>
  <c r="C467" i="2" a="1"/>
  <c r="C467" i="2"/>
  <c r="C468" i="2" a="1"/>
  <c r="C468" i="2" s="1"/>
  <c r="C469" i="2" a="1"/>
  <c r="C469" i="2" s="1"/>
  <c r="C470" i="2" a="1"/>
  <c r="C470" i="2" s="1"/>
  <c r="C471" i="2" a="1"/>
  <c r="C471" i="2"/>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c r="C483" i="2" a="1"/>
  <c r="C483" i="2" s="1"/>
  <c r="C484" i="2" a="1"/>
  <c r="C484" i="2" s="1"/>
  <c r="C485" i="2" a="1"/>
  <c r="C485" i="2"/>
  <c r="C486" i="2" a="1"/>
  <c r="C486" i="2" s="1"/>
  <c r="C487" i="2" a="1"/>
  <c r="C487" i="2" s="1"/>
  <c r="C488" i="2" a="1"/>
  <c r="C488" i="2" s="1"/>
  <c r="C489" i="2" a="1"/>
  <c r="C489" i="2"/>
  <c r="C490" i="2" a="1"/>
  <c r="C490" i="2" s="1"/>
  <c r="C491" i="2" a="1"/>
  <c r="C491" i="2" s="1"/>
  <c r="C492" i="2" a="1"/>
  <c r="C492" i="2" s="1"/>
  <c r="C493" i="2" a="1"/>
  <c r="C493" i="2"/>
  <c r="C494" i="2" a="1"/>
  <c r="C494" i="2"/>
  <c r="C495" i="2" a="1"/>
  <c r="C495" i="2" s="1"/>
  <c r="C496" i="2" a="1"/>
  <c r="C496" i="2" s="1"/>
  <c r="C497" i="2" a="1"/>
  <c r="C497" i="2" s="1"/>
  <c r="C498" i="2" a="1"/>
  <c r="C498" i="2"/>
  <c r="C499" i="2" a="1"/>
  <c r="C499" i="2"/>
  <c r="C500" i="2" a="1"/>
  <c r="C500" i="2" s="1"/>
  <c r="C501" i="2" a="1"/>
  <c r="C501" i="2" s="1"/>
  <c r="C502" i="2" a="1"/>
  <c r="C502" i="2" s="1"/>
  <c r="C503" i="2" a="1"/>
  <c r="C503" i="2"/>
  <c r="C504" i="2" a="1"/>
  <c r="C504" i="2" s="1"/>
  <c r="C505" i="2" a="1"/>
  <c r="C505" i="2"/>
  <c r="C506" i="2" a="1"/>
  <c r="C506" i="2" s="1"/>
  <c r="C507" i="2" a="1"/>
  <c r="C507" i="2" s="1"/>
  <c r="C508" i="2" a="1"/>
  <c r="C508" i="2" s="1"/>
  <c r="C509" i="2" a="1"/>
  <c r="C509" i="2" s="1"/>
  <c r="C510" i="2" a="1"/>
  <c r="C510" i="2" s="1"/>
  <c r="C511" i="2" a="1"/>
  <c r="C511" i="2" s="1"/>
  <c r="C512" i="2" a="1"/>
  <c r="C512" i="2" s="1"/>
  <c r="C513" i="2" a="1"/>
  <c r="C513" i="2" s="1"/>
  <c r="C514" i="2" a="1"/>
  <c r="C514" i="2" s="1"/>
  <c r="C515" i="2" a="1"/>
  <c r="C515" i="2" s="1"/>
  <c r="C516" i="2" a="1"/>
  <c r="C516" i="2" s="1"/>
  <c r="C517" i="2" a="1"/>
  <c r="C517" i="2" s="1"/>
  <c r="C518" i="2" a="1"/>
  <c r="C518" i="2" s="1"/>
  <c r="C519" i="2" a="1"/>
  <c r="C519" i="2" s="1"/>
  <c r="C520" i="2" a="1"/>
  <c r="C520" i="2" s="1"/>
  <c r="C521" i="2" a="1"/>
  <c r="C521" i="2" s="1"/>
  <c r="C522" i="2" a="1"/>
  <c r="C522" i="2" s="1"/>
  <c r="C523" i="2" a="1"/>
  <c r="C523" i="2"/>
  <c r="C524" i="2" a="1"/>
  <c r="C524" i="2" s="1"/>
  <c r="C525" i="2" a="1"/>
  <c r="C525" i="2"/>
  <c r="C526" i="2" a="1"/>
  <c r="C526" i="2" s="1"/>
  <c r="C527" i="2" a="1"/>
  <c r="C527" i="2" s="1"/>
  <c r="C528" i="2" a="1"/>
  <c r="C528" i="2" s="1"/>
  <c r="C529" i="2" a="1"/>
  <c r="C529" i="2" s="1"/>
  <c r="C530" i="2" a="1"/>
  <c r="C530" i="2" s="1"/>
  <c r="C531" i="2" a="1"/>
  <c r="C531" i="2" s="1"/>
  <c r="C532" i="2" a="1"/>
  <c r="C532" i="2" s="1"/>
  <c r="C533" i="2" a="1"/>
  <c r="C533" i="2" s="1"/>
  <c r="C534" i="2" a="1"/>
  <c r="C534" i="2"/>
  <c r="C535" i="2" a="1"/>
  <c r="C535" i="2" s="1"/>
  <c r="C536" i="2" a="1"/>
  <c r="C536" i="2" s="1"/>
  <c r="C537" i="2" a="1"/>
  <c r="C537" i="2" s="1"/>
  <c r="C538" i="2" a="1"/>
  <c r="C538" i="2" s="1"/>
  <c r="C539" i="2" a="1"/>
  <c r="C539" i="2"/>
  <c r="C540" i="2" a="1"/>
  <c r="C540" i="2" s="1"/>
  <c r="C541" i="2" a="1"/>
  <c r="C541" i="2" s="1"/>
  <c r="C542" i="2" a="1"/>
  <c r="C542" i="2" s="1"/>
  <c r="C543" i="2" a="1"/>
  <c r="C543" i="2" s="1"/>
  <c r="C544" i="2" a="1"/>
  <c r="C544" i="2" s="1"/>
  <c r="C545" i="2" a="1"/>
  <c r="C545" i="2" s="1"/>
  <c r="C546" i="2" a="1"/>
  <c r="C546" i="2"/>
  <c r="C547" i="2" a="1"/>
  <c r="C547" i="2" s="1"/>
  <c r="C548" i="2" a="1"/>
  <c r="C548" i="2" s="1"/>
  <c r="C549" i="2" a="1"/>
  <c r="C549" i="2" s="1"/>
  <c r="C550" i="2" a="1"/>
  <c r="C550" i="2" s="1"/>
  <c r="C551" i="2" a="1"/>
  <c r="C551" i="2" s="1"/>
  <c r="C552" i="2" a="1"/>
  <c r="C552" i="2" s="1"/>
  <c r="C553" i="2" a="1"/>
  <c r="C553" i="2"/>
  <c r="C554" i="2" a="1"/>
  <c r="C554" i="2"/>
  <c r="C555" i="2" a="1"/>
  <c r="C555" i="2" s="1"/>
  <c r="C556" i="2" a="1"/>
  <c r="C556" i="2" s="1"/>
  <c r="C557" i="2" a="1"/>
  <c r="C557" i="2"/>
  <c r="C558" i="2" a="1"/>
  <c r="C558" i="2" s="1"/>
  <c r="C559" i="2" a="1"/>
  <c r="C559" i="2" s="1"/>
  <c r="C560" i="2" a="1"/>
  <c r="C560" i="2" s="1"/>
  <c r="C561" i="2" a="1"/>
  <c r="C561" i="2" s="1"/>
  <c r="C562" i="2" a="1"/>
  <c r="C562" i="2"/>
  <c r="C563" i="2" a="1"/>
  <c r="C563" i="2"/>
  <c r="C564" i="2" a="1"/>
  <c r="C564" i="2" s="1"/>
  <c r="C565" i="2" a="1"/>
  <c r="C565" i="2" s="1"/>
  <c r="C566" i="2" a="1"/>
  <c r="C566" i="2" s="1"/>
  <c r="C567" i="2" a="1"/>
  <c r="C567" i="2" s="1"/>
  <c r="C568" i="2" a="1"/>
  <c r="C568" i="2" s="1"/>
  <c r="C569" i="2" a="1"/>
  <c r="C569" i="2"/>
  <c r="C570" i="2" a="1"/>
  <c r="C570" i="2" s="1"/>
  <c r="C571" i="2" a="1"/>
  <c r="C571" i="2"/>
  <c r="C572" i="2" a="1"/>
  <c r="C572" i="2" s="1"/>
  <c r="C573" i="2" a="1"/>
  <c r="C573" i="2" s="1"/>
  <c r="C574" i="2" a="1"/>
  <c r="C574" i="2" s="1"/>
  <c r="C575" i="2" a="1"/>
  <c r="C575" i="2"/>
  <c r="C576" i="2" a="1"/>
  <c r="C576" i="2" s="1"/>
  <c r="C577" i="2" a="1"/>
  <c r="C577" i="2" s="1"/>
  <c r="C578" i="2" a="1"/>
  <c r="C578" i="2" s="1"/>
  <c r="C579" i="2" a="1"/>
  <c r="C579" i="2" s="1"/>
  <c r="C580" i="2" a="1"/>
  <c r="C580" i="2" s="1"/>
  <c r="C581" i="2" a="1"/>
  <c r="C581" i="2" s="1"/>
  <c r="C582" i="2" a="1"/>
  <c r="C582" i="2" s="1"/>
  <c r="C583" i="2" a="1"/>
  <c r="C583" i="2" s="1"/>
  <c r="C584" i="2" a="1"/>
  <c r="C584" i="2" s="1"/>
  <c r="C585" i="2" a="1"/>
  <c r="C585" i="2" s="1"/>
  <c r="C586" i="2" a="1"/>
  <c r="C586" i="2" s="1"/>
  <c r="C587" i="2" a="1"/>
  <c r="C587" i="2" s="1"/>
  <c r="C588" i="2" a="1"/>
  <c r="C588" i="2" s="1"/>
  <c r="C589" i="2" a="1"/>
  <c r="C589" i="2"/>
  <c r="C590" i="2" a="1"/>
  <c r="C590" i="2" s="1"/>
  <c r="C591" i="2" a="1"/>
  <c r="C591" i="2" s="1"/>
  <c r="C592" i="2" a="1"/>
  <c r="C592" i="2" s="1"/>
  <c r="C593" i="2" a="1"/>
  <c r="C593" i="2" s="1"/>
  <c r="C594" i="2" a="1"/>
  <c r="C594" i="2" s="1"/>
  <c r="C595" i="2" a="1"/>
  <c r="C595" i="2" s="1"/>
  <c r="C596" i="2" a="1"/>
  <c r="C596" i="2" s="1"/>
  <c r="C597" i="2" a="1"/>
  <c r="C597" i="2" s="1"/>
  <c r="C598" i="2" a="1"/>
  <c r="C598" i="2"/>
  <c r="C599" i="2" a="1"/>
  <c r="C599" i="2" s="1"/>
  <c r="C600" i="2" a="1"/>
  <c r="C600" i="2" s="1"/>
  <c r="C601" i="2" a="1"/>
  <c r="C601" i="2" s="1"/>
  <c r="C602" i="2" a="1"/>
  <c r="C602" i="2" s="1"/>
  <c r="C603" i="2" a="1"/>
  <c r="C603" i="2" s="1"/>
  <c r="C604" i="2" a="1"/>
  <c r="C604" i="2" s="1"/>
  <c r="C605" i="2" a="1"/>
  <c r="C605" i="2" s="1"/>
  <c r="C606" i="2" a="1"/>
  <c r="C606" i="2"/>
  <c r="C607" i="2" a="1"/>
  <c r="C607" i="2"/>
  <c r="C608" i="2" a="1"/>
  <c r="C608" i="2" s="1"/>
  <c r="C609" i="2" a="1"/>
  <c r="C609" i="2" s="1"/>
  <c r="C610" i="2" a="1"/>
  <c r="C610" i="2"/>
  <c r="C611" i="2" a="1"/>
  <c r="C611" i="2" s="1"/>
  <c r="C612" i="2" a="1"/>
  <c r="C612" i="2" s="1"/>
  <c r="C613" i="2" a="1"/>
  <c r="C613" i="2" s="1"/>
  <c r="C614" i="2" a="1"/>
  <c r="C614" i="2" s="1"/>
  <c r="C615" i="2" a="1"/>
  <c r="C615" i="2" s="1"/>
  <c r="C616" i="2" a="1"/>
  <c r="C616" i="2" s="1"/>
  <c r="C617" i="2" a="1"/>
  <c r="C617" i="2" s="1"/>
  <c r="C618" i="2" a="1"/>
  <c r="C618" i="2"/>
  <c r="C619" i="2" a="1"/>
  <c r="C619" i="2" s="1"/>
  <c r="C620" i="2" a="1"/>
  <c r="C620" i="2" s="1"/>
  <c r="C621" i="2" a="1"/>
  <c r="C621" i="2" s="1"/>
  <c r="C622" i="2" a="1"/>
  <c r="C622" i="2"/>
  <c r="C623" i="2" a="1"/>
  <c r="C623" i="2" s="1"/>
  <c r="C624" i="2" a="1"/>
  <c r="C624" i="2" s="1"/>
  <c r="C625" i="2" a="1"/>
  <c r="C625" i="2" s="1"/>
  <c r="C626" i="2" a="1"/>
  <c r="C626" i="2"/>
  <c r="C627" i="2" a="1"/>
  <c r="C627" i="2" s="1"/>
  <c r="C628" i="2" a="1"/>
  <c r="C628" i="2" s="1"/>
  <c r="C629" i="2" a="1"/>
  <c r="C629" i="2" s="1"/>
  <c r="C630" i="2" a="1"/>
  <c r="C630" i="2" s="1"/>
  <c r="C631" i="2" a="1"/>
  <c r="C631" i="2" s="1"/>
  <c r="C632" i="2" a="1"/>
  <c r="C632" i="2" s="1"/>
  <c r="C633" i="2" a="1"/>
  <c r="C633" i="2" s="1"/>
  <c r="C634" i="2" a="1"/>
  <c r="C634" i="2" s="1"/>
  <c r="C635" i="2" a="1"/>
  <c r="C635" i="2" s="1"/>
  <c r="C636" i="2" a="1"/>
  <c r="C636" i="2" s="1"/>
  <c r="C637" i="2" a="1"/>
  <c r="C637" i="2" s="1"/>
  <c r="C638" i="2" a="1"/>
  <c r="C638" i="2" s="1"/>
  <c r="C639" i="2" a="1"/>
  <c r="C639" i="2" s="1"/>
  <c r="C640" i="2" a="1"/>
  <c r="C640" i="2" s="1"/>
  <c r="C641" i="2" a="1"/>
  <c r="C641" i="2" s="1"/>
  <c r="C642" i="2" a="1"/>
  <c r="C642" i="2" s="1"/>
  <c r="C643" i="2" a="1"/>
  <c r="C643" i="2" s="1"/>
  <c r="C644" i="2" a="1"/>
  <c r="C644" i="2" s="1"/>
  <c r="C645" i="2" a="1"/>
  <c r="C645" i="2" s="1"/>
  <c r="C646" i="2" a="1"/>
  <c r="C646" i="2" s="1"/>
  <c r="C647" i="2" a="1"/>
  <c r="C647" i="2" s="1"/>
  <c r="C648" i="2" a="1"/>
  <c r="C648" i="2" s="1"/>
  <c r="C649" i="2" a="1"/>
  <c r="C649" i="2" s="1"/>
  <c r="C650" i="2" a="1"/>
  <c r="C650" i="2" s="1"/>
  <c r="C651" i="2" a="1"/>
  <c r="C651" i="2" s="1"/>
  <c r="C652" i="2" a="1"/>
  <c r="C652" i="2" s="1"/>
  <c r="C653" i="2" a="1"/>
  <c r="C653" i="2" s="1"/>
  <c r="C654" i="2" a="1"/>
  <c r="C654" i="2" s="1"/>
  <c r="C655" i="2" a="1"/>
  <c r="C655" i="2" s="1"/>
  <c r="C656" i="2" a="1"/>
  <c r="C656" i="2" s="1"/>
  <c r="C657" i="2" a="1"/>
  <c r="C657" i="2" s="1"/>
  <c r="C658" i="2" a="1"/>
  <c r="C658" i="2" s="1"/>
  <c r="C659" i="2" a="1"/>
  <c r="C659" i="2"/>
  <c r="C660" i="2" a="1"/>
  <c r="C660" i="2" s="1"/>
  <c r="C661" i="2" a="1"/>
  <c r="C661" i="2" s="1"/>
  <c r="C662" i="2" a="1"/>
  <c r="C662" i="2" s="1"/>
  <c r="C663" i="2" a="1"/>
  <c r="C663" i="2" s="1"/>
  <c r="C664" i="2" a="1"/>
  <c r="C664" i="2" s="1"/>
  <c r="C665" i="2" a="1"/>
  <c r="C665" i="2" s="1"/>
  <c r="C666" i="2" a="1"/>
  <c r="C666" i="2" s="1"/>
  <c r="C667" i="2" a="1"/>
  <c r="C667" i="2" s="1"/>
  <c r="C668" i="2" a="1"/>
  <c r="C668" i="2" s="1"/>
  <c r="C669" i="2" a="1"/>
  <c r="C669" i="2" s="1"/>
  <c r="C670" i="2" a="1"/>
  <c r="C670" i="2" s="1"/>
  <c r="C671" i="2" a="1"/>
  <c r="C671" i="2" s="1"/>
  <c r="C672" i="2" a="1"/>
  <c r="C672" i="2" s="1"/>
  <c r="C673" i="2" a="1"/>
  <c r="C673" i="2" s="1"/>
  <c r="C674" i="2" a="1"/>
  <c r="C674" i="2" s="1"/>
  <c r="C675" i="2" a="1"/>
  <c r="C675" i="2" s="1"/>
  <c r="C676" i="2" a="1"/>
  <c r="C676" i="2" s="1"/>
  <c r="C677" i="2" a="1"/>
  <c r="C677" i="2" s="1"/>
  <c r="C678" i="2" a="1"/>
  <c r="C678" i="2" s="1"/>
  <c r="C679" i="2" a="1"/>
  <c r="C679" i="2" s="1"/>
  <c r="C680" i="2" a="1"/>
  <c r="C680" i="2" s="1"/>
  <c r="C681" i="2" a="1"/>
  <c r="C681" i="2" s="1"/>
  <c r="C682" i="2" a="1"/>
  <c r="C682" i="2" s="1"/>
  <c r="C683" i="2" a="1"/>
  <c r="C683" i="2" s="1"/>
  <c r="C684" i="2" a="1"/>
  <c r="C684" i="2" s="1"/>
  <c r="C685" i="2" a="1"/>
  <c r="C685" i="2" s="1"/>
  <c r="C686" i="2" a="1"/>
  <c r="C686" i="2" s="1"/>
  <c r="C687" i="2" a="1"/>
  <c r="C687" i="2" s="1"/>
  <c r="C688" i="2" a="1"/>
  <c r="C688" i="2" s="1"/>
  <c r="C689" i="2" a="1"/>
  <c r="C689" i="2" s="1"/>
  <c r="C690" i="2" a="1"/>
  <c r="C690" i="2" s="1"/>
  <c r="C691" i="2" a="1"/>
  <c r="C691" i="2"/>
  <c r="C692" i="2" a="1"/>
  <c r="C692" i="2" s="1"/>
  <c r="C693" i="2" a="1"/>
  <c r="C693" i="2" s="1"/>
  <c r="C694" i="2" a="1"/>
  <c r="C694" i="2" s="1"/>
  <c r="C695" i="2" a="1"/>
  <c r="C695" i="2" s="1"/>
  <c r="C696" i="2" a="1"/>
  <c r="C696" i="2" s="1"/>
  <c r="C697" i="2" a="1"/>
  <c r="C697" i="2" s="1"/>
  <c r="C698" i="2" a="1"/>
  <c r="C698" i="2" s="1"/>
  <c r="C699" i="2" a="1"/>
  <c r="C699" i="2" s="1"/>
  <c r="C700" i="2" a="1"/>
  <c r="C700" i="2" s="1"/>
  <c r="C701" i="2" a="1"/>
  <c r="C701" i="2" s="1"/>
  <c r="C702" i="2" a="1"/>
  <c r="C702" i="2" s="1"/>
  <c r="C703" i="2" a="1"/>
  <c r="C703" i="2" s="1"/>
  <c r="C704" i="2" a="1"/>
  <c r="C704" i="2" s="1"/>
  <c r="C705" i="2" a="1"/>
  <c r="C705" i="2" s="1"/>
  <c r="C706" i="2" a="1"/>
  <c r="C706" i="2" s="1"/>
  <c r="C707" i="2" a="1"/>
  <c r="C707" i="2" s="1"/>
  <c r="C708" i="2" a="1"/>
  <c r="C708" i="2" s="1"/>
  <c r="C709" i="2" a="1"/>
  <c r="C709" i="2" s="1"/>
  <c r="C710" i="2" a="1"/>
  <c r="C710" i="2" s="1"/>
  <c r="C711" i="2" a="1"/>
  <c r="C711" i="2" s="1"/>
  <c r="C712" i="2" a="1"/>
  <c r="C712" i="2" s="1"/>
  <c r="C713" i="2" a="1"/>
  <c r="C713" i="2" s="1"/>
  <c r="C714" i="2" a="1"/>
  <c r="C714" i="2" s="1"/>
  <c r="C715" i="2" a="1"/>
  <c r="C715" i="2" s="1"/>
  <c r="C716" i="2" a="1"/>
  <c r="C716" i="2" s="1"/>
  <c r="C717" i="2" a="1"/>
  <c r="C717" i="2" s="1"/>
  <c r="C718" i="2" a="1"/>
  <c r="C718" i="2" s="1"/>
  <c r="C719" i="2" a="1"/>
  <c r="C719" i="2" s="1"/>
  <c r="C720" i="2" a="1"/>
  <c r="C720" i="2" s="1"/>
  <c r="C721" i="2" a="1"/>
  <c r="C721" i="2" s="1"/>
  <c r="C722" i="2" a="1"/>
  <c r="C722" i="2" s="1"/>
  <c r="C723" i="2" a="1"/>
  <c r="C723" i="2" s="1"/>
  <c r="C724" i="2" a="1"/>
  <c r="C724" i="2" s="1"/>
  <c r="C725" i="2" a="1"/>
  <c r="C725" i="2" s="1"/>
  <c r="C726" i="2" a="1"/>
  <c r="C726" i="2" s="1"/>
  <c r="C727" i="2" a="1"/>
  <c r="C727" i="2" s="1"/>
  <c r="C728" i="2" a="1"/>
  <c r="C728" i="2" s="1"/>
  <c r="C729" i="2" a="1"/>
  <c r="C729" i="2" s="1"/>
  <c r="C730" i="2" a="1"/>
  <c r="C730" i="2" s="1"/>
  <c r="C731" i="2" a="1"/>
  <c r="C731" i="2" s="1"/>
  <c r="C732" i="2" a="1"/>
  <c r="C732" i="2" s="1"/>
  <c r="C733" i="2" a="1"/>
  <c r="C733" i="2" s="1"/>
  <c r="C734" i="2" a="1"/>
  <c r="C734" i="2" s="1"/>
  <c r="C735" i="2" a="1"/>
  <c r="C735" i="2" s="1"/>
  <c r="C736" i="2" a="1"/>
  <c r="C736" i="2" s="1"/>
  <c r="C737" i="2" a="1"/>
  <c r="C737" i="2" s="1"/>
  <c r="C738" i="2" a="1"/>
  <c r="C738" i="2" s="1"/>
  <c r="C739" i="2" a="1"/>
  <c r="C739" i="2" s="1"/>
  <c r="C740" i="2" a="1"/>
  <c r="C740" i="2" s="1"/>
  <c r="C741" i="2" a="1"/>
  <c r="C741" i="2" s="1"/>
  <c r="C742" i="2" a="1"/>
  <c r="C742" i="2" s="1"/>
  <c r="C743" i="2" a="1"/>
  <c r="C743" i="2" s="1"/>
  <c r="C744" i="2" a="1"/>
  <c r="C744" i="2" s="1"/>
  <c r="C745" i="2" a="1"/>
  <c r="C745" i="2" s="1"/>
  <c r="C746" i="2" a="1"/>
  <c r="C746" i="2" s="1"/>
  <c r="C747" i="2" a="1"/>
  <c r="C747" i="2"/>
  <c r="C748" i="2" a="1"/>
  <c r="C748" i="2" s="1"/>
  <c r="C749" i="2" a="1"/>
  <c r="C749" i="2" s="1"/>
  <c r="C750" i="2" a="1"/>
  <c r="C750" i="2" s="1"/>
  <c r="C751" i="2" a="1"/>
  <c r="C751" i="2" s="1"/>
  <c r="C752" i="2" a="1"/>
  <c r="C752" i="2" s="1"/>
  <c r="C753" i="2" a="1"/>
  <c r="C753" i="2" s="1"/>
  <c r="C754" i="2" a="1"/>
  <c r="C754" i="2" s="1"/>
  <c r="C755" i="2" a="1"/>
  <c r="C755" i="2"/>
  <c r="C756" i="2" a="1"/>
  <c r="C756" i="2" s="1"/>
  <c r="C757" i="2" a="1"/>
  <c r="C757" i="2" s="1"/>
  <c r="C758" i="2" a="1"/>
  <c r="C758" i="2" s="1"/>
  <c r="C759" i="2" a="1"/>
  <c r="C759" i="2" s="1"/>
  <c r="C760" i="2" a="1"/>
  <c r="C760" i="2" s="1"/>
  <c r="C761" i="2" a="1"/>
  <c r="C761" i="2" s="1"/>
  <c r="C762" i="2" a="1"/>
  <c r="C762" i="2" s="1"/>
  <c r="C763" i="2" a="1"/>
  <c r="C763" i="2" s="1"/>
  <c r="C764" i="2" a="1"/>
  <c r="C764" i="2" s="1"/>
  <c r="C765" i="2" a="1"/>
  <c r="C765" i="2" s="1"/>
  <c r="C766" i="2" a="1"/>
  <c r="C766" i="2" s="1"/>
  <c r="C767" i="2" a="1"/>
  <c r="C767" i="2" s="1"/>
  <c r="C768" i="2" a="1"/>
  <c r="C768" i="2" s="1"/>
  <c r="C769" i="2" a="1"/>
  <c r="C769" i="2" s="1"/>
  <c r="C770" i="2" a="1"/>
  <c r="C770" i="2" s="1"/>
  <c r="C771" i="2" a="1"/>
  <c r="C771" i="2" s="1"/>
  <c r="C772" i="2" a="1"/>
  <c r="C772" i="2" s="1"/>
  <c r="C773" i="2" a="1"/>
  <c r="C773" i="2" s="1"/>
  <c r="C774" i="2" a="1"/>
  <c r="C774" i="2" s="1"/>
  <c r="C775" i="2" a="1"/>
  <c r="C775" i="2" s="1"/>
  <c r="C776" i="2" a="1"/>
  <c r="C776" i="2" s="1"/>
  <c r="C777" i="2" a="1"/>
  <c r="C777" i="2" s="1"/>
  <c r="C778" i="2" a="1"/>
  <c r="C778" i="2" s="1"/>
  <c r="C779" i="2" a="1"/>
  <c r="C779" i="2" s="1"/>
  <c r="C780" i="2" a="1"/>
  <c r="C780" i="2" s="1"/>
  <c r="C781" i="2" a="1"/>
  <c r="C781" i="2" s="1"/>
  <c r="C782" i="2" a="1"/>
  <c r="C782" i="2" s="1"/>
  <c r="C783" i="2" a="1"/>
  <c r="C783" i="2" s="1"/>
  <c r="C784" i="2" a="1"/>
  <c r="C784" i="2" s="1"/>
  <c r="C785" i="2" a="1"/>
  <c r="C785" i="2" s="1"/>
  <c r="C786" i="2" a="1"/>
  <c r="C786" i="2" s="1"/>
  <c r="C787" i="2" a="1"/>
  <c r="C787" i="2"/>
  <c r="C788" i="2" a="1"/>
  <c r="C788" i="2" s="1"/>
  <c r="C789" i="2" a="1"/>
  <c r="C789" i="2" s="1"/>
  <c r="C790" i="2" a="1"/>
  <c r="C790" i="2" s="1"/>
  <c r="C791" i="2" a="1"/>
  <c r="C791" i="2" s="1"/>
  <c r="C792" i="2" a="1"/>
  <c r="C792" i="2" s="1"/>
  <c r="C793" i="2" a="1"/>
  <c r="C793" i="2" s="1"/>
  <c r="C794" i="2" a="1"/>
  <c r="C794" i="2" s="1"/>
  <c r="C795" i="2" a="1"/>
  <c r="C795" i="2" s="1"/>
  <c r="C796" i="2" a="1"/>
  <c r="C796" i="2" s="1"/>
  <c r="C797" i="2" a="1"/>
  <c r="C797" i="2" s="1"/>
  <c r="C798" i="2" a="1"/>
  <c r="C798" i="2" s="1"/>
  <c r="C799" i="2" a="1"/>
  <c r="C799" i="2" s="1"/>
  <c r="C800" i="2" a="1"/>
  <c r="C800" i="2" s="1"/>
  <c r="C801" i="2" a="1"/>
  <c r="C801" i="2" s="1"/>
  <c r="C802" i="2" a="1"/>
  <c r="C802" i="2" s="1"/>
  <c r="C803" i="2" a="1"/>
  <c r="C803" i="2" s="1"/>
  <c r="C804" i="2" a="1"/>
  <c r="C804" i="2" s="1"/>
  <c r="C805" i="2" a="1"/>
  <c r="C805" i="2" s="1"/>
  <c r="C806" i="2" a="1"/>
  <c r="C806" i="2" s="1"/>
  <c r="C807" i="2" a="1"/>
  <c r="C807" i="2" s="1"/>
  <c r="C808" i="2" a="1"/>
  <c r="C808" i="2" s="1"/>
  <c r="C809" i="2" a="1"/>
  <c r="C809" i="2" s="1"/>
  <c r="C810" i="2" a="1"/>
  <c r="C810" i="2" s="1"/>
  <c r="C811" i="2" a="1"/>
  <c r="C811" i="2" s="1"/>
  <c r="C812" i="2" a="1"/>
  <c r="C812" i="2" s="1"/>
  <c r="C813" i="2" a="1"/>
  <c r="C813" i="2" s="1"/>
  <c r="C814" i="2" a="1"/>
  <c r="C814" i="2" s="1"/>
  <c r="C815" i="2" a="1"/>
  <c r="C815" i="2" s="1"/>
  <c r="C816" i="2" a="1"/>
  <c r="C816" i="2" s="1"/>
  <c r="C817" i="2" a="1"/>
  <c r="C817" i="2" s="1"/>
  <c r="C818" i="2" a="1"/>
  <c r="C818" i="2" s="1"/>
  <c r="C819" i="2" a="1"/>
  <c r="C819" i="2"/>
  <c r="C820" i="2" a="1"/>
  <c r="C820" i="2" s="1"/>
  <c r="C821" i="2" a="1"/>
  <c r="C821" i="2" s="1"/>
  <c r="C822" i="2" a="1"/>
  <c r="C822" i="2" s="1"/>
  <c r="C823" i="2" a="1"/>
  <c r="C823" i="2" s="1"/>
  <c r="C824" i="2" a="1"/>
  <c r="C824" i="2" s="1"/>
  <c r="C825" i="2" a="1"/>
  <c r="C825" i="2" s="1"/>
  <c r="C826" i="2" a="1"/>
  <c r="C826" i="2" s="1"/>
  <c r="C827" i="2" a="1"/>
  <c r="C827" i="2" s="1"/>
  <c r="C828" i="2" a="1"/>
  <c r="C828" i="2" s="1"/>
  <c r="C829" i="2" a="1"/>
  <c r="C829" i="2" s="1"/>
  <c r="C830" i="2" a="1"/>
  <c r="C830" i="2" s="1"/>
  <c r="C831" i="2" a="1"/>
  <c r="C831" i="2" s="1"/>
  <c r="C832" i="2" a="1"/>
  <c r="C832" i="2" s="1"/>
  <c r="C833" i="2" a="1"/>
  <c r="C833" i="2" s="1"/>
  <c r="C834" i="2" a="1"/>
  <c r="C834" i="2" s="1"/>
  <c r="C835" i="2" a="1"/>
  <c r="C835" i="2" s="1"/>
  <c r="C836" i="2" a="1"/>
  <c r="C836" i="2"/>
  <c r="C837" i="2" a="1"/>
  <c r="C837" i="2" s="1"/>
  <c r="C838" i="2" a="1"/>
  <c r="C838" i="2" s="1"/>
  <c r="C839" i="2" a="1"/>
  <c r="C839" i="2" s="1"/>
  <c r="C840" i="2" a="1"/>
  <c r="C840" i="2" s="1"/>
  <c r="C841" i="2" a="1"/>
  <c r="C841" i="2" s="1"/>
  <c r="C842" i="2" a="1"/>
  <c r="C842" i="2" s="1"/>
  <c r="C843" i="2" a="1"/>
  <c r="C843" i="2" s="1"/>
  <c r="C844" i="2" a="1"/>
  <c r="C844" i="2" s="1"/>
  <c r="C845" i="2" a="1"/>
  <c r="C845" i="2" s="1"/>
  <c r="C846" i="2" a="1"/>
  <c r="C846" i="2" s="1"/>
  <c r="C847" i="2" a="1"/>
  <c r="C847" i="2" s="1"/>
  <c r="C848" i="2" a="1"/>
  <c r="C848" i="2" s="1"/>
  <c r="C849" i="2" a="1"/>
  <c r="C849" i="2" s="1"/>
  <c r="C850" i="2" a="1"/>
  <c r="C850" i="2" s="1"/>
  <c r="C851" i="2" a="1"/>
  <c r="C851" i="2"/>
  <c r="C852" i="2" a="1"/>
  <c r="C852" i="2"/>
  <c r="C853" i="2" a="1"/>
  <c r="C853" i="2" s="1"/>
  <c r="C854" i="2" a="1"/>
  <c r="C854" i="2" s="1"/>
  <c r="C855" i="2" a="1"/>
  <c r="C855" i="2" s="1"/>
  <c r="C856" i="2" a="1"/>
  <c r="C856" i="2" s="1"/>
  <c r="C857" i="2" a="1"/>
  <c r="C857" i="2" s="1"/>
  <c r="C858" i="2" a="1"/>
  <c r="C858" i="2" s="1"/>
  <c r="C859" i="2" a="1"/>
  <c r="C859" i="2" s="1"/>
  <c r="C860" i="2" a="1"/>
  <c r="C860" i="2" s="1"/>
  <c r="C861" i="2" a="1"/>
  <c r="C861" i="2" s="1"/>
  <c r="C862" i="2" a="1"/>
  <c r="C862" i="2" s="1"/>
  <c r="C863" i="2" a="1"/>
  <c r="C863" i="2" s="1"/>
  <c r="C864" i="2" a="1"/>
  <c r="C864" i="2" s="1"/>
  <c r="C865" i="2" a="1"/>
  <c r="C865" i="2" s="1"/>
  <c r="C866" i="2" a="1"/>
  <c r="C866" i="2" s="1"/>
  <c r="C867" i="2" a="1"/>
  <c r="C867" i="2" s="1"/>
  <c r="C868" i="2" a="1"/>
  <c r="C868" i="2"/>
  <c r="C869" i="2" a="1"/>
  <c r="C869" i="2" s="1"/>
  <c r="C870" i="2" a="1"/>
  <c r="C870" i="2" s="1"/>
  <c r="C871" i="2" a="1"/>
  <c r="C871" i="2" s="1"/>
  <c r="C872" i="2" a="1"/>
  <c r="C872" i="2" s="1"/>
  <c r="C873" i="2" a="1"/>
  <c r="C873" i="2" s="1"/>
  <c r="C874" i="2" a="1"/>
  <c r="C874" i="2" s="1"/>
  <c r="C875" i="2" a="1"/>
  <c r="C875" i="2" s="1"/>
  <c r="C876" i="2" a="1"/>
  <c r="C876" i="2" s="1"/>
  <c r="C877" i="2" a="1"/>
  <c r="C877" i="2" s="1"/>
  <c r="C878" i="2" a="1"/>
  <c r="C878" i="2" s="1"/>
  <c r="C879" i="2" a="1"/>
  <c r="C879" i="2" s="1"/>
  <c r="C880" i="2" a="1"/>
  <c r="C880" i="2" s="1"/>
  <c r="C881" i="2" a="1"/>
  <c r="C881" i="2" s="1"/>
  <c r="C882" i="2" a="1"/>
  <c r="C882" i="2" s="1"/>
  <c r="C883" i="2" a="1"/>
  <c r="C883" i="2"/>
  <c r="C884" i="2" a="1"/>
  <c r="C884" i="2"/>
  <c r="C885" i="2" a="1"/>
  <c r="C885" i="2" s="1"/>
  <c r="C886" i="2" a="1"/>
  <c r="C886" i="2" s="1"/>
  <c r="C887" i="2" a="1"/>
  <c r="C887" i="2" s="1"/>
  <c r="C888" i="2" a="1"/>
  <c r="C888" i="2" s="1"/>
  <c r="C889" i="2" a="1"/>
  <c r="C889" i="2" s="1"/>
  <c r="C890" i="2" a="1"/>
  <c r="C890" i="2" s="1"/>
  <c r="C891" i="2" a="1"/>
  <c r="C891" i="2" s="1"/>
  <c r="C892" i="2" a="1"/>
  <c r="C892" i="2" s="1"/>
  <c r="C893" i="2" a="1"/>
  <c r="C893" i="2" s="1"/>
  <c r="C894" i="2" a="1"/>
  <c r="C894" i="2" s="1"/>
  <c r="C895" i="2" a="1"/>
  <c r="C895" i="2" s="1"/>
  <c r="C896" i="2" a="1"/>
  <c r="C896" i="2" s="1"/>
  <c r="C897" i="2" a="1"/>
  <c r="C897" i="2" s="1"/>
  <c r="C898" i="2" a="1"/>
  <c r="C898" i="2" s="1"/>
  <c r="C899" i="2" a="1"/>
  <c r="C899" i="2" s="1"/>
  <c r="C900" i="2" a="1"/>
  <c r="C900" i="2"/>
  <c r="C901" i="2" a="1"/>
  <c r="C901" i="2" s="1"/>
  <c r="C902" i="2" a="1"/>
  <c r="C902" i="2" s="1"/>
  <c r="C903" i="2" a="1"/>
  <c r="C903" i="2" s="1"/>
  <c r="C904" i="2" a="1"/>
  <c r="C904" i="2" s="1"/>
  <c r="C905" i="2" a="1"/>
  <c r="C905" i="2" s="1"/>
  <c r="C906" i="2" a="1"/>
  <c r="C906" i="2" s="1"/>
  <c r="C907" i="2" a="1"/>
  <c r="C907" i="2" s="1"/>
  <c r="C908" i="2" a="1"/>
  <c r="C908" i="2" s="1"/>
  <c r="C909" i="2" a="1"/>
  <c r="C909" i="2" s="1"/>
  <c r="C910" i="2" a="1"/>
  <c r="C910" i="2" s="1"/>
  <c r="C911" i="2" a="1"/>
  <c r="C911" i="2" s="1"/>
  <c r="C912" i="2" a="1"/>
  <c r="C912" i="2" s="1"/>
  <c r="C913" i="2" a="1"/>
  <c r="C913" i="2" s="1"/>
  <c r="C914" i="2" a="1"/>
  <c r="C914" i="2" s="1"/>
  <c r="C915" i="2" a="1"/>
  <c r="C915" i="2" s="1"/>
  <c r="C916" i="2" a="1"/>
  <c r="C916" i="2" s="1"/>
  <c r="C917" i="2" a="1"/>
  <c r="C917" i="2" s="1"/>
  <c r="C918" i="2" a="1"/>
  <c r="C918" i="2" s="1"/>
  <c r="C919" i="2" a="1"/>
  <c r="C919" i="2" s="1"/>
  <c r="C920" i="2" a="1"/>
  <c r="C920" i="2" s="1"/>
  <c r="C921" i="2" a="1"/>
  <c r="C921" i="2" s="1"/>
  <c r="C922" i="2" a="1"/>
  <c r="C922" i="2" s="1"/>
  <c r="C923" i="2" a="1"/>
  <c r="C923" i="2"/>
  <c r="C924" i="2" a="1"/>
  <c r="C924" i="2"/>
  <c r="C925" i="2" a="1"/>
  <c r="C925" i="2" s="1"/>
  <c r="C926" i="2" a="1"/>
  <c r="C926" i="2" s="1"/>
  <c r="C927" i="2" a="1"/>
  <c r="C927" i="2" s="1"/>
  <c r="C928" i="2" a="1"/>
  <c r="C928" i="2"/>
  <c r="C929" i="2" a="1"/>
  <c r="C929" i="2" s="1"/>
  <c r="C930" i="2" a="1"/>
  <c r="C930" i="2"/>
  <c r="C931" i="2" a="1"/>
  <c r="C931" i="2"/>
  <c r="C932" i="2" a="1"/>
  <c r="C932" i="2" s="1"/>
  <c r="C933" i="2" a="1"/>
  <c r="C933" i="2" s="1"/>
  <c r="C934" i="2" a="1"/>
  <c r="C934" i="2" s="1"/>
  <c r="C935" i="2" a="1"/>
  <c r="C935" i="2" s="1"/>
  <c r="C936" i="2" a="1"/>
  <c r="C936" i="2" s="1"/>
  <c r="C937" i="2" a="1"/>
  <c r="C937" i="2" s="1"/>
  <c r="C938" i="2" a="1"/>
  <c r="C938" i="2" s="1"/>
  <c r="C939" i="2" a="1"/>
  <c r="C939" i="2"/>
  <c r="C940" i="2" a="1"/>
  <c r="C940" i="2"/>
  <c r="C941" i="2" a="1"/>
  <c r="C941" i="2" s="1"/>
  <c r="C942" i="2" a="1"/>
  <c r="C942" i="2" s="1"/>
  <c r="C943" i="2" a="1"/>
  <c r="C943" i="2"/>
  <c r="C944" i="2" a="1"/>
  <c r="C944" i="2" s="1"/>
  <c r="C945" i="2" a="1"/>
  <c r="C945" i="2" s="1"/>
  <c r="C946" i="2" a="1"/>
  <c r="C946" i="2" s="1"/>
  <c r="C947" i="2" a="1"/>
  <c r="C947" i="2" s="1"/>
  <c r="C948" i="2" a="1"/>
  <c r="C948" i="2"/>
  <c r="C949" i="2" a="1"/>
  <c r="C949" i="2" s="1"/>
  <c r="C950" i="2" a="1"/>
  <c r="C950" i="2" s="1"/>
  <c r="C951" i="2" a="1"/>
  <c r="C951" i="2" s="1"/>
  <c r="C952" i="2" a="1"/>
  <c r="C952" i="2" s="1"/>
  <c r="C953" i="2" a="1"/>
  <c r="C953" i="2" s="1"/>
  <c r="C954" i="2" a="1"/>
  <c r="C954" i="2"/>
  <c r="C955" i="2" a="1"/>
  <c r="C955" i="2"/>
  <c r="C956" i="2" a="1"/>
  <c r="C956" i="2"/>
  <c r="C957" i="2" a="1"/>
  <c r="C957" i="2" s="1"/>
  <c r="C958" i="2" a="1"/>
  <c r="C958" i="2" s="1"/>
  <c r="C959" i="2" a="1"/>
  <c r="C959" i="2" s="1"/>
  <c r="C960" i="2" a="1"/>
  <c r="C960" i="2" s="1"/>
  <c r="C961" i="2" a="1"/>
  <c r="C961" i="2" s="1"/>
  <c r="C962" i="2" a="1"/>
  <c r="C962" i="2"/>
  <c r="C963" i="2" a="1"/>
  <c r="C963" i="2"/>
  <c r="C964" i="2" a="1"/>
  <c r="C964" i="2"/>
  <c r="C965" i="2" a="1"/>
  <c r="C965" i="2" s="1"/>
  <c r="C966" i="2" a="1"/>
  <c r="C966" i="2" s="1"/>
  <c r="C967" i="2" a="1"/>
  <c r="C967" i="2" s="1"/>
  <c r="C968" i="2" a="1"/>
  <c r="C968" i="2" s="1"/>
  <c r="C969" i="2" a="1"/>
  <c r="C969" i="2" s="1"/>
  <c r="C970" i="2" a="1"/>
  <c r="C970" i="2"/>
  <c r="C971" i="2" a="1"/>
  <c r="C971" i="2"/>
  <c r="C972" i="2" a="1"/>
  <c r="C972" i="2"/>
  <c r="C973" i="2" a="1"/>
  <c r="C973" i="2" s="1"/>
  <c r="C974" i="2" a="1"/>
  <c r="C974" i="2"/>
  <c r="C975" i="2" a="1"/>
  <c r="C975" i="2" s="1"/>
  <c r="C976" i="2" a="1"/>
  <c r="C976" i="2" s="1"/>
  <c r="C977" i="2" a="1"/>
  <c r="C977" i="2" s="1"/>
  <c r="C978" i="2" a="1"/>
  <c r="C978" i="2" s="1"/>
  <c r="C979" i="2" a="1"/>
  <c r="C979" i="2"/>
  <c r="C980" i="2" a="1"/>
  <c r="C980" i="2" s="1"/>
  <c r="C981" i="2" a="1"/>
  <c r="C981" i="2" s="1"/>
  <c r="C982" i="2" a="1"/>
  <c r="C982" i="2" s="1"/>
  <c r="C983" i="2" a="1"/>
  <c r="C983" i="2" s="1"/>
  <c r="C984" i="2" a="1"/>
  <c r="C984" i="2"/>
  <c r="C985" i="2" a="1"/>
  <c r="C985" i="2" s="1"/>
  <c r="C986" i="2" a="1"/>
  <c r="C986" i="2"/>
  <c r="C987" i="2" a="1"/>
  <c r="C987" i="2"/>
  <c r="C988" i="2" a="1"/>
  <c r="C988" i="2"/>
  <c r="C989" i="2" a="1"/>
  <c r="C989" i="2" s="1"/>
  <c r="C990" i="2" a="1"/>
  <c r="C990" i="2" s="1"/>
  <c r="C991" i="2" a="1"/>
  <c r="C991" i="2" s="1"/>
  <c r="C992" i="2" a="1"/>
  <c r="C992" i="2" s="1"/>
  <c r="C993" i="2" a="1"/>
  <c r="C993" i="2" s="1"/>
  <c r="C994" i="2" a="1"/>
  <c r="C994" i="2"/>
  <c r="C995" i="2" a="1"/>
  <c r="C995" i="2"/>
  <c r="C996" i="2" a="1"/>
  <c r="C996" i="2"/>
  <c r="C997" i="2" a="1"/>
  <c r="C997" i="2" s="1"/>
  <c r="C998" i="2" a="1"/>
  <c r="C998" i="2" s="1"/>
  <c r="C999" i="2" a="1"/>
  <c r="C999" i="2" s="1"/>
  <c r="C1000" i="2" a="1"/>
  <c r="C1000" i="2" s="1"/>
  <c r="C1001" i="2" a="1"/>
  <c r="C1001" i="2" s="1"/>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B56" i="3"/>
  <c r="F12" i="3"/>
  <c r="F22" i="3"/>
  <c r="F13" i="3"/>
  <c r="F21" i="3"/>
  <c r="F4" i="3"/>
  <c r="G5" i="3"/>
  <c r="G4" i="3"/>
  <c r="F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3E9161-6CB0-44C9-80DF-2F046C53EFD5}" keepAlive="1" name="Query - Dataset" description="Connection to the 'Dataset' query in the workbook." type="5" refreshedVersion="8" background="1" saveData="1">
    <dbPr connection="Provider=Microsoft.Mashup.OleDb.1;Data Source=$Workbook$;Location=Dataset;Extended Properties=&quot;&quot;" command="SELECT * FROM [Datase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<sst xmlns="http://schemas.openxmlformats.org/spreadsheetml/2006/main" count="5244" uniqueCount="164">
  <si>
    <t>Gender</t>
  </si>
  <si>
    <t>Age</t>
  </si>
  <si>
    <t>NS1</t>
  </si>
  <si>
    <t>IgM</t>
  </si>
  <si>
    <t>IgG</t>
  </si>
  <si>
    <t>Area</t>
  </si>
  <si>
    <t>AreaType</t>
  </si>
  <si>
    <t>HouseType</t>
  </si>
  <si>
    <t>District</t>
  </si>
  <si>
    <t>Outcome</t>
  </si>
  <si>
    <t>Female</t>
  </si>
  <si>
    <t>Mirpur</t>
  </si>
  <si>
    <t>Undeveloped</t>
  </si>
  <si>
    <t>Building</t>
  </si>
  <si>
    <t>Dhaka</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</si>
  <si>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</si>
  <si>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</si>
  <si>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</si>
  <si>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</si>
  <si>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</si>
  <si>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</si>
  <si>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</si>
  <si>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</si>
  <si>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</si>
  <si>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</si>
  <si>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</si>
  <si>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</si>
  <si>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</si>
  <si>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</si>
  <si>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</si>
  <si>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</si>
  <si>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</si>
  <si>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</si>
  <si>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</si>
  <si>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</si>
  <si>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</si>
  <si>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</si>
  <si>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</si>
  <si>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</si>
  <si>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</si>
  <si>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</si>
  <si>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</si>
  <si>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</si>
  <si>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</si>
  <si>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</si>
  <si>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</si>
  <si>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</si>
  <si>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</si>
  <si>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</si>
  <si>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</si>
  <si>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</si>
  <si>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</si>
  <si>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</si>
  <si>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</si>
  <si>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Is 2nd Time</t>
  </si>
  <si>
    <t>Never Infected</t>
  </si>
  <si>
    <t>Grand Total</t>
  </si>
  <si>
    <t>No</t>
  </si>
  <si>
    <t>yes</t>
  </si>
  <si>
    <t>Yes</t>
  </si>
  <si>
    <t>is secend time</t>
  </si>
  <si>
    <t xml:space="preserve">Recently Infected </t>
  </si>
  <si>
    <t>1st time infected</t>
  </si>
  <si>
    <t>Count of Never Infected</t>
  </si>
  <si>
    <t>Infected Number</t>
  </si>
  <si>
    <t>Count of Is 2nd Time</t>
  </si>
  <si>
    <t>Column Labels</t>
  </si>
  <si>
    <t xml:space="preserve">Count of Recently Infected </t>
  </si>
  <si>
    <t>.</t>
  </si>
  <si>
    <t xml:space="preserve">. </t>
  </si>
  <si>
    <t>2nd Time Infected Area type</t>
  </si>
  <si>
    <t>Recently Infected Gender</t>
  </si>
  <si>
    <t>Infected Gender</t>
  </si>
  <si>
    <t xml:space="preserve">House Type of Infected Number </t>
  </si>
  <si>
    <t>Age Group of Infected Number</t>
  </si>
  <si>
    <t>Area Type of Infected Number</t>
  </si>
  <si>
    <t>Area Type of 2nd time Infected Number</t>
  </si>
  <si>
    <t>Chawkbazar Thana</t>
  </si>
  <si>
    <t>Longitude</t>
  </si>
  <si>
    <t>90.3589° E</t>
  </si>
  <si>
    <t>Badda Thana</t>
  </si>
  <si>
    <t>23.7800° N</t>
  </si>
  <si>
    <t>90.4250° E</t>
  </si>
  <si>
    <t>Banasree Thana</t>
  </si>
  <si>
    <t>23.7500° N</t>
  </si>
  <si>
    <t>90.4500° E</t>
  </si>
  <si>
    <t>Bangshal Thana</t>
  </si>
  <si>
    <t>23.7100° N</t>
  </si>
  <si>
    <t>90.4000° E</t>
  </si>
  <si>
    <t>Biman Bandar Thana</t>
  </si>
  <si>
    <t>23.8500° N</t>
  </si>
  <si>
    <t>Bosila Thana</t>
  </si>
  <si>
    <t>90.3500° E</t>
  </si>
  <si>
    <t>Cantonment Thana</t>
  </si>
  <si>
    <t>23.8222° N</t>
  </si>
  <si>
    <t>90.4083° E</t>
  </si>
  <si>
    <t>90.3950° E</t>
  </si>
  <si>
    <t>Demra Thana</t>
  </si>
  <si>
    <t>23.7250° N</t>
  </si>
  <si>
    <t>90.4850° E</t>
  </si>
  <si>
    <t>Dhanmondi Thana</t>
  </si>
  <si>
    <t>23.7465° N</t>
  </si>
  <si>
    <t>90.3760° E</t>
  </si>
  <si>
    <t>Gendaria Thana</t>
  </si>
  <si>
    <t>23.7000° N</t>
  </si>
  <si>
    <t>90.4200° E</t>
  </si>
  <si>
    <t>Gulshan Thana</t>
  </si>
  <si>
    <t>23.7979° N</t>
  </si>
  <si>
    <t>90.4144° E</t>
  </si>
  <si>
    <t>Hazaribagh Thana</t>
  </si>
  <si>
    <t>23.7300° N</t>
  </si>
  <si>
    <t>90.3600° E</t>
  </si>
  <si>
    <t>Jatrabari Thana</t>
  </si>
  <si>
    <t>Kadamtali Thana</t>
  </si>
  <si>
    <t>23.6900° N</t>
  </si>
  <si>
    <t>90.4400° E</t>
  </si>
  <si>
    <t>Kafrul Thana</t>
  </si>
  <si>
    <t>90.3800° E</t>
  </si>
  <si>
    <t>Kalabagan Thana</t>
  </si>
  <si>
    <t>23.7400° N</t>
  </si>
  <si>
    <t>Kamrangirchar Thana</t>
  </si>
  <si>
    <t>Keraniganj Thana</t>
  </si>
  <si>
    <t>90.3200° E</t>
  </si>
  <si>
    <t>Khilgaon Thana</t>
  </si>
  <si>
    <t>90.4300° E</t>
  </si>
  <si>
    <t>Khilkhet Thana</t>
  </si>
  <si>
    <t>23.8200° N</t>
  </si>
  <si>
    <t>Lalbagh Thana</t>
  </si>
  <si>
    <t>23.7200° N</t>
  </si>
  <si>
    <t>90.3900° E</t>
  </si>
  <si>
    <t>Mirpur Thana</t>
  </si>
  <si>
    <t>23.8100° N</t>
  </si>
  <si>
    <t>90.3700° E</t>
  </si>
  <si>
    <t>Mohammadpur Thana</t>
  </si>
  <si>
    <t>Motijheel Thana</t>
  </si>
  <si>
    <t>23.7333° N</t>
  </si>
  <si>
    <t>90.4181° E</t>
  </si>
  <si>
    <t>New Market Thana</t>
  </si>
  <si>
    <t>23.7380° N</t>
  </si>
  <si>
    <t>90.3820° E</t>
  </si>
  <si>
    <t>Pallabi Thana</t>
  </si>
  <si>
    <t>23.8000° N</t>
  </si>
  <si>
    <t>90.3667° E</t>
  </si>
  <si>
    <t>Paltan Thana</t>
  </si>
  <si>
    <t>90.4167° E</t>
  </si>
  <si>
    <t>Ramna Thana</t>
  </si>
  <si>
    <t>23.7370° N</t>
  </si>
  <si>
    <t>Rampura Thana</t>
  </si>
  <si>
    <t>Sabujbagh Thana</t>
  </si>
  <si>
    <t>Shahbagh Thana</t>
  </si>
  <si>
    <t>Sher-e-Bangla Nagar Thana</t>
  </si>
  <si>
    <t>23.7600° N</t>
  </si>
  <si>
    <t>Shyampur Thana</t>
  </si>
  <si>
    <t>90.4600° E</t>
  </si>
  <si>
    <t>Sutrapur Thana</t>
  </si>
  <si>
    <t>Tejgaon Thana</t>
  </si>
  <si>
    <t>Dengue Recovered</t>
  </si>
  <si>
    <t>Sum of Outcome</t>
  </si>
  <si>
    <t>Top 5 recently most Infected Area</t>
  </si>
  <si>
    <t>Age Group</t>
  </si>
  <si>
    <t>Adult</t>
  </si>
  <si>
    <t>Child</t>
  </si>
  <si>
    <t>Old</t>
  </si>
  <si>
    <t>Senior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</si>
</sst>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b/>
      <sz val="16"/>
      <color theme="0"/>
      <name val="Calibri"/>
      <family val="2"/>
      <scheme val="minor"/>
    </font>
    <font>
      <sz val="8"/>
      <name val="Calibri"/>
      <family val="2"/>
      <scheme val="minor"/>
    </font>
    <font>
      <b/>
      <sz val="14"/>
      <color theme="0"/>
      <name val="Calibri"/>
      <family val="2"/>
      <scheme val="minor"/>
    </font>
    <font>
      <b/>
      <sz val="12"/>
      <color theme="0"/>
      <name val="Calibri"/>
      <family val="2"/>
      <scheme val="minor"/>
    </font>
    <font>
      <b/>
      <sz val="9"/>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 fontId="0" fillId="0" borderId="0" xfId="0" applyNumberFormat="1"/>
    <xf numFmtId="0" fontId="0" fillId="0" borderId="0" xfId="0" pivotButton="1"/>
    <xf numFmtId="0" fontId="0" fillId="0" borderId="0" xfId="0" applyAlignment="1">
      <alignment horizontal="left"/>
    </xf>
    <xf numFmtId="9" fontId="0" fillId="0" borderId="0" xfId="1" applyFont="1"/>
    <xf numFmtId="0" fontId="0" fillId="3" borderId="0" xfId="0" applyFill="1"/>
    <xf numFmtId="164" fontId="0" fillId="0" borderId="0" xfId="0" applyNumberFormat="1"/>
    <xf numFmtId="0" fontId="7" fillId="0" borderId="0" xfId="0" applyFont="1" applyAlignment="1">
      <alignment horizontal="center" vertical="center" wrapText="1"/>
    </xf>
    <xf numFmtId="0" fontId="0" fillId="0" borderId="0" xfId="0" applyAlignment="1">
      <alignment vertical="center" wrapText="1"/>
    </xf>
    <xf numFmtId="0" fontId="2" fillId="2" borderId="0" xfId="0" applyFont="1" applyFill="1" applyAlignment="1">
      <alignment vertical="center"/>
    </xf>
    <xf numFmtId="0" fontId="6" fillId="2"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6" fillId="2" borderId="0" xfId="0" applyFont="1" applyFill="1" applyAlignment="1">
      <alignment horizontal="center" vertical="center"/>
    </xf>
  </cellXfs>
  <cellStyles count="2">
    <cellStyle name="Normal" xfId="0" builtinId="0"/>
    <cellStyle name="Percent" xfId="1" builtinId="5"/>
  </cellStyles>
  <dxfs count="14">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 formatCode="0"/>
    </dxf>
    <dxf>
      <numFmt numFmtId="1" formatCode="0"/>
    </dxf>
    <dxf>
      <numFmt numFmtId="1" formatCode="0"/>
    </dxf>
    <dxf>
      <numFmt numFmtId="1" formatCode="0"/>
    </dxf>
    <dxf>
      <numFmt numFmtId="0" formatCode="General"/>
    </dxf>
  </dxfs>
  <tableStyles count="0" defaultTableStyle="TableStyleMedium2" defaultPivotStyle="PivotStyleLight16"/>
  <colors>
    <mruColors>
      <color rgb="FF00B000"/>
      <color rgb="FFFF33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[Mohaiminul Shanto.xlsx]Analysis Sheet!Total Infected 2</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3300"/>
          </a:solidFill>
          <a:ln w="19050">
            <a:solidFill>
              <a:schemeClr val="lt1"/>
            </a:solidFill>
          </a:ln>
          <a:effectLst/>
        </c:spPr>
      </c:pivotFmt>
      <c:pivotFmt>
        <c:idx val="2"/>
        <c:spPr>
          <a:solidFill>
            <a:schemeClr val="accent1">
              <a:lumMod val="20000"/>
              <a:lumOff val="8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3300"/>
          </a:solidFill>
          <a:ln w="19050">
            <a:solidFill>
              <a:schemeClr val="lt1"/>
            </a:solidFill>
          </a:ln>
          <a:effectLst/>
        </c:spPr>
      </c:pivotFmt>
      <c:pivotFmt>
        <c:idx val="5"/>
        <c:spPr>
          <a:solidFill>
            <a:schemeClr val="accent1">
              <a:lumMod val="20000"/>
              <a:lumOff val="80000"/>
            </a:schemeClr>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3300"/>
          </a:solidFill>
          <a:ln w="19050">
            <a:noFill/>
          </a:ln>
          <a:effectLst/>
        </c:spPr>
      </c:pivotFmt>
      <c:pivotFmt>
        <c:idx val="8"/>
        <c:spPr>
          <a:solidFill>
            <a:schemeClr val="accent1">
              <a:lumMod val="20000"/>
              <a:lumOff val="80000"/>
            </a:schemeClr>
          </a:solidFill>
          <a:ln w="19050">
            <a:noFill/>
          </a:ln>
          <a:effectLst/>
        </c:spPr>
      </c:pivotFmt>
    </c:pivotFmts>
    <c:plotArea>
      <c:layout/>
      <c:doughnutChart>
        <c:varyColors val="1"/>
        <c:ser>
          <c:idx val="0"/>
          <c:order val="0"/>
          <c:tx>
            <c:strRef>
              <c:f>'Analysis Sheet'!$B$3</c:f>
              <c:strCache>
                <c:ptCount val="1"/>
                <c:pt idx="0">
                  <c:v>Total</c:v>
                </c:pt>
              </c:strCache>
            </c:strRef>
          </c:tx>
          <c:spPr>
            <a:ln>
              <a:noFill/>
            </a:ln>
          </c:spPr>
          <c:dPt>
            <c:idx val="0"/>
            <c:bubble3D val="0"/>
            <c:spPr>
              <a:solidFill>
                <a:srgbClr val="FF3300"/>
              </a:solidFill>
              <a:ln w="19050">
                <a:noFill/>
              </a:ln>
              <a:effectLst/>
            </c:spPr>
            <c:extLst>
              <c:ext xmlns:c16="http://schemas.microsoft.com/office/drawing/2014/chart" uri="{C3380CC4-5D6E-409C-BE32-E72D297353CC}">
                <c16:uniqueId val="{00000001-007A-435B-B4CA-B85EB592EC0D}"/>
              </c:ext>
            </c:extLst>
          </c:dPt>
          <c:dPt>
            <c:idx val="1"/>
            <c:bubble3D val="0"/>
            <c:spPr>
              <a:solidFill>
                <a:schemeClr val="accent1">
                  <a:lumMod val="20000"/>
                  <a:lumOff val="80000"/>
                </a:schemeClr>
              </a:solidFill>
              <a:ln w="19050">
                <a:noFill/>
              </a:ln>
              <a:effectLst/>
            </c:spPr>
            <c:extLst>
              <c:ext xmlns:c16="http://schemas.microsoft.com/office/drawing/2014/chart" uri="{C3380CC4-5D6E-409C-BE32-E72D297353CC}">
                <c16:uniqueId val="{00000003-007A-435B-B4CA-B85EB592EC0D}"/>
              </c:ext>
            </c:extLst>
          </c:dPt>
          <c:cat>
            <c:strRef>
              <c:f>'Analysis Sheet'!$A$4:$A$6</c:f>
              <c:strCache>
                <c:ptCount val="2"/>
                <c:pt idx="0">
                  <c:v>No</c:v>
                </c:pt>
                <c:pt idx="1">
                  <c:v>yes</c:v>
                </c:pt>
              </c:strCache>
            </c:strRef>
          </c:cat>
          <c:val>
            <c:numRef>
              <c:f>'Analysis Sheet'!$B$4:$B$6</c:f>
              <c:numCache>
                <c:formatCode>General</c:formatCode>
                <c:ptCount val="2"/>
                <c:pt idx="0">
                  <c:v>749</c:v>
                </c:pt>
                <c:pt idx="1">
                  <c:v>251</c:v>
                </c:pt>
              </c:numCache>
            </c:numRef>
          </c:val>
          <c:extLst>
            <c:ext xmlns:c16="http://schemas.microsoft.com/office/drawing/2014/chart" uri="{C3380CC4-5D6E-409C-BE32-E72D297353CC}">
              <c16:uniqueId val="{00000004-007A-435B-B4CA-B85EB592EC0D}"/>
            </c:ext>
          </c:extLst>
        </c:ser>
        <c:dLbls>
          <c:showLegendKey val="0"/>
          <c:showVal val="0"/>
          <c:showCatName val="0"/>
          <c:showSerName val="0"/>
          <c:showPercent val="0"/>
          <c:showBubbleSize val="0"/>
          <c:showLeaderLines val="1"/>
        </c:dLbls>
        <c:firstSliceAng val="0"/>
        <c:holeSize val="43"/>
      </c:doughnutChart>
      <c:spPr>
        <a:noFill/>
        <a:ln w="444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1">
                  <a:lumMod val="20000"/>
                  <a:lumOff val="80000"/>
                </a:schemeClr>
              </a:solidFill>
              <a:ln w="19050">
                <a:noFill/>
              </a:ln>
              <a:effectLst/>
            </c:spPr>
            <c:extLst>
              <c:ext xmlns:c16="http://schemas.microsoft.com/office/drawing/2014/chart" uri="{C3380CC4-5D6E-409C-BE32-E72D297353CC}">
                <c16:uniqueId val="{00000001-6943-4B8D-8F6E-F6C171A64FB1}"/>
              </c:ext>
            </c:extLst>
          </c:dPt>
          <c:dPt>
            <c:idx val="1"/>
            <c:bubble3D val="0"/>
            <c:spPr>
              <a:solidFill>
                <a:srgbClr val="FF3300"/>
              </a:solidFill>
              <a:ln w="19050">
                <a:noFill/>
              </a:ln>
              <a:effectLst/>
            </c:spPr>
            <c:extLst>
              <c:ext xmlns:c16="http://schemas.microsoft.com/office/drawing/2014/chart" uri="{C3380CC4-5D6E-409C-BE32-E72D297353CC}">
                <c16:uniqueId val="{00000003-6943-4B8D-8F6E-F6C171A64FB1}"/>
              </c:ext>
            </c:extLst>
          </c:dPt>
          <c:val>
            <c:numRef>
              <c:f>'Analysis Sheet'!$F$12:$F$13</c:f>
              <c:numCache>
                <c:formatCode>0%</c:formatCode>
                <c:ptCount val="2"/>
                <c:pt idx="0">
                  <c:v>0.48099999999999998</c:v>
                </c:pt>
                <c:pt idx="1">
                  <c:v>0.51900000000000002</c:v>
                </c:pt>
              </c:numCache>
            </c:numRef>
          </c:val>
          <c:extLst>
            <c:ext xmlns:c16="http://schemas.microsoft.com/office/drawing/2014/chart" uri="{C3380CC4-5D6E-409C-BE32-E72D297353CC}">
              <c16:uniqueId val="{00000004-6943-4B8D-8F6E-F6C171A64FB1}"/>
            </c:ext>
          </c:extLst>
        </c:ser>
        <c:dLbls>
          <c:showLegendKey val="0"/>
          <c:showVal val="0"/>
          <c:showCatName val="0"/>
          <c:showSerName val="0"/>
          <c:showPercent val="0"/>
          <c:showBubbleSize val="0"/>
          <c:showLeaderLines val="1"/>
        </c:dLbls>
        <c:firstSliceAng val="0"/>
        <c:holeSize val="4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[Mohaiminul Shanto.xlsx]Analysis Sheet!House Type</c:name>
    <c:fmtId val="6"/>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5">
              <a:lumMod val="75000"/>
            </a:schemeClr>
          </a:solidFill>
          <a:ln w="19050">
            <a:noFill/>
          </a:ln>
          <a:effectLst/>
        </c:spPr>
      </c:pivotFmt>
      <c:pivotFmt>
        <c:idx val="7"/>
        <c:spPr>
          <a:solidFill>
            <a:schemeClr val="accent6">
              <a:lumMod val="75000"/>
            </a:schemeClr>
          </a:solidFill>
          <a:ln w="19050">
            <a:noFill/>
          </a:ln>
          <a:effectLst/>
        </c:spPr>
      </c:pivotFmt>
      <c:pivotFmt>
        <c:idx val="8"/>
        <c:spPr>
          <a:solidFill>
            <a:schemeClr val="accent2">
              <a:lumMod val="75000"/>
            </a:schemeClr>
          </a:solidFill>
          <a:ln w="19050">
            <a:noFill/>
          </a:ln>
          <a:effectLst/>
        </c:spPr>
      </c:pivotFmt>
    </c:pivotFmts>
    <c:plotArea>
      <c:layout/>
      <c:doughnutChart>
        <c:varyColors val="1"/>
        <c:ser>
          <c:idx val="0"/>
          <c:order val="0"/>
          <c:tx>
            <c:strRef>
              <c:f>'Analysis Sheet'!$E$34:$E$35</c:f>
              <c:strCache>
                <c:ptCount val="1"/>
                <c:pt idx="0">
                  <c:v>No</c:v>
                </c:pt>
              </c:strCache>
            </c:strRef>
          </c:tx>
          <c:spPr>
            <a:ln>
              <a:noFill/>
            </a:ln>
          </c:spPr>
          <c:dPt>
            <c:idx val="0"/>
            <c:bubble3D val="0"/>
            <c:spPr>
              <a:solidFill>
                <a:schemeClr val="accent5">
                  <a:lumMod val="75000"/>
                </a:schemeClr>
              </a:solidFill>
              <a:ln w="19050">
                <a:noFill/>
              </a:ln>
              <a:effectLst/>
            </c:spPr>
            <c:extLst>
              <c:ext xmlns:c16="http://schemas.microsoft.com/office/drawing/2014/chart" uri="{C3380CC4-5D6E-409C-BE32-E72D297353CC}">
                <c16:uniqueId val="{00000001-80E4-4182-97A8-FFC4BFDD1020}"/>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80E4-4182-97A8-FFC4BFDD1020}"/>
              </c:ext>
            </c:extLst>
          </c:dPt>
          <c:dPt>
            <c:idx val="2"/>
            <c:bubble3D val="0"/>
            <c:spPr>
              <a:solidFill>
                <a:schemeClr val="accent2">
                  <a:lumMod val="75000"/>
                </a:schemeClr>
              </a:solidFill>
              <a:ln w="19050">
                <a:noFill/>
              </a:ln>
              <a:effectLst/>
            </c:spPr>
            <c:extLst>
              <c:ext xmlns:c16="http://schemas.microsoft.com/office/drawing/2014/chart" uri="{C3380CC4-5D6E-409C-BE32-E72D297353CC}">
                <c16:uniqueId val="{00000005-80E4-4182-97A8-FFC4BFDD1020}"/>
              </c:ext>
            </c:extLst>
          </c:dPt>
          <c:dLbls>
            <c:spPr>
              <a:noFill/>
              <a:ln>
                <a:no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 Sheet'!$D$36:$D$38</c:f>
              <c:strCache>
                <c:ptCount val="3"/>
                <c:pt idx="0">
                  <c:v>Building</c:v>
                </c:pt>
                <c:pt idx="1">
                  <c:v>Other</c:v>
                </c:pt>
                <c:pt idx="2">
                  <c:v>Tinshed</c:v>
                </c:pt>
              </c:strCache>
            </c:strRef>
          </c:cat>
          <c:val>
            <c:numRef>
              <c:f>'Analysis Sheet'!$E$36:$E$38</c:f>
              <c:numCache>
                <c:formatCode>General</c:formatCode>
                <c:ptCount val="3"/>
                <c:pt idx="0">
                  <c:v>270</c:v>
                </c:pt>
                <c:pt idx="1">
                  <c:v>243</c:v>
                </c:pt>
                <c:pt idx="2">
                  <c:v>236</c:v>
                </c:pt>
              </c:numCache>
            </c:numRef>
          </c:val>
          <c:extLst>
            <c:ext xmlns:c16="http://schemas.microsoft.com/office/drawing/2014/chart" uri="{C3380CC4-5D6E-409C-BE32-E72D297353CC}">
              <c16:uniqueId val="{0000000F-C3D1-4FFE-923D-35B7BCA5BC21}"/>
            </c:ext>
          </c:extLst>
        </c:ser>
        <c:dLbls>
          <c:showLegendKey val="0"/>
          <c:showVal val="0"/>
          <c:showCatName val="0"/>
          <c:showSerName val="0"/>
          <c:showPercent val="0"/>
          <c:showBubbleSize val="0"/>
          <c:showLeaderLines val="1"/>
        </c:dLbls>
        <c:firstSliceAng val="0"/>
        <c:holeSize val="63"/>
      </c:doughnutChart>
      <c:spPr>
        <a:noFill/>
        <a:ln>
          <a:noFill/>
        </a:ln>
        <a:effectLst/>
      </c:spPr>
    </c:plotArea>
    <c:legend>
      <c:legendPos val="b"/>
      <c:layout>
        <c:manualLayout>
          <c:xMode val="edge"/>
          <c:yMode val="edge"/>
          <c:x val="0.23331705124948712"/>
          <c:y val="0.82465223097112861"/>
          <c:w val="0.61611390312177716"/>
          <c:h val="8.6131246826660846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[Mohaiminul Shanto.xlsx]Analysis Sheet!Age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0000"/>
              </a:gs>
              <a:gs pos="91000">
                <a:srgbClr val="00B00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Sheet'!$B$43:$B$44</c:f>
              <c:strCache>
                <c:ptCount val="1"/>
                <c:pt idx="0">
                  <c:v>No</c:v>
                </c:pt>
              </c:strCache>
            </c:strRef>
          </c:tx>
          <c:spPr>
            <a:gradFill>
              <a:gsLst>
                <a:gs pos="0">
                  <a:srgbClr val="FF0000"/>
                </a:gs>
                <a:gs pos="91000">
                  <a:srgbClr val="00B000"/>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Sheet'!$A$45:$A$48</c:f>
              <c:strCache>
                <c:ptCount val="4"/>
                <c:pt idx="0">
                  <c:v>Adult</c:v>
                </c:pt>
                <c:pt idx="1">
                  <c:v>Child</c:v>
                </c:pt>
                <c:pt idx="2">
                  <c:v>Old</c:v>
                </c:pt>
                <c:pt idx="3">
                  <c:v>Senior Adult</c:v>
                </c:pt>
              </c:strCache>
            </c:strRef>
          </c:cat>
          <c:val>
            <c:numRef>
              <c:f>'Analysis Sheet'!$B$45:$B$48</c:f>
              <c:numCache>
                <c:formatCode>General</c:formatCode>
                <c:ptCount val="4"/>
                <c:pt idx="0">
                  <c:v>247</c:v>
                </c:pt>
                <c:pt idx="1">
                  <c:v>166</c:v>
                </c:pt>
                <c:pt idx="2">
                  <c:v>69</c:v>
                </c:pt>
                <c:pt idx="3">
                  <c:v>267</c:v>
                </c:pt>
              </c:numCache>
            </c:numRef>
          </c:val>
          <c:extLst>
            <c:ext xmlns:c16="http://schemas.microsoft.com/office/drawing/2014/chart" uri="{C3380CC4-5D6E-409C-BE32-E72D297353CC}">
              <c16:uniqueId val="{00000009-C3A2-4D9A-BCC8-5B7F1AF14231}"/>
            </c:ext>
          </c:extLst>
        </c:ser>
        <c:dLbls>
          <c:dLblPos val="inEnd"/>
          <c:showLegendKey val="0"/>
          <c:showVal val="1"/>
          <c:showCatName val="0"/>
          <c:showSerName val="0"/>
          <c:showPercent val="0"/>
          <c:showBubbleSize val="0"/>
        </c:dLbls>
        <c:gapWidth val="110"/>
        <c:axId val="496352143"/>
        <c:axId val="496354543"/>
      </c:barChart>
      <c:catAx>
        <c:axId val="496352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95000"/>
                    <a:lumOff val="5000"/>
                  </a:schemeClr>
                </a:solidFill>
                <a:latin typeface="+mn-lt"/>
                <a:ea typeface="+mn-ea"/>
                <a:cs typeface="+mn-cs"/>
              </a:defRPr>
            </a:pPr>
            <a:endParaRPr lang="en-US"/>
          </a:p>
        </c:txPr>
        <c:crossAx val="496354543"/>
        <c:crosses val="autoZero"/>
        <c:auto val="1"/>
        <c:lblAlgn val="ctr"/>
        <c:lblOffset val="100"/>
        <c:noMultiLvlLbl val="0"/>
      </c:catAx>
      <c:valAx>
        <c:axId val="496354543"/>
        <c:scaling>
          <c:orientation val="minMax"/>
        </c:scaling>
        <c:delete val="1"/>
        <c:axPos val="b"/>
        <c:numFmt formatCode="General" sourceLinked="1"/>
        <c:majorTickMark val="none"/>
        <c:minorTickMark val="none"/>
        <c:tickLblPos val="nextTo"/>
        <c:crossAx val="496352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[Mohaiminul Shanto.xlsx]Analysis Sheet!Top Infected Area</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0000"/>
              </a:gs>
              <a:gs pos="91000">
                <a:srgbClr val="00B00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Sheet'!$B$78:$B$79</c:f>
              <c:strCache>
                <c:ptCount val="1"/>
                <c:pt idx="0">
                  <c:v>No</c:v>
                </c:pt>
              </c:strCache>
            </c:strRef>
          </c:tx>
          <c:spPr>
            <a:gradFill>
              <a:gsLst>
                <a:gs pos="0">
                  <a:srgbClr val="FF0000"/>
                </a:gs>
                <a:gs pos="91000">
                  <a:srgbClr val="00B000"/>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Sheet'!$A$80:$A$84</c:f>
              <c:strCache>
                <c:ptCount val="5"/>
                <c:pt idx="0">
                  <c:v>Jatrabari</c:v>
                </c:pt>
                <c:pt idx="1">
                  <c:v>Demra</c:v>
                </c:pt>
                <c:pt idx="2">
                  <c:v>Bangshal</c:v>
                </c:pt>
                <c:pt idx="3">
                  <c:v>Tejgaon</c:v>
                </c:pt>
                <c:pt idx="4">
                  <c:v>Mirpur</c:v>
                </c:pt>
              </c:strCache>
            </c:strRef>
          </c:cat>
          <c:val>
            <c:numRef>
              <c:f>'Analysis Sheet'!$B$80:$B$84</c:f>
              <c:numCache>
                <c:formatCode>General</c:formatCode>
                <c:ptCount val="5"/>
                <c:pt idx="0">
                  <c:v>36</c:v>
                </c:pt>
                <c:pt idx="1">
                  <c:v>32</c:v>
                </c:pt>
                <c:pt idx="2">
                  <c:v>30</c:v>
                </c:pt>
                <c:pt idx="3">
                  <c:v>29</c:v>
                </c:pt>
                <c:pt idx="4">
                  <c:v>28</c:v>
                </c:pt>
              </c:numCache>
            </c:numRef>
          </c:val>
          <c:extLst>
            <c:ext xmlns:c16="http://schemas.microsoft.com/office/drawing/2014/chart" uri="{C3380CC4-5D6E-409C-BE32-E72D297353CC}">
              <c16:uniqueId val="{00000009-B80F-433B-8A06-08B2329BC403}"/>
            </c:ext>
          </c:extLst>
        </c:ser>
        <c:dLbls>
          <c:showLegendKey val="0"/>
          <c:showVal val="0"/>
          <c:showCatName val="0"/>
          <c:showSerName val="0"/>
          <c:showPercent val="0"/>
          <c:showBubbleSize val="0"/>
        </c:dLbls>
        <c:gapWidth val="219"/>
        <c:overlap val="-27"/>
        <c:axId val="496355983"/>
        <c:axId val="496352143"/>
      </c:barChart>
      <c:catAx>
        <c:axId val="49635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496352143"/>
        <c:crosses val="autoZero"/>
        <c:auto val="1"/>
        <c:lblAlgn val="ctr"/>
        <c:lblOffset val="100"/>
        <c:noMultiLvlLbl val="0"/>
      </c:catAx>
      <c:valAx>
        <c:axId val="496352143"/>
        <c:scaling>
          <c:orientation val="minMax"/>
        </c:scaling>
        <c:delete val="1"/>
        <c:axPos val="l"/>
        <c:numFmt formatCode="General" sourceLinked="1"/>
        <c:majorTickMark val="none"/>
        <c:minorTickMark val="none"/>
        <c:tickLblPos val="nextTo"/>
        <c:crossAx val="49635598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[Mohaiminul Shanto.xlsx]Analysis Sheet!Recent Infected Area</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0000"/>
              </a:gs>
              <a:gs pos="91000">
                <a:srgbClr val="00B00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 Sheet'!$B$130:$B$131</c:f>
              <c:strCache>
                <c:ptCount val="1"/>
                <c:pt idx="0">
                  <c:v>Yes</c:v>
                </c:pt>
              </c:strCache>
            </c:strRef>
          </c:tx>
          <c:spPr>
            <a:gradFill>
              <a:gsLst>
                <a:gs pos="0">
                  <a:srgbClr val="FF0000"/>
                </a:gs>
                <a:gs pos="91000">
                  <a:srgbClr val="00B000"/>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Sheet'!$A$132:$A$136</c:f>
              <c:strCache>
                <c:ptCount val="5"/>
                <c:pt idx="0">
                  <c:v>Keraniganj</c:v>
                </c:pt>
                <c:pt idx="1">
                  <c:v>Mirpur</c:v>
                </c:pt>
                <c:pt idx="2">
                  <c:v>New Market</c:v>
                </c:pt>
                <c:pt idx="3">
                  <c:v>Ramna</c:v>
                </c:pt>
                <c:pt idx="4">
                  <c:v>Sutrapur</c:v>
                </c:pt>
              </c:strCache>
            </c:strRef>
          </c:cat>
          <c:val>
            <c:numRef>
              <c:f>'Analysis Sheet'!$B$132:$B$136</c:f>
              <c:numCache>
                <c:formatCode>General</c:formatCode>
                <c:ptCount val="5"/>
                <c:pt idx="0">
                  <c:v>10</c:v>
                </c:pt>
                <c:pt idx="1">
                  <c:v>9</c:v>
                </c:pt>
                <c:pt idx="2">
                  <c:v>9</c:v>
                </c:pt>
                <c:pt idx="3">
                  <c:v>13</c:v>
                </c:pt>
                <c:pt idx="4">
                  <c:v>10</c:v>
                </c:pt>
              </c:numCache>
            </c:numRef>
          </c:val>
          <c:extLst>
            <c:ext xmlns:c16="http://schemas.microsoft.com/office/drawing/2014/chart" uri="{C3380CC4-5D6E-409C-BE32-E72D297353CC}">
              <c16:uniqueId val="{00000009-CC3B-4333-A512-F531B9026B50}"/>
            </c:ext>
          </c:extLst>
        </c:ser>
        <c:dLbls>
          <c:dLblPos val="inEnd"/>
          <c:showLegendKey val="0"/>
          <c:showVal val="1"/>
          <c:showCatName val="0"/>
          <c:showSerName val="0"/>
          <c:showPercent val="0"/>
          <c:showBubbleSize val="0"/>
        </c:dLbls>
        <c:gapWidth val="87"/>
        <c:axId val="254837199"/>
        <c:axId val="254840079"/>
      </c:barChart>
      <c:catAx>
        <c:axId val="25483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254840079"/>
        <c:crosses val="autoZero"/>
        <c:auto val="1"/>
        <c:lblAlgn val="ctr"/>
        <c:lblOffset val="100"/>
        <c:noMultiLvlLbl val="0"/>
      </c:catAx>
      <c:valAx>
        <c:axId val="254840079"/>
        <c:scaling>
          <c:orientation val="minMax"/>
        </c:scaling>
        <c:delete val="1"/>
        <c:axPos val="b"/>
        <c:numFmt formatCode="General" sourceLinked="1"/>
        <c:majorTickMark val="none"/>
        <c:minorTickMark val="none"/>
        <c:tickLblPos val="nextTo"/>
        <c:crossAx val="25483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[Mohaiminul Shanto.xlsx]Analysis Sheet!2nd time area</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26000">
                <a:srgbClr val="FF0000"/>
              </a:gs>
              <a:gs pos="100000">
                <a:srgbClr val="00B000"/>
              </a:gs>
            </a:gsLst>
            <a:path path="circle">
              <a:fillToRect l="50000" t="-80000" r="50000" b="18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Sheet'!$B$90</c:f>
              <c:strCache>
                <c:ptCount val="1"/>
                <c:pt idx="0">
                  <c:v>Total</c:v>
                </c:pt>
              </c:strCache>
            </c:strRef>
          </c:tx>
          <c:spPr>
            <a:gradFill flip="none" rotWithShape="1">
              <a:gsLst>
                <a:gs pos="26000">
                  <a:srgbClr val="FF0000"/>
                </a:gs>
                <a:gs pos="100000">
                  <a:srgbClr val="00B000"/>
                </a:gs>
              </a:gsLst>
              <a:path path="circle">
                <a:fillToRect l="50000" t="-80000" r="50000" b="18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 Sheet'!$A$91:$A$96</c:f>
              <c:strCache>
                <c:ptCount val="6"/>
                <c:pt idx="0">
                  <c:v>Bangshal</c:v>
                </c:pt>
                <c:pt idx="1">
                  <c:v>Demra</c:v>
                </c:pt>
                <c:pt idx="2">
                  <c:v>Dhanmondi</c:v>
                </c:pt>
                <c:pt idx="3">
                  <c:v>Jatrabari</c:v>
                </c:pt>
                <c:pt idx="4">
                  <c:v>Kadamtali</c:v>
                </c:pt>
                <c:pt idx="5">
                  <c:v>Mirpur</c:v>
                </c:pt>
              </c:strCache>
            </c:strRef>
          </c:cat>
          <c:val>
            <c:numRef>
              <c:f>'Analysis Sheet'!$B$91:$B$96</c:f>
              <c:numCache>
                <c:formatCode>General</c:formatCode>
                <c:ptCount val="6"/>
                <c:pt idx="0">
                  <c:v>34</c:v>
                </c:pt>
                <c:pt idx="1">
                  <c:v>38</c:v>
                </c:pt>
                <c:pt idx="2">
                  <c:v>34</c:v>
                </c:pt>
                <c:pt idx="3">
                  <c:v>38</c:v>
                </c:pt>
                <c:pt idx="4">
                  <c:v>34</c:v>
                </c:pt>
                <c:pt idx="5">
                  <c:v>34</c:v>
                </c:pt>
              </c:numCache>
            </c:numRef>
          </c:val>
          <c:extLst>
            <c:ext xmlns:c16="http://schemas.microsoft.com/office/drawing/2014/chart" uri="{C3380CC4-5D6E-409C-BE32-E72D297353CC}">
              <c16:uniqueId val="{00000004-3263-407A-B200-33F290DFE741}"/>
            </c:ext>
          </c:extLst>
        </c:ser>
        <c:dLbls>
          <c:showLegendKey val="0"/>
          <c:showVal val="0"/>
          <c:showCatName val="0"/>
          <c:showSerName val="0"/>
          <c:showPercent val="0"/>
          <c:showBubbleSize val="0"/>
        </c:dLbls>
        <c:gapWidth val="133"/>
        <c:overlap val="-7"/>
        <c:axId val="625894095"/>
        <c:axId val="625895535"/>
      </c:barChart>
      <c:catAx>
        <c:axId val="62589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625895535"/>
        <c:crosses val="autoZero"/>
        <c:auto val="1"/>
        <c:lblAlgn val="ctr"/>
        <c:lblOffset val="100"/>
        <c:noMultiLvlLbl val="0"/>
      </c:catAx>
      <c:valAx>
        <c:axId val="625895535"/>
        <c:scaling>
          <c:orientation val="minMax"/>
        </c:scaling>
        <c:delete val="1"/>
        <c:axPos val="l"/>
        <c:numFmt formatCode="General" sourceLinked="1"/>
        <c:majorTickMark val="none"/>
        <c:minorTickMark val="none"/>
        <c:tickLblPos val="nextTo"/>
        <c:crossAx val="625894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1.png"/><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image" Target="../media/image4.svg"/><Relationship Id="rId5" Type="http://schemas.openxmlformats.org/officeDocument/2006/relationships/chart" Target="../charts/chart3.xml"/><Relationship Id="rId10" Type="http://schemas.openxmlformats.org/officeDocument/2006/relationships/image" Target="../media/image3.png"/><Relationship Id="rId4" Type="http://schemas.openxmlformats.org/officeDocument/2006/relationships/image" Target="../media/image2.svg"/><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91440</xdr:rowOff>
    </xdr:from>
    <xdr:to>
      <xdr:col>11</xdr:col>
      <xdr:colOff>518160</xdr:colOff>
      <xdr:row>4</xdr:row>
      <xdr:rowOff>175260</xdr:rowOff>
    </xdr:to>
    <xdr:sp macro="" textlink="">
      <xdr:nvSpPr>
        <xdr:cNvPr id="2" name="Rectangle: Rounded Corners 1">
          <a:extLst>
            <a:ext uri="{FF2B5EF4-FFF2-40B4-BE49-F238E27FC236}">
              <a16:creationId xmlns:a16="http://schemas.microsoft.com/office/drawing/2014/main" id="{A99EF66F-E524-5451-E9D1-9F47A7B344E0}"/>
            </a:ext>
          </a:extLst>
        </xdr:cNvPr>
        <xdr:cNvSpPr/>
      </xdr:nvSpPr>
      <xdr:spPr>
        <a:xfrm>
          <a:off x="114300" y="91440"/>
          <a:ext cx="7109460" cy="815340"/>
        </a:xfrm>
        <a:prstGeom prst="roundRect">
          <a:avLst>
            <a:gd name="adj" fmla="val 5285"/>
          </a:avLst>
        </a:prstGeom>
        <a:solidFill>
          <a:schemeClr val="accent1">
            <a:lumMod val="5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i="0">
              <a:solidFill>
                <a:schemeClr val="lt1"/>
              </a:solidFill>
              <a:effectLst/>
              <a:latin typeface="Arial Rounded MT Bold" panose="020F0704030504030204" pitchFamily="34" charset="0"/>
              <a:ea typeface="+mn-ea"/>
              <a:cs typeface="+mn-cs"/>
            </a:rPr>
            <a:t>Dengue Analysis Dashboard</a:t>
          </a:r>
          <a:endParaRPr lang="en-US" sz="3200" b="1">
            <a:latin typeface="Arial Rounded MT Bold" panose="020F0704030504030204" pitchFamily="34" charset="0"/>
          </a:endParaRPr>
        </a:p>
      </xdr:txBody>
    </xdr:sp>
    <xdr:clientData/>
  </xdr:twoCellAnchor>
  <xdr:twoCellAnchor>
    <xdr:from>
      <xdr:col>12</xdr:col>
      <xdr:colOff>30480</xdr:colOff>
      <xdr:row>0</xdr:row>
      <xdr:rowOff>99060</xdr:rowOff>
    </xdr:from>
    <xdr:to>
      <xdr:col>14</xdr:col>
      <xdr:colOff>464820</xdr:colOff>
      <xdr:row>4</xdr:row>
      <xdr:rowOff>167640</xdr:rowOff>
    </xdr:to>
    <xdr:sp macro="" textlink="">
      <xdr:nvSpPr>
        <xdr:cNvPr id="3" name="Rectangle: Rounded Corners 2">
          <a:extLst>
            <a:ext uri="{FF2B5EF4-FFF2-40B4-BE49-F238E27FC236}">
              <a16:creationId xmlns:a16="http://schemas.microsoft.com/office/drawing/2014/main" id="{902515F8-382F-4270-B005-520DFF0F30CB}"/>
            </a:ext>
          </a:extLst>
        </xdr:cNvPr>
        <xdr:cNvSpPr/>
      </xdr:nvSpPr>
      <xdr:spPr>
        <a:xfrm>
          <a:off x="7345680" y="99060"/>
          <a:ext cx="1653540" cy="800100"/>
        </a:xfrm>
        <a:prstGeom prst="roundRect">
          <a:avLst>
            <a:gd name="adj" fmla="val 5285"/>
          </a:avLst>
        </a:prstGeom>
        <a:solidFill>
          <a:schemeClr val="accent1">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b="1">
            <a:latin typeface="Arial Rounded MT Bold" panose="020F0704030504030204" pitchFamily="34" charset="0"/>
          </a:endParaRPr>
        </a:p>
      </xdr:txBody>
    </xdr:sp>
    <xdr:clientData/>
  </xdr:twoCellAnchor>
  <xdr:twoCellAnchor>
    <xdr:from>
      <xdr:col>12</xdr:col>
      <xdr:colOff>30480</xdr:colOff>
      <xdr:row>0</xdr:row>
      <xdr:rowOff>99060</xdr:rowOff>
    </xdr:from>
    <xdr:to>
      <xdr:col>14</xdr:col>
      <xdr:colOff>472440</xdr:colOff>
      <xdr:row>2</xdr:row>
      <xdr:rowOff>30480</xdr:rowOff>
    </xdr:to>
    <xdr:sp macro="" textlink="">
      <xdr:nvSpPr>
        <xdr:cNvPr id="4" name="TextBox 3">
          <a:extLst>
            <a:ext uri="{FF2B5EF4-FFF2-40B4-BE49-F238E27FC236}">
              <a16:creationId xmlns:a16="http://schemas.microsoft.com/office/drawing/2014/main" id="{FF11AE08-4BFA-45AA-55FE-006BBC77A63A}"/>
            </a:ext>
          </a:extLst>
        </xdr:cNvPr>
        <xdr:cNvSpPr txBox="1"/>
      </xdr:nvSpPr>
      <xdr:spPr>
        <a:xfrm>
          <a:off x="7345680" y="99060"/>
          <a:ext cx="1661160" cy="297180"/>
        </a:xfrm>
        <a:prstGeom prst="rect">
          <a:avLst/>
        </a:prstGeom>
        <a:noFill/>
        <a:ln w="3175"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Arial Black" panose="020B0A04020102020204" pitchFamily="34" charset="0"/>
              <a:cs typeface="Aharoni" panose="02010803020104030203" pitchFamily="2" charset="-79"/>
            </a:rPr>
            <a:t>Total Infected</a:t>
          </a:r>
        </a:p>
      </xdr:txBody>
    </xdr:sp>
    <xdr:clientData/>
  </xdr:twoCellAnchor>
  <xdr:twoCellAnchor>
    <xdr:from>
      <xdr:col>12</xdr:col>
      <xdr:colOff>53340</xdr:colOff>
      <xdr:row>2</xdr:row>
      <xdr:rowOff>7620</xdr:rowOff>
    </xdr:from>
    <xdr:to>
      <xdr:col>14</xdr:col>
      <xdr:colOff>434340</xdr:colOff>
      <xdr:row>2</xdr:row>
      <xdr:rowOff>7620</xdr:rowOff>
    </xdr:to>
    <xdr:cxnSp macro="">
      <xdr:nvCxnSpPr>
        <xdr:cNvPr id="7" name="Straight Connector 6">
          <a:extLst>
            <a:ext uri="{FF2B5EF4-FFF2-40B4-BE49-F238E27FC236}">
              <a16:creationId xmlns:a16="http://schemas.microsoft.com/office/drawing/2014/main" id="{DAEB1B18-0DCF-F72B-D10E-5C70775CA6D6}"/>
            </a:ext>
          </a:extLst>
        </xdr:cNvPr>
        <xdr:cNvCxnSpPr/>
      </xdr:nvCxnSpPr>
      <xdr:spPr>
        <a:xfrm>
          <a:off x="7368540" y="373380"/>
          <a:ext cx="160020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68580</xdr:colOff>
      <xdr:row>1</xdr:row>
      <xdr:rowOff>175260</xdr:rowOff>
    </xdr:from>
    <xdr:to>
      <xdr:col>13</xdr:col>
      <xdr:colOff>449580</xdr:colOff>
      <xdr:row>5</xdr:row>
      <xdr:rowOff>7620</xdr:rowOff>
    </xdr:to>
    <xdr:sp macro="" textlink="'Analysis Sheet'!B4">
      <xdr:nvSpPr>
        <xdr:cNvPr id="8" name="TextBox 7">
          <a:extLst>
            <a:ext uri="{FF2B5EF4-FFF2-40B4-BE49-F238E27FC236}">
              <a16:creationId xmlns:a16="http://schemas.microsoft.com/office/drawing/2014/main" id="{E213E4EF-AB2F-15B7-3C3C-B2CAABEBFF97}"/>
            </a:ext>
          </a:extLst>
        </xdr:cNvPr>
        <xdr:cNvSpPr txBox="1"/>
      </xdr:nvSpPr>
      <xdr:spPr>
        <a:xfrm>
          <a:off x="7383780" y="358140"/>
          <a:ext cx="99060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35F5C6-9D89-4FC6-B897-EE927DC4BA49}" type="TxLink">
            <a:rPr lang="en-US" sz="4000" b="1" i="0" u="none" strike="noStrike">
              <a:solidFill>
                <a:srgbClr val="FF3300"/>
              </a:solidFill>
              <a:latin typeface="Calibri"/>
              <a:ea typeface="Calibri"/>
              <a:cs typeface="Calibri"/>
            </a:rPr>
            <a:pPr algn="ctr"/>
            <a:t>749</a:t>
          </a:fld>
          <a:endParaRPr lang="en-US" sz="4000" b="1">
            <a:solidFill>
              <a:srgbClr val="FF3300"/>
            </a:solidFill>
          </a:endParaRPr>
        </a:p>
      </xdr:txBody>
    </xdr:sp>
    <xdr:clientData/>
  </xdr:twoCellAnchor>
  <xdr:twoCellAnchor>
    <xdr:from>
      <xdr:col>13</xdr:col>
      <xdr:colOff>426720</xdr:colOff>
      <xdr:row>2</xdr:row>
      <xdr:rowOff>121920</xdr:rowOff>
    </xdr:from>
    <xdr:to>
      <xdr:col>13</xdr:col>
      <xdr:colOff>426720</xdr:colOff>
      <xdr:row>4</xdr:row>
      <xdr:rowOff>38100</xdr:rowOff>
    </xdr:to>
    <xdr:cxnSp macro="">
      <xdr:nvCxnSpPr>
        <xdr:cNvPr id="10" name="Straight Connector 9">
          <a:extLst>
            <a:ext uri="{FF2B5EF4-FFF2-40B4-BE49-F238E27FC236}">
              <a16:creationId xmlns:a16="http://schemas.microsoft.com/office/drawing/2014/main" id="{7EE2D7FF-EA79-2596-28D2-AD212A6CFE04}"/>
            </a:ext>
          </a:extLst>
        </xdr:cNvPr>
        <xdr:cNvCxnSpPr/>
      </xdr:nvCxnSpPr>
      <xdr:spPr>
        <a:xfrm>
          <a:off x="8351520" y="487680"/>
          <a:ext cx="0" cy="28194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571500</xdr:colOff>
      <xdr:row>0</xdr:row>
      <xdr:rowOff>91440</xdr:rowOff>
    </xdr:from>
    <xdr:to>
      <xdr:col>17</xdr:col>
      <xdr:colOff>396240</xdr:colOff>
      <xdr:row>4</xdr:row>
      <xdr:rowOff>160020</xdr:rowOff>
    </xdr:to>
    <xdr:sp macro="" textlink="">
      <xdr:nvSpPr>
        <xdr:cNvPr id="12" name="Rectangle: Rounded Corners 11">
          <a:extLst>
            <a:ext uri="{FF2B5EF4-FFF2-40B4-BE49-F238E27FC236}">
              <a16:creationId xmlns:a16="http://schemas.microsoft.com/office/drawing/2014/main" id="{D977DB23-C23C-4D6B-AA20-B99A073D2B8E}"/>
            </a:ext>
          </a:extLst>
        </xdr:cNvPr>
        <xdr:cNvSpPr/>
      </xdr:nvSpPr>
      <xdr:spPr>
        <a:xfrm>
          <a:off x="9105900" y="91440"/>
          <a:ext cx="1653540" cy="800100"/>
        </a:xfrm>
        <a:prstGeom prst="roundRect">
          <a:avLst>
            <a:gd name="adj" fmla="val 5285"/>
          </a:avLst>
        </a:prstGeom>
        <a:solidFill>
          <a:schemeClr val="accent1">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b="1">
            <a:latin typeface="Arial Rounded MT Bold" panose="020F0704030504030204" pitchFamily="34" charset="0"/>
          </a:endParaRPr>
        </a:p>
      </xdr:txBody>
    </xdr:sp>
    <xdr:clientData/>
  </xdr:twoCellAnchor>
  <xdr:twoCellAnchor>
    <xdr:from>
      <xdr:col>13</xdr:col>
      <xdr:colOff>327660</xdr:colOff>
      <xdr:row>1</xdr:row>
      <xdr:rowOff>144780</xdr:rowOff>
    </xdr:from>
    <xdr:to>
      <xdr:col>14</xdr:col>
      <xdr:colOff>586740</xdr:colOff>
      <xdr:row>5</xdr:row>
      <xdr:rowOff>45720</xdr:rowOff>
    </xdr:to>
    <xdr:graphicFrame macro="">
      <xdr:nvGraphicFramePr>
        <xdr:cNvPr id="19" name="Chart 18">
          <a:extLst>
            <a:ext uri="{FF2B5EF4-FFF2-40B4-BE49-F238E27FC236}">
              <a16:creationId xmlns:a16="http://schemas.microsoft.com/office/drawing/2014/main" id="{21D53188-92BD-49D6-9119-EE1ED97AC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495300</xdr:colOff>
      <xdr:row>0</xdr:row>
      <xdr:rowOff>91440</xdr:rowOff>
    </xdr:from>
    <xdr:to>
      <xdr:col>20</xdr:col>
      <xdr:colOff>320040</xdr:colOff>
      <xdr:row>4</xdr:row>
      <xdr:rowOff>160020</xdr:rowOff>
    </xdr:to>
    <xdr:sp macro="" textlink="">
      <xdr:nvSpPr>
        <xdr:cNvPr id="20" name="Rectangle: Rounded Corners 19">
          <a:extLst>
            <a:ext uri="{FF2B5EF4-FFF2-40B4-BE49-F238E27FC236}">
              <a16:creationId xmlns:a16="http://schemas.microsoft.com/office/drawing/2014/main" id="{5D08DDEF-3C5F-4544-AF65-F02350F5B793}"/>
            </a:ext>
          </a:extLst>
        </xdr:cNvPr>
        <xdr:cNvSpPr/>
      </xdr:nvSpPr>
      <xdr:spPr>
        <a:xfrm>
          <a:off x="10858500" y="91440"/>
          <a:ext cx="1653540" cy="800100"/>
        </a:xfrm>
        <a:prstGeom prst="roundRect">
          <a:avLst>
            <a:gd name="adj" fmla="val 5285"/>
          </a:avLst>
        </a:prstGeom>
        <a:solidFill>
          <a:schemeClr val="accent1">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b="1">
            <a:latin typeface="Arial Rounded MT Bold" panose="020F0704030504030204" pitchFamily="34" charset="0"/>
          </a:endParaRPr>
        </a:p>
      </xdr:txBody>
    </xdr:sp>
    <xdr:clientData/>
  </xdr:twoCellAnchor>
  <xdr:twoCellAnchor>
    <xdr:from>
      <xdr:col>20</xdr:col>
      <xdr:colOff>419100</xdr:colOff>
      <xdr:row>0</xdr:row>
      <xdr:rowOff>91440</xdr:rowOff>
    </xdr:from>
    <xdr:to>
      <xdr:col>23</xdr:col>
      <xdr:colOff>243840</xdr:colOff>
      <xdr:row>4</xdr:row>
      <xdr:rowOff>160020</xdr:rowOff>
    </xdr:to>
    <xdr:sp macro="" textlink="">
      <xdr:nvSpPr>
        <xdr:cNvPr id="21" name="Rectangle: Rounded Corners 20">
          <a:extLst>
            <a:ext uri="{FF2B5EF4-FFF2-40B4-BE49-F238E27FC236}">
              <a16:creationId xmlns:a16="http://schemas.microsoft.com/office/drawing/2014/main" id="{292EAB0F-7DBC-48B5-A1A7-70B149ADD9C9}"/>
            </a:ext>
          </a:extLst>
        </xdr:cNvPr>
        <xdr:cNvSpPr/>
      </xdr:nvSpPr>
      <xdr:spPr>
        <a:xfrm>
          <a:off x="12611100" y="91440"/>
          <a:ext cx="1653540" cy="800100"/>
        </a:xfrm>
        <a:prstGeom prst="roundRect">
          <a:avLst>
            <a:gd name="adj" fmla="val 5285"/>
          </a:avLst>
        </a:prstGeom>
        <a:solidFill>
          <a:schemeClr val="accent1">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b="1">
            <a:latin typeface="Arial Rounded MT Bold" panose="020F0704030504030204" pitchFamily="34" charset="0"/>
          </a:endParaRPr>
        </a:p>
      </xdr:txBody>
    </xdr:sp>
    <xdr:clientData/>
  </xdr:twoCellAnchor>
  <xdr:twoCellAnchor>
    <xdr:from>
      <xdr:col>20</xdr:col>
      <xdr:colOff>403860</xdr:colOff>
      <xdr:row>0</xdr:row>
      <xdr:rowOff>68580</xdr:rowOff>
    </xdr:from>
    <xdr:to>
      <xdr:col>23</xdr:col>
      <xdr:colOff>236220</xdr:colOff>
      <xdr:row>2</xdr:row>
      <xdr:rowOff>0</xdr:rowOff>
    </xdr:to>
    <xdr:sp macro="" textlink="">
      <xdr:nvSpPr>
        <xdr:cNvPr id="14" name="TextBox 13">
          <a:extLst>
            <a:ext uri="{FF2B5EF4-FFF2-40B4-BE49-F238E27FC236}">
              <a16:creationId xmlns:a16="http://schemas.microsoft.com/office/drawing/2014/main" id="{B6010DA5-17EA-49E7-A565-5236B4B07D27}"/>
            </a:ext>
          </a:extLst>
        </xdr:cNvPr>
        <xdr:cNvSpPr txBox="1"/>
      </xdr:nvSpPr>
      <xdr:spPr>
        <a:xfrm>
          <a:off x="12595860" y="68580"/>
          <a:ext cx="1661160" cy="297180"/>
        </a:xfrm>
        <a:prstGeom prst="rect">
          <a:avLst/>
        </a:prstGeom>
        <a:noFill/>
        <a:ln w="3175"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Arial Black" panose="020B0A04020102020204" pitchFamily="34" charset="0"/>
              <a:cs typeface="Aharoni" panose="02010803020104030203" pitchFamily="2" charset="-79"/>
            </a:rPr>
            <a:t>Top</a:t>
          </a:r>
          <a:r>
            <a:rPr lang="en-US" sz="1100" baseline="0">
              <a:solidFill>
                <a:schemeClr val="bg1"/>
              </a:solidFill>
              <a:latin typeface="Arial Black" panose="020B0A04020102020204" pitchFamily="34" charset="0"/>
              <a:cs typeface="Aharoni" panose="02010803020104030203" pitchFamily="2" charset="-79"/>
            </a:rPr>
            <a:t> Infected Area</a:t>
          </a:r>
          <a:endParaRPr lang="en-US" sz="1100">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20</xdr:col>
      <xdr:colOff>441960</xdr:colOff>
      <xdr:row>1</xdr:row>
      <xdr:rowOff>160020</xdr:rowOff>
    </xdr:from>
    <xdr:to>
      <xdr:col>23</xdr:col>
      <xdr:colOff>228600</xdr:colOff>
      <xdr:row>1</xdr:row>
      <xdr:rowOff>167640</xdr:rowOff>
    </xdr:to>
    <xdr:cxnSp macro="">
      <xdr:nvCxnSpPr>
        <xdr:cNvPr id="16" name="Straight Connector 15">
          <a:extLst>
            <a:ext uri="{FF2B5EF4-FFF2-40B4-BE49-F238E27FC236}">
              <a16:creationId xmlns:a16="http://schemas.microsoft.com/office/drawing/2014/main" id="{B4893D8C-74E6-925A-1617-24A30E5C3D42}"/>
            </a:ext>
          </a:extLst>
        </xdr:cNvPr>
        <xdr:cNvCxnSpPr/>
      </xdr:nvCxnSpPr>
      <xdr:spPr>
        <a:xfrm flipV="1">
          <a:off x="12633960" y="342900"/>
          <a:ext cx="1615440" cy="762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472440</xdr:colOff>
      <xdr:row>1</xdr:row>
      <xdr:rowOff>7620</xdr:rowOff>
    </xdr:from>
    <xdr:to>
      <xdr:col>23</xdr:col>
      <xdr:colOff>198120</xdr:colOff>
      <xdr:row>5</xdr:row>
      <xdr:rowOff>60960</xdr:rowOff>
    </xdr:to>
    <xdr:sp macro="" textlink="'Analysis Sheet'!A80">
      <xdr:nvSpPr>
        <xdr:cNvPr id="17" name="TextBox 16">
          <a:extLst>
            <a:ext uri="{FF2B5EF4-FFF2-40B4-BE49-F238E27FC236}">
              <a16:creationId xmlns:a16="http://schemas.microsoft.com/office/drawing/2014/main" id="{D25BEBFB-2452-943D-07EE-D0315A20626B}"/>
            </a:ext>
          </a:extLst>
        </xdr:cNvPr>
        <xdr:cNvSpPr txBox="1"/>
      </xdr:nvSpPr>
      <xdr:spPr>
        <a:xfrm>
          <a:off x="12664440" y="190500"/>
          <a:ext cx="1554480" cy="784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6E791F0-F544-4A02-A3F8-A69FE30D78D9}" type="TxLink">
            <a:rPr lang="en-US" sz="2800" b="1" i="0" u="none" strike="noStrike">
              <a:solidFill>
                <a:srgbClr val="FF0000"/>
              </a:solidFill>
              <a:latin typeface="Calibri"/>
              <a:ea typeface="Calibri"/>
              <a:cs typeface="Calibri"/>
            </a:rPr>
            <a:pPr algn="ctr"/>
            <a:t>Jatrabari</a:t>
          </a:fld>
          <a:endParaRPr lang="en-US" sz="2800" b="1">
            <a:solidFill>
              <a:srgbClr val="FF0000"/>
            </a:solidFill>
          </a:endParaRPr>
        </a:p>
      </xdr:txBody>
    </xdr:sp>
    <xdr:clientData/>
  </xdr:twoCellAnchor>
  <xdr:twoCellAnchor>
    <xdr:from>
      <xdr:col>0</xdr:col>
      <xdr:colOff>116204</xdr:colOff>
      <xdr:row>5</xdr:row>
      <xdr:rowOff>76200</xdr:rowOff>
    </xdr:from>
    <xdr:to>
      <xdr:col>2</xdr:col>
      <xdr:colOff>514349</xdr:colOff>
      <xdr:row>42</xdr:row>
      <xdr:rowOff>119062</xdr:rowOff>
    </xdr:to>
    <xdr:sp macro="" textlink="">
      <xdr:nvSpPr>
        <xdr:cNvPr id="5" name="Rectangle: Rounded Corners 4">
          <a:extLst>
            <a:ext uri="{FF2B5EF4-FFF2-40B4-BE49-F238E27FC236}">
              <a16:creationId xmlns:a16="http://schemas.microsoft.com/office/drawing/2014/main" id="{9DA81003-A87D-51A7-E27B-B263D2CD1565}"/>
            </a:ext>
          </a:extLst>
        </xdr:cNvPr>
        <xdr:cNvSpPr/>
      </xdr:nvSpPr>
      <xdr:spPr>
        <a:xfrm>
          <a:off x="116204" y="969169"/>
          <a:ext cx="1612583" cy="6650831"/>
        </a:xfrm>
        <a:prstGeom prst="roundRect">
          <a:avLst>
            <a:gd name="adj" fmla="val 4128"/>
          </a:avLst>
        </a:prstGeom>
        <a:solidFill>
          <a:schemeClr val="accent1">
            <a:lumMod val="50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556260</xdr:colOff>
      <xdr:row>0</xdr:row>
      <xdr:rowOff>68580</xdr:rowOff>
    </xdr:from>
    <xdr:to>
      <xdr:col>17</xdr:col>
      <xdr:colOff>388620</xdr:colOff>
      <xdr:row>2</xdr:row>
      <xdr:rowOff>0</xdr:rowOff>
    </xdr:to>
    <xdr:sp macro="" textlink="">
      <xdr:nvSpPr>
        <xdr:cNvPr id="6" name="TextBox 5">
          <a:extLst>
            <a:ext uri="{FF2B5EF4-FFF2-40B4-BE49-F238E27FC236}">
              <a16:creationId xmlns:a16="http://schemas.microsoft.com/office/drawing/2014/main" id="{25A4951A-CD8C-432C-A8F0-25FD0FA648AC}"/>
            </a:ext>
          </a:extLst>
        </xdr:cNvPr>
        <xdr:cNvSpPr txBox="1"/>
      </xdr:nvSpPr>
      <xdr:spPr>
        <a:xfrm>
          <a:off x="9090660" y="68580"/>
          <a:ext cx="1661160" cy="297180"/>
        </a:xfrm>
        <a:prstGeom prst="rect">
          <a:avLst/>
        </a:prstGeom>
        <a:noFill/>
        <a:ln w="3175"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Arial Black" panose="020B0A04020102020204" pitchFamily="34" charset="0"/>
              <a:cs typeface="Aharoni" panose="02010803020104030203" pitchFamily="2" charset="-79"/>
            </a:rPr>
            <a:t>2nd</a:t>
          </a:r>
          <a:r>
            <a:rPr lang="en-US" sz="1100" baseline="0">
              <a:solidFill>
                <a:schemeClr val="bg1"/>
              </a:solidFill>
              <a:latin typeface="Arial Black" panose="020B0A04020102020204" pitchFamily="34" charset="0"/>
              <a:cs typeface="Aharoni" panose="02010803020104030203" pitchFamily="2" charset="-79"/>
            </a:rPr>
            <a:t> Time Infected</a:t>
          </a:r>
          <a:endParaRPr lang="en-US" sz="1100">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14</xdr:col>
      <xdr:colOff>594360</xdr:colOff>
      <xdr:row>2</xdr:row>
      <xdr:rowOff>7620</xdr:rowOff>
    </xdr:from>
    <xdr:to>
      <xdr:col>17</xdr:col>
      <xdr:colOff>365760</xdr:colOff>
      <xdr:row>2</xdr:row>
      <xdr:rowOff>7620</xdr:rowOff>
    </xdr:to>
    <xdr:cxnSp macro="">
      <xdr:nvCxnSpPr>
        <xdr:cNvPr id="9" name="Straight Connector 8">
          <a:extLst>
            <a:ext uri="{FF2B5EF4-FFF2-40B4-BE49-F238E27FC236}">
              <a16:creationId xmlns:a16="http://schemas.microsoft.com/office/drawing/2014/main" id="{DE41E280-8CCF-46C6-8368-EDD1A99414CA}"/>
            </a:ext>
          </a:extLst>
        </xdr:cNvPr>
        <xdr:cNvCxnSpPr/>
      </xdr:nvCxnSpPr>
      <xdr:spPr>
        <a:xfrm>
          <a:off x="9128760" y="373380"/>
          <a:ext cx="160020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518160</xdr:colOff>
      <xdr:row>2</xdr:row>
      <xdr:rowOff>0</xdr:rowOff>
    </xdr:from>
    <xdr:to>
      <xdr:col>20</xdr:col>
      <xdr:colOff>289560</xdr:colOff>
      <xdr:row>2</xdr:row>
      <xdr:rowOff>0</xdr:rowOff>
    </xdr:to>
    <xdr:cxnSp macro="">
      <xdr:nvCxnSpPr>
        <xdr:cNvPr id="11" name="Straight Connector 10">
          <a:extLst>
            <a:ext uri="{FF2B5EF4-FFF2-40B4-BE49-F238E27FC236}">
              <a16:creationId xmlns:a16="http://schemas.microsoft.com/office/drawing/2014/main" id="{7964CC7E-BCED-4062-A946-AE624376F36D}"/>
            </a:ext>
          </a:extLst>
        </xdr:cNvPr>
        <xdr:cNvCxnSpPr/>
      </xdr:nvCxnSpPr>
      <xdr:spPr>
        <a:xfrm>
          <a:off x="10881360" y="365760"/>
          <a:ext cx="1600200"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281940</xdr:colOff>
      <xdr:row>2</xdr:row>
      <xdr:rowOff>121920</xdr:rowOff>
    </xdr:from>
    <xdr:to>
      <xdr:col>16</xdr:col>
      <xdr:colOff>281940</xdr:colOff>
      <xdr:row>4</xdr:row>
      <xdr:rowOff>38100</xdr:rowOff>
    </xdr:to>
    <xdr:cxnSp macro="">
      <xdr:nvCxnSpPr>
        <xdr:cNvPr id="13" name="Straight Connector 12">
          <a:extLst>
            <a:ext uri="{FF2B5EF4-FFF2-40B4-BE49-F238E27FC236}">
              <a16:creationId xmlns:a16="http://schemas.microsoft.com/office/drawing/2014/main" id="{9547E3D1-307D-4B1E-AE3A-EF705DCD112F}"/>
            </a:ext>
          </a:extLst>
        </xdr:cNvPr>
        <xdr:cNvCxnSpPr/>
      </xdr:nvCxnSpPr>
      <xdr:spPr>
        <a:xfrm>
          <a:off x="10035540" y="487680"/>
          <a:ext cx="0" cy="28194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213360</xdr:colOff>
      <xdr:row>2</xdr:row>
      <xdr:rowOff>137160</xdr:rowOff>
    </xdr:from>
    <xdr:to>
      <xdr:col>19</xdr:col>
      <xdr:colOff>213360</xdr:colOff>
      <xdr:row>4</xdr:row>
      <xdr:rowOff>53340</xdr:rowOff>
    </xdr:to>
    <xdr:cxnSp macro="">
      <xdr:nvCxnSpPr>
        <xdr:cNvPr id="15" name="Straight Connector 14">
          <a:extLst>
            <a:ext uri="{FF2B5EF4-FFF2-40B4-BE49-F238E27FC236}">
              <a16:creationId xmlns:a16="http://schemas.microsoft.com/office/drawing/2014/main" id="{480EF483-72E0-4101-AAC0-6C3ECB0BAA39}"/>
            </a:ext>
          </a:extLst>
        </xdr:cNvPr>
        <xdr:cNvCxnSpPr/>
      </xdr:nvCxnSpPr>
      <xdr:spPr>
        <a:xfrm>
          <a:off x="11795760" y="502920"/>
          <a:ext cx="0" cy="28194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525780</xdr:colOff>
      <xdr:row>1</xdr:row>
      <xdr:rowOff>175260</xdr:rowOff>
    </xdr:from>
    <xdr:to>
      <xdr:col>16</xdr:col>
      <xdr:colOff>297180</xdr:colOff>
      <xdr:row>5</xdr:row>
      <xdr:rowOff>7620</xdr:rowOff>
    </xdr:to>
    <xdr:sp macro="" textlink="'Analysis Sheet'!E13">
      <xdr:nvSpPr>
        <xdr:cNvPr id="18" name="TextBox 17">
          <a:extLst>
            <a:ext uri="{FF2B5EF4-FFF2-40B4-BE49-F238E27FC236}">
              <a16:creationId xmlns:a16="http://schemas.microsoft.com/office/drawing/2014/main" id="{14EB8330-4F63-4203-AE48-4C9B0B2B9200}"/>
            </a:ext>
          </a:extLst>
        </xdr:cNvPr>
        <xdr:cNvSpPr txBox="1"/>
      </xdr:nvSpPr>
      <xdr:spPr>
        <a:xfrm>
          <a:off x="9060180" y="358140"/>
          <a:ext cx="990600" cy="563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49133A2-372D-4473-962D-178F538D4DB3}" type="TxLink">
            <a:rPr lang="en-US" sz="4000" b="1" i="0" u="none" strike="noStrike">
              <a:solidFill>
                <a:srgbClr val="FF3300"/>
              </a:solidFill>
              <a:latin typeface="Calibri"/>
              <a:ea typeface="Calibri"/>
              <a:cs typeface="Calibri"/>
            </a:rPr>
            <a:pPr marL="0" indent="0" algn="ctr"/>
            <a:t>519</a:t>
          </a:fld>
          <a:endParaRPr lang="en-US" sz="4000" b="1" i="0" u="none" strike="noStrike">
            <a:solidFill>
              <a:srgbClr val="FF3300"/>
            </a:solidFill>
            <a:latin typeface="Calibri"/>
            <a:ea typeface="Calibri"/>
            <a:cs typeface="Calibri"/>
          </a:endParaRPr>
        </a:p>
      </xdr:txBody>
    </xdr:sp>
    <xdr:clientData/>
  </xdr:twoCellAnchor>
  <xdr:twoCellAnchor>
    <xdr:from>
      <xdr:col>16</xdr:col>
      <xdr:colOff>266700</xdr:colOff>
      <xdr:row>1</xdr:row>
      <xdr:rowOff>129540</xdr:rowOff>
    </xdr:from>
    <xdr:to>
      <xdr:col>17</xdr:col>
      <xdr:colOff>373380</xdr:colOff>
      <xdr:row>5</xdr:row>
      <xdr:rowOff>45720</xdr:rowOff>
    </xdr:to>
    <xdr:graphicFrame macro="">
      <xdr:nvGraphicFramePr>
        <xdr:cNvPr id="22" name="Chart 21">
          <a:extLst>
            <a:ext uri="{FF2B5EF4-FFF2-40B4-BE49-F238E27FC236}">
              <a16:creationId xmlns:a16="http://schemas.microsoft.com/office/drawing/2014/main" id="{492F8FE0-60A8-4280-BE91-85DE7E672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510540</xdr:colOff>
      <xdr:row>0</xdr:row>
      <xdr:rowOff>68580</xdr:rowOff>
    </xdr:from>
    <xdr:to>
      <xdr:col>20</xdr:col>
      <xdr:colOff>342900</xdr:colOff>
      <xdr:row>2</xdr:row>
      <xdr:rowOff>0</xdr:rowOff>
    </xdr:to>
    <xdr:sp macro="" textlink="">
      <xdr:nvSpPr>
        <xdr:cNvPr id="23" name="TextBox 22">
          <a:extLst>
            <a:ext uri="{FF2B5EF4-FFF2-40B4-BE49-F238E27FC236}">
              <a16:creationId xmlns:a16="http://schemas.microsoft.com/office/drawing/2014/main" id="{3DB759F5-5650-4D35-90CA-8DE3A1D682F2}"/>
            </a:ext>
          </a:extLst>
        </xdr:cNvPr>
        <xdr:cNvSpPr txBox="1"/>
      </xdr:nvSpPr>
      <xdr:spPr>
        <a:xfrm>
          <a:off x="10873740" y="68580"/>
          <a:ext cx="1661160" cy="297180"/>
        </a:xfrm>
        <a:prstGeom prst="rect">
          <a:avLst/>
        </a:prstGeom>
        <a:noFill/>
        <a:ln w="3175"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latin typeface="Arial Black" panose="020B0A04020102020204" pitchFamily="34" charset="0"/>
              <a:cs typeface="Aharoni" panose="02010803020104030203" pitchFamily="2" charset="-79"/>
            </a:rPr>
            <a:t>Never Infected</a:t>
          </a:r>
        </a:p>
      </xdr:txBody>
    </xdr:sp>
    <xdr:clientData/>
  </xdr:twoCellAnchor>
  <xdr:twoCellAnchor>
    <xdr:from>
      <xdr:col>17</xdr:col>
      <xdr:colOff>431006</xdr:colOff>
      <xdr:row>1</xdr:row>
      <xdr:rowOff>171450</xdr:rowOff>
    </xdr:from>
    <xdr:to>
      <xdr:col>19</xdr:col>
      <xdr:colOff>202406</xdr:colOff>
      <xdr:row>5</xdr:row>
      <xdr:rowOff>9525</xdr:rowOff>
    </xdr:to>
    <xdr:sp macro="" textlink="'Analysis Sheet'!B5">
      <xdr:nvSpPr>
        <xdr:cNvPr id="24" name="TextBox 23">
          <a:extLst>
            <a:ext uri="{FF2B5EF4-FFF2-40B4-BE49-F238E27FC236}">
              <a16:creationId xmlns:a16="http://schemas.microsoft.com/office/drawing/2014/main" id="{7A40E0F7-76A3-40B2-A5E1-51CAB71806AB}"/>
            </a:ext>
          </a:extLst>
        </xdr:cNvPr>
        <xdr:cNvSpPr txBox="1"/>
      </xdr:nvSpPr>
      <xdr:spPr>
        <a:xfrm>
          <a:off x="10753725" y="350044"/>
          <a:ext cx="985837" cy="552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CCE33EF-B906-4FF0-A0A2-B25AFE466D90}" type="TxLink">
            <a:rPr lang="en-US" sz="4000" b="1" i="0" u="none" strike="noStrike">
              <a:solidFill>
                <a:srgbClr val="00B000"/>
              </a:solidFill>
              <a:latin typeface="Calibri"/>
              <a:ea typeface="Calibri"/>
              <a:cs typeface="Calibri"/>
            </a:rPr>
            <a:pPr marL="0" indent="0" algn="ctr"/>
            <a:t>251</a:t>
          </a:fld>
          <a:endParaRPr lang="en-US" sz="4000" b="1" i="0" u="none" strike="noStrike">
            <a:solidFill>
              <a:srgbClr val="00B000"/>
            </a:solidFill>
            <a:latin typeface="Calibri"/>
            <a:ea typeface="Calibri"/>
            <a:cs typeface="Calibri"/>
          </a:endParaRPr>
        </a:p>
      </xdr:txBody>
    </xdr:sp>
    <xdr:clientData/>
  </xdr:twoCellAnchor>
  <xdr:twoCellAnchor editAs="oneCell">
    <xdr:from>
      <xdr:col>19</xdr:col>
      <xdr:colOff>342900</xdr:colOff>
      <xdr:row>2</xdr:row>
      <xdr:rowOff>60960</xdr:rowOff>
    </xdr:from>
    <xdr:to>
      <xdr:col>20</xdr:col>
      <xdr:colOff>160020</xdr:colOff>
      <xdr:row>4</xdr:row>
      <xdr:rowOff>121920</xdr:rowOff>
    </xdr:to>
    <xdr:pic>
      <xdr:nvPicPr>
        <xdr:cNvPr id="26" name="Graphic 25" descr="Angel face outline with solid fill">
          <a:extLst>
            <a:ext uri="{FF2B5EF4-FFF2-40B4-BE49-F238E27FC236}">
              <a16:creationId xmlns:a16="http://schemas.microsoft.com/office/drawing/2014/main" id="{8D93F9AC-8846-7E31-197D-1452610ED88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925300" y="426720"/>
          <a:ext cx="426720" cy="426720"/>
        </a:xfrm>
        <a:prstGeom prst="rect">
          <a:avLst/>
        </a:prstGeom>
      </xdr:spPr>
    </xdr:pic>
    <xdr:clientData/>
  </xdr:twoCellAnchor>
  <xdr:twoCellAnchor>
    <xdr:from>
      <xdr:col>3</xdr:col>
      <xdr:colOff>0</xdr:colOff>
      <xdr:row>5</xdr:row>
      <xdr:rowOff>99060</xdr:rowOff>
    </xdr:from>
    <xdr:to>
      <xdr:col>9</xdr:col>
      <xdr:colOff>0</xdr:colOff>
      <xdr:row>23</xdr:row>
      <xdr:rowOff>7620</xdr:rowOff>
    </xdr:to>
    <xdr:sp macro="" textlink="">
      <xdr:nvSpPr>
        <xdr:cNvPr id="28" name="Rectangle: Rounded Corners 27">
          <a:extLst>
            <a:ext uri="{FF2B5EF4-FFF2-40B4-BE49-F238E27FC236}">
              <a16:creationId xmlns:a16="http://schemas.microsoft.com/office/drawing/2014/main" id="{88B2DD32-426D-EC61-37F3-09ED35EC92B4}"/>
            </a:ext>
          </a:extLst>
        </xdr:cNvPr>
        <xdr:cNvSpPr/>
      </xdr:nvSpPr>
      <xdr:spPr>
        <a:xfrm>
          <a:off x="1828800" y="1013460"/>
          <a:ext cx="3657600" cy="3200400"/>
        </a:xfrm>
        <a:prstGeom prst="roundRect">
          <a:avLst>
            <a:gd name="adj" fmla="val 2534"/>
          </a:avLst>
        </a:prstGeom>
        <a:gradFill flip="none" rotWithShape="1">
          <a:gsLst>
            <a:gs pos="0">
              <a:schemeClr val="accent1">
                <a:lumMod val="60000"/>
                <a:lumOff val="40000"/>
                <a:tint val="66000"/>
                <a:satMod val="160000"/>
              </a:schemeClr>
            </a:gs>
            <a:gs pos="50000">
              <a:schemeClr val="accent1">
                <a:lumMod val="60000"/>
                <a:lumOff val="40000"/>
                <a:tint val="44500"/>
                <a:satMod val="160000"/>
              </a:schemeClr>
            </a:gs>
            <a:gs pos="100000">
              <a:schemeClr val="accent1">
                <a:lumMod val="60000"/>
                <a:lumOff val="40000"/>
                <a:tint val="23500"/>
                <a:satMod val="160000"/>
              </a:schemeClr>
            </a:gs>
          </a:gsLst>
          <a:lin ang="2700000" scaled="1"/>
          <a:tileRect/>
        </a:gra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137160</xdr:colOff>
      <xdr:row>5</xdr:row>
      <xdr:rowOff>99060</xdr:rowOff>
    </xdr:from>
    <xdr:to>
      <xdr:col>15</xdr:col>
      <xdr:colOff>137160</xdr:colOff>
      <xdr:row>23</xdr:row>
      <xdr:rowOff>7620</xdr:rowOff>
    </xdr:to>
    <xdr:sp macro="" textlink="">
      <xdr:nvSpPr>
        <xdr:cNvPr id="29" name="Rectangle: Rounded Corners 28">
          <a:extLst>
            <a:ext uri="{FF2B5EF4-FFF2-40B4-BE49-F238E27FC236}">
              <a16:creationId xmlns:a16="http://schemas.microsoft.com/office/drawing/2014/main" id="{F868051B-59E1-41D4-B833-5EB30E975F72}"/>
            </a:ext>
          </a:extLst>
        </xdr:cNvPr>
        <xdr:cNvSpPr/>
      </xdr:nvSpPr>
      <xdr:spPr>
        <a:xfrm>
          <a:off x="5623560" y="1013460"/>
          <a:ext cx="3657600" cy="3200400"/>
        </a:xfrm>
        <a:prstGeom prst="roundRect">
          <a:avLst>
            <a:gd name="adj" fmla="val 2534"/>
          </a:avLst>
        </a:prstGeom>
        <a:gradFill flip="none" rotWithShape="1">
          <a:gsLst>
            <a:gs pos="0">
              <a:schemeClr val="accent1">
                <a:lumMod val="60000"/>
                <a:lumOff val="40000"/>
                <a:tint val="66000"/>
                <a:satMod val="160000"/>
              </a:schemeClr>
            </a:gs>
            <a:gs pos="50000">
              <a:schemeClr val="accent1">
                <a:lumMod val="60000"/>
                <a:lumOff val="40000"/>
                <a:tint val="44500"/>
                <a:satMod val="160000"/>
              </a:schemeClr>
            </a:gs>
            <a:gs pos="100000">
              <a:schemeClr val="accent1">
                <a:lumMod val="60000"/>
                <a:lumOff val="40000"/>
                <a:tint val="23500"/>
                <a:satMod val="160000"/>
              </a:schemeClr>
            </a:gs>
          </a:gsLst>
          <a:lin ang="8100000" scaled="1"/>
          <a:tileRect/>
        </a:gra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586740</xdr:colOff>
      <xdr:row>7</xdr:row>
      <xdr:rowOff>121920</xdr:rowOff>
    </xdr:from>
    <xdr:to>
      <xdr:col>8</xdr:col>
      <xdr:colOff>594360</xdr:colOff>
      <xdr:row>24</xdr:row>
      <xdr:rowOff>68580</xdr:rowOff>
    </xdr:to>
    <xdr:graphicFrame macro="">
      <xdr:nvGraphicFramePr>
        <xdr:cNvPr id="30" name="Chart 29">
          <a:extLst>
            <a:ext uri="{FF2B5EF4-FFF2-40B4-BE49-F238E27FC236}">
              <a16:creationId xmlns:a16="http://schemas.microsoft.com/office/drawing/2014/main" id="{C3D91897-9256-4B53-9568-EB9610495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6</xdr:row>
      <xdr:rowOff>7620</xdr:rowOff>
    </xdr:from>
    <xdr:to>
      <xdr:col>9</xdr:col>
      <xdr:colOff>8194</xdr:colOff>
      <xdr:row>7</xdr:row>
      <xdr:rowOff>152400</xdr:rowOff>
    </xdr:to>
    <xdr:sp macro="" textlink="">
      <xdr:nvSpPr>
        <xdr:cNvPr id="31" name="TextBox 30">
          <a:extLst>
            <a:ext uri="{FF2B5EF4-FFF2-40B4-BE49-F238E27FC236}">
              <a16:creationId xmlns:a16="http://schemas.microsoft.com/office/drawing/2014/main" id="{652ED40E-60D9-1691-4F04-854A771440A5}"/>
            </a:ext>
          </a:extLst>
        </xdr:cNvPr>
        <xdr:cNvSpPr txBox="1"/>
      </xdr:nvSpPr>
      <xdr:spPr>
        <a:xfrm>
          <a:off x="1818968" y="1089168"/>
          <a:ext cx="3646129" cy="325038"/>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mn-lt"/>
            </a:rPr>
            <a:t>Infected Rated Based On House Type</a:t>
          </a:r>
        </a:p>
      </xdr:txBody>
    </xdr:sp>
    <xdr:clientData/>
  </xdr:twoCellAnchor>
  <xdr:twoCellAnchor>
    <xdr:from>
      <xdr:col>9</xdr:col>
      <xdr:colOff>137160</xdr:colOff>
      <xdr:row>7</xdr:row>
      <xdr:rowOff>121920</xdr:rowOff>
    </xdr:from>
    <xdr:to>
      <xdr:col>15</xdr:col>
      <xdr:colOff>289560</xdr:colOff>
      <xdr:row>23</xdr:row>
      <xdr:rowOff>91440</xdr:rowOff>
    </xdr:to>
    <xdr:graphicFrame macro="">
      <xdr:nvGraphicFramePr>
        <xdr:cNvPr id="32" name="Chart 31">
          <a:extLst>
            <a:ext uri="{FF2B5EF4-FFF2-40B4-BE49-F238E27FC236}">
              <a16:creationId xmlns:a16="http://schemas.microsoft.com/office/drawing/2014/main" id="{4A948CC9-153E-424C-AC0F-2A18109C10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131097</xdr:colOff>
      <xdr:row>6</xdr:row>
      <xdr:rowOff>14093</xdr:rowOff>
    </xdr:from>
    <xdr:to>
      <xdr:col>15</xdr:col>
      <xdr:colOff>147484</xdr:colOff>
      <xdr:row>7</xdr:row>
      <xdr:rowOff>158873</xdr:rowOff>
    </xdr:to>
    <xdr:sp macro="" textlink="">
      <xdr:nvSpPr>
        <xdr:cNvPr id="33" name="TextBox 32">
          <a:extLst>
            <a:ext uri="{FF2B5EF4-FFF2-40B4-BE49-F238E27FC236}">
              <a16:creationId xmlns:a16="http://schemas.microsoft.com/office/drawing/2014/main" id="{478FA1B6-62D8-4751-B472-42293FDF02A2}"/>
            </a:ext>
          </a:extLst>
        </xdr:cNvPr>
        <xdr:cNvSpPr txBox="1"/>
      </xdr:nvSpPr>
      <xdr:spPr>
        <a:xfrm>
          <a:off x="5588000" y="1095641"/>
          <a:ext cx="3654323" cy="325038"/>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mn-lt"/>
            </a:rPr>
            <a:t>Infected No Based On Age Group</a:t>
          </a:r>
        </a:p>
      </xdr:txBody>
    </xdr:sp>
    <xdr:clientData/>
  </xdr:twoCellAnchor>
  <xdr:twoCellAnchor>
    <xdr:from>
      <xdr:col>15</xdr:col>
      <xdr:colOff>251460</xdr:colOff>
      <xdr:row>5</xdr:row>
      <xdr:rowOff>91440</xdr:rowOff>
    </xdr:from>
    <xdr:to>
      <xdr:col>23</xdr:col>
      <xdr:colOff>220980</xdr:colOff>
      <xdr:row>23</xdr:row>
      <xdr:rowOff>0</xdr:rowOff>
    </xdr:to>
    <xdr:sp macro="" textlink="">
      <xdr:nvSpPr>
        <xdr:cNvPr id="34" name="Rectangle: Rounded Corners 33">
          <a:extLst>
            <a:ext uri="{FF2B5EF4-FFF2-40B4-BE49-F238E27FC236}">
              <a16:creationId xmlns:a16="http://schemas.microsoft.com/office/drawing/2014/main" id="{CD36BEEF-B952-4060-BFE6-8A35F0DD008C}"/>
            </a:ext>
          </a:extLst>
        </xdr:cNvPr>
        <xdr:cNvSpPr/>
      </xdr:nvSpPr>
      <xdr:spPr>
        <a:xfrm>
          <a:off x="9395460" y="1005840"/>
          <a:ext cx="4846320" cy="3200400"/>
        </a:xfrm>
        <a:prstGeom prst="roundRect">
          <a:avLst>
            <a:gd name="adj" fmla="val 2534"/>
          </a:avLst>
        </a:prstGeom>
        <a:gradFill flip="none" rotWithShape="1">
          <a:gsLst>
            <a:gs pos="0">
              <a:schemeClr val="accent1">
                <a:lumMod val="60000"/>
                <a:lumOff val="40000"/>
                <a:tint val="66000"/>
                <a:satMod val="160000"/>
              </a:schemeClr>
            </a:gs>
            <a:gs pos="50000">
              <a:schemeClr val="accent1">
                <a:lumMod val="60000"/>
                <a:lumOff val="40000"/>
                <a:tint val="44500"/>
                <a:satMod val="160000"/>
              </a:schemeClr>
            </a:gs>
            <a:gs pos="100000">
              <a:schemeClr val="accent1">
                <a:lumMod val="60000"/>
                <a:lumOff val="40000"/>
                <a:tint val="23500"/>
                <a:satMod val="160000"/>
              </a:schemeClr>
            </a:gs>
          </a:gsLst>
          <a:path path="circle">
            <a:fillToRect t="100000" r="100000"/>
          </a:path>
          <a:tileRect l="-100000" b="-100000"/>
        </a:gra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xdr:txBody>
    </xdr:sp>
    <xdr:clientData/>
  </xdr:twoCellAnchor>
  <xdr:twoCellAnchor>
    <xdr:from>
      <xdr:col>15</xdr:col>
      <xdr:colOff>167640</xdr:colOff>
      <xdr:row>7</xdr:row>
      <xdr:rowOff>137160</xdr:rowOff>
    </xdr:from>
    <xdr:to>
      <xdr:col>23</xdr:col>
      <xdr:colOff>281940</xdr:colOff>
      <xdr:row>22</xdr:row>
      <xdr:rowOff>137160</xdr:rowOff>
    </xdr:to>
    <xdr:graphicFrame macro="">
      <xdr:nvGraphicFramePr>
        <xdr:cNvPr id="37" name="Chart 36">
          <a:extLst>
            <a:ext uri="{FF2B5EF4-FFF2-40B4-BE49-F238E27FC236}">
              <a16:creationId xmlns:a16="http://schemas.microsoft.com/office/drawing/2014/main" id="{A035DF4D-862E-482E-8940-7F7A0175A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262193</xdr:colOff>
      <xdr:row>6</xdr:row>
      <xdr:rowOff>10652</xdr:rowOff>
    </xdr:from>
    <xdr:to>
      <xdr:col>23</xdr:col>
      <xdr:colOff>221226</xdr:colOff>
      <xdr:row>7</xdr:row>
      <xdr:rowOff>152811</xdr:rowOff>
    </xdr:to>
    <xdr:sp macro="" textlink="">
      <xdr:nvSpPr>
        <xdr:cNvPr id="38" name="TextBox 37">
          <a:extLst>
            <a:ext uri="{FF2B5EF4-FFF2-40B4-BE49-F238E27FC236}">
              <a16:creationId xmlns:a16="http://schemas.microsoft.com/office/drawing/2014/main" id="{0A01DDBD-DCC2-4E92-B713-D00956D80F2E}"/>
            </a:ext>
          </a:extLst>
        </xdr:cNvPr>
        <xdr:cNvSpPr txBox="1"/>
      </xdr:nvSpPr>
      <xdr:spPr>
        <a:xfrm>
          <a:off x="9357032" y="1092200"/>
          <a:ext cx="4809613" cy="322417"/>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mn-lt"/>
            </a:rPr>
            <a:t>Top 5 Most Infected</a:t>
          </a:r>
          <a:r>
            <a:rPr lang="en-US" sz="1600" b="1" baseline="0">
              <a:latin typeface="+mn-lt"/>
            </a:rPr>
            <a:t> Area</a:t>
          </a:r>
          <a:endParaRPr lang="en-US" sz="1600" b="1">
            <a:latin typeface="+mn-lt"/>
          </a:endParaRPr>
        </a:p>
      </xdr:txBody>
    </xdr:sp>
    <xdr:clientData/>
  </xdr:twoCellAnchor>
  <xdr:twoCellAnchor>
    <xdr:from>
      <xdr:col>3</xdr:col>
      <xdr:colOff>0</xdr:colOff>
      <xdr:row>23</xdr:row>
      <xdr:rowOff>129540</xdr:rowOff>
    </xdr:from>
    <xdr:to>
      <xdr:col>10</xdr:col>
      <xdr:colOff>579120</xdr:colOff>
      <xdr:row>42</xdr:row>
      <xdr:rowOff>129540</xdr:rowOff>
    </xdr:to>
    <xdr:sp macro="" textlink="">
      <xdr:nvSpPr>
        <xdr:cNvPr id="39" name="Rectangle: Rounded Corners 38">
          <a:extLst>
            <a:ext uri="{FF2B5EF4-FFF2-40B4-BE49-F238E27FC236}">
              <a16:creationId xmlns:a16="http://schemas.microsoft.com/office/drawing/2014/main" id="{D02C3140-0269-48E4-931B-A8FB29542E33}"/>
            </a:ext>
          </a:extLst>
        </xdr:cNvPr>
        <xdr:cNvSpPr/>
      </xdr:nvSpPr>
      <xdr:spPr>
        <a:xfrm>
          <a:off x="1828800" y="4335780"/>
          <a:ext cx="4846320" cy="3474720"/>
        </a:xfrm>
        <a:prstGeom prst="roundRect">
          <a:avLst>
            <a:gd name="adj" fmla="val 2534"/>
          </a:avLst>
        </a:prstGeom>
        <a:gradFill flip="none" rotWithShape="1">
          <a:gsLst>
            <a:gs pos="0">
              <a:schemeClr val="accent1">
                <a:lumMod val="60000"/>
                <a:lumOff val="40000"/>
                <a:tint val="66000"/>
                <a:satMod val="160000"/>
              </a:schemeClr>
            </a:gs>
            <a:gs pos="50000">
              <a:schemeClr val="accent1">
                <a:lumMod val="60000"/>
                <a:lumOff val="40000"/>
                <a:tint val="44500"/>
                <a:satMod val="160000"/>
              </a:schemeClr>
            </a:gs>
            <a:gs pos="100000">
              <a:schemeClr val="accent1">
                <a:lumMod val="60000"/>
                <a:lumOff val="40000"/>
                <a:tint val="23500"/>
                <a:satMod val="160000"/>
              </a:schemeClr>
            </a:gs>
          </a:gsLst>
          <a:lin ang="0" scaled="1"/>
          <a:tileRect/>
        </a:gra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xdr:txBody>
    </xdr:sp>
    <xdr:clientData/>
  </xdr:twoCellAnchor>
  <xdr:twoCellAnchor>
    <xdr:from>
      <xdr:col>3</xdr:col>
      <xdr:colOff>53340</xdr:colOff>
      <xdr:row>27</xdr:row>
      <xdr:rowOff>91440</xdr:rowOff>
    </xdr:from>
    <xdr:to>
      <xdr:col>10</xdr:col>
      <xdr:colOff>563880</xdr:colOff>
      <xdr:row>42</xdr:row>
      <xdr:rowOff>91440</xdr:rowOff>
    </xdr:to>
    <xdr:graphicFrame macro="">
      <xdr:nvGraphicFramePr>
        <xdr:cNvPr id="41" name="Chart 40">
          <a:extLst>
            <a:ext uri="{FF2B5EF4-FFF2-40B4-BE49-F238E27FC236}">
              <a16:creationId xmlns:a16="http://schemas.microsoft.com/office/drawing/2014/main" id="{2335C875-1A9D-4F2C-975E-183D254CE0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0</xdr:colOff>
      <xdr:row>24</xdr:row>
      <xdr:rowOff>41130</xdr:rowOff>
    </xdr:from>
    <xdr:to>
      <xdr:col>10</xdr:col>
      <xdr:colOff>581742</xdr:colOff>
      <xdr:row>26</xdr:row>
      <xdr:rowOff>3030</xdr:rowOff>
    </xdr:to>
    <xdr:sp macro="" textlink="">
      <xdr:nvSpPr>
        <xdr:cNvPr id="42" name="TextBox 41">
          <a:extLst>
            <a:ext uri="{FF2B5EF4-FFF2-40B4-BE49-F238E27FC236}">
              <a16:creationId xmlns:a16="http://schemas.microsoft.com/office/drawing/2014/main" id="{BB4BD847-6FB3-4916-B46F-5768767C2EF3}"/>
            </a:ext>
          </a:extLst>
        </xdr:cNvPr>
        <xdr:cNvSpPr txBox="1"/>
      </xdr:nvSpPr>
      <xdr:spPr>
        <a:xfrm>
          <a:off x="1818968" y="4367324"/>
          <a:ext cx="4826000" cy="322416"/>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latin typeface="+mn-lt"/>
            </a:rPr>
            <a:t>Top 5</a:t>
          </a:r>
          <a:r>
            <a:rPr lang="en-US" sz="1600" b="1" baseline="0">
              <a:latin typeface="+mn-lt"/>
            </a:rPr>
            <a:t> Recently Most Infected Area</a:t>
          </a:r>
          <a:endParaRPr lang="en-US" sz="1600" b="1">
            <a:latin typeface="+mn-lt"/>
          </a:endParaRPr>
        </a:p>
      </xdr:txBody>
    </xdr:sp>
    <xdr:clientData/>
  </xdr:twoCellAnchor>
  <xdr:twoCellAnchor>
    <xdr:from>
      <xdr:col>11</xdr:col>
      <xdr:colOff>114300</xdr:colOff>
      <xdr:row>23</xdr:row>
      <xdr:rowOff>125730</xdr:rowOff>
    </xdr:from>
    <xdr:to>
      <xdr:col>17</xdr:col>
      <xdr:colOff>428624</xdr:colOff>
      <xdr:row>42</xdr:row>
      <xdr:rowOff>125730</xdr:rowOff>
    </xdr:to>
    <xdr:sp macro="" textlink="">
      <xdr:nvSpPr>
        <xdr:cNvPr id="43" name="Rectangle: Rounded Corners 42">
          <a:extLst>
            <a:ext uri="{FF2B5EF4-FFF2-40B4-BE49-F238E27FC236}">
              <a16:creationId xmlns:a16="http://schemas.microsoft.com/office/drawing/2014/main" id="{B83C34B3-5602-47C6-83A6-A60CC7055B4D}"/>
            </a:ext>
          </a:extLst>
        </xdr:cNvPr>
        <xdr:cNvSpPr/>
      </xdr:nvSpPr>
      <xdr:spPr>
        <a:xfrm>
          <a:off x="6793706" y="4233386"/>
          <a:ext cx="3957637" cy="3393282"/>
        </a:xfrm>
        <a:prstGeom prst="roundRect">
          <a:avLst>
            <a:gd name="adj" fmla="val 2534"/>
          </a:avLst>
        </a:prstGeom>
        <a:gradFill flip="none" rotWithShape="1">
          <a:gsLst>
            <a:gs pos="0">
              <a:schemeClr val="accent1">
                <a:lumMod val="60000"/>
                <a:lumOff val="40000"/>
                <a:tint val="66000"/>
                <a:satMod val="160000"/>
              </a:schemeClr>
            </a:gs>
            <a:gs pos="50000">
              <a:schemeClr val="accent1">
                <a:lumMod val="60000"/>
                <a:lumOff val="40000"/>
                <a:tint val="44500"/>
                <a:satMod val="160000"/>
              </a:schemeClr>
            </a:gs>
            <a:gs pos="100000">
              <a:schemeClr val="accent1">
                <a:lumMod val="60000"/>
                <a:lumOff val="40000"/>
                <a:tint val="23500"/>
                <a:satMod val="160000"/>
              </a:schemeClr>
            </a:gs>
          </a:gsLst>
          <a:lin ang="13500000" scaled="1"/>
          <a:tileRect/>
        </a:gra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xdr:txBody>
    </xdr:sp>
    <xdr:clientData/>
  </xdr:twoCellAnchor>
  <xdr:twoCellAnchor>
    <xdr:from>
      <xdr:col>11</xdr:col>
      <xdr:colOff>163829</xdr:colOff>
      <xdr:row>26</xdr:row>
      <xdr:rowOff>167640</xdr:rowOff>
    </xdr:from>
    <xdr:to>
      <xdr:col>17</xdr:col>
      <xdr:colOff>416717</xdr:colOff>
      <xdr:row>42</xdr:row>
      <xdr:rowOff>114300</xdr:rowOff>
    </xdr:to>
    <xdr:graphicFrame macro="">
      <xdr:nvGraphicFramePr>
        <xdr:cNvPr id="47" name="Chart 46">
          <a:extLst>
            <a:ext uri="{FF2B5EF4-FFF2-40B4-BE49-F238E27FC236}">
              <a16:creationId xmlns:a16="http://schemas.microsoft.com/office/drawing/2014/main" id="{265D0F1A-40CA-46D4-8465-25E14CD499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102706</xdr:colOff>
      <xdr:row>24</xdr:row>
      <xdr:rowOff>28964</xdr:rowOff>
    </xdr:from>
    <xdr:to>
      <xdr:col>17</xdr:col>
      <xdr:colOff>440531</xdr:colOff>
      <xdr:row>25</xdr:row>
      <xdr:rowOff>169934</xdr:rowOff>
    </xdr:to>
    <xdr:sp macro="" textlink="">
      <xdr:nvSpPr>
        <xdr:cNvPr id="48" name="TextBox 47">
          <a:extLst>
            <a:ext uri="{FF2B5EF4-FFF2-40B4-BE49-F238E27FC236}">
              <a16:creationId xmlns:a16="http://schemas.microsoft.com/office/drawing/2014/main" id="{7060BB33-00E4-4FEA-B31C-16EA4D3A2B72}"/>
            </a:ext>
          </a:extLst>
        </xdr:cNvPr>
        <xdr:cNvSpPr txBox="1"/>
      </xdr:nvSpPr>
      <xdr:spPr>
        <a:xfrm>
          <a:off x="6782112" y="4315214"/>
          <a:ext cx="3981138" cy="319564"/>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atin typeface="+mn-lt"/>
            </a:rPr>
            <a:t>Top 5</a:t>
          </a:r>
          <a:r>
            <a:rPr lang="en-US" sz="1400" b="1" baseline="0">
              <a:latin typeface="+mn-lt"/>
            </a:rPr>
            <a:t> 2nd Time Infected Area</a:t>
          </a:r>
          <a:endParaRPr lang="en-US" sz="1400" b="1">
            <a:latin typeface="+mn-lt"/>
          </a:endParaRPr>
        </a:p>
      </xdr:txBody>
    </xdr:sp>
    <xdr:clientData/>
  </xdr:twoCellAnchor>
  <xdr:twoCellAnchor editAs="oneCell">
    <xdr:from>
      <xdr:col>0</xdr:col>
      <xdr:colOff>152400</xdr:colOff>
      <xdr:row>5</xdr:row>
      <xdr:rowOff>167640</xdr:rowOff>
    </xdr:from>
    <xdr:to>
      <xdr:col>2</xdr:col>
      <xdr:colOff>464820</xdr:colOff>
      <xdr:row>10</xdr:row>
      <xdr:rowOff>175260</xdr:rowOff>
    </xdr:to>
    <mc:AlternateContent xmlns:mc="http://schemas.openxmlformats.org/markup-compatibility/2006" xmlns:a14="http://schemas.microsoft.com/office/drawing/2010/main">
      <mc:Choice Requires="a14">
        <xdr:graphicFrame macro="">
          <xdr:nvGraphicFramePr>
            <xdr:cNvPr id="49" name="Gender">
              <a:extLst>
                <a:ext uri="{FF2B5EF4-FFF2-40B4-BE49-F238E27FC236}">
                  <a16:creationId xmlns:a16="http://schemas.microsoft.com/office/drawing/2014/main" id="{3799A79B-B0F4-476E-B9B2-052D981A783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52400" y="1072515"/>
              <a:ext cx="1531620" cy="9124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11</xdr:row>
      <xdr:rowOff>15241</xdr:rowOff>
    </xdr:from>
    <xdr:to>
      <xdr:col>2</xdr:col>
      <xdr:colOff>457200</xdr:colOff>
      <xdr:row>17</xdr:row>
      <xdr:rowOff>114300</xdr:rowOff>
    </xdr:to>
    <mc:AlternateContent xmlns:mc="http://schemas.openxmlformats.org/markup-compatibility/2006" xmlns:a14="http://schemas.microsoft.com/office/drawing/2010/main">
      <mc:Choice Requires="a14">
        <xdr:graphicFrame macro="">
          <xdr:nvGraphicFramePr>
            <xdr:cNvPr id="50" name="HouseType">
              <a:extLst>
                <a:ext uri="{FF2B5EF4-FFF2-40B4-BE49-F238E27FC236}">
                  <a16:creationId xmlns:a16="http://schemas.microsoft.com/office/drawing/2014/main" id="{FAC22CFA-D09F-4642-8A4D-CA512379142A}"/>
                </a:ext>
              </a:extLst>
            </xdr:cNvPr>
            <xdr:cNvGraphicFramePr/>
          </xdr:nvGraphicFramePr>
          <xdr:xfrm>
            <a:off x="0" y="0"/>
            <a:ext cx="0" cy="0"/>
          </xdr:xfrm>
          <a:graphic>
            <a:graphicData uri="http://schemas.microsoft.com/office/drawing/2010/slicer">
              <sle:slicer xmlns:sle="http://schemas.microsoft.com/office/drawing/2010/slicer" name="HouseType"/>
            </a:graphicData>
          </a:graphic>
        </xdr:graphicFrame>
      </mc:Choice>
      <mc:Fallback xmlns="">
        <xdr:sp macro="" textlink="">
          <xdr:nvSpPr>
            <xdr:cNvPr id="0" name=""/>
            <xdr:cNvSpPr>
              <a:spLocks noTextEdit="1"/>
            </xdr:cNvSpPr>
          </xdr:nvSpPr>
          <xdr:spPr>
            <a:xfrm>
              <a:off x="152400" y="2005966"/>
              <a:ext cx="1524000" cy="11849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161924</xdr:colOff>
      <xdr:row>17</xdr:row>
      <xdr:rowOff>167640</xdr:rowOff>
    </xdr:from>
    <xdr:to>
      <xdr:col>2</xdr:col>
      <xdr:colOff>464820</xdr:colOff>
      <xdr:row>22</xdr:row>
      <xdr:rowOff>152400</xdr:rowOff>
    </xdr:to>
    <mc:AlternateContent xmlns:mc="http://schemas.openxmlformats.org/markup-compatibility/2006" xmlns:a14="http://schemas.microsoft.com/office/drawing/2010/main">
      <mc:Choice Requires="a14">
        <xdr:graphicFrame macro="">
          <xdr:nvGraphicFramePr>
            <xdr:cNvPr id="51" name="AreaType">
              <a:extLst>
                <a:ext uri="{FF2B5EF4-FFF2-40B4-BE49-F238E27FC236}">
                  <a16:creationId xmlns:a16="http://schemas.microsoft.com/office/drawing/2014/main" id="{9AE1BFF7-9489-4FCA-A021-C83FDA24D7C3}"/>
                </a:ext>
              </a:extLst>
            </xdr:cNvPr>
            <xdr:cNvGraphicFramePr/>
          </xdr:nvGraphicFramePr>
          <xdr:xfrm>
            <a:off x="0" y="0"/>
            <a:ext cx="0" cy="0"/>
          </xdr:xfrm>
          <a:graphic>
            <a:graphicData uri="http://schemas.microsoft.com/office/drawing/2010/slicer">
              <sle:slicer xmlns:sle="http://schemas.microsoft.com/office/drawing/2010/slicer" name="AreaType"/>
            </a:graphicData>
          </a:graphic>
        </xdr:graphicFrame>
      </mc:Choice>
      <mc:Fallback xmlns="">
        <xdr:sp macro="" textlink="">
          <xdr:nvSpPr>
            <xdr:cNvPr id="0" name=""/>
            <xdr:cNvSpPr>
              <a:spLocks noTextEdit="1"/>
            </xdr:cNvSpPr>
          </xdr:nvSpPr>
          <xdr:spPr>
            <a:xfrm>
              <a:off x="161924" y="3244215"/>
              <a:ext cx="1522096" cy="8896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542926</xdr:colOff>
      <xdr:row>23</xdr:row>
      <xdr:rowOff>125730</xdr:rowOff>
    </xdr:from>
    <xdr:to>
      <xdr:col>23</xdr:col>
      <xdr:colOff>182882</xdr:colOff>
      <xdr:row>42</xdr:row>
      <xdr:rowOff>125730</xdr:rowOff>
    </xdr:to>
    <xdr:sp macro="" textlink="">
      <xdr:nvSpPr>
        <xdr:cNvPr id="25" name="Rectangle: Rounded Corners 24">
          <a:extLst>
            <a:ext uri="{FF2B5EF4-FFF2-40B4-BE49-F238E27FC236}">
              <a16:creationId xmlns:a16="http://schemas.microsoft.com/office/drawing/2014/main" id="{F2BEA3E2-DBE8-4377-8B37-28674D024BDA}"/>
            </a:ext>
          </a:extLst>
        </xdr:cNvPr>
        <xdr:cNvSpPr/>
      </xdr:nvSpPr>
      <xdr:spPr>
        <a:xfrm>
          <a:off x="10865645" y="4233386"/>
          <a:ext cx="3283268" cy="3393282"/>
        </a:xfrm>
        <a:prstGeom prst="roundRect">
          <a:avLst>
            <a:gd name="adj" fmla="val 2534"/>
          </a:avLst>
        </a:prstGeom>
        <a:solidFill>
          <a:schemeClr val="accent1">
            <a:lumMod val="40000"/>
            <a:lumOff val="60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a:p>
      </xdr:txBody>
    </xdr:sp>
    <xdr:clientData/>
  </xdr:twoCellAnchor>
  <xdr:twoCellAnchor editAs="oneCell">
    <xdr:from>
      <xdr:col>17</xdr:col>
      <xdr:colOff>551498</xdr:colOff>
      <xdr:row>23</xdr:row>
      <xdr:rowOff>154782</xdr:rowOff>
    </xdr:from>
    <xdr:to>
      <xdr:col>19</xdr:col>
      <xdr:colOff>99060</xdr:colOff>
      <xdr:row>28</xdr:row>
      <xdr:rowOff>23812</xdr:rowOff>
    </xdr:to>
    <xdr:pic>
      <xdr:nvPicPr>
        <xdr:cNvPr id="35" name="Graphic 34" descr="Lightbulb and gear with solid fill">
          <a:extLst>
            <a:ext uri="{FF2B5EF4-FFF2-40B4-BE49-F238E27FC236}">
              <a16:creationId xmlns:a16="http://schemas.microsoft.com/office/drawing/2014/main" id="{78C14212-E59F-1761-3F98-3FC07311141C}"/>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0874217" y="4262438"/>
          <a:ext cx="761999" cy="761999"/>
        </a:xfrm>
        <a:prstGeom prst="rect">
          <a:avLst/>
        </a:prstGeom>
      </xdr:spPr>
    </xdr:pic>
    <xdr:clientData/>
  </xdr:twoCellAnchor>
  <xdr:twoCellAnchor>
    <xdr:from>
      <xdr:col>19</xdr:col>
      <xdr:colOff>112871</xdr:colOff>
      <xdr:row>24</xdr:row>
      <xdr:rowOff>79532</xdr:rowOff>
    </xdr:from>
    <xdr:to>
      <xdr:col>23</xdr:col>
      <xdr:colOff>123348</xdr:colOff>
      <xdr:row>26</xdr:row>
      <xdr:rowOff>158589</xdr:rowOff>
    </xdr:to>
    <xdr:sp macro="" textlink="">
      <xdr:nvSpPr>
        <xdr:cNvPr id="36" name="TextBox 35">
          <a:extLst>
            <a:ext uri="{FF2B5EF4-FFF2-40B4-BE49-F238E27FC236}">
              <a16:creationId xmlns:a16="http://schemas.microsoft.com/office/drawing/2014/main" id="{927A18CB-CF07-EA97-92FE-01CAD430237F}"/>
            </a:ext>
          </a:extLst>
        </xdr:cNvPr>
        <xdr:cNvSpPr txBox="1"/>
      </xdr:nvSpPr>
      <xdr:spPr>
        <a:xfrm>
          <a:off x="11650027" y="4365782"/>
          <a:ext cx="2439352" cy="436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accent2"/>
              </a:solidFill>
            </a:rPr>
            <a:t>Recommendation</a:t>
          </a:r>
        </a:p>
      </xdr:txBody>
    </xdr:sp>
    <xdr:clientData/>
  </xdr:twoCellAnchor>
  <xdr:twoCellAnchor>
    <xdr:from>
      <xdr:col>18</xdr:col>
      <xdr:colOff>-1</xdr:colOff>
      <xdr:row>29</xdr:row>
      <xdr:rowOff>47625</xdr:rowOff>
    </xdr:from>
    <xdr:to>
      <xdr:col>23</xdr:col>
      <xdr:colOff>107156</xdr:colOff>
      <xdr:row>42</xdr:row>
      <xdr:rowOff>-1</xdr:rowOff>
    </xdr:to>
    <xdr:sp macro="" textlink="">
      <xdr:nvSpPr>
        <xdr:cNvPr id="40" name="TextBox 39">
          <a:extLst>
            <a:ext uri="{FF2B5EF4-FFF2-40B4-BE49-F238E27FC236}">
              <a16:creationId xmlns:a16="http://schemas.microsoft.com/office/drawing/2014/main" id="{954E7F0E-1BE5-C843-5BB8-CC2F4D40CC96}"/>
            </a:ext>
          </a:extLst>
        </xdr:cNvPr>
        <xdr:cNvSpPr txBox="1"/>
      </xdr:nvSpPr>
      <xdr:spPr>
        <a:xfrm>
          <a:off x="10929937" y="5226844"/>
          <a:ext cx="3143250" cy="22740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ctr"/>
          <a:r>
            <a:rPr lang="en-US" sz="1800" b="1" i="0" u="sng">
              <a:solidFill>
                <a:schemeClr val="dk1"/>
              </a:solidFill>
              <a:effectLst/>
              <a:latin typeface="+mn-lt"/>
              <a:ea typeface="+mn-ea"/>
              <a:cs typeface="+mn-cs"/>
            </a:rPr>
            <a:t>Awareness</a:t>
          </a:r>
          <a:r>
            <a:rPr lang="en-US" sz="1400" b="0" i="0">
              <a:solidFill>
                <a:schemeClr val="dk1"/>
              </a:solidFill>
              <a:effectLst/>
              <a:latin typeface="+mn-lt"/>
              <a:ea typeface="+mn-ea"/>
              <a:cs typeface="+mn-cs"/>
            </a:rPr>
            <a:t> :  Start a Awarness</a:t>
          </a:r>
          <a:r>
            <a:rPr lang="en-US" sz="1400" b="0" i="0" baseline="0">
              <a:solidFill>
                <a:schemeClr val="dk1"/>
              </a:solidFill>
              <a:effectLst/>
              <a:latin typeface="+mn-lt"/>
              <a:ea typeface="+mn-ea"/>
              <a:cs typeface="+mn-cs"/>
            </a:rPr>
            <a:t> Campaign About Dengue And How To Safe From Adis Mosquito To All Area In Dhaka District.</a:t>
          </a:r>
        </a:p>
        <a:p>
          <a:pPr fontAlgn="ctr"/>
          <a:endParaRPr lang="en-US" sz="1400" b="0" i="0" baseline="0">
            <a:solidFill>
              <a:schemeClr val="dk1"/>
            </a:solidFill>
            <a:effectLst/>
            <a:latin typeface="+mn-lt"/>
            <a:ea typeface="+mn-ea"/>
            <a:cs typeface="+mn-cs"/>
          </a:endParaRPr>
        </a:p>
        <a:p>
          <a:pPr fontAlgn="ctr"/>
          <a:r>
            <a:rPr lang="en-US" sz="1500" b="1" u="sng"/>
            <a:t>Mosquito Extermination Campaign </a:t>
          </a:r>
          <a:r>
            <a:rPr lang="en-US" sz="1500"/>
            <a:t>: </a:t>
          </a:r>
          <a:r>
            <a:rPr lang="en-US" sz="1400"/>
            <a:t>Regular</a:t>
          </a:r>
          <a:r>
            <a:rPr lang="en-US" sz="1400" baseline="0"/>
            <a:t> Use Pesticides For Killing Adis Mosquito.</a:t>
          </a:r>
          <a:endParaRPr lang="en-US" sz="1400" b="0" i="0" baseline="0">
            <a:solidFill>
              <a:schemeClr val="dk1"/>
            </a:solidFill>
            <a:effectLst/>
            <a:latin typeface="+mn-lt"/>
            <a:ea typeface="+mn-ea"/>
            <a:cs typeface="+mn-cs"/>
          </a:endParaRPr>
        </a:p>
        <a:p>
          <a:pPr fontAlgn="ctr"/>
          <a:endParaRPr lang="en-US" sz="1100" b="0" i="0">
            <a:solidFill>
              <a:schemeClr val="dk1"/>
            </a:solidFill>
            <a:effectLst/>
            <a:latin typeface="+mn-lt"/>
            <a:ea typeface="+mn-ea"/>
            <a:cs typeface="+mn-cs"/>
          </a:endParaRPr>
        </a:p>
        <a:p>
          <a:br>
            <a:rPr lang="en-US" sz="1100" b="0" i="0" u="none" strike="noStrike">
              <a:solidFill>
                <a:schemeClr val="dk1"/>
              </a:solidFill>
              <a:effectLst/>
              <a:latin typeface="+mn-lt"/>
              <a:ea typeface="+mn-ea"/>
              <a:cs typeface="+mn-cs"/>
            </a:rPr>
          </a:b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iminul Shanto" refreshedDate="45690.634929050924" createdVersion="8" refreshedVersion="8" minRefreshableVersion="3" recordCount="1001" xr:uid="{89981B94-D7EC-46C5-823B-B4C8E09AE4BF}">
  <cacheSource type="worksheet">
    <worksheetSource ref="A1:N1048576" sheet="Dataset"/>
  </cacheSource>
  <cacheFields count="14">
    <cacheField name="Gender" numFmtId="0">
      <sharedItems containsBlank="1" count="3">
        <s v="Female"/>
        <s v="Male"/>
        <m/>
      </sharedItems>
    </cacheField>
    <cacheField name="Age" numFmtId="1">
      <sharedItems containsString="0" containsBlank="1" containsNumber="1" containsInteger="1" minValue="8" maxValue="65" count="59">
        <n v="45"/>
        <n v="17"/>
        <n v="29"/>
        <n v="63"/>
        <n v="22"/>
        <n v="36"/>
        <n v="15"/>
        <n v="26"/>
        <n v="31"/>
        <n v="10"/>
        <n v="13"/>
        <n v="43"/>
        <n v="52"/>
        <n v="12"/>
        <n v="18"/>
        <n v="56"/>
        <n v="9"/>
        <n v="27"/>
        <n v="23"/>
        <n v="37"/>
        <n v="44"/>
        <n v="64"/>
        <n v="65"/>
        <n v="60"/>
        <n v="35"/>
        <n v="39"/>
        <n v="11"/>
        <n v="46"/>
        <n v="50"/>
        <n v="34"/>
        <n v="54"/>
        <n v="16"/>
        <n v="51"/>
        <n v="62"/>
        <n v="14"/>
        <n v="57"/>
        <n v="41"/>
        <n v="24"/>
        <n v="28"/>
        <n v="25"/>
        <n v="53"/>
        <n v="59"/>
        <n v="47"/>
        <n v="38"/>
        <n v="49"/>
        <n v="61"/>
        <n v="21"/>
        <n v="32"/>
        <n v="58"/>
        <n v="30"/>
        <n v="8"/>
        <n v="42"/>
        <n v="19"/>
        <n v="55"/>
        <n v="40"/>
        <n v="48"/>
        <n v="33"/>
        <n v="20"/>
        <m/>
      </sharedItems>
      <fieldGroup base="1">
        <rangePr autoStart="0" autoEnd="0" startNum="0" endNum="60" groupInterval="20"/>
        <groupItems count="5">
          <s v="&lt;0 or (blank)"/>
          <s v="0-19"/>
          <s v="20-39"/>
          <s v="40-60"/>
          <s v="&gt;60"/>
        </groupItems>
      </fieldGroup>
    </cacheField>
    <cacheField name="Age Group" numFmtId="1">
      <sharedItems containsBlank="1" count="5">
        <s v="Senior Adult"/>
        <s v="Child"/>
        <s v="Adult"/>
        <s v="Old"/>
        <m/>
      </sharedItems>
    </cacheField>
    <cacheField name="NS1" numFmtId="1">
      <sharedItems containsString="0" containsBlank="1" containsNumber="1" containsInteger="1" minValue="0" maxValue="1"/>
    </cacheField>
    <cacheField name="IgM" numFmtId="1">
      <sharedItems containsString="0" containsBlank="1" containsNumber="1" containsInteger="1" minValue="0" maxValue="1"/>
    </cacheField>
    <cacheField name="IgG" numFmtId="1">
      <sharedItems containsString="0" containsBlank="1" containsNumber="1" containsInteger="1" minValue="0" maxValue="1"/>
    </cacheField>
    <cacheField name="Recently Infected " numFmtId="1">
      <sharedItems containsBlank="1" count="3">
        <s v="No"/>
        <s v="Yes"/>
        <m/>
      </sharedItems>
    </cacheField>
    <cacheField name="Is 2nd Time" numFmtId="0">
      <sharedItems containsBlank="1" count="3">
        <s v="No"/>
        <s v="Yes"/>
        <m/>
      </sharedItems>
    </cacheField>
    <cacheField name="Never Infected" numFmtId="0">
      <sharedItems containsBlank="1" count="3">
        <s v="yes"/>
        <s v="No"/>
        <m/>
      </sharedItems>
    </cacheField>
    <cacheField name="Area" numFmtId="0">
      <sharedItems containsBlank="1" count="37">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m/>
      </sharedItems>
    </cacheField>
    <cacheField name="AreaType" numFmtId="0">
      <sharedItems containsBlank="1" count="3">
        <s v="Undeveloped"/>
        <s v="Developed"/>
        <m/>
      </sharedItems>
    </cacheField>
    <cacheField name="HouseType" numFmtId="0">
      <sharedItems containsBlank="1" count="4">
        <s v="Building"/>
        <s v="Other"/>
        <s v="Tinshed"/>
        <m/>
      </sharedItems>
    </cacheField>
    <cacheField name="District" numFmtId="0">
      <sharedItems containsBlank="1"/>
    </cacheField>
    <cacheField name="Outcome" numFmtId="1">
      <sharedItems containsString="0" containsBlank="1" containsNumber="1" containsInteger="1" minValue="0" maxValue="1"/>
    </cacheField>
  </cacheFields>
  <extLst>
    <ext xmlns:x14="http://schemas.microsoft.com/office/spreadsheetml/2009/9/main" uri="{725AE2AE-9491-48be-B2B4-4EB974FC3084}">
      <x14:pivotCacheDefinition pivotCacheId="20850618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x v="0"/>
    <x v="0"/>
    <n v="0"/>
    <n v="0"/>
    <n v="0"/>
    <x v="0"/>
    <x v="0"/>
    <x v="0"/>
    <x v="0"/>
    <x v="0"/>
    <x v="0"/>
    <s v="Dhaka"/>
    <n v="0"/>
  </r>
  <r>
    <x v="1"/>
    <x v="1"/>
    <x v="1"/>
    <n v="0"/>
    <n v="1"/>
    <n v="0"/>
    <x v="1"/>
    <x v="0"/>
    <x v="1"/>
    <x v="1"/>
    <x v="1"/>
    <x v="0"/>
    <s v="Dhaka"/>
    <n v="0"/>
  </r>
  <r>
    <x v="0"/>
    <x v="2"/>
    <x v="2"/>
    <n v="0"/>
    <n v="0"/>
    <n v="0"/>
    <x v="0"/>
    <x v="0"/>
    <x v="0"/>
    <x v="2"/>
    <x v="0"/>
    <x v="1"/>
    <s v="Dhaka"/>
    <n v="0"/>
  </r>
  <r>
    <x v="0"/>
    <x v="3"/>
    <x v="3"/>
    <n v="1"/>
    <n v="0"/>
    <n v="1"/>
    <x v="0"/>
    <x v="1"/>
    <x v="1"/>
    <x v="3"/>
    <x v="1"/>
    <x v="1"/>
    <s v="Dhaka"/>
    <n v="1"/>
  </r>
  <r>
    <x v="1"/>
    <x v="4"/>
    <x v="2"/>
    <n v="0"/>
    <n v="0"/>
    <n v="0"/>
    <x v="0"/>
    <x v="0"/>
    <x v="0"/>
    <x v="4"/>
    <x v="0"/>
    <x v="0"/>
    <s v="Dhaka"/>
    <n v="0"/>
  </r>
  <r>
    <x v="0"/>
    <x v="5"/>
    <x v="2"/>
    <n v="0"/>
    <n v="1"/>
    <n v="0"/>
    <x v="1"/>
    <x v="0"/>
    <x v="1"/>
    <x v="5"/>
    <x v="1"/>
    <x v="1"/>
    <s v="Dhaka"/>
    <n v="0"/>
  </r>
  <r>
    <x v="0"/>
    <x v="6"/>
    <x v="1"/>
    <n v="0"/>
    <n v="1"/>
    <n v="0"/>
    <x v="1"/>
    <x v="0"/>
    <x v="1"/>
    <x v="6"/>
    <x v="0"/>
    <x v="0"/>
    <s v="Dhaka"/>
    <n v="0"/>
  </r>
  <r>
    <x v="1"/>
    <x v="7"/>
    <x v="2"/>
    <n v="0"/>
    <n v="0"/>
    <n v="0"/>
    <x v="0"/>
    <x v="0"/>
    <x v="0"/>
    <x v="6"/>
    <x v="1"/>
    <x v="1"/>
    <s v="Dhaka"/>
    <n v="0"/>
  </r>
  <r>
    <x v="0"/>
    <x v="8"/>
    <x v="2"/>
    <n v="0"/>
    <n v="1"/>
    <n v="0"/>
    <x v="1"/>
    <x v="0"/>
    <x v="1"/>
    <x v="5"/>
    <x v="0"/>
    <x v="2"/>
    <s v="Dhaka"/>
    <n v="0"/>
  </r>
  <r>
    <x v="0"/>
    <x v="9"/>
    <x v="1"/>
    <n v="0"/>
    <n v="1"/>
    <n v="0"/>
    <x v="1"/>
    <x v="0"/>
    <x v="1"/>
    <x v="7"/>
    <x v="1"/>
    <x v="2"/>
    <s v="Dhaka"/>
    <n v="0"/>
  </r>
  <r>
    <x v="0"/>
    <x v="8"/>
    <x v="2"/>
    <n v="1"/>
    <n v="0"/>
    <n v="1"/>
    <x v="0"/>
    <x v="1"/>
    <x v="1"/>
    <x v="8"/>
    <x v="0"/>
    <x v="0"/>
    <s v="Dhaka"/>
    <n v="1"/>
  </r>
  <r>
    <x v="1"/>
    <x v="9"/>
    <x v="1"/>
    <n v="0"/>
    <n v="0"/>
    <n v="0"/>
    <x v="0"/>
    <x v="0"/>
    <x v="0"/>
    <x v="5"/>
    <x v="1"/>
    <x v="2"/>
    <s v="Dhaka"/>
    <n v="0"/>
  </r>
  <r>
    <x v="0"/>
    <x v="10"/>
    <x v="1"/>
    <n v="1"/>
    <n v="0"/>
    <n v="1"/>
    <x v="0"/>
    <x v="1"/>
    <x v="1"/>
    <x v="9"/>
    <x v="0"/>
    <x v="0"/>
    <s v="Dhaka"/>
    <n v="1"/>
  </r>
  <r>
    <x v="0"/>
    <x v="11"/>
    <x v="0"/>
    <n v="1"/>
    <n v="0"/>
    <n v="1"/>
    <x v="0"/>
    <x v="1"/>
    <x v="1"/>
    <x v="10"/>
    <x v="1"/>
    <x v="0"/>
    <s v="Dhaka"/>
    <n v="1"/>
  </r>
  <r>
    <x v="1"/>
    <x v="12"/>
    <x v="0"/>
    <n v="0"/>
    <n v="0"/>
    <n v="0"/>
    <x v="0"/>
    <x v="0"/>
    <x v="0"/>
    <x v="11"/>
    <x v="0"/>
    <x v="1"/>
    <s v="Dhaka"/>
    <n v="0"/>
  </r>
  <r>
    <x v="0"/>
    <x v="13"/>
    <x v="1"/>
    <n v="1"/>
    <n v="1"/>
    <n v="1"/>
    <x v="0"/>
    <x v="1"/>
    <x v="1"/>
    <x v="12"/>
    <x v="1"/>
    <x v="2"/>
    <s v="Dhaka"/>
    <n v="1"/>
  </r>
  <r>
    <x v="1"/>
    <x v="14"/>
    <x v="1"/>
    <n v="0"/>
    <n v="1"/>
    <n v="0"/>
    <x v="1"/>
    <x v="0"/>
    <x v="1"/>
    <x v="13"/>
    <x v="0"/>
    <x v="2"/>
    <s v="Dhaka"/>
    <n v="0"/>
  </r>
  <r>
    <x v="1"/>
    <x v="15"/>
    <x v="0"/>
    <n v="0"/>
    <n v="1"/>
    <n v="0"/>
    <x v="1"/>
    <x v="0"/>
    <x v="1"/>
    <x v="14"/>
    <x v="1"/>
    <x v="0"/>
    <s v="Dhaka"/>
    <n v="0"/>
  </r>
  <r>
    <x v="1"/>
    <x v="16"/>
    <x v="1"/>
    <n v="1"/>
    <n v="1"/>
    <n v="1"/>
    <x v="0"/>
    <x v="1"/>
    <x v="1"/>
    <x v="0"/>
    <x v="0"/>
    <x v="2"/>
    <s v="Dhaka"/>
    <n v="1"/>
  </r>
  <r>
    <x v="1"/>
    <x v="17"/>
    <x v="2"/>
    <n v="1"/>
    <n v="0"/>
    <n v="1"/>
    <x v="0"/>
    <x v="1"/>
    <x v="1"/>
    <x v="0"/>
    <x v="1"/>
    <x v="2"/>
    <s v="Dhaka"/>
    <n v="1"/>
  </r>
  <r>
    <x v="0"/>
    <x v="8"/>
    <x v="2"/>
    <n v="0"/>
    <n v="0"/>
    <n v="1"/>
    <x v="0"/>
    <x v="0"/>
    <x v="1"/>
    <x v="15"/>
    <x v="0"/>
    <x v="2"/>
    <s v="Dhaka"/>
    <n v="1"/>
  </r>
  <r>
    <x v="0"/>
    <x v="18"/>
    <x v="2"/>
    <n v="0"/>
    <n v="0"/>
    <n v="0"/>
    <x v="0"/>
    <x v="0"/>
    <x v="0"/>
    <x v="16"/>
    <x v="1"/>
    <x v="1"/>
    <s v="Dhaka"/>
    <n v="0"/>
  </r>
  <r>
    <x v="0"/>
    <x v="19"/>
    <x v="2"/>
    <n v="0"/>
    <n v="1"/>
    <n v="0"/>
    <x v="1"/>
    <x v="0"/>
    <x v="1"/>
    <x v="17"/>
    <x v="0"/>
    <x v="2"/>
    <s v="Dhaka"/>
    <n v="0"/>
  </r>
  <r>
    <x v="1"/>
    <x v="20"/>
    <x v="0"/>
    <n v="0"/>
    <n v="1"/>
    <n v="0"/>
    <x v="1"/>
    <x v="0"/>
    <x v="1"/>
    <x v="18"/>
    <x v="1"/>
    <x v="1"/>
    <s v="Dhaka"/>
    <n v="0"/>
  </r>
  <r>
    <x v="0"/>
    <x v="1"/>
    <x v="1"/>
    <n v="1"/>
    <n v="0"/>
    <n v="1"/>
    <x v="0"/>
    <x v="1"/>
    <x v="1"/>
    <x v="9"/>
    <x v="0"/>
    <x v="0"/>
    <s v="Dhaka"/>
    <n v="1"/>
  </r>
  <r>
    <x v="0"/>
    <x v="21"/>
    <x v="3"/>
    <n v="1"/>
    <n v="1"/>
    <n v="1"/>
    <x v="0"/>
    <x v="1"/>
    <x v="1"/>
    <x v="15"/>
    <x v="1"/>
    <x v="1"/>
    <s v="Dhaka"/>
    <n v="1"/>
  </r>
  <r>
    <x v="0"/>
    <x v="22"/>
    <x v="3"/>
    <n v="0"/>
    <n v="0"/>
    <n v="0"/>
    <x v="0"/>
    <x v="0"/>
    <x v="0"/>
    <x v="4"/>
    <x v="0"/>
    <x v="2"/>
    <s v="Dhaka"/>
    <n v="0"/>
  </r>
  <r>
    <x v="0"/>
    <x v="23"/>
    <x v="3"/>
    <n v="0"/>
    <n v="0"/>
    <n v="0"/>
    <x v="0"/>
    <x v="0"/>
    <x v="0"/>
    <x v="9"/>
    <x v="1"/>
    <x v="1"/>
    <s v="Dhaka"/>
    <n v="0"/>
  </r>
  <r>
    <x v="0"/>
    <x v="20"/>
    <x v="0"/>
    <n v="1"/>
    <n v="1"/>
    <n v="1"/>
    <x v="0"/>
    <x v="1"/>
    <x v="1"/>
    <x v="8"/>
    <x v="0"/>
    <x v="2"/>
    <s v="Dhaka"/>
    <n v="1"/>
  </r>
  <r>
    <x v="0"/>
    <x v="10"/>
    <x v="1"/>
    <n v="0"/>
    <n v="0"/>
    <n v="1"/>
    <x v="0"/>
    <x v="0"/>
    <x v="1"/>
    <x v="10"/>
    <x v="1"/>
    <x v="0"/>
    <s v="Dhaka"/>
    <n v="1"/>
  </r>
  <r>
    <x v="0"/>
    <x v="24"/>
    <x v="2"/>
    <n v="0"/>
    <n v="0"/>
    <n v="0"/>
    <x v="0"/>
    <x v="0"/>
    <x v="0"/>
    <x v="19"/>
    <x v="0"/>
    <x v="0"/>
    <s v="Dhaka"/>
    <n v="0"/>
  </r>
  <r>
    <x v="1"/>
    <x v="10"/>
    <x v="1"/>
    <n v="1"/>
    <n v="1"/>
    <n v="1"/>
    <x v="0"/>
    <x v="1"/>
    <x v="1"/>
    <x v="15"/>
    <x v="1"/>
    <x v="2"/>
    <s v="Dhaka"/>
    <n v="1"/>
  </r>
  <r>
    <x v="0"/>
    <x v="25"/>
    <x v="2"/>
    <n v="0"/>
    <n v="1"/>
    <n v="0"/>
    <x v="1"/>
    <x v="0"/>
    <x v="1"/>
    <x v="20"/>
    <x v="0"/>
    <x v="0"/>
    <s v="Dhaka"/>
    <n v="0"/>
  </r>
  <r>
    <x v="0"/>
    <x v="17"/>
    <x v="2"/>
    <n v="0"/>
    <n v="1"/>
    <n v="0"/>
    <x v="1"/>
    <x v="0"/>
    <x v="1"/>
    <x v="21"/>
    <x v="1"/>
    <x v="1"/>
    <s v="Dhaka"/>
    <n v="0"/>
  </r>
  <r>
    <x v="1"/>
    <x v="26"/>
    <x v="1"/>
    <n v="1"/>
    <n v="1"/>
    <n v="1"/>
    <x v="0"/>
    <x v="1"/>
    <x v="1"/>
    <x v="22"/>
    <x v="0"/>
    <x v="2"/>
    <s v="Dhaka"/>
    <n v="1"/>
  </r>
  <r>
    <x v="0"/>
    <x v="27"/>
    <x v="0"/>
    <n v="1"/>
    <n v="1"/>
    <n v="1"/>
    <x v="0"/>
    <x v="1"/>
    <x v="1"/>
    <x v="19"/>
    <x v="1"/>
    <x v="1"/>
    <s v="Dhaka"/>
    <n v="1"/>
  </r>
  <r>
    <x v="1"/>
    <x v="9"/>
    <x v="1"/>
    <n v="1"/>
    <n v="0"/>
    <n v="1"/>
    <x v="0"/>
    <x v="1"/>
    <x v="1"/>
    <x v="23"/>
    <x v="0"/>
    <x v="2"/>
    <s v="Dhaka"/>
    <n v="1"/>
  </r>
  <r>
    <x v="0"/>
    <x v="10"/>
    <x v="1"/>
    <n v="0"/>
    <n v="1"/>
    <n v="0"/>
    <x v="1"/>
    <x v="0"/>
    <x v="1"/>
    <x v="24"/>
    <x v="1"/>
    <x v="0"/>
    <s v="Dhaka"/>
    <n v="0"/>
  </r>
  <r>
    <x v="1"/>
    <x v="28"/>
    <x v="0"/>
    <n v="0"/>
    <n v="0"/>
    <n v="1"/>
    <x v="0"/>
    <x v="0"/>
    <x v="1"/>
    <x v="22"/>
    <x v="0"/>
    <x v="1"/>
    <s v="Dhaka"/>
    <n v="1"/>
  </r>
  <r>
    <x v="1"/>
    <x v="29"/>
    <x v="2"/>
    <n v="1"/>
    <n v="0"/>
    <n v="1"/>
    <x v="0"/>
    <x v="1"/>
    <x v="1"/>
    <x v="0"/>
    <x v="1"/>
    <x v="1"/>
    <s v="Dhaka"/>
    <n v="1"/>
  </r>
  <r>
    <x v="0"/>
    <x v="30"/>
    <x v="0"/>
    <n v="0"/>
    <n v="1"/>
    <n v="0"/>
    <x v="1"/>
    <x v="0"/>
    <x v="1"/>
    <x v="13"/>
    <x v="0"/>
    <x v="2"/>
    <s v="Dhaka"/>
    <n v="0"/>
  </r>
  <r>
    <x v="0"/>
    <x v="31"/>
    <x v="1"/>
    <n v="0"/>
    <n v="1"/>
    <n v="0"/>
    <x v="1"/>
    <x v="0"/>
    <x v="1"/>
    <x v="19"/>
    <x v="1"/>
    <x v="1"/>
    <s v="Dhaka"/>
    <n v="0"/>
  </r>
  <r>
    <x v="1"/>
    <x v="32"/>
    <x v="0"/>
    <n v="1"/>
    <n v="0"/>
    <n v="1"/>
    <x v="0"/>
    <x v="1"/>
    <x v="1"/>
    <x v="21"/>
    <x v="0"/>
    <x v="2"/>
    <s v="Dhaka"/>
    <n v="1"/>
  </r>
  <r>
    <x v="0"/>
    <x v="16"/>
    <x v="1"/>
    <n v="1"/>
    <n v="1"/>
    <n v="1"/>
    <x v="0"/>
    <x v="1"/>
    <x v="1"/>
    <x v="25"/>
    <x v="1"/>
    <x v="2"/>
    <s v="Dhaka"/>
    <n v="1"/>
  </r>
  <r>
    <x v="0"/>
    <x v="19"/>
    <x v="2"/>
    <n v="0"/>
    <n v="0"/>
    <n v="0"/>
    <x v="0"/>
    <x v="0"/>
    <x v="0"/>
    <x v="26"/>
    <x v="0"/>
    <x v="0"/>
    <s v="Dhaka"/>
    <n v="0"/>
  </r>
  <r>
    <x v="0"/>
    <x v="10"/>
    <x v="1"/>
    <n v="0"/>
    <n v="0"/>
    <n v="0"/>
    <x v="0"/>
    <x v="0"/>
    <x v="0"/>
    <x v="27"/>
    <x v="1"/>
    <x v="2"/>
    <s v="Dhaka"/>
    <n v="0"/>
  </r>
  <r>
    <x v="1"/>
    <x v="33"/>
    <x v="3"/>
    <n v="0"/>
    <n v="0"/>
    <n v="1"/>
    <x v="0"/>
    <x v="0"/>
    <x v="1"/>
    <x v="22"/>
    <x v="0"/>
    <x v="2"/>
    <s v="Dhaka"/>
    <n v="1"/>
  </r>
  <r>
    <x v="1"/>
    <x v="1"/>
    <x v="1"/>
    <n v="0"/>
    <n v="1"/>
    <n v="0"/>
    <x v="1"/>
    <x v="0"/>
    <x v="1"/>
    <x v="19"/>
    <x v="1"/>
    <x v="0"/>
    <s v="Dhaka"/>
    <n v="0"/>
  </r>
  <r>
    <x v="0"/>
    <x v="24"/>
    <x v="2"/>
    <n v="0"/>
    <n v="1"/>
    <n v="0"/>
    <x v="1"/>
    <x v="0"/>
    <x v="1"/>
    <x v="14"/>
    <x v="0"/>
    <x v="2"/>
    <s v="Dhaka"/>
    <n v="0"/>
  </r>
  <r>
    <x v="1"/>
    <x v="16"/>
    <x v="1"/>
    <n v="1"/>
    <n v="0"/>
    <n v="1"/>
    <x v="0"/>
    <x v="1"/>
    <x v="1"/>
    <x v="28"/>
    <x v="1"/>
    <x v="2"/>
    <s v="Dhaka"/>
    <n v="1"/>
  </r>
  <r>
    <x v="1"/>
    <x v="34"/>
    <x v="1"/>
    <n v="1"/>
    <n v="0"/>
    <n v="1"/>
    <x v="0"/>
    <x v="1"/>
    <x v="1"/>
    <x v="15"/>
    <x v="0"/>
    <x v="2"/>
    <s v="Dhaka"/>
    <n v="1"/>
  </r>
  <r>
    <x v="1"/>
    <x v="19"/>
    <x v="2"/>
    <n v="0"/>
    <n v="0"/>
    <n v="0"/>
    <x v="0"/>
    <x v="0"/>
    <x v="0"/>
    <x v="13"/>
    <x v="1"/>
    <x v="2"/>
    <s v="Dhaka"/>
    <n v="0"/>
  </r>
  <r>
    <x v="1"/>
    <x v="10"/>
    <x v="1"/>
    <n v="0"/>
    <n v="0"/>
    <n v="0"/>
    <x v="0"/>
    <x v="0"/>
    <x v="0"/>
    <x v="29"/>
    <x v="0"/>
    <x v="1"/>
    <s v="Dhaka"/>
    <n v="0"/>
  </r>
  <r>
    <x v="1"/>
    <x v="35"/>
    <x v="0"/>
    <n v="0"/>
    <n v="0"/>
    <n v="0"/>
    <x v="0"/>
    <x v="0"/>
    <x v="0"/>
    <x v="12"/>
    <x v="1"/>
    <x v="0"/>
    <s v="Dhaka"/>
    <n v="0"/>
  </r>
  <r>
    <x v="0"/>
    <x v="36"/>
    <x v="0"/>
    <n v="0"/>
    <n v="0"/>
    <n v="0"/>
    <x v="0"/>
    <x v="0"/>
    <x v="0"/>
    <x v="3"/>
    <x v="0"/>
    <x v="0"/>
    <s v="Dhaka"/>
    <n v="0"/>
  </r>
  <r>
    <x v="1"/>
    <x v="37"/>
    <x v="2"/>
    <n v="1"/>
    <n v="1"/>
    <n v="1"/>
    <x v="0"/>
    <x v="1"/>
    <x v="1"/>
    <x v="14"/>
    <x v="1"/>
    <x v="0"/>
    <s v="Dhaka"/>
    <n v="1"/>
  </r>
  <r>
    <x v="1"/>
    <x v="38"/>
    <x v="2"/>
    <n v="0"/>
    <n v="0"/>
    <n v="0"/>
    <x v="0"/>
    <x v="0"/>
    <x v="0"/>
    <x v="4"/>
    <x v="0"/>
    <x v="1"/>
    <s v="Dhaka"/>
    <n v="0"/>
  </r>
  <r>
    <x v="1"/>
    <x v="39"/>
    <x v="2"/>
    <n v="0"/>
    <n v="1"/>
    <n v="0"/>
    <x v="1"/>
    <x v="0"/>
    <x v="1"/>
    <x v="9"/>
    <x v="1"/>
    <x v="1"/>
    <s v="Dhaka"/>
    <n v="0"/>
  </r>
  <r>
    <x v="1"/>
    <x v="20"/>
    <x v="0"/>
    <n v="0"/>
    <n v="1"/>
    <n v="0"/>
    <x v="1"/>
    <x v="0"/>
    <x v="1"/>
    <x v="24"/>
    <x v="0"/>
    <x v="2"/>
    <s v="Dhaka"/>
    <n v="0"/>
  </r>
  <r>
    <x v="1"/>
    <x v="9"/>
    <x v="1"/>
    <n v="1"/>
    <n v="1"/>
    <n v="1"/>
    <x v="0"/>
    <x v="1"/>
    <x v="1"/>
    <x v="21"/>
    <x v="1"/>
    <x v="2"/>
    <s v="Dhaka"/>
    <n v="1"/>
  </r>
  <r>
    <x v="0"/>
    <x v="10"/>
    <x v="1"/>
    <n v="1"/>
    <n v="1"/>
    <n v="1"/>
    <x v="0"/>
    <x v="1"/>
    <x v="1"/>
    <x v="5"/>
    <x v="0"/>
    <x v="1"/>
    <s v="Dhaka"/>
    <n v="1"/>
  </r>
  <r>
    <x v="0"/>
    <x v="22"/>
    <x v="3"/>
    <n v="1"/>
    <n v="0"/>
    <n v="1"/>
    <x v="0"/>
    <x v="1"/>
    <x v="1"/>
    <x v="30"/>
    <x v="1"/>
    <x v="0"/>
    <s v="Dhaka"/>
    <n v="1"/>
  </r>
  <r>
    <x v="1"/>
    <x v="40"/>
    <x v="0"/>
    <n v="0"/>
    <n v="0"/>
    <n v="0"/>
    <x v="0"/>
    <x v="0"/>
    <x v="0"/>
    <x v="20"/>
    <x v="0"/>
    <x v="1"/>
    <s v="Dhaka"/>
    <n v="0"/>
  </r>
  <r>
    <x v="1"/>
    <x v="30"/>
    <x v="0"/>
    <n v="0"/>
    <n v="1"/>
    <n v="0"/>
    <x v="1"/>
    <x v="0"/>
    <x v="1"/>
    <x v="26"/>
    <x v="1"/>
    <x v="1"/>
    <s v="Dhaka"/>
    <n v="0"/>
  </r>
  <r>
    <x v="0"/>
    <x v="41"/>
    <x v="0"/>
    <n v="0"/>
    <n v="1"/>
    <n v="0"/>
    <x v="1"/>
    <x v="0"/>
    <x v="1"/>
    <x v="31"/>
    <x v="0"/>
    <x v="0"/>
    <s v="Dhaka"/>
    <n v="0"/>
  </r>
  <r>
    <x v="1"/>
    <x v="42"/>
    <x v="0"/>
    <n v="1"/>
    <n v="1"/>
    <n v="1"/>
    <x v="0"/>
    <x v="1"/>
    <x v="1"/>
    <x v="32"/>
    <x v="1"/>
    <x v="0"/>
    <s v="Dhaka"/>
    <n v="1"/>
  </r>
  <r>
    <x v="0"/>
    <x v="38"/>
    <x v="2"/>
    <n v="1"/>
    <n v="1"/>
    <n v="1"/>
    <x v="0"/>
    <x v="1"/>
    <x v="1"/>
    <x v="21"/>
    <x v="0"/>
    <x v="1"/>
    <s v="Dhaka"/>
    <n v="1"/>
  </r>
  <r>
    <x v="0"/>
    <x v="43"/>
    <x v="2"/>
    <n v="1"/>
    <n v="0"/>
    <n v="1"/>
    <x v="0"/>
    <x v="1"/>
    <x v="1"/>
    <x v="32"/>
    <x v="1"/>
    <x v="2"/>
    <s v="Dhaka"/>
    <n v="1"/>
  </r>
  <r>
    <x v="0"/>
    <x v="26"/>
    <x v="1"/>
    <n v="1"/>
    <n v="0"/>
    <n v="1"/>
    <x v="0"/>
    <x v="1"/>
    <x v="1"/>
    <x v="8"/>
    <x v="0"/>
    <x v="2"/>
    <s v="Dhaka"/>
    <n v="1"/>
  </r>
  <r>
    <x v="0"/>
    <x v="22"/>
    <x v="3"/>
    <n v="0"/>
    <n v="0"/>
    <n v="0"/>
    <x v="0"/>
    <x v="0"/>
    <x v="0"/>
    <x v="11"/>
    <x v="1"/>
    <x v="2"/>
    <s v="Dhaka"/>
    <n v="0"/>
  </r>
  <r>
    <x v="1"/>
    <x v="1"/>
    <x v="1"/>
    <n v="1"/>
    <n v="0"/>
    <n v="1"/>
    <x v="0"/>
    <x v="1"/>
    <x v="1"/>
    <x v="3"/>
    <x v="0"/>
    <x v="1"/>
    <s v="Dhaka"/>
    <n v="1"/>
  </r>
  <r>
    <x v="1"/>
    <x v="21"/>
    <x v="3"/>
    <n v="0"/>
    <n v="0"/>
    <n v="0"/>
    <x v="0"/>
    <x v="0"/>
    <x v="0"/>
    <x v="33"/>
    <x v="1"/>
    <x v="2"/>
    <s v="Dhaka"/>
    <n v="0"/>
  </r>
  <r>
    <x v="0"/>
    <x v="0"/>
    <x v="0"/>
    <n v="1"/>
    <n v="1"/>
    <n v="1"/>
    <x v="0"/>
    <x v="1"/>
    <x v="1"/>
    <x v="17"/>
    <x v="0"/>
    <x v="2"/>
    <s v="Dhaka"/>
    <n v="1"/>
  </r>
  <r>
    <x v="0"/>
    <x v="9"/>
    <x v="1"/>
    <n v="1"/>
    <n v="0"/>
    <n v="1"/>
    <x v="0"/>
    <x v="1"/>
    <x v="1"/>
    <x v="31"/>
    <x v="1"/>
    <x v="0"/>
    <s v="Dhaka"/>
    <n v="1"/>
  </r>
  <r>
    <x v="1"/>
    <x v="44"/>
    <x v="0"/>
    <n v="1"/>
    <n v="1"/>
    <n v="1"/>
    <x v="0"/>
    <x v="1"/>
    <x v="1"/>
    <x v="26"/>
    <x v="0"/>
    <x v="1"/>
    <s v="Dhaka"/>
    <n v="1"/>
  </r>
  <r>
    <x v="1"/>
    <x v="45"/>
    <x v="3"/>
    <n v="0"/>
    <n v="1"/>
    <n v="0"/>
    <x v="1"/>
    <x v="0"/>
    <x v="1"/>
    <x v="19"/>
    <x v="1"/>
    <x v="2"/>
    <s v="Dhaka"/>
    <n v="0"/>
  </r>
  <r>
    <x v="0"/>
    <x v="45"/>
    <x v="3"/>
    <n v="1"/>
    <n v="1"/>
    <n v="1"/>
    <x v="0"/>
    <x v="1"/>
    <x v="1"/>
    <x v="21"/>
    <x v="0"/>
    <x v="1"/>
    <s v="Dhaka"/>
    <n v="1"/>
  </r>
  <r>
    <x v="1"/>
    <x v="46"/>
    <x v="2"/>
    <n v="0"/>
    <n v="1"/>
    <n v="0"/>
    <x v="1"/>
    <x v="0"/>
    <x v="1"/>
    <x v="5"/>
    <x v="1"/>
    <x v="0"/>
    <s v="Dhaka"/>
    <n v="0"/>
  </r>
  <r>
    <x v="1"/>
    <x v="21"/>
    <x v="3"/>
    <n v="1"/>
    <n v="1"/>
    <n v="1"/>
    <x v="0"/>
    <x v="1"/>
    <x v="1"/>
    <x v="15"/>
    <x v="0"/>
    <x v="1"/>
    <s v="Dhaka"/>
    <n v="1"/>
  </r>
  <r>
    <x v="0"/>
    <x v="37"/>
    <x v="2"/>
    <n v="0"/>
    <n v="0"/>
    <n v="0"/>
    <x v="0"/>
    <x v="0"/>
    <x v="0"/>
    <x v="14"/>
    <x v="1"/>
    <x v="2"/>
    <s v="Dhaka"/>
    <n v="0"/>
  </r>
  <r>
    <x v="0"/>
    <x v="33"/>
    <x v="3"/>
    <n v="1"/>
    <n v="0"/>
    <n v="1"/>
    <x v="0"/>
    <x v="1"/>
    <x v="1"/>
    <x v="14"/>
    <x v="0"/>
    <x v="0"/>
    <s v="Dhaka"/>
    <n v="1"/>
  </r>
  <r>
    <x v="1"/>
    <x v="41"/>
    <x v="0"/>
    <n v="1"/>
    <n v="1"/>
    <n v="1"/>
    <x v="0"/>
    <x v="1"/>
    <x v="1"/>
    <x v="11"/>
    <x v="1"/>
    <x v="1"/>
    <s v="Dhaka"/>
    <n v="1"/>
  </r>
  <r>
    <x v="1"/>
    <x v="20"/>
    <x v="0"/>
    <n v="0"/>
    <n v="0"/>
    <n v="0"/>
    <x v="0"/>
    <x v="0"/>
    <x v="0"/>
    <x v="6"/>
    <x v="0"/>
    <x v="2"/>
    <s v="Dhaka"/>
    <n v="0"/>
  </r>
  <r>
    <x v="0"/>
    <x v="13"/>
    <x v="1"/>
    <n v="1"/>
    <n v="0"/>
    <n v="1"/>
    <x v="0"/>
    <x v="1"/>
    <x v="1"/>
    <x v="30"/>
    <x v="1"/>
    <x v="1"/>
    <s v="Dhaka"/>
    <n v="1"/>
  </r>
  <r>
    <x v="0"/>
    <x v="2"/>
    <x v="2"/>
    <n v="1"/>
    <n v="1"/>
    <n v="1"/>
    <x v="0"/>
    <x v="1"/>
    <x v="1"/>
    <x v="13"/>
    <x v="0"/>
    <x v="2"/>
    <s v="Dhaka"/>
    <n v="1"/>
  </r>
  <r>
    <x v="1"/>
    <x v="43"/>
    <x v="2"/>
    <n v="0"/>
    <n v="0"/>
    <n v="0"/>
    <x v="0"/>
    <x v="0"/>
    <x v="0"/>
    <x v="18"/>
    <x v="1"/>
    <x v="0"/>
    <s v="Dhaka"/>
    <n v="0"/>
  </r>
  <r>
    <x v="0"/>
    <x v="0"/>
    <x v="0"/>
    <n v="1"/>
    <n v="0"/>
    <n v="1"/>
    <x v="0"/>
    <x v="1"/>
    <x v="1"/>
    <x v="27"/>
    <x v="0"/>
    <x v="0"/>
    <s v="Dhaka"/>
    <n v="1"/>
  </r>
  <r>
    <x v="0"/>
    <x v="30"/>
    <x v="0"/>
    <n v="1"/>
    <n v="1"/>
    <n v="1"/>
    <x v="0"/>
    <x v="1"/>
    <x v="1"/>
    <x v="26"/>
    <x v="1"/>
    <x v="0"/>
    <s v="Dhaka"/>
    <n v="1"/>
  </r>
  <r>
    <x v="0"/>
    <x v="28"/>
    <x v="0"/>
    <n v="1"/>
    <n v="1"/>
    <n v="1"/>
    <x v="0"/>
    <x v="1"/>
    <x v="1"/>
    <x v="29"/>
    <x v="0"/>
    <x v="2"/>
    <s v="Dhaka"/>
    <n v="1"/>
  </r>
  <r>
    <x v="0"/>
    <x v="25"/>
    <x v="2"/>
    <n v="1"/>
    <n v="0"/>
    <n v="1"/>
    <x v="0"/>
    <x v="1"/>
    <x v="1"/>
    <x v="22"/>
    <x v="1"/>
    <x v="0"/>
    <s v="Dhaka"/>
    <n v="1"/>
  </r>
  <r>
    <x v="0"/>
    <x v="40"/>
    <x v="0"/>
    <n v="0"/>
    <n v="0"/>
    <n v="0"/>
    <x v="0"/>
    <x v="0"/>
    <x v="0"/>
    <x v="29"/>
    <x v="0"/>
    <x v="1"/>
    <s v="Dhaka"/>
    <n v="0"/>
  </r>
  <r>
    <x v="1"/>
    <x v="21"/>
    <x v="3"/>
    <n v="1"/>
    <n v="1"/>
    <n v="1"/>
    <x v="0"/>
    <x v="1"/>
    <x v="1"/>
    <x v="0"/>
    <x v="1"/>
    <x v="0"/>
    <s v="Dhaka"/>
    <n v="1"/>
  </r>
  <r>
    <x v="0"/>
    <x v="23"/>
    <x v="3"/>
    <n v="1"/>
    <n v="1"/>
    <n v="1"/>
    <x v="0"/>
    <x v="1"/>
    <x v="1"/>
    <x v="33"/>
    <x v="0"/>
    <x v="1"/>
    <s v="Dhaka"/>
    <n v="1"/>
  </r>
  <r>
    <x v="0"/>
    <x v="0"/>
    <x v="0"/>
    <n v="0"/>
    <n v="1"/>
    <n v="0"/>
    <x v="1"/>
    <x v="0"/>
    <x v="1"/>
    <x v="23"/>
    <x v="1"/>
    <x v="1"/>
    <s v="Dhaka"/>
    <n v="0"/>
  </r>
  <r>
    <x v="1"/>
    <x v="47"/>
    <x v="2"/>
    <n v="0"/>
    <n v="0"/>
    <n v="0"/>
    <x v="0"/>
    <x v="0"/>
    <x v="0"/>
    <x v="27"/>
    <x v="0"/>
    <x v="1"/>
    <s v="Dhaka"/>
    <n v="0"/>
  </r>
  <r>
    <x v="0"/>
    <x v="7"/>
    <x v="2"/>
    <n v="0"/>
    <n v="0"/>
    <n v="0"/>
    <x v="0"/>
    <x v="0"/>
    <x v="0"/>
    <x v="22"/>
    <x v="1"/>
    <x v="0"/>
    <s v="Dhaka"/>
    <n v="0"/>
  </r>
  <r>
    <x v="0"/>
    <x v="48"/>
    <x v="0"/>
    <n v="1"/>
    <n v="1"/>
    <n v="1"/>
    <x v="0"/>
    <x v="1"/>
    <x v="1"/>
    <x v="34"/>
    <x v="0"/>
    <x v="0"/>
    <s v="Dhaka"/>
    <n v="1"/>
  </r>
  <r>
    <x v="0"/>
    <x v="18"/>
    <x v="2"/>
    <n v="1"/>
    <n v="0"/>
    <n v="1"/>
    <x v="0"/>
    <x v="1"/>
    <x v="1"/>
    <x v="20"/>
    <x v="1"/>
    <x v="2"/>
    <s v="Dhaka"/>
    <n v="1"/>
  </r>
  <r>
    <x v="1"/>
    <x v="49"/>
    <x v="2"/>
    <n v="0"/>
    <n v="1"/>
    <n v="0"/>
    <x v="1"/>
    <x v="0"/>
    <x v="1"/>
    <x v="11"/>
    <x v="0"/>
    <x v="2"/>
    <s v="Dhaka"/>
    <n v="0"/>
  </r>
  <r>
    <x v="0"/>
    <x v="33"/>
    <x v="3"/>
    <n v="0"/>
    <n v="0"/>
    <n v="0"/>
    <x v="0"/>
    <x v="0"/>
    <x v="0"/>
    <x v="34"/>
    <x v="1"/>
    <x v="2"/>
    <s v="Dhaka"/>
    <n v="0"/>
  </r>
  <r>
    <x v="0"/>
    <x v="29"/>
    <x v="2"/>
    <n v="0"/>
    <n v="0"/>
    <n v="0"/>
    <x v="0"/>
    <x v="0"/>
    <x v="0"/>
    <x v="24"/>
    <x v="0"/>
    <x v="1"/>
    <s v="Dhaka"/>
    <n v="0"/>
  </r>
  <r>
    <x v="0"/>
    <x v="48"/>
    <x v="0"/>
    <n v="0"/>
    <n v="0"/>
    <n v="0"/>
    <x v="0"/>
    <x v="0"/>
    <x v="0"/>
    <x v="5"/>
    <x v="1"/>
    <x v="1"/>
    <s v="Dhaka"/>
    <n v="0"/>
  </r>
  <r>
    <x v="0"/>
    <x v="32"/>
    <x v="0"/>
    <n v="0"/>
    <n v="1"/>
    <n v="0"/>
    <x v="1"/>
    <x v="0"/>
    <x v="1"/>
    <x v="12"/>
    <x v="0"/>
    <x v="0"/>
    <s v="Dhaka"/>
    <n v="0"/>
  </r>
  <r>
    <x v="0"/>
    <x v="28"/>
    <x v="0"/>
    <n v="1"/>
    <n v="0"/>
    <n v="1"/>
    <x v="0"/>
    <x v="1"/>
    <x v="1"/>
    <x v="21"/>
    <x v="1"/>
    <x v="2"/>
    <s v="Dhaka"/>
    <n v="1"/>
  </r>
  <r>
    <x v="0"/>
    <x v="16"/>
    <x v="1"/>
    <n v="0"/>
    <n v="0"/>
    <n v="0"/>
    <x v="0"/>
    <x v="0"/>
    <x v="0"/>
    <x v="1"/>
    <x v="0"/>
    <x v="2"/>
    <s v="Dhaka"/>
    <n v="0"/>
  </r>
  <r>
    <x v="0"/>
    <x v="50"/>
    <x v="1"/>
    <n v="0"/>
    <n v="1"/>
    <n v="0"/>
    <x v="1"/>
    <x v="0"/>
    <x v="1"/>
    <x v="31"/>
    <x v="1"/>
    <x v="1"/>
    <s v="Dhaka"/>
    <n v="0"/>
  </r>
  <r>
    <x v="1"/>
    <x v="0"/>
    <x v="0"/>
    <n v="1"/>
    <n v="1"/>
    <n v="1"/>
    <x v="0"/>
    <x v="1"/>
    <x v="1"/>
    <x v="15"/>
    <x v="0"/>
    <x v="0"/>
    <s v="Dhaka"/>
    <n v="1"/>
  </r>
  <r>
    <x v="1"/>
    <x v="17"/>
    <x v="2"/>
    <n v="1"/>
    <n v="1"/>
    <n v="1"/>
    <x v="0"/>
    <x v="1"/>
    <x v="1"/>
    <x v="8"/>
    <x v="1"/>
    <x v="1"/>
    <s v="Dhaka"/>
    <n v="1"/>
  </r>
  <r>
    <x v="0"/>
    <x v="8"/>
    <x v="2"/>
    <n v="1"/>
    <n v="1"/>
    <n v="1"/>
    <x v="0"/>
    <x v="1"/>
    <x v="1"/>
    <x v="26"/>
    <x v="0"/>
    <x v="0"/>
    <s v="Dhaka"/>
    <n v="1"/>
  </r>
  <r>
    <x v="0"/>
    <x v="20"/>
    <x v="0"/>
    <n v="0"/>
    <n v="0"/>
    <n v="0"/>
    <x v="0"/>
    <x v="0"/>
    <x v="0"/>
    <x v="4"/>
    <x v="1"/>
    <x v="1"/>
    <s v="Dhaka"/>
    <n v="0"/>
  </r>
  <r>
    <x v="0"/>
    <x v="25"/>
    <x v="2"/>
    <n v="1"/>
    <n v="0"/>
    <n v="1"/>
    <x v="0"/>
    <x v="1"/>
    <x v="1"/>
    <x v="30"/>
    <x v="0"/>
    <x v="2"/>
    <s v="Dhaka"/>
    <n v="1"/>
  </r>
  <r>
    <x v="0"/>
    <x v="16"/>
    <x v="1"/>
    <n v="1"/>
    <n v="0"/>
    <n v="1"/>
    <x v="0"/>
    <x v="1"/>
    <x v="1"/>
    <x v="35"/>
    <x v="1"/>
    <x v="2"/>
    <s v="Dhaka"/>
    <n v="1"/>
  </r>
  <r>
    <x v="1"/>
    <x v="32"/>
    <x v="0"/>
    <n v="1"/>
    <n v="0"/>
    <n v="1"/>
    <x v="0"/>
    <x v="1"/>
    <x v="1"/>
    <x v="20"/>
    <x v="0"/>
    <x v="1"/>
    <s v="Dhaka"/>
    <n v="1"/>
  </r>
  <r>
    <x v="1"/>
    <x v="37"/>
    <x v="2"/>
    <n v="0"/>
    <n v="0"/>
    <n v="0"/>
    <x v="0"/>
    <x v="0"/>
    <x v="0"/>
    <x v="4"/>
    <x v="1"/>
    <x v="1"/>
    <s v="Dhaka"/>
    <n v="0"/>
  </r>
  <r>
    <x v="1"/>
    <x v="27"/>
    <x v="0"/>
    <n v="1"/>
    <n v="0"/>
    <n v="1"/>
    <x v="0"/>
    <x v="1"/>
    <x v="1"/>
    <x v="21"/>
    <x v="0"/>
    <x v="2"/>
    <s v="Dhaka"/>
    <n v="1"/>
  </r>
  <r>
    <x v="1"/>
    <x v="25"/>
    <x v="2"/>
    <n v="1"/>
    <n v="0"/>
    <n v="1"/>
    <x v="0"/>
    <x v="1"/>
    <x v="1"/>
    <x v="2"/>
    <x v="1"/>
    <x v="0"/>
    <s v="Dhaka"/>
    <n v="1"/>
  </r>
  <r>
    <x v="0"/>
    <x v="34"/>
    <x v="1"/>
    <n v="1"/>
    <n v="0"/>
    <n v="1"/>
    <x v="0"/>
    <x v="1"/>
    <x v="1"/>
    <x v="17"/>
    <x v="0"/>
    <x v="0"/>
    <s v="Dhaka"/>
    <n v="1"/>
  </r>
  <r>
    <x v="1"/>
    <x v="51"/>
    <x v="0"/>
    <n v="1"/>
    <n v="0"/>
    <n v="1"/>
    <x v="0"/>
    <x v="1"/>
    <x v="1"/>
    <x v="35"/>
    <x v="1"/>
    <x v="1"/>
    <s v="Dhaka"/>
    <n v="1"/>
  </r>
  <r>
    <x v="1"/>
    <x v="19"/>
    <x v="2"/>
    <n v="1"/>
    <n v="0"/>
    <n v="1"/>
    <x v="0"/>
    <x v="1"/>
    <x v="1"/>
    <x v="15"/>
    <x v="0"/>
    <x v="2"/>
    <s v="Dhaka"/>
    <n v="1"/>
  </r>
  <r>
    <x v="1"/>
    <x v="8"/>
    <x v="2"/>
    <n v="1"/>
    <n v="0"/>
    <n v="1"/>
    <x v="0"/>
    <x v="1"/>
    <x v="1"/>
    <x v="16"/>
    <x v="1"/>
    <x v="0"/>
    <s v="Dhaka"/>
    <n v="1"/>
  </r>
  <r>
    <x v="1"/>
    <x v="35"/>
    <x v="0"/>
    <n v="0"/>
    <n v="0"/>
    <n v="0"/>
    <x v="0"/>
    <x v="0"/>
    <x v="0"/>
    <x v="14"/>
    <x v="0"/>
    <x v="2"/>
    <s v="Dhaka"/>
    <n v="0"/>
  </r>
  <r>
    <x v="0"/>
    <x v="49"/>
    <x v="2"/>
    <n v="0"/>
    <n v="1"/>
    <n v="0"/>
    <x v="1"/>
    <x v="0"/>
    <x v="1"/>
    <x v="28"/>
    <x v="1"/>
    <x v="0"/>
    <s v="Dhaka"/>
    <n v="0"/>
  </r>
  <r>
    <x v="0"/>
    <x v="35"/>
    <x v="0"/>
    <n v="1"/>
    <n v="1"/>
    <n v="1"/>
    <x v="0"/>
    <x v="1"/>
    <x v="1"/>
    <x v="3"/>
    <x v="0"/>
    <x v="2"/>
    <s v="Dhaka"/>
    <n v="1"/>
  </r>
  <r>
    <x v="1"/>
    <x v="1"/>
    <x v="1"/>
    <n v="0"/>
    <n v="0"/>
    <n v="0"/>
    <x v="0"/>
    <x v="0"/>
    <x v="0"/>
    <x v="10"/>
    <x v="1"/>
    <x v="1"/>
    <s v="Dhaka"/>
    <n v="0"/>
  </r>
  <r>
    <x v="0"/>
    <x v="15"/>
    <x v="0"/>
    <n v="0"/>
    <n v="0"/>
    <n v="0"/>
    <x v="0"/>
    <x v="0"/>
    <x v="0"/>
    <x v="32"/>
    <x v="0"/>
    <x v="2"/>
    <s v="Dhaka"/>
    <n v="0"/>
  </r>
  <r>
    <x v="1"/>
    <x v="30"/>
    <x v="0"/>
    <n v="0"/>
    <n v="0"/>
    <n v="0"/>
    <x v="0"/>
    <x v="0"/>
    <x v="0"/>
    <x v="19"/>
    <x v="1"/>
    <x v="1"/>
    <s v="Dhaka"/>
    <n v="0"/>
  </r>
  <r>
    <x v="0"/>
    <x v="4"/>
    <x v="2"/>
    <n v="0"/>
    <n v="1"/>
    <n v="0"/>
    <x v="1"/>
    <x v="0"/>
    <x v="1"/>
    <x v="24"/>
    <x v="0"/>
    <x v="1"/>
    <s v="Dhaka"/>
    <n v="0"/>
  </r>
  <r>
    <x v="0"/>
    <x v="3"/>
    <x v="3"/>
    <n v="1"/>
    <n v="1"/>
    <n v="1"/>
    <x v="0"/>
    <x v="1"/>
    <x v="1"/>
    <x v="26"/>
    <x v="1"/>
    <x v="1"/>
    <s v="Dhaka"/>
    <n v="1"/>
  </r>
  <r>
    <x v="1"/>
    <x v="30"/>
    <x v="0"/>
    <n v="0"/>
    <n v="1"/>
    <n v="0"/>
    <x v="1"/>
    <x v="0"/>
    <x v="1"/>
    <x v="0"/>
    <x v="0"/>
    <x v="2"/>
    <s v="Dhaka"/>
    <n v="0"/>
  </r>
  <r>
    <x v="1"/>
    <x v="45"/>
    <x v="3"/>
    <n v="1"/>
    <n v="1"/>
    <n v="1"/>
    <x v="0"/>
    <x v="1"/>
    <x v="1"/>
    <x v="18"/>
    <x v="1"/>
    <x v="2"/>
    <s v="Dhaka"/>
    <n v="1"/>
  </r>
  <r>
    <x v="0"/>
    <x v="42"/>
    <x v="0"/>
    <n v="1"/>
    <n v="1"/>
    <n v="1"/>
    <x v="0"/>
    <x v="1"/>
    <x v="1"/>
    <x v="15"/>
    <x v="0"/>
    <x v="2"/>
    <s v="Dhaka"/>
    <n v="1"/>
  </r>
  <r>
    <x v="1"/>
    <x v="14"/>
    <x v="1"/>
    <n v="0"/>
    <n v="1"/>
    <n v="0"/>
    <x v="1"/>
    <x v="0"/>
    <x v="1"/>
    <x v="3"/>
    <x v="1"/>
    <x v="1"/>
    <s v="Dhaka"/>
    <n v="0"/>
  </r>
  <r>
    <x v="0"/>
    <x v="37"/>
    <x v="2"/>
    <n v="1"/>
    <n v="0"/>
    <n v="1"/>
    <x v="0"/>
    <x v="1"/>
    <x v="1"/>
    <x v="21"/>
    <x v="0"/>
    <x v="1"/>
    <s v="Dhaka"/>
    <n v="1"/>
  </r>
  <r>
    <x v="0"/>
    <x v="23"/>
    <x v="3"/>
    <n v="0"/>
    <n v="1"/>
    <n v="0"/>
    <x v="1"/>
    <x v="0"/>
    <x v="1"/>
    <x v="22"/>
    <x v="1"/>
    <x v="1"/>
    <s v="Dhaka"/>
    <n v="0"/>
  </r>
  <r>
    <x v="0"/>
    <x v="42"/>
    <x v="0"/>
    <n v="1"/>
    <n v="1"/>
    <n v="1"/>
    <x v="0"/>
    <x v="1"/>
    <x v="1"/>
    <x v="13"/>
    <x v="0"/>
    <x v="1"/>
    <s v="Dhaka"/>
    <n v="1"/>
  </r>
  <r>
    <x v="0"/>
    <x v="52"/>
    <x v="1"/>
    <n v="1"/>
    <n v="0"/>
    <n v="1"/>
    <x v="0"/>
    <x v="1"/>
    <x v="1"/>
    <x v="2"/>
    <x v="1"/>
    <x v="0"/>
    <s v="Dhaka"/>
    <n v="1"/>
  </r>
  <r>
    <x v="1"/>
    <x v="53"/>
    <x v="0"/>
    <n v="1"/>
    <n v="0"/>
    <n v="1"/>
    <x v="0"/>
    <x v="1"/>
    <x v="1"/>
    <x v="16"/>
    <x v="0"/>
    <x v="2"/>
    <s v="Dhaka"/>
    <n v="1"/>
  </r>
  <r>
    <x v="0"/>
    <x v="44"/>
    <x v="0"/>
    <n v="1"/>
    <n v="0"/>
    <n v="1"/>
    <x v="0"/>
    <x v="1"/>
    <x v="1"/>
    <x v="2"/>
    <x v="1"/>
    <x v="0"/>
    <s v="Dhaka"/>
    <n v="1"/>
  </r>
  <r>
    <x v="1"/>
    <x v="47"/>
    <x v="2"/>
    <n v="0"/>
    <n v="0"/>
    <n v="1"/>
    <x v="0"/>
    <x v="0"/>
    <x v="1"/>
    <x v="35"/>
    <x v="0"/>
    <x v="2"/>
    <s v="Dhaka"/>
    <n v="1"/>
  </r>
  <r>
    <x v="0"/>
    <x v="50"/>
    <x v="1"/>
    <n v="1"/>
    <n v="0"/>
    <n v="1"/>
    <x v="0"/>
    <x v="1"/>
    <x v="1"/>
    <x v="26"/>
    <x v="1"/>
    <x v="2"/>
    <s v="Dhaka"/>
    <n v="1"/>
  </r>
  <r>
    <x v="0"/>
    <x v="34"/>
    <x v="1"/>
    <n v="0"/>
    <n v="0"/>
    <n v="0"/>
    <x v="0"/>
    <x v="0"/>
    <x v="0"/>
    <x v="29"/>
    <x v="0"/>
    <x v="2"/>
    <s v="Dhaka"/>
    <n v="0"/>
  </r>
  <r>
    <x v="1"/>
    <x v="38"/>
    <x v="2"/>
    <n v="0"/>
    <n v="1"/>
    <n v="0"/>
    <x v="1"/>
    <x v="0"/>
    <x v="1"/>
    <x v="28"/>
    <x v="1"/>
    <x v="1"/>
    <s v="Dhaka"/>
    <n v="0"/>
  </r>
  <r>
    <x v="0"/>
    <x v="26"/>
    <x v="1"/>
    <n v="1"/>
    <n v="1"/>
    <n v="1"/>
    <x v="0"/>
    <x v="1"/>
    <x v="1"/>
    <x v="20"/>
    <x v="0"/>
    <x v="1"/>
    <s v="Dhaka"/>
    <n v="1"/>
  </r>
  <r>
    <x v="1"/>
    <x v="2"/>
    <x v="2"/>
    <n v="0"/>
    <n v="0"/>
    <n v="0"/>
    <x v="0"/>
    <x v="0"/>
    <x v="0"/>
    <x v="35"/>
    <x v="1"/>
    <x v="0"/>
    <s v="Dhaka"/>
    <n v="0"/>
  </r>
  <r>
    <x v="0"/>
    <x v="33"/>
    <x v="3"/>
    <n v="0"/>
    <n v="1"/>
    <n v="0"/>
    <x v="1"/>
    <x v="0"/>
    <x v="1"/>
    <x v="11"/>
    <x v="0"/>
    <x v="1"/>
    <s v="Dhaka"/>
    <n v="0"/>
  </r>
  <r>
    <x v="0"/>
    <x v="22"/>
    <x v="3"/>
    <n v="1"/>
    <n v="1"/>
    <n v="1"/>
    <x v="0"/>
    <x v="1"/>
    <x v="1"/>
    <x v="2"/>
    <x v="1"/>
    <x v="1"/>
    <s v="Dhaka"/>
    <n v="1"/>
  </r>
  <r>
    <x v="0"/>
    <x v="11"/>
    <x v="0"/>
    <n v="1"/>
    <n v="1"/>
    <n v="1"/>
    <x v="0"/>
    <x v="1"/>
    <x v="1"/>
    <x v="19"/>
    <x v="0"/>
    <x v="1"/>
    <s v="Dhaka"/>
    <n v="1"/>
  </r>
  <r>
    <x v="0"/>
    <x v="41"/>
    <x v="0"/>
    <n v="1"/>
    <n v="0"/>
    <n v="1"/>
    <x v="0"/>
    <x v="1"/>
    <x v="1"/>
    <x v="25"/>
    <x v="1"/>
    <x v="2"/>
    <s v="Dhaka"/>
    <n v="1"/>
  </r>
  <r>
    <x v="0"/>
    <x v="2"/>
    <x v="2"/>
    <n v="1"/>
    <n v="1"/>
    <n v="1"/>
    <x v="0"/>
    <x v="1"/>
    <x v="1"/>
    <x v="1"/>
    <x v="0"/>
    <x v="2"/>
    <s v="Dhaka"/>
    <n v="1"/>
  </r>
  <r>
    <x v="1"/>
    <x v="1"/>
    <x v="1"/>
    <n v="0"/>
    <n v="0"/>
    <n v="0"/>
    <x v="0"/>
    <x v="0"/>
    <x v="0"/>
    <x v="31"/>
    <x v="1"/>
    <x v="0"/>
    <s v="Dhaka"/>
    <n v="0"/>
  </r>
  <r>
    <x v="0"/>
    <x v="36"/>
    <x v="0"/>
    <n v="1"/>
    <n v="1"/>
    <n v="1"/>
    <x v="0"/>
    <x v="1"/>
    <x v="1"/>
    <x v="11"/>
    <x v="0"/>
    <x v="1"/>
    <s v="Dhaka"/>
    <n v="1"/>
  </r>
  <r>
    <x v="0"/>
    <x v="50"/>
    <x v="1"/>
    <n v="1"/>
    <n v="1"/>
    <n v="1"/>
    <x v="0"/>
    <x v="1"/>
    <x v="1"/>
    <x v="29"/>
    <x v="1"/>
    <x v="0"/>
    <s v="Dhaka"/>
    <n v="1"/>
  </r>
  <r>
    <x v="0"/>
    <x v="2"/>
    <x v="2"/>
    <n v="1"/>
    <n v="0"/>
    <n v="1"/>
    <x v="0"/>
    <x v="1"/>
    <x v="1"/>
    <x v="13"/>
    <x v="0"/>
    <x v="2"/>
    <s v="Dhaka"/>
    <n v="1"/>
  </r>
  <r>
    <x v="0"/>
    <x v="30"/>
    <x v="0"/>
    <n v="1"/>
    <n v="0"/>
    <n v="1"/>
    <x v="0"/>
    <x v="1"/>
    <x v="1"/>
    <x v="32"/>
    <x v="1"/>
    <x v="2"/>
    <s v="Dhaka"/>
    <n v="1"/>
  </r>
  <r>
    <x v="0"/>
    <x v="40"/>
    <x v="0"/>
    <n v="0"/>
    <n v="1"/>
    <n v="0"/>
    <x v="1"/>
    <x v="0"/>
    <x v="1"/>
    <x v="1"/>
    <x v="0"/>
    <x v="0"/>
    <s v="Dhaka"/>
    <n v="0"/>
  </r>
  <r>
    <x v="1"/>
    <x v="31"/>
    <x v="1"/>
    <n v="1"/>
    <n v="1"/>
    <n v="1"/>
    <x v="0"/>
    <x v="1"/>
    <x v="1"/>
    <x v="27"/>
    <x v="1"/>
    <x v="0"/>
    <s v="Dhaka"/>
    <n v="1"/>
  </r>
  <r>
    <x v="1"/>
    <x v="11"/>
    <x v="0"/>
    <n v="0"/>
    <n v="1"/>
    <n v="0"/>
    <x v="1"/>
    <x v="0"/>
    <x v="1"/>
    <x v="13"/>
    <x v="0"/>
    <x v="0"/>
    <s v="Dhaka"/>
    <n v="0"/>
  </r>
  <r>
    <x v="1"/>
    <x v="30"/>
    <x v="0"/>
    <n v="0"/>
    <n v="0"/>
    <n v="0"/>
    <x v="0"/>
    <x v="0"/>
    <x v="0"/>
    <x v="18"/>
    <x v="1"/>
    <x v="1"/>
    <s v="Dhaka"/>
    <n v="0"/>
  </r>
  <r>
    <x v="1"/>
    <x v="36"/>
    <x v="0"/>
    <n v="0"/>
    <n v="0"/>
    <n v="0"/>
    <x v="0"/>
    <x v="0"/>
    <x v="0"/>
    <x v="21"/>
    <x v="0"/>
    <x v="2"/>
    <s v="Dhaka"/>
    <n v="0"/>
  </r>
  <r>
    <x v="1"/>
    <x v="51"/>
    <x v="0"/>
    <n v="0"/>
    <n v="0"/>
    <n v="0"/>
    <x v="0"/>
    <x v="0"/>
    <x v="0"/>
    <x v="33"/>
    <x v="1"/>
    <x v="1"/>
    <s v="Dhaka"/>
    <n v="0"/>
  </r>
  <r>
    <x v="0"/>
    <x v="0"/>
    <x v="0"/>
    <n v="1"/>
    <n v="1"/>
    <n v="1"/>
    <x v="0"/>
    <x v="1"/>
    <x v="1"/>
    <x v="7"/>
    <x v="0"/>
    <x v="1"/>
    <s v="Dhaka"/>
    <n v="1"/>
  </r>
  <r>
    <x v="1"/>
    <x v="10"/>
    <x v="1"/>
    <n v="1"/>
    <n v="1"/>
    <n v="1"/>
    <x v="0"/>
    <x v="1"/>
    <x v="1"/>
    <x v="32"/>
    <x v="1"/>
    <x v="1"/>
    <s v="Dhaka"/>
    <n v="1"/>
  </r>
  <r>
    <x v="0"/>
    <x v="9"/>
    <x v="1"/>
    <n v="1"/>
    <n v="0"/>
    <n v="1"/>
    <x v="0"/>
    <x v="1"/>
    <x v="1"/>
    <x v="27"/>
    <x v="0"/>
    <x v="0"/>
    <s v="Dhaka"/>
    <n v="1"/>
  </r>
  <r>
    <x v="1"/>
    <x v="14"/>
    <x v="1"/>
    <n v="1"/>
    <n v="0"/>
    <n v="1"/>
    <x v="0"/>
    <x v="1"/>
    <x v="1"/>
    <x v="13"/>
    <x v="1"/>
    <x v="0"/>
    <s v="Dhaka"/>
    <n v="1"/>
  </r>
  <r>
    <x v="0"/>
    <x v="16"/>
    <x v="1"/>
    <n v="1"/>
    <n v="0"/>
    <n v="1"/>
    <x v="0"/>
    <x v="1"/>
    <x v="1"/>
    <x v="14"/>
    <x v="0"/>
    <x v="2"/>
    <s v="Dhaka"/>
    <n v="1"/>
  </r>
  <r>
    <x v="0"/>
    <x v="3"/>
    <x v="3"/>
    <n v="0"/>
    <n v="1"/>
    <n v="0"/>
    <x v="1"/>
    <x v="0"/>
    <x v="1"/>
    <x v="25"/>
    <x v="1"/>
    <x v="2"/>
    <s v="Dhaka"/>
    <n v="0"/>
  </r>
  <r>
    <x v="1"/>
    <x v="5"/>
    <x v="2"/>
    <n v="1"/>
    <n v="0"/>
    <n v="1"/>
    <x v="0"/>
    <x v="1"/>
    <x v="1"/>
    <x v="5"/>
    <x v="0"/>
    <x v="0"/>
    <s v="Dhaka"/>
    <n v="1"/>
  </r>
  <r>
    <x v="1"/>
    <x v="6"/>
    <x v="1"/>
    <n v="0"/>
    <n v="1"/>
    <n v="0"/>
    <x v="1"/>
    <x v="0"/>
    <x v="1"/>
    <x v="14"/>
    <x v="1"/>
    <x v="0"/>
    <s v="Dhaka"/>
    <n v="0"/>
  </r>
  <r>
    <x v="1"/>
    <x v="49"/>
    <x v="2"/>
    <n v="0"/>
    <n v="0"/>
    <n v="0"/>
    <x v="0"/>
    <x v="0"/>
    <x v="0"/>
    <x v="2"/>
    <x v="0"/>
    <x v="1"/>
    <s v="Dhaka"/>
    <n v="0"/>
  </r>
  <r>
    <x v="0"/>
    <x v="54"/>
    <x v="0"/>
    <n v="1"/>
    <n v="0"/>
    <n v="1"/>
    <x v="0"/>
    <x v="1"/>
    <x v="1"/>
    <x v="16"/>
    <x v="1"/>
    <x v="0"/>
    <s v="Dhaka"/>
    <n v="1"/>
  </r>
  <r>
    <x v="1"/>
    <x v="0"/>
    <x v="0"/>
    <n v="1"/>
    <n v="0"/>
    <n v="1"/>
    <x v="0"/>
    <x v="1"/>
    <x v="1"/>
    <x v="2"/>
    <x v="0"/>
    <x v="2"/>
    <s v="Dhaka"/>
    <n v="1"/>
  </r>
  <r>
    <x v="0"/>
    <x v="34"/>
    <x v="1"/>
    <n v="0"/>
    <n v="1"/>
    <n v="0"/>
    <x v="1"/>
    <x v="0"/>
    <x v="1"/>
    <x v="13"/>
    <x v="1"/>
    <x v="1"/>
    <s v="Dhaka"/>
    <n v="0"/>
  </r>
  <r>
    <x v="0"/>
    <x v="16"/>
    <x v="1"/>
    <n v="1"/>
    <n v="0"/>
    <n v="1"/>
    <x v="0"/>
    <x v="1"/>
    <x v="1"/>
    <x v="5"/>
    <x v="0"/>
    <x v="2"/>
    <s v="Dhaka"/>
    <n v="1"/>
  </r>
  <r>
    <x v="0"/>
    <x v="51"/>
    <x v="0"/>
    <n v="0"/>
    <n v="1"/>
    <n v="0"/>
    <x v="1"/>
    <x v="0"/>
    <x v="1"/>
    <x v="33"/>
    <x v="1"/>
    <x v="1"/>
    <s v="Dhaka"/>
    <n v="0"/>
  </r>
  <r>
    <x v="0"/>
    <x v="1"/>
    <x v="1"/>
    <n v="0"/>
    <n v="0"/>
    <n v="0"/>
    <x v="0"/>
    <x v="0"/>
    <x v="0"/>
    <x v="7"/>
    <x v="0"/>
    <x v="0"/>
    <s v="Dhaka"/>
    <n v="0"/>
  </r>
  <r>
    <x v="0"/>
    <x v="44"/>
    <x v="0"/>
    <n v="0"/>
    <n v="0"/>
    <n v="0"/>
    <x v="0"/>
    <x v="0"/>
    <x v="0"/>
    <x v="19"/>
    <x v="1"/>
    <x v="0"/>
    <s v="Dhaka"/>
    <n v="0"/>
  </r>
  <r>
    <x v="1"/>
    <x v="34"/>
    <x v="1"/>
    <n v="0"/>
    <n v="0"/>
    <n v="0"/>
    <x v="0"/>
    <x v="0"/>
    <x v="0"/>
    <x v="32"/>
    <x v="0"/>
    <x v="1"/>
    <s v="Dhaka"/>
    <n v="0"/>
  </r>
  <r>
    <x v="0"/>
    <x v="36"/>
    <x v="0"/>
    <n v="0"/>
    <n v="0"/>
    <n v="0"/>
    <x v="0"/>
    <x v="0"/>
    <x v="0"/>
    <x v="17"/>
    <x v="1"/>
    <x v="0"/>
    <s v="Dhaka"/>
    <n v="0"/>
  </r>
  <r>
    <x v="0"/>
    <x v="17"/>
    <x v="2"/>
    <n v="1"/>
    <n v="1"/>
    <n v="1"/>
    <x v="0"/>
    <x v="1"/>
    <x v="1"/>
    <x v="35"/>
    <x v="0"/>
    <x v="1"/>
    <s v="Dhaka"/>
    <n v="1"/>
  </r>
  <r>
    <x v="1"/>
    <x v="43"/>
    <x v="2"/>
    <n v="1"/>
    <n v="0"/>
    <n v="1"/>
    <x v="0"/>
    <x v="1"/>
    <x v="1"/>
    <x v="32"/>
    <x v="1"/>
    <x v="0"/>
    <s v="Dhaka"/>
    <n v="1"/>
  </r>
  <r>
    <x v="0"/>
    <x v="34"/>
    <x v="1"/>
    <n v="1"/>
    <n v="0"/>
    <n v="1"/>
    <x v="0"/>
    <x v="1"/>
    <x v="1"/>
    <x v="34"/>
    <x v="0"/>
    <x v="1"/>
    <s v="Dhaka"/>
    <n v="1"/>
  </r>
  <r>
    <x v="1"/>
    <x v="38"/>
    <x v="2"/>
    <n v="0"/>
    <n v="1"/>
    <n v="0"/>
    <x v="1"/>
    <x v="0"/>
    <x v="1"/>
    <x v="32"/>
    <x v="1"/>
    <x v="2"/>
    <s v="Dhaka"/>
    <n v="0"/>
  </r>
  <r>
    <x v="1"/>
    <x v="24"/>
    <x v="2"/>
    <n v="1"/>
    <n v="1"/>
    <n v="1"/>
    <x v="0"/>
    <x v="1"/>
    <x v="1"/>
    <x v="35"/>
    <x v="0"/>
    <x v="0"/>
    <s v="Dhaka"/>
    <n v="1"/>
  </r>
  <r>
    <x v="1"/>
    <x v="41"/>
    <x v="0"/>
    <n v="0"/>
    <n v="1"/>
    <n v="0"/>
    <x v="1"/>
    <x v="0"/>
    <x v="1"/>
    <x v="35"/>
    <x v="1"/>
    <x v="0"/>
    <s v="Dhaka"/>
    <n v="0"/>
  </r>
  <r>
    <x v="0"/>
    <x v="48"/>
    <x v="0"/>
    <n v="1"/>
    <n v="1"/>
    <n v="1"/>
    <x v="0"/>
    <x v="1"/>
    <x v="1"/>
    <x v="25"/>
    <x v="0"/>
    <x v="0"/>
    <s v="Dhaka"/>
    <n v="1"/>
  </r>
  <r>
    <x v="1"/>
    <x v="54"/>
    <x v="0"/>
    <n v="0"/>
    <n v="1"/>
    <n v="0"/>
    <x v="1"/>
    <x v="0"/>
    <x v="1"/>
    <x v="30"/>
    <x v="1"/>
    <x v="0"/>
    <s v="Dhaka"/>
    <n v="0"/>
  </r>
  <r>
    <x v="1"/>
    <x v="39"/>
    <x v="2"/>
    <n v="0"/>
    <n v="1"/>
    <n v="0"/>
    <x v="1"/>
    <x v="0"/>
    <x v="1"/>
    <x v="2"/>
    <x v="0"/>
    <x v="2"/>
    <s v="Dhaka"/>
    <n v="0"/>
  </r>
  <r>
    <x v="1"/>
    <x v="3"/>
    <x v="3"/>
    <n v="0"/>
    <n v="1"/>
    <n v="0"/>
    <x v="1"/>
    <x v="0"/>
    <x v="1"/>
    <x v="22"/>
    <x v="1"/>
    <x v="1"/>
    <s v="Dhaka"/>
    <n v="0"/>
  </r>
  <r>
    <x v="0"/>
    <x v="55"/>
    <x v="0"/>
    <n v="1"/>
    <n v="0"/>
    <n v="1"/>
    <x v="0"/>
    <x v="1"/>
    <x v="1"/>
    <x v="24"/>
    <x v="0"/>
    <x v="0"/>
    <s v="Dhaka"/>
    <n v="1"/>
  </r>
  <r>
    <x v="1"/>
    <x v="6"/>
    <x v="1"/>
    <n v="1"/>
    <n v="1"/>
    <n v="1"/>
    <x v="0"/>
    <x v="1"/>
    <x v="1"/>
    <x v="9"/>
    <x v="1"/>
    <x v="2"/>
    <s v="Dhaka"/>
    <n v="1"/>
  </r>
  <r>
    <x v="1"/>
    <x v="23"/>
    <x v="3"/>
    <n v="0"/>
    <n v="1"/>
    <n v="0"/>
    <x v="1"/>
    <x v="0"/>
    <x v="1"/>
    <x v="31"/>
    <x v="0"/>
    <x v="1"/>
    <s v="Dhaka"/>
    <n v="0"/>
  </r>
  <r>
    <x v="0"/>
    <x v="10"/>
    <x v="1"/>
    <n v="0"/>
    <n v="1"/>
    <n v="0"/>
    <x v="1"/>
    <x v="0"/>
    <x v="1"/>
    <x v="26"/>
    <x v="1"/>
    <x v="2"/>
    <s v="Dhaka"/>
    <n v="0"/>
  </r>
  <r>
    <x v="0"/>
    <x v="48"/>
    <x v="0"/>
    <n v="0"/>
    <n v="1"/>
    <n v="0"/>
    <x v="1"/>
    <x v="0"/>
    <x v="1"/>
    <x v="16"/>
    <x v="0"/>
    <x v="2"/>
    <s v="Dhaka"/>
    <n v="0"/>
  </r>
  <r>
    <x v="1"/>
    <x v="40"/>
    <x v="0"/>
    <n v="1"/>
    <n v="1"/>
    <n v="1"/>
    <x v="0"/>
    <x v="1"/>
    <x v="1"/>
    <x v="5"/>
    <x v="1"/>
    <x v="1"/>
    <s v="Dhaka"/>
    <n v="1"/>
  </r>
  <r>
    <x v="1"/>
    <x v="45"/>
    <x v="3"/>
    <n v="1"/>
    <n v="1"/>
    <n v="1"/>
    <x v="0"/>
    <x v="1"/>
    <x v="1"/>
    <x v="31"/>
    <x v="0"/>
    <x v="2"/>
    <s v="Dhaka"/>
    <n v="1"/>
  </r>
  <r>
    <x v="0"/>
    <x v="20"/>
    <x v="0"/>
    <n v="0"/>
    <n v="1"/>
    <n v="0"/>
    <x v="1"/>
    <x v="0"/>
    <x v="1"/>
    <x v="31"/>
    <x v="1"/>
    <x v="1"/>
    <s v="Dhaka"/>
    <n v="0"/>
  </r>
  <r>
    <x v="0"/>
    <x v="54"/>
    <x v="0"/>
    <n v="0"/>
    <n v="0"/>
    <n v="0"/>
    <x v="0"/>
    <x v="0"/>
    <x v="0"/>
    <x v="30"/>
    <x v="0"/>
    <x v="2"/>
    <s v="Dhaka"/>
    <n v="0"/>
  </r>
  <r>
    <x v="1"/>
    <x v="44"/>
    <x v="0"/>
    <n v="0"/>
    <n v="0"/>
    <n v="0"/>
    <x v="0"/>
    <x v="0"/>
    <x v="0"/>
    <x v="5"/>
    <x v="1"/>
    <x v="2"/>
    <s v="Dhaka"/>
    <n v="0"/>
  </r>
  <r>
    <x v="1"/>
    <x v="15"/>
    <x v="0"/>
    <n v="1"/>
    <n v="0"/>
    <n v="1"/>
    <x v="0"/>
    <x v="1"/>
    <x v="1"/>
    <x v="10"/>
    <x v="0"/>
    <x v="0"/>
    <s v="Dhaka"/>
    <n v="1"/>
  </r>
  <r>
    <x v="0"/>
    <x v="38"/>
    <x v="2"/>
    <n v="0"/>
    <n v="1"/>
    <n v="0"/>
    <x v="1"/>
    <x v="0"/>
    <x v="1"/>
    <x v="32"/>
    <x v="1"/>
    <x v="0"/>
    <s v="Dhaka"/>
    <n v="0"/>
  </r>
  <r>
    <x v="1"/>
    <x v="54"/>
    <x v="0"/>
    <n v="0"/>
    <n v="0"/>
    <n v="0"/>
    <x v="0"/>
    <x v="0"/>
    <x v="0"/>
    <x v="33"/>
    <x v="0"/>
    <x v="2"/>
    <s v="Dhaka"/>
    <n v="0"/>
  </r>
  <r>
    <x v="1"/>
    <x v="39"/>
    <x v="2"/>
    <n v="1"/>
    <n v="0"/>
    <n v="1"/>
    <x v="0"/>
    <x v="1"/>
    <x v="1"/>
    <x v="35"/>
    <x v="1"/>
    <x v="2"/>
    <s v="Dhaka"/>
    <n v="1"/>
  </r>
  <r>
    <x v="0"/>
    <x v="12"/>
    <x v="0"/>
    <n v="0"/>
    <n v="0"/>
    <n v="0"/>
    <x v="0"/>
    <x v="0"/>
    <x v="0"/>
    <x v="2"/>
    <x v="0"/>
    <x v="0"/>
    <s v="Dhaka"/>
    <n v="0"/>
  </r>
  <r>
    <x v="0"/>
    <x v="23"/>
    <x v="3"/>
    <n v="0"/>
    <n v="0"/>
    <n v="0"/>
    <x v="0"/>
    <x v="0"/>
    <x v="0"/>
    <x v="26"/>
    <x v="1"/>
    <x v="1"/>
    <s v="Dhaka"/>
    <n v="0"/>
  </r>
  <r>
    <x v="0"/>
    <x v="41"/>
    <x v="0"/>
    <n v="0"/>
    <n v="1"/>
    <n v="0"/>
    <x v="1"/>
    <x v="0"/>
    <x v="1"/>
    <x v="13"/>
    <x v="0"/>
    <x v="0"/>
    <s v="Dhaka"/>
    <n v="0"/>
  </r>
  <r>
    <x v="0"/>
    <x v="24"/>
    <x v="2"/>
    <n v="1"/>
    <n v="0"/>
    <n v="1"/>
    <x v="0"/>
    <x v="1"/>
    <x v="1"/>
    <x v="18"/>
    <x v="1"/>
    <x v="0"/>
    <s v="Dhaka"/>
    <n v="1"/>
  </r>
  <r>
    <x v="0"/>
    <x v="55"/>
    <x v="0"/>
    <n v="1"/>
    <n v="1"/>
    <n v="1"/>
    <x v="0"/>
    <x v="1"/>
    <x v="1"/>
    <x v="30"/>
    <x v="0"/>
    <x v="1"/>
    <s v="Dhaka"/>
    <n v="1"/>
  </r>
  <r>
    <x v="1"/>
    <x v="8"/>
    <x v="2"/>
    <n v="1"/>
    <n v="1"/>
    <n v="1"/>
    <x v="0"/>
    <x v="1"/>
    <x v="1"/>
    <x v="2"/>
    <x v="1"/>
    <x v="1"/>
    <s v="Dhaka"/>
    <n v="1"/>
  </r>
  <r>
    <x v="1"/>
    <x v="56"/>
    <x v="2"/>
    <n v="1"/>
    <n v="0"/>
    <n v="1"/>
    <x v="0"/>
    <x v="1"/>
    <x v="1"/>
    <x v="23"/>
    <x v="0"/>
    <x v="2"/>
    <s v="Dhaka"/>
    <n v="1"/>
  </r>
  <r>
    <x v="0"/>
    <x v="25"/>
    <x v="2"/>
    <n v="1"/>
    <n v="1"/>
    <n v="1"/>
    <x v="0"/>
    <x v="1"/>
    <x v="1"/>
    <x v="6"/>
    <x v="1"/>
    <x v="0"/>
    <s v="Dhaka"/>
    <n v="1"/>
  </r>
  <r>
    <x v="1"/>
    <x v="29"/>
    <x v="2"/>
    <n v="0"/>
    <n v="0"/>
    <n v="0"/>
    <x v="0"/>
    <x v="0"/>
    <x v="0"/>
    <x v="20"/>
    <x v="0"/>
    <x v="1"/>
    <s v="Dhaka"/>
    <n v="0"/>
  </r>
  <r>
    <x v="0"/>
    <x v="56"/>
    <x v="2"/>
    <n v="1"/>
    <n v="1"/>
    <n v="1"/>
    <x v="0"/>
    <x v="1"/>
    <x v="1"/>
    <x v="32"/>
    <x v="1"/>
    <x v="1"/>
    <s v="Dhaka"/>
    <n v="1"/>
  </r>
  <r>
    <x v="0"/>
    <x v="14"/>
    <x v="1"/>
    <n v="0"/>
    <n v="1"/>
    <n v="1"/>
    <x v="0"/>
    <x v="0"/>
    <x v="1"/>
    <x v="32"/>
    <x v="0"/>
    <x v="2"/>
    <s v="Dhaka"/>
    <n v="1"/>
  </r>
  <r>
    <x v="0"/>
    <x v="11"/>
    <x v="0"/>
    <n v="1"/>
    <n v="1"/>
    <n v="1"/>
    <x v="0"/>
    <x v="1"/>
    <x v="1"/>
    <x v="15"/>
    <x v="1"/>
    <x v="1"/>
    <s v="Dhaka"/>
    <n v="1"/>
  </r>
  <r>
    <x v="1"/>
    <x v="45"/>
    <x v="3"/>
    <n v="0"/>
    <n v="1"/>
    <n v="0"/>
    <x v="1"/>
    <x v="0"/>
    <x v="1"/>
    <x v="8"/>
    <x v="0"/>
    <x v="0"/>
    <s v="Dhaka"/>
    <n v="0"/>
  </r>
  <r>
    <x v="0"/>
    <x v="27"/>
    <x v="0"/>
    <n v="0"/>
    <n v="0"/>
    <n v="0"/>
    <x v="0"/>
    <x v="0"/>
    <x v="0"/>
    <x v="4"/>
    <x v="1"/>
    <x v="1"/>
    <s v="Dhaka"/>
    <n v="0"/>
  </r>
  <r>
    <x v="1"/>
    <x v="41"/>
    <x v="0"/>
    <n v="1"/>
    <n v="1"/>
    <n v="1"/>
    <x v="0"/>
    <x v="1"/>
    <x v="1"/>
    <x v="12"/>
    <x v="0"/>
    <x v="1"/>
    <s v="Dhaka"/>
    <n v="1"/>
  </r>
  <r>
    <x v="0"/>
    <x v="53"/>
    <x v="0"/>
    <n v="1"/>
    <n v="1"/>
    <n v="1"/>
    <x v="0"/>
    <x v="1"/>
    <x v="1"/>
    <x v="11"/>
    <x v="1"/>
    <x v="0"/>
    <s v="Dhaka"/>
    <n v="1"/>
  </r>
  <r>
    <x v="1"/>
    <x v="39"/>
    <x v="2"/>
    <n v="0"/>
    <n v="1"/>
    <n v="0"/>
    <x v="1"/>
    <x v="0"/>
    <x v="1"/>
    <x v="0"/>
    <x v="0"/>
    <x v="2"/>
    <s v="Dhaka"/>
    <n v="0"/>
  </r>
  <r>
    <x v="0"/>
    <x v="40"/>
    <x v="0"/>
    <n v="0"/>
    <n v="1"/>
    <n v="0"/>
    <x v="1"/>
    <x v="0"/>
    <x v="1"/>
    <x v="15"/>
    <x v="1"/>
    <x v="2"/>
    <s v="Dhaka"/>
    <n v="0"/>
  </r>
  <r>
    <x v="0"/>
    <x v="47"/>
    <x v="2"/>
    <n v="1"/>
    <n v="0"/>
    <n v="1"/>
    <x v="0"/>
    <x v="1"/>
    <x v="1"/>
    <x v="33"/>
    <x v="0"/>
    <x v="0"/>
    <s v="Dhaka"/>
    <n v="1"/>
  </r>
  <r>
    <x v="1"/>
    <x v="54"/>
    <x v="0"/>
    <n v="1"/>
    <n v="1"/>
    <n v="1"/>
    <x v="0"/>
    <x v="1"/>
    <x v="1"/>
    <x v="26"/>
    <x v="1"/>
    <x v="1"/>
    <s v="Dhaka"/>
    <n v="1"/>
  </r>
  <r>
    <x v="1"/>
    <x v="35"/>
    <x v="0"/>
    <n v="1"/>
    <n v="1"/>
    <n v="1"/>
    <x v="0"/>
    <x v="1"/>
    <x v="1"/>
    <x v="18"/>
    <x v="0"/>
    <x v="0"/>
    <s v="Dhaka"/>
    <n v="1"/>
  </r>
  <r>
    <x v="1"/>
    <x v="11"/>
    <x v="0"/>
    <n v="0"/>
    <n v="1"/>
    <n v="0"/>
    <x v="1"/>
    <x v="0"/>
    <x v="1"/>
    <x v="12"/>
    <x v="1"/>
    <x v="1"/>
    <s v="Dhaka"/>
    <n v="0"/>
  </r>
  <r>
    <x v="1"/>
    <x v="11"/>
    <x v="0"/>
    <n v="0"/>
    <n v="1"/>
    <n v="0"/>
    <x v="1"/>
    <x v="0"/>
    <x v="1"/>
    <x v="23"/>
    <x v="0"/>
    <x v="0"/>
    <s v="Dhaka"/>
    <n v="0"/>
  </r>
  <r>
    <x v="1"/>
    <x v="35"/>
    <x v="0"/>
    <n v="0"/>
    <n v="0"/>
    <n v="0"/>
    <x v="0"/>
    <x v="0"/>
    <x v="0"/>
    <x v="27"/>
    <x v="1"/>
    <x v="0"/>
    <s v="Dhaka"/>
    <n v="0"/>
  </r>
  <r>
    <x v="0"/>
    <x v="53"/>
    <x v="0"/>
    <n v="1"/>
    <n v="1"/>
    <n v="1"/>
    <x v="0"/>
    <x v="1"/>
    <x v="1"/>
    <x v="1"/>
    <x v="0"/>
    <x v="1"/>
    <s v="Dhaka"/>
    <n v="1"/>
  </r>
  <r>
    <x v="0"/>
    <x v="31"/>
    <x v="1"/>
    <n v="1"/>
    <n v="0"/>
    <n v="1"/>
    <x v="0"/>
    <x v="1"/>
    <x v="1"/>
    <x v="35"/>
    <x v="1"/>
    <x v="0"/>
    <s v="Dhaka"/>
    <n v="1"/>
  </r>
  <r>
    <x v="1"/>
    <x v="39"/>
    <x v="2"/>
    <n v="0"/>
    <n v="1"/>
    <n v="0"/>
    <x v="1"/>
    <x v="0"/>
    <x v="1"/>
    <x v="14"/>
    <x v="0"/>
    <x v="1"/>
    <s v="Dhaka"/>
    <n v="0"/>
  </r>
  <r>
    <x v="0"/>
    <x v="38"/>
    <x v="2"/>
    <n v="1"/>
    <n v="0"/>
    <n v="1"/>
    <x v="0"/>
    <x v="1"/>
    <x v="1"/>
    <x v="35"/>
    <x v="1"/>
    <x v="1"/>
    <s v="Dhaka"/>
    <n v="1"/>
  </r>
  <r>
    <x v="0"/>
    <x v="36"/>
    <x v="0"/>
    <n v="0"/>
    <n v="0"/>
    <n v="0"/>
    <x v="0"/>
    <x v="0"/>
    <x v="0"/>
    <x v="34"/>
    <x v="0"/>
    <x v="1"/>
    <s v="Dhaka"/>
    <n v="0"/>
  </r>
  <r>
    <x v="1"/>
    <x v="12"/>
    <x v="0"/>
    <n v="1"/>
    <n v="1"/>
    <n v="1"/>
    <x v="0"/>
    <x v="1"/>
    <x v="1"/>
    <x v="21"/>
    <x v="1"/>
    <x v="1"/>
    <s v="Dhaka"/>
    <n v="1"/>
  </r>
  <r>
    <x v="1"/>
    <x v="27"/>
    <x v="0"/>
    <n v="1"/>
    <n v="0"/>
    <n v="1"/>
    <x v="0"/>
    <x v="1"/>
    <x v="1"/>
    <x v="16"/>
    <x v="0"/>
    <x v="2"/>
    <s v="Dhaka"/>
    <n v="1"/>
  </r>
  <r>
    <x v="0"/>
    <x v="53"/>
    <x v="0"/>
    <n v="0"/>
    <n v="1"/>
    <n v="0"/>
    <x v="1"/>
    <x v="0"/>
    <x v="1"/>
    <x v="19"/>
    <x v="1"/>
    <x v="0"/>
    <s v="Dhaka"/>
    <n v="0"/>
  </r>
  <r>
    <x v="0"/>
    <x v="40"/>
    <x v="0"/>
    <n v="1"/>
    <n v="1"/>
    <n v="1"/>
    <x v="0"/>
    <x v="1"/>
    <x v="1"/>
    <x v="7"/>
    <x v="0"/>
    <x v="2"/>
    <s v="Dhaka"/>
    <n v="1"/>
  </r>
  <r>
    <x v="0"/>
    <x v="51"/>
    <x v="0"/>
    <n v="1"/>
    <n v="0"/>
    <n v="1"/>
    <x v="0"/>
    <x v="1"/>
    <x v="1"/>
    <x v="31"/>
    <x v="1"/>
    <x v="1"/>
    <s v="Dhaka"/>
    <n v="1"/>
  </r>
  <r>
    <x v="0"/>
    <x v="49"/>
    <x v="2"/>
    <n v="0"/>
    <n v="0"/>
    <n v="0"/>
    <x v="0"/>
    <x v="0"/>
    <x v="0"/>
    <x v="32"/>
    <x v="0"/>
    <x v="0"/>
    <s v="Dhaka"/>
    <n v="0"/>
  </r>
  <r>
    <x v="0"/>
    <x v="14"/>
    <x v="1"/>
    <n v="1"/>
    <n v="0"/>
    <n v="1"/>
    <x v="0"/>
    <x v="1"/>
    <x v="1"/>
    <x v="32"/>
    <x v="1"/>
    <x v="2"/>
    <s v="Dhaka"/>
    <n v="1"/>
  </r>
  <r>
    <x v="0"/>
    <x v="20"/>
    <x v="0"/>
    <n v="0"/>
    <n v="1"/>
    <n v="0"/>
    <x v="1"/>
    <x v="0"/>
    <x v="1"/>
    <x v="29"/>
    <x v="0"/>
    <x v="0"/>
    <s v="Dhaka"/>
    <n v="0"/>
  </r>
  <r>
    <x v="0"/>
    <x v="46"/>
    <x v="2"/>
    <n v="1"/>
    <n v="1"/>
    <n v="1"/>
    <x v="0"/>
    <x v="1"/>
    <x v="1"/>
    <x v="33"/>
    <x v="1"/>
    <x v="2"/>
    <s v="Dhaka"/>
    <n v="1"/>
  </r>
  <r>
    <x v="1"/>
    <x v="15"/>
    <x v="0"/>
    <n v="0"/>
    <n v="0"/>
    <n v="0"/>
    <x v="0"/>
    <x v="0"/>
    <x v="0"/>
    <x v="10"/>
    <x v="0"/>
    <x v="0"/>
    <s v="Dhaka"/>
    <n v="0"/>
  </r>
  <r>
    <x v="1"/>
    <x v="28"/>
    <x v="0"/>
    <n v="1"/>
    <n v="0"/>
    <n v="1"/>
    <x v="0"/>
    <x v="1"/>
    <x v="1"/>
    <x v="30"/>
    <x v="1"/>
    <x v="0"/>
    <s v="Dhaka"/>
    <n v="1"/>
  </r>
  <r>
    <x v="0"/>
    <x v="13"/>
    <x v="1"/>
    <n v="1"/>
    <n v="0"/>
    <n v="1"/>
    <x v="0"/>
    <x v="1"/>
    <x v="1"/>
    <x v="20"/>
    <x v="0"/>
    <x v="2"/>
    <s v="Dhaka"/>
    <n v="1"/>
  </r>
  <r>
    <x v="1"/>
    <x v="11"/>
    <x v="0"/>
    <n v="0"/>
    <n v="0"/>
    <n v="0"/>
    <x v="0"/>
    <x v="0"/>
    <x v="0"/>
    <x v="5"/>
    <x v="1"/>
    <x v="1"/>
    <s v="Dhaka"/>
    <n v="0"/>
  </r>
  <r>
    <x v="0"/>
    <x v="51"/>
    <x v="0"/>
    <n v="1"/>
    <n v="0"/>
    <n v="1"/>
    <x v="0"/>
    <x v="1"/>
    <x v="1"/>
    <x v="10"/>
    <x v="0"/>
    <x v="0"/>
    <s v="Dhaka"/>
    <n v="1"/>
  </r>
  <r>
    <x v="0"/>
    <x v="43"/>
    <x v="2"/>
    <n v="0"/>
    <n v="0"/>
    <n v="1"/>
    <x v="0"/>
    <x v="0"/>
    <x v="1"/>
    <x v="15"/>
    <x v="1"/>
    <x v="1"/>
    <s v="Dhaka"/>
    <n v="1"/>
  </r>
  <r>
    <x v="1"/>
    <x v="33"/>
    <x v="3"/>
    <n v="1"/>
    <n v="0"/>
    <n v="1"/>
    <x v="0"/>
    <x v="1"/>
    <x v="1"/>
    <x v="26"/>
    <x v="0"/>
    <x v="2"/>
    <s v="Dhaka"/>
    <n v="1"/>
  </r>
  <r>
    <x v="0"/>
    <x v="47"/>
    <x v="2"/>
    <n v="0"/>
    <n v="0"/>
    <n v="0"/>
    <x v="0"/>
    <x v="0"/>
    <x v="0"/>
    <x v="31"/>
    <x v="1"/>
    <x v="2"/>
    <s v="Dhaka"/>
    <n v="0"/>
  </r>
  <r>
    <x v="1"/>
    <x v="52"/>
    <x v="1"/>
    <n v="1"/>
    <n v="0"/>
    <n v="1"/>
    <x v="0"/>
    <x v="1"/>
    <x v="1"/>
    <x v="32"/>
    <x v="0"/>
    <x v="0"/>
    <s v="Dhaka"/>
    <n v="1"/>
  </r>
  <r>
    <x v="0"/>
    <x v="52"/>
    <x v="1"/>
    <n v="1"/>
    <n v="1"/>
    <n v="1"/>
    <x v="0"/>
    <x v="1"/>
    <x v="1"/>
    <x v="8"/>
    <x v="1"/>
    <x v="1"/>
    <s v="Dhaka"/>
    <n v="1"/>
  </r>
  <r>
    <x v="1"/>
    <x v="54"/>
    <x v="0"/>
    <n v="1"/>
    <n v="1"/>
    <n v="1"/>
    <x v="0"/>
    <x v="1"/>
    <x v="1"/>
    <x v="22"/>
    <x v="0"/>
    <x v="1"/>
    <s v="Dhaka"/>
    <n v="1"/>
  </r>
  <r>
    <x v="0"/>
    <x v="9"/>
    <x v="1"/>
    <n v="0"/>
    <n v="1"/>
    <n v="0"/>
    <x v="1"/>
    <x v="0"/>
    <x v="1"/>
    <x v="10"/>
    <x v="1"/>
    <x v="2"/>
    <s v="Dhaka"/>
    <n v="0"/>
  </r>
  <r>
    <x v="0"/>
    <x v="57"/>
    <x v="2"/>
    <n v="0"/>
    <n v="0"/>
    <n v="0"/>
    <x v="0"/>
    <x v="0"/>
    <x v="0"/>
    <x v="6"/>
    <x v="0"/>
    <x v="2"/>
    <s v="Dhaka"/>
    <n v="0"/>
  </r>
  <r>
    <x v="1"/>
    <x v="7"/>
    <x v="2"/>
    <n v="0"/>
    <n v="0"/>
    <n v="0"/>
    <x v="0"/>
    <x v="0"/>
    <x v="0"/>
    <x v="7"/>
    <x v="1"/>
    <x v="1"/>
    <s v="Dhaka"/>
    <n v="0"/>
  </r>
  <r>
    <x v="1"/>
    <x v="2"/>
    <x v="2"/>
    <n v="0"/>
    <n v="0"/>
    <n v="0"/>
    <x v="0"/>
    <x v="0"/>
    <x v="0"/>
    <x v="23"/>
    <x v="0"/>
    <x v="2"/>
    <s v="Dhaka"/>
    <n v="0"/>
  </r>
  <r>
    <x v="1"/>
    <x v="25"/>
    <x v="2"/>
    <n v="1"/>
    <n v="1"/>
    <n v="1"/>
    <x v="0"/>
    <x v="1"/>
    <x v="1"/>
    <x v="11"/>
    <x v="1"/>
    <x v="1"/>
    <s v="Dhaka"/>
    <n v="1"/>
  </r>
  <r>
    <x v="0"/>
    <x v="22"/>
    <x v="3"/>
    <n v="1"/>
    <n v="1"/>
    <n v="1"/>
    <x v="0"/>
    <x v="1"/>
    <x v="1"/>
    <x v="24"/>
    <x v="0"/>
    <x v="1"/>
    <s v="Dhaka"/>
    <n v="1"/>
  </r>
  <r>
    <x v="0"/>
    <x v="43"/>
    <x v="2"/>
    <n v="0"/>
    <n v="1"/>
    <n v="0"/>
    <x v="1"/>
    <x v="0"/>
    <x v="1"/>
    <x v="31"/>
    <x v="1"/>
    <x v="1"/>
    <s v="Dhaka"/>
    <n v="0"/>
  </r>
  <r>
    <x v="1"/>
    <x v="34"/>
    <x v="1"/>
    <n v="0"/>
    <n v="0"/>
    <n v="0"/>
    <x v="0"/>
    <x v="0"/>
    <x v="0"/>
    <x v="31"/>
    <x v="0"/>
    <x v="2"/>
    <s v="Dhaka"/>
    <n v="0"/>
  </r>
  <r>
    <x v="0"/>
    <x v="33"/>
    <x v="3"/>
    <n v="0"/>
    <n v="0"/>
    <n v="0"/>
    <x v="0"/>
    <x v="0"/>
    <x v="0"/>
    <x v="8"/>
    <x v="1"/>
    <x v="2"/>
    <s v="Dhaka"/>
    <n v="0"/>
  </r>
  <r>
    <x v="0"/>
    <x v="19"/>
    <x v="2"/>
    <n v="0"/>
    <n v="1"/>
    <n v="0"/>
    <x v="1"/>
    <x v="0"/>
    <x v="1"/>
    <x v="22"/>
    <x v="0"/>
    <x v="1"/>
    <s v="Dhaka"/>
    <n v="0"/>
  </r>
  <r>
    <x v="0"/>
    <x v="39"/>
    <x v="2"/>
    <n v="1"/>
    <n v="1"/>
    <n v="1"/>
    <x v="0"/>
    <x v="1"/>
    <x v="1"/>
    <x v="27"/>
    <x v="1"/>
    <x v="2"/>
    <s v="Dhaka"/>
    <n v="1"/>
  </r>
  <r>
    <x v="0"/>
    <x v="21"/>
    <x v="3"/>
    <n v="1"/>
    <n v="0"/>
    <n v="1"/>
    <x v="0"/>
    <x v="1"/>
    <x v="1"/>
    <x v="32"/>
    <x v="0"/>
    <x v="2"/>
    <s v="Dhaka"/>
    <n v="1"/>
  </r>
  <r>
    <x v="0"/>
    <x v="32"/>
    <x v="0"/>
    <n v="1"/>
    <n v="1"/>
    <n v="1"/>
    <x v="0"/>
    <x v="1"/>
    <x v="1"/>
    <x v="15"/>
    <x v="1"/>
    <x v="1"/>
    <s v="Dhaka"/>
    <n v="1"/>
  </r>
  <r>
    <x v="0"/>
    <x v="26"/>
    <x v="1"/>
    <n v="0"/>
    <n v="1"/>
    <n v="0"/>
    <x v="1"/>
    <x v="0"/>
    <x v="1"/>
    <x v="0"/>
    <x v="0"/>
    <x v="0"/>
    <s v="Dhaka"/>
    <n v="0"/>
  </r>
  <r>
    <x v="1"/>
    <x v="57"/>
    <x v="2"/>
    <n v="1"/>
    <n v="1"/>
    <n v="1"/>
    <x v="0"/>
    <x v="1"/>
    <x v="1"/>
    <x v="23"/>
    <x v="1"/>
    <x v="0"/>
    <s v="Dhaka"/>
    <n v="1"/>
  </r>
  <r>
    <x v="1"/>
    <x v="50"/>
    <x v="1"/>
    <n v="0"/>
    <n v="0"/>
    <n v="0"/>
    <x v="0"/>
    <x v="0"/>
    <x v="0"/>
    <x v="29"/>
    <x v="0"/>
    <x v="2"/>
    <s v="Dhaka"/>
    <n v="0"/>
  </r>
  <r>
    <x v="1"/>
    <x v="17"/>
    <x v="2"/>
    <n v="1"/>
    <n v="1"/>
    <n v="1"/>
    <x v="0"/>
    <x v="1"/>
    <x v="1"/>
    <x v="26"/>
    <x v="1"/>
    <x v="2"/>
    <s v="Dhaka"/>
    <n v="1"/>
  </r>
  <r>
    <x v="0"/>
    <x v="20"/>
    <x v="0"/>
    <n v="1"/>
    <n v="1"/>
    <n v="1"/>
    <x v="0"/>
    <x v="1"/>
    <x v="1"/>
    <x v="3"/>
    <x v="0"/>
    <x v="0"/>
    <s v="Dhaka"/>
    <n v="1"/>
  </r>
  <r>
    <x v="0"/>
    <x v="38"/>
    <x v="2"/>
    <n v="1"/>
    <n v="0"/>
    <n v="1"/>
    <x v="0"/>
    <x v="1"/>
    <x v="1"/>
    <x v="5"/>
    <x v="1"/>
    <x v="2"/>
    <s v="Dhaka"/>
    <n v="1"/>
  </r>
  <r>
    <x v="1"/>
    <x v="43"/>
    <x v="2"/>
    <n v="0"/>
    <n v="0"/>
    <n v="0"/>
    <x v="0"/>
    <x v="0"/>
    <x v="0"/>
    <x v="18"/>
    <x v="0"/>
    <x v="2"/>
    <s v="Dhaka"/>
    <n v="0"/>
  </r>
  <r>
    <x v="1"/>
    <x v="17"/>
    <x v="2"/>
    <n v="0"/>
    <n v="0"/>
    <n v="0"/>
    <x v="0"/>
    <x v="0"/>
    <x v="0"/>
    <x v="32"/>
    <x v="1"/>
    <x v="2"/>
    <s v="Dhaka"/>
    <n v="0"/>
  </r>
  <r>
    <x v="1"/>
    <x v="5"/>
    <x v="2"/>
    <n v="1"/>
    <n v="0"/>
    <n v="1"/>
    <x v="0"/>
    <x v="1"/>
    <x v="1"/>
    <x v="31"/>
    <x v="0"/>
    <x v="0"/>
    <s v="Dhaka"/>
    <n v="1"/>
  </r>
  <r>
    <x v="0"/>
    <x v="22"/>
    <x v="3"/>
    <n v="0"/>
    <n v="1"/>
    <n v="0"/>
    <x v="1"/>
    <x v="0"/>
    <x v="1"/>
    <x v="2"/>
    <x v="1"/>
    <x v="0"/>
    <s v="Dhaka"/>
    <n v="0"/>
  </r>
  <r>
    <x v="0"/>
    <x v="43"/>
    <x v="2"/>
    <n v="1"/>
    <n v="0"/>
    <n v="1"/>
    <x v="0"/>
    <x v="1"/>
    <x v="1"/>
    <x v="17"/>
    <x v="0"/>
    <x v="1"/>
    <s v="Dhaka"/>
    <n v="1"/>
  </r>
  <r>
    <x v="0"/>
    <x v="51"/>
    <x v="0"/>
    <n v="1"/>
    <n v="0"/>
    <n v="1"/>
    <x v="0"/>
    <x v="1"/>
    <x v="1"/>
    <x v="7"/>
    <x v="1"/>
    <x v="0"/>
    <s v="Dhaka"/>
    <n v="1"/>
  </r>
  <r>
    <x v="1"/>
    <x v="9"/>
    <x v="1"/>
    <n v="1"/>
    <n v="1"/>
    <n v="1"/>
    <x v="0"/>
    <x v="1"/>
    <x v="1"/>
    <x v="30"/>
    <x v="0"/>
    <x v="0"/>
    <s v="Dhaka"/>
    <n v="1"/>
  </r>
  <r>
    <x v="1"/>
    <x v="20"/>
    <x v="0"/>
    <n v="0"/>
    <n v="0"/>
    <n v="0"/>
    <x v="0"/>
    <x v="0"/>
    <x v="0"/>
    <x v="24"/>
    <x v="1"/>
    <x v="2"/>
    <s v="Dhaka"/>
    <n v="0"/>
  </r>
  <r>
    <x v="1"/>
    <x v="52"/>
    <x v="1"/>
    <n v="1"/>
    <n v="1"/>
    <n v="1"/>
    <x v="0"/>
    <x v="1"/>
    <x v="1"/>
    <x v="20"/>
    <x v="0"/>
    <x v="1"/>
    <s v="Dhaka"/>
    <n v="1"/>
  </r>
  <r>
    <x v="1"/>
    <x v="14"/>
    <x v="1"/>
    <n v="1"/>
    <n v="1"/>
    <n v="1"/>
    <x v="0"/>
    <x v="1"/>
    <x v="1"/>
    <x v="18"/>
    <x v="1"/>
    <x v="1"/>
    <s v="Dhaka"/>
    <n v="1"/>
  </r>
  <r>
    <x v="1"/>
    <x v="2"/>
    <x v="2"/>
    <n v="0"/>
    <n v="1"/>
    <n v="0"/>
    <x v="1"/>
    <x v="0"/>
    <x v="1"/>
    <x v="33"/>
    <x v="0"/>
    <x v="1"/>
    <s v="Dhaka"/>
    <n v="0"/>
  </r>
  <r>
    <x v="1"/>
    <x v="48"/>
    <x v="0"/>
    <n v="1"/>
    <n v="1"/>
    <n v="1"/>
    <x v="0"/>
    <x v="1"/>
    <x v="1"/>
    <x v="31"/>
    <x v="1"/>
    <x v="1"/>
    <s v="Dhaka"/>
    <n v="1"/>
  </r>
  <r>
    <x v="0"/>
    <x v="0"/>
    <x v="0"/>
    <n v="1"/>
    <n v="1"/>
    <n v="1"/>
    <x v="0"/>
    <x v="1"/>
    <x v="1"/>
    <x v="10"/>
    <x v="0"/>
    <x v="1"/>
    <s v="Dhaka"/>
    <n v="1"/>
  </r>
  <r>
    <x v="0"/>
    <x v="54"/>
    <x v="0"/>
    <n v="1"/>
    <n v="0"/>
    <n v="1"/>
    <x v="0"/>
    <x v="1"/>
    <x v="1"/>
    <x v="33"/>
    <x v="1"/>
    <x v="1"/>
    <s v="Dhaka"/>
    <n v="1"/>
  </r>
  <r>
    <x v="0"/>
    <x v="57"/>
    <x v="2"/>
    <n v="0"/>
    <n v="0"/>
    <n v="0"/>
    <x v="0"/>
    <x v="0"/>
    <x v="0"/>
    <x v="20"/>
    <x v="0"/>
    <x v="0"/>
    <s v="Dhaka"/>
    <n v="0"/>
  </r>
  <r>
    <x v="1"/>
    <x v="36"/>
    <x v="0"/>
    <n v="0"/>
    <n v="0"/>
    <n v="0"/>
    <x v="0"/>
    <x v="0"/>
    <x v="0"/>
    <x v="16"/>
    <x v="1"/>
    <x v="0"/>
    <s v="Dhaka"/>
    <n v="0"/>
  </r>
  <r>
    <x v="1"/>
    <x v="18"/>
    <x v="2"/>
    <n v="1"/>
    <n v="0"/>
    <n v="1"/>
    <x v="0"/>
    <x v="1"/>
    <x v="1"/>
    <x v="20"/>
    <x v="0"/>
    <x v="0"/>
    <s v="Dhaka"/>
    <n v="1"/>
  </r>
  <r>
    <x v="1"/>
    <x v="2"/>
    <x v="2"/>
    <n v="0"/>
    <n v="0"/>
    <n v="0"/>
    <x v="0"/>
    <x v="0"/>
    <x v="0"/>
    <x v="34"/>
    <x v="1"/>
    <x v="0"/>
    <s v="Dhaka"/>
    <n v="0"/>
  </r>
  <r>
    <x v="1"/>
    <x v="55"/>
    <x v="0"/>
    <n v="1"/>
    <n v="1"/>
    <n v="1"/>
    <x v="0"/>
    <x v="1"/>
    <x v="1"/>
    <x v="19"/>
    <x v="0"/>
    <x v="0"/>
    <s v="Dhaka"/>
    <n v="1"/>
  </r>
  <r>
    <x v="0"/>
    <x v="1"/>
    <x v="1"/>
    <n v="0"/>
    <n v="0"/>
    <n v="0"/>
    <x v="0"/>
    <x v="0"/>
    <x v="0"/>
    <x v="32"/>
    <x v="1"/>
    <x v="0"/>
    <s v="Dhaka"/>
    <n v="0"/>
  </r>
  <r>
    <x v="0"/>
    <x v="33"/>
    <x v="3"/>
    <n v="0"/>
    <n v="0"/>
    <n v="0"/>
    <x v="0"/>
    <x v="0"/>
    <x v="0"/>
    <x v="3"/>
    <x v="0"/>
    <x v="2"/>
    <s v="Dhaka"/>
    <n v="0"/>
  </r>
  <r>
    <x v="0"/>
    <x v="29"/>
    <x v="2"/>
    <n v="1"/>
    <n v="0"/>
    <n v="1"/>
    <x v="0"/>
    <x v="1"/>
    <x v="1"/>
    <x v="3"/>
    <x v="1"/>
    <x v="2"/>
    <s v="Dhaka"/>
    <n v="1"/>
  </r>
  <r>
    <x v="0"/>
    <x v="50"/>
    <x v="1"/>
    <n v="1"/>
    <n v="0"/>
    <n v="1"/>
    <x v="0"/>
    <x v="1"/>
    <x v="1"/>
    <x v="2"/>
    <x v="0"/>
    <x v="2"/>
    <s v="Dhaka"/>
    <n v="1"/>
  </r>
  <r>
    <x v="1"/>
    <x v="4"/>
    <x v="2"/>
    <n v="0"/>
    <n v="0"/>
    <n v="0"/>
    <x v="0"/>
    <x v="0"/>
    <x v="0"/>
    <x v="4"/>
    <x v="1"/>
    <x v="0"/>
    <s v="Dhaka"/>
    <n v="0"/>
  </r>
  <r>
    <x v="1"/>
    <x v="18"/>
    <x v="2"/>
    <n v="0"/>
    <n v="1"/>
    <n v="0"/>
    <x v="1"/>
    <x v="0"/>
    <x v="1"/>
    <x v="29"/>
    <x v="0"/>
    <x v="1"/>
    <s v="Dhaka"/>
    <n v="0"/>
  </r>
  <r>
    <x v="1"/>
    <x v="42"/>
    <x v="0"/>
    <n v="0"/>
    <n v="0"/>
    <n v="0"/>
    <x v="0"/>
    <x v="0"/>
    <x v="0"/>
    <x v="12"/>
    <x v="1"/>
    <x v="2"/>
    <s v="Dhaka"/>
    <n v="0"/>
  </r>
  <r>
    <x v="1"/>
    <x v="28"/>
    <x v="0"/>
    <n v="0"/>
    <n v="1"/>
    <n v="0"/>
    <x v="1"/>
    <x v="0"/>
    <x v="1"/>
    <x v="33"/>
    <x v="0"/>
    <x v="2"/>
    <s v="Dhaka"/>
    <n v="0"/>
  </r>
  <r>
    <x v="1"/>
    <x v="6"/>
    <x v="1"/>
    <n v="0"/>
    <n v="0"/>
    <n v="0"/>
    <x v="0"/>
    <x v="0"/>
    <x v="0"/>
    <x v="26"/>
    <x v="1"/>
    <x v="0"/>
    <s v="Dhaka"/>
    <n v="0"/>
  </r>
  <r>
    <x v="1"/>
    <x v="26"/>
    <x v="1"/>
    <n v="1"/>
    <n v="0"/>
    <n v="1"/>
    <x v="0"/>
    <x v="1"/>
    <x v="1"/>
    <x v="32"/>
    <x v="0"/>
    <x v="2"/>
    <s v="Dhaka"/>
    <n v="1"/>
  </r>
  <r>
    <x v="0"/>
    <x v="27"/>
    <x v="0"/>
    <n v="1"/>
    <n v="0"/>
    <n v="1"/>
    <x v="0"/>
    <x v="1"/>
    <x v="1"/>
    <x v="14"/>
    <x v="1"/>
    <x v="0"/>
    <s v="Dhaka"/>
    <n v="1"/>
  </r>
  <r>
    <x v="0"/>
    <x v="12"/>
    <x v="0"/>
    <n v="1"/>
    <n v="0"/>
    <n v="1"/>
    <x v="0"/>
    <x v="1"/>
    <x v="1"/>
    <x v="21"/>
    <x v="0"/>
    <x v="2"/>
    <s v="Dhaka"/>
    <n v="1"/>
  </r>
  <r>
    <x v="1"/>
    <x v="20"/>
    <x v="0"/>
    <n v="0"/>
    <n v="1"/>
    <n v="0"/>
    <x v="1"/>
    <x v="0"/>
    <x v="1"/>
    <x v="24"/>
    <x v="1"/>
    <x v="2"/>
    <s v="Dhaka"/>
    <n v="0"/>
  </r>
  <r>
    <x v="1"/>
    <x v="13"/>
    <x v="1"/>
    <n v="0"/>
    <n v="1"/>
    <n v="0"/>
    <x v="1"/>
    <x v="0"/>
    <x v="1"/>
    <x v="21"/>
    <x v="0"/>
    <x v="1"/>
    <s v="Dhaka"/>
    <n v="0"/>
  </r>
  <r>
    <x v="0"/>
    <x v="49"/>
    <x v="2"/>
    <n v="0"/>
    <n v="0"/>
    <n v="0"/>
    <x v="0"/>
    <x v="0"/>
    <x v="0"/>
    <x v="5"/>
    <x v="1"/>
    <x v="0"/>
    <s v="Dhaka"/>
    <n v="0"/>
  </r>
  <r>
    <x v="1"/>
    <x v="36"/>
    <x v="0"/>
    <n v="0"/>
    <n v="0"/>
    <n v="0"/>
    <x v="0"/>
    <x v="0"/>
    <x v="0"/>
    <x v="9"/>
    <x v="0"/>
    <x v="1"/>
    <s v="Dhaka"/>
    <n v="0"/>
  </r>
  <r>
    <x v="1"/>
    <x v="33"/>
    <x v="3"/>
    <n v="1"/>
    <n v="0"/>
    <n v="1"/>
    <x v="0"/>
    <x v="1"/>
    <x v="1"/>
    <x v="5"/>
    <x v="1"/>
    <x v="2"/>
    <s v="Dhaka"/>
    <n v="1"/>
  </r>
  <r>
    <x v="1"/>
    <x v="51"/>
    <x v="0"/>
    <n v="1"/>
    <n v="0"/>
    <n v="1"/>
    <x v="0"/>
    <x v="1"/>
    <x v="1"/>
    <x v="28"/>
    <x v="0"/>
    <x v="1"/>
    <s v="Dhaka"/>
    <n v="1"/>
  </r>
  <r>
    <x v="0"/>
    <x v="43"/>
    <x v="2"/>
    <n v="1"/>
    <n v="0"/>
    <n v="1"/>
    <x v="0"/>
    <x v="1"/>
    <x v="1"/>
    <x v="5"/>
    <x v="1"/>
    <x v="0"/>
    <s v="Dhaka"/>
    <n v="1"/>
  </r>
  <r>
    <x v="1"/>
    <x v="27"/>
    <x v="0"/>
    <n v="0"/>
    <n v="0"/>
    <n v="0"/>
    <x v="0"/>
    <x v="0"/>
    <x v="0"/>
    <x v="29"/>
    <x v="0"/>
    <x v="2"/>
    <s v="Dhaka"/>
    <n v="0"/>
  </r>
  <r>
    <x v="1"/>
    <x v="20"/>
    <x v="0"/>
    <n v="0"/>
    <n v="0"/>
    <n v="0"/>
    <x v="0"/>
    <x v="0"/>
    <x v="0"/>
    <x v="26"/>
    <x v="1"/>
    <x v="1"/>
    <s v="Dhaka"/>
    <n v="0"/>
  </r>
  <r>
    <x v="0"/>
    <x v="55"/>
    <x v="0"/>
    <n v="1"/>
    <n v="0"/>
    <n v="1"/>
    <x v="0"/>
    <x v="1"/>
    <x v="1"/>
    <x v="10"/>
    <x v="0"/>
    <x v="1"/>
    <s v="Dhaka"/>
    <n v="1"/>
  </r>
  <r>
    <x v="1"/>
    <x v="51"/>
    <x v="0"/>
    <n v="0"/>
    <n v="1"/>
    <n v="0"/>
    <x v="1"/>
    <x v="0"/>
    <x v="1"/>
    <x v="15"/>
    <x v="1"/>
    <x v="0"/>
    <s v="Dhaka"/>
    <n v="0"/>
  </r>
  <r>
    <x v="1"/>
    <x v="36"/>
    <x v="0"/>
    <n v="1"/>
    <n v="0"/>
    <n v="1"/>
    <x v="0"/>
    <x v="1"/>
    <x v="1"/>
    <x v="0"/>
    <x v="0"/>
    <x v="2"/>
    <s v="Dhaka"/>
    <n v="1"/>
  </r>
  <r>
    <x v="1"/>
    <x v="6"/>
    <x v="1"/>
    <n v="0"/>
    <n v="0"/>
    <n v="0"/>
    <x v="0"/>
    <x v="0"/>
    <x v="0"/>
    <x v="27"/>
    <x v="1"/>
    <x v="2"/>
    <s v="Dhaka"/>
    <n v="0"/>
  </r>
  <r>
    <x v="1"/>
    <x v="6"/>
    <x v="1"/>
    <n v="1"/>
    <n v="1"/>
    <n v="1"/>
    <x v="0"/>
    <x v="1"/>
    <x v="1"/>
    <x v="14"/>
    <x v="0"/>
    <x v="1"/>
    <s v="Dhaka"/>
    <n v="1"/>
  </r>
  <r>
    <x v="1"/>
    <x v="21"/>
    <x v="3"/>
    <n v="0"/>
    <n v="1"/>
    <n v="0"/>
    <x v="1"/>
    <x v="0"/>
    <x v="1"/>
    <x v="14"/>
    <x v="1"/>
    <x v="0"/>
    <s v="Dhaka"/>
    <n v="0"/>
  </r>
  <r>
    <x v="1"/>
    <x v="31"/>
    <x v="1"/>
    <n v="1"/>
    <n v="0"/>
    <n v="1"/>
    <x v="0"/>
    <x v="1"/>
    <x v="1"/>
    <x v="33"/>
    <x v="0"/>
    <x v="0"/>
    <s v="Dhaka"/>
    <n v="1"/>
  </r>
  <r>
    <x v="1"/>
    <x v="52"/>
    <x v="1"/>
    <n v="1"/>
    <n v="0"/>
    <n v="1"/>
    <x v="0"/>
    <x v="1"/>
    <x v="1"/>
    <x v="17"/>
    <x v="1"/>
    <x v="0"/>
    <s v="Dhaka"/>
    <n v="1"/>
  </r>
  <r>
    <x v="1"/>
    <x v="15"/>
    <x v="0"/>
    <n v="0"/>
    <n v="0"/>
    <n v="0"/>
    <x v="0"/>
    <x v="0"/>
    <x v="0"/>
    <x v="34"/>
    <x v="0"/>
    <x v="0"/>
    <s v="Dhaka"/>
    <n v="0"/>
  </r>
  <r>
    <x v="0"/>
    <x v="22"/>
    <x v="3"/>
    <n v="1"/>
    <n v="1"/>
    <n v="1"/>
    <x v="0"/>
    <x v="1"/>
    <x v="1"/>
    <x v="26"/>
    <x v="1"/>
    <x v="2"/>
    <s v="Dhaka"/>
    <n v="1"/>
  </r>
  <r>
    <x v="1"/>
    <x v="35"/>
    <x v="0"/>
    <n v="1"/>
    <n v="1"/>
    <n v="1"/>
    <x v="0"/>
    <x v="1"/>
    <x v="1"/>
    <x v="34"/>
    <x v="0"/>
    <x v="2"/>
    <s v="Dhaka"/>
    <n v="1"/>
  </r>
  <r>
    <x v="1"/>
    <x v="37"/>
    <x v="2"/>
    <n v="0"/>
    <n v="0"/>
    <n v="0"/>
    <x v="0"/>
    <x v="0"/>
    <x v="0"/>
    <x v="4"/>
    <x v="1"/>
    <x v="2"/>
    <s v="Dhaka"/>
    <n v="0"/>
  </r>
  <r>
    <x v="1"/>
    <x v="43"/>
    <x v="2"/>
    <n v="0"/>
    <n v="1"/>
    <n v="0"/>
    <x v="1"/>
    <x v="0"/>
    <x v="1"/>
    <x v="34"/>
    <x v="0"/>
    <x v="1"/>
    <s v="Dhaka"/>
    <n v="0"/>
  </r>
  <r>
    <x v="0"/>
    <x v="25"/>
    <x v="2"/>
    <n v="0"/>
    <n v="1"/>
    <n v="0"/>
    <x v="1"/>
    <x v="0"/>
    <x v="1"/>
    <x v="12"/>
    <x v="1"/>
    <x v="2"/>
    <s v="Dhaka"/>
    <n v="0"/>
  </r>
  <r>
    <x v="0"/>
    <x v="21"/>
    <x v="3"/>
    <n v="0"/>
    <n v="0"/>
    <n v="0"/>
    <x v="0"/>
    <x v="0"/>
    <x v="0"/>
    <x v="27"/>
    <x v="0"/>
    <x v="2"/>
    <s v="Dhaka"/>
    <n v="0"/>
  </r>
  <r>
    <x v="1"/>
    <x v="25"/>
    <x v="2"/>
    <n v="1"/>
    <n v="1"/>
    <n v="1"/>
    <x v="0"/>
    <x v="1"/>
    <x v="1"/>
    <x v="3"/>
    <x v="1"/>
    <x v="0"/>
    <s v="Dhaka"/>
    <n v="1"/>
  </r>
  <r>
    <x v="1"/>
    <x v="56"/>
    <x v="2"/>
    <n v="1"/>
    <n v="0"/>
    <n v="1"/>
    <x v="0"/>
    <x v="1"/>
    <x v="1"/>
    <x v="16"/>
    <x v="0"/>
    <x v="1"/>
    <s v="Dhaka"/>
    <n v="1"/>
  </r>
  <r>
    <x v="1"/>
    <x v="44"/>
    <x v="0"/>
    <n v="1"/>
    <n v="0"/>
    <n v="1"/>
    <x v="0"/>
    <x v="1"/>
    <x v="1"/>
    <x v="3"/>
    <x v="1"/>
    <x v="0"/>
    <s v="Dhaka"/>
    <n v="1"/>
  </r>
  <r>
    <x v="0"/>
    <x v="4"/>
    <x v="2"/>
    <n v="1"/>
    <n v="1"/>
    <n v="1"/>
    <x v="0"/>
    <x v="1"/>
    <x v="1"/>
    <x v="21"/>
    <x v="0"/>
    <x v="2"/>
    <s v="Dhaka"/>
    <n v="1"/>
  </r>
  <r>
    <x v="0"/>
    <x v="2"/>
    <x v="2"/>
    <n v="0"/>
    <n v="0"/>
    <n v="0"/>
    <x v="0"/>
    <x v="0"/>
    <x v="0"/>
    <x v="17"/>
    <x v="1"/>
    <x v="0"/>
    <s v="Dhaka"/>
    <n v="0"/>
  </r>
  <r>
    <x v="0"/>
    <x v="4"/>
    <x v="2"/>
    <n v="1"/>
    <n v="0"/>
    <n v="1"/>
    <x v="0"/>
    <x v="1"/>
    <x v="1"/>
    <x v="8"/>
    <x v="0"/>
    <x v="0"/>
    <s v="Dhaka"/>
    <n v="1"/>
  </r>
  <r>
    <x v="0"/>
    <x v="10"/>
    <x v="1"/>
    <n v="1"/>
    <n v="0"/>
    <n v="1"/>
    <x v="0"/>
    <x v="1"/>
    <x v="1"/>
    <x v="29"/>
    <x v="1"/>
    <x v="1"/>
    <s v="Dhaka"/>
    <n v="1"/>
  </r>
  <r>
    <x v="0"/>
    <x v="26"/>
    <x v="1"/>
    <n v="1"/>
    <n v="0"/>
    <n v="1"/>
    <x v="0"/>
    <x v="1"/>
    <x v="1"/>
    <x v="32"/>
    <x v="0"/>
    <x v="0"/>
    <s v="Dhaka"/>
    <n v="1"/>
  </r>
  <r>
    <x v="1"/>
    <x v="36"/>
    <x v="0"/>
    <n v="1"/>
    <n v="1"/>
    <n v="1"/>
    <x v="0"/>
    <x v="1"/>
    <x v="1"/>
    <x v="31"/>
    <x v="1"/>
    <x v="0"/>
    <s v="Dhaka"/>
    <n v="1"/>
  </r>
  <r>
    <x v="1"/>
    <x v="45"/>
    <x v="3"/>
    <n v="1"/>
    <n v="1"/>
    <n v="1"/>
    <x v="0"/>
    <x v="1"/>
    <x v="1"/>
    <x v="23"/>
    <x v="0"/>
    <x v="1"/>
    <s v="Dhaka"/>
    <n v="1"/>
  </r>
  <r>
    <x v="1"/>
    <x v="23"/>
    <x v="3"/>
    <n v="0"/>
    <n v="1"/>
    <n v="0"/>
    <x v="1"/>
    <x v="0"/>
    <x v="1"/>
    <x v="0"/>
    <x v="1"/>
    <x v="2"/>
    <s v="Dhaka"/>
    <n v="0"/>
  </r>
  <r>
    <x v="0"/>
    <x v="46"/>
    <x v="2"/>
    <n v="1"/>
    <n v="0"/>
    <n v="1"/>
    <x v="0"/>
    <x v="1"/>
    <x v="1"/>
    <x v="0"/>
    <x v="0"/>
    <x v="0"/>
    <s v="Dhaka"/>
    <n v="1"/>
  </r>
  <r>
    <x v="0"/>
    <x v="39"/>
    <x v="2"/>
    <n v="1"/>
    <n v="1"/>
    <n v="1"/>
    <x v="0"/>
    <x v="1"/>
    <x v="1"/>
    <x v="17"/>
    <x v="1"/>
    <x v="2"/>
    <s v="Dhaka"/>
    <n v="1"/>
  </r>
  <r>
    <x v="0"/>
    <x v="35"/>
    <x v="0"/>
    <n v="1"/>
    <n v="0"/>
    <n v="1"/>
    <x v="0"/>
    <x v="1"/>
    <x v="1"/>
    <x v="25"/>
    <x v="0"/>
    <x v="2"/>
    <s v="Dhaka"/>
    <n v="1"/>
  </r>
  <r>
    <x v="1"/>
    <x v="4"/>
    <x v="2"/>
    <n v="1"/>
    <n v="1"/>
    <n v="1"/>
    <x v="0"/>
    <x v="1"/>
    <x v="1"/>
    <x v="5"/>
    <x v="1"/>
    <x v="0"/>
    <s v="Dhaka"/>
    <n v="1"/>
  </r>
  <r>
    <x v="1"/>
    <x v="16"/>
    <x v="1"/>
    <n v="1"/>
    <n v="0"/>
    <n v="1"/>
    <x v="0"/>
    <x v="1"/>
    <x v="1"/>
    <x v="10"/>
    <x v="0"/>
    <x v="1"/>
    <s v="Dhaka"/>
    <n v="1"/>
  </r>
  <r>
    <x v="1"/>
    <x v="15"/>
    <x v="0"/>
    <n v="0"/>
    <n v="1"/>
    <n v="0"/>
    <x v="1"/>
    <x v="0"/>
    <x v="1"/>
    <x v="32"/>
    <x v="1"/>
    <x v="1"/>
    <s v="Dhaka"/>
    <n v="0"/>
  </r>
  <r>
    <x v="0"/>
    <x v="20"/>
    <x v="0"/>
    <n v="1"/>
    <n v="0"/>
    <n v="1"/>
    <x v="0"/>
    <x v="1"/>
    <x v="1"/>
    <x v="29"/>
    <x v="0"/>
    <x v="0"/>
    <s v="Dhaka"/>
    <n v="1"/>
  </r>
  <r>
    <x v="0"/>
    <x v="41"/>
    <x v="0"/>
    <n v="1"/>
    <n v="0"/>
    <n v="1"/>
    <x v="0"/>
    <x v="1"/>
    <x v="1"/>
    <x v="14"/>
    <x v="1"/>
    <x v="0"/>
    <s v="Dhaka"/>
    <n v="1"/>
  </r>
  <r>
    <x v="0"/>
    <x v="54"/>
    <x v="0"/>
    <n v="0"/>
    <n v="0"/>
    <n v="0"/>
    <x v="0"/>
    <x v="0"/>
    <x v="0"/>
    <x v="33"/>
    <x v="0"/>
    <x v="0"/>
    <s v="Dhaka"/>
    <n v="0"/>
  </r>
  <r>
    <x v="0"/>
    <x v="21"/>
    <x v="3"/>
    <n v="1"/>
    <n v="0"/>
    <n v="1"/>
    <x v="0"/>
    <x v="1"/>
    <x v="1"/>
    <x v="15"/>
    <x v="1"/>
    <x v="2"/>
    <s v="Dhaka"/>
    <n v="1"/>
  </r>
  <r>
    <x v="1"/>
    <x v="33"/>
    <x v="3"/>
    <n v="1"/>
    <n v="0"/>
    <n v="1"/>
    <x v="0"/>
    <x v="1"/>
    <x v="1"/>
    <x v="25"/>
    <x v="0"/>
    <x v="1"/>
    <s v="Dhaka"/>
    <n v="1"/>
  </r>
  <r>
    <x v="0"/>
    <x v="54"/>
    <x v="0"/>
    <n v="1"/>
    <n v="1"/>
    <n v="1"/>
    <x v="0"/>
    <x v="1"/>
    <x v="1"/>
    <x v="4"/>
    <x v="1"/>
    <x v="0"/>
    <s v="Dhaka"/>
    <n v="1"/>
  </r>
  <r>
    <x v="0"/>
    <x v="7"/>
    <x v="2"/>
    <n v="1"/>
    <n v="1"/>
    <n v="1"/>
    <x v="0"/>
    <x v="1"/>
    <x v="1"/>
    <x v="24"/>
    <x v="0"/>
    <x v="2"/>
    <s v="Dhaka"/>
    <n v="1"/>
  </r>
  <r>
    <x v="1"/>
    <x v="42"/>
    <x v="0"/>
    <n v="1"/>
    <n v="1"/>
    <n v="1"/>
    <x v="0"/>
    <x v="1"/>
    <x v="1"/>
    <x v="19"/>
    <x v="1"/>
    <x v="0"/>
    <s v="Dhaka"/>
    <n v="1"/>
  </r>
  <r>
    <x v="1"/>
    <x v="15"/>
    <x v="0"/>
    <n v="0"/>
    <n v="0"/>
    <n v="0"/>
    <x v="0"/>
    <x v="0"/>
    <x v="0"/>
    <x v="21"/>
    <x v="0"/>
    <x v="1"/>
    <s v="Dhaka"/>
    <n v="0"/>
  </r>
  <r>
    <x v="0"/>
    <x v="52"/>
    <x v="1"/>
    <n v="1"/>
    <n v="1"/>
    <n v="1"/>
    <x v="0"/>
    <x v="1"/>
    <x v="1"/>
    <x v="31"/>
    <x v="1"/>
    <x v="1"/>
    <s v="Dhaka"/>
    <n v="1"/>
  </r>
  <r>
    <x v="1"/>
    <x v="1"/>
    <x v="1"/>
    <n v="0"/>
    <n v="1"/>
    <n v="0"/>
    <x v="1"/>
    <x v="0"/>
    <x v="1"/>
    <x v="3"/>
    <x v="0"/>
    <x v="0"/>
    <s v="Dhaka"/>
    <n v="0"/>
  </r>
  <r>
    <x v="0"/>
    <x v="35"/>
    <x v="0"/>
    <n v="1"/>
    <n v="0"/>
    <n v="1"/>
    <x v="0"/>
    <x v="1"/>
    <x v="1"/>
    <x v="18"/>
    <x v="1"/>
    <x v="0"/>
    <s v="Dhaka"/>
    <n v="1"/>
  </r>
  <r>
    <x v="1"/>
    <x v="42"/>
    <x v="0"/>
    <n v="1"/>
    <n v="1"/>
    <n v="1"/>
    <x v="0"/>
    <x v="1"/>
    <x v="1"/>
    <x v="8"/>
    <x v="0"/>
    <x v="2"/>
    <s v="Dhaka"/>
    <n v="1"/>
  </r>
  <r>
    <x v="1"/>
    <x v="20"/>
    <x v="0"/>
    <n v="1"/>
    <n v="0"/>
    <n v="1"/>
    <x v="0"/>
    <x v="1"/>
    <x v="1"/>
    <x v="15"/>
    <x v="1"/>
    <x v="0"/>
    <s v="Dhaka"/>
    <n v="1"/>
  </r>
  <r>
    <x v="0"/>
    <x v="14"/>
    <x v="1"/>
    <n v="0"/>
    <n v="0"/>
    <n v="0"/>
    <x v="0"/>
    <x v="0"/>
    <x v="0"/>
    <x v="2"/>
    <x v="0"/>
    <x v="0"/>
    <s v="Dhaka"/>
    <n v="0"/>
  </r>
  <r>
    <x v="1"/>
    <x v="20"/>
    <x v="0"/>
    <n v="1"/>
    <n v="0"/>
    <n v="1"/>
    <x v="0"/>
    <x v="1"/>
    <x v="1"/>
    <x v="26"/>
    <x v="1"/>
    <x v="2"/>
    <s v="Dhaka"/>
    <n v="1"/>
  </r>
  <r>
    <x v="0"/>
    <x v="57"/>
    <x v="2"/>
    <n v="1"/>
    <n v="1"/>
    <n v="1"/>
    <x v="0"/>
    <x v="1"/>
    <x v="1"/>
    <x v="34"/>
    <x v="0"/>
    <x v="0"/>
    <s v="Dhaka"/>
    <n v="1"/>
  </r>
  <r>
    <x v="0"/>
    <x v="23"/>
    <x v="3"/>
    <n v="0"/>
    <n v="1"/>
    <n v="0"/>
    <x v="1"/>
    <x v="0"/>
    <x v="1"/>
    <x v="22"/>
    <x v="1"/>
    <x v="1"/>
    <s v="Dhaka"/>
    <n v="0"/>
  </r>
  <r>
    <x v="1"/>
    <x v="45"/>
    <x v="3"/>
    <n v="0"/>
    <n v="0"/>
    <n v="0"/>
    <x v="0"/>
    <x v="0"/>
    <x v="0"/>
    <x v="29"/>
    <x v="0"/>
    <x v="1"/>
    <s v="Dhaka"/>
    <n v="0"/>
  </r>
  <r>
    <x v="0"/>
    <x v="42"/>
    <x v="0"/>
    <n v="0"/>
    <n v="0"/>
    <n v="0"/>
    <x v="0"/>
    <x v="0"/>
    <x v="0"/>
    <x v="19"/>
    <x v="1"/>
    <x v="1"/>
    <s v="Dhaka"/>
    <n v="0"/>
  </r>
  <r>
    <x v="0"/>
    <x v="6"/>
    <x v="1"/>
    <n v="1"/>
    <n v="1"/>
    <n v="1"/>
    <x v="0"/>
    <x v="1"/>
    <x v="1"/>
    <x v="9"/>
    <x v="0"/>
    <x v="2"/>
    <s v="Dhaka"/>
    <n v="1"/>
  </r>
  <r>
    <x v="1"/>
    <x v="48"/>
    <x v="0"/>
    <n v="0"/>
    <n v="1"/>
    <n v="0"/>
    <x v="1"/>
    <x v="0"/>
    <x v="1"/>
    <x v="17"/>
    <x v="1"/>
    <x v="1"/>
    <s v="Dhaka"/>
    <n v="0"/>
  </r>
  <r>
    <x v="1"/>
    <x v="21"/>
    <x v="3"/>
    <n v="0"/>
    <n v="0"/>
    <n v="0"/>
    <x v="0"/>
    <x v="0"/>
    <x v="0"/>
    <x v="17"/>
    <x v="0"/>
    <x v="0"/>
    <s v="Dhaka"/>
    <n v="0"/>
  </r>
  <r>
    <x v="0"/>
    <x v="28"/>
    <x v="0"/>
    <n v="1"/>
    <n v="1"/>
    <n v="1"/>
    <x v="0"/>
    <x v="1"/>
    <x v="1"/>
    <x v="20"/>
    <x v="1"/>
    <x v="2"/>
    <s v="Dhaka"/>
    <n v="1"/>
  </r>
  <r>
    <x v="0"/>
    <x v="12"/>
    <x v="0"/>
    <n v="1"/>
    <n v="1"/>
    <n v="1"/>
    <x v="0"/>
    <x v="1"/>
    <x v="1"/>
    <x v="21"/>
    <x v="0"/>
    <x v="0"/>
    <s v="Dhaka"/>
    <n v="1"/>
  </r>
  <r>
    <x v="1"/>
    <x v="41"/>
    <x v="0"/>
    <n v="1"/>
    <n v="0"/>
    <n v="1"/>
    <x v="0"/>
    <x v="1"/>
    <x v="1"/>
    <x v="4"/>
    <x v="1"/>
    <x v="2"/>
    <s v="Dhaka"/>
    <n v="1"/>
  </r>
  <r>
    <x v="0"/>
    <x v="32"/>
    <x v="0"/>
    <n v="0"/>
    <n v="1"/>
    <n v="0"/>
    <x v="1"/>
    <x v="0"/>
    <x v="1"/>
    <x v="26"/>
    <x v="0"/>
    <x v="0"/>
    <s v="Dhaka"/>
    <n v="0"/>
  </r>
  <r>
    <x v="1"/>
    <x v="31"/>
    <x v="1"/>
    <n v="0"/>
    <n v="1"/>
    <n v="0"/>
    <x v="1"/>
    <x v="0"/>
    <x v="1"/>
    <x v="10"/>
    <x v="1"/>
    <x v="0"/>
    <s v="Dhaka"/>
    <n v="0"/>
  </r>
  <r>
    <x v="0"/>
    <x v="57"/>
    <x v="2"/>
    <n v="0"/>
    <n v="1"/>
    <n v="0"/>
    <x v="1"/>
    <x v="0"/>
    <x v="1"/>
    <x v="11"/>
    <x v="0"/>
    <x v="0"/>
    <s v="Dhaka"/>
    <n v="0"/>
  </r>
  <r>
    <x v="1"/>
    <x v="55"/>
    <x v="0"/>
    <n v="1"/>
    <n v="1"/>
    <n v="1"/>
    <x v="0"/>
    <x v="1"/>
    <x v="1"/>
    <x v="8"/>
    <x v="1"/>
    <x v="2"/>
    <s v="Dhaka"/>
    <n v="1"/>
  </r>
  <r>
    <x v="1"/>
    <x v="8"/>
    <x v="2"/>
    <n v="0"/>
    <n v="0"/>
    <n v="0"/>
    <x v="0"/>
    <x v="0"/>
    <x v="0"/>
    <x v="6"/>
    <x v="0"/>
    <x v="2"/>
    <s v="Dhaka"/>
    <n v="0"/>
  </r>
  <r>
    <x v="1"/>
    <x v="40"/>
    <x v="0"/>
    <n v="1"/>
    <n v="1"/>
    <n v="1"/>
    <x v="0"/>
    <x v="1"/>
    <x v="1"/>
    <x v="15"/>
    <x v="1"/>
    <x v="1"/>
    <s v="Dhaka"/>
    <n v="1"/>
  </r>
  <r>
    <x v="0"/>
    <x v="51"/>
    <x v="0"/>
    <n v="1"/>
    <n v="0"/>
    <n v="1"/>
    <x v="0"/>
    <x v="1"/>
    <x v="1"/>
    <x v="9"/>
    <x v="0"/>
    <x v="0"/>
    <s v="Dhaka"/>
    <n v="1"/>
  </r>
  <r>
    <x v="0"/>
    <x v="16"/>
    <x v="1"/>
    <n v="1"/>
    <n v="1"/>
    <n v="1"/>
    <x v="0"/>
    <x v="1"/>
    <x v="1"/>
    <x v="35"/>
    <x v="1"/>
    <x v="0"/>
    <s v="Dhaka"/>
    <n v="1"/>
  </r>
  <r>
    <x v="0"/>
    <x v="50"/>
    <x v="1"/>
    <n v="1"/>
    <n v="1"/>
    <n v="1"/>
    <x v="0"/>
    <x v="1"/>
    <x v="1"/>
    <x v="5"/>
    <x v="0"/>
    <x v="1"/>
    <s v="Dhaka"/>
    <n v="1"/>
  </r>
  <r>
    <x v="0"/>
    <x v="1"/>
    <x v="1"/>
    <n v="0"/>
    <n v="1"/>
    <n v="0"/>
    <x v="1"/>
    <x v="0"/>
    <x v="1"/>
    <x v="5"/>
    <x v="1"/>
    <x v="0"/>
    <s v="Dhaka"/>
    <n v="0"/>
  </r>
  <r>
    <x v="0"/>
    <x v="31"/>
    <x v="1"/>
    <n v="1"/>
    <n v="0"/>
    <n v="1"/>
    <x v="0"/>
    <x v="1"/>
    <x v="1"/>
    <x v="6"/>
    <x v="0"/>
    <x v="2"/>
    <s v="Dhaka"/>
    <n v="1"/>
  </r>
  <r>
    <x v="0"/>
    <x v="6"/>
    <x v="1"/>
    <n v="1"/>
    <n v="1"/>
    <n v="1"/>
    <x v="0"/>
    <x v="1"/>
    <x v="1"/>
    <x v="27"/>
    <x v="1"/>
    <x v="1"/>
    <s v="Dhaka"/>
    <n v="1"/>
  </r>
  <r>
    <x v="0"/>
    <x v="3"/>
    <x v="3"/>
    <n v="0"/>
    <n v="1"/>
    <n v="0"/>
    <x v="1"/>
    <x v="0"/>
    <x v="1"/>
    <x v="3"/>
    <x v="0"/>
    <x v="0"/>
    <s v="Dhaka"/>
    <n v="0"/>
  </r>
  <r>
    <x v="1"/>
    <x v="24"/>
    <x v="2"/>
    <n v="1"/>
    <n v="1"/>
    <n v="1"/>
    <x v="0"/>
    <x v="1"/>
    <x v="1"/>
    <x v="26"/>
    <x v="1"/>
    <x v="1"/>
    <s v="Dhaka"/>
    <n v="1"/>
  </r>
  <r>
    <x v="1"/>
    <x v="32"/>
    <x v="0"/>
    <n v="0"/>
    <n v="0"/>
    <n v="0"/>
    <x v="0"/>
    <x v="0"/>
    <x v="0"/>
    <x v="26"/>
    <x v="0"/>
    <x v="0"/>
    <s v="Dhaka"/>
    <n v="0"/>
  </r>
  <r>
    <x v="1"/>
    <x v="56"/>
    <x v="2"/>
    <n v="0"/>
    <n v="0"/>
    <n v="0"/>
    <x v="0"/>
    <x v="0"/>
    <x v="0"/>
    <x v="12"/>
    <x v="1"/>
    <x v="1"/>
    <s v="Dhaka"/>
    <n v="0"/>
  </r>
  <r>
    <x v="0"/>
    <x v="1"/>
    <x v="1"/>
    <n v="1"/>
    <n v="1"/>
    <n v="1"/>
    <x v="0"/>
    <x v="1"/>
    <x v="1"/>
    <x v="32"/>
    <x v="0"/>
    <x v="1"/>
    <s v="Dhaka"/>
    <n v="1"/>
  </r>
  <r>
    <x v="0"/>
    <x v="28"/>
    <x v="0"/>
    <n v="0"/>
    <n v="1"/>
    <n v="0"/>
    <x v="1"/>
    <x v="0"/>
    <x v="1"/>
    <x v="25"/>
    <x v="1"/>
    <x v="0"/>
    <s v="Dhaka"/>
    <n v="0"/>
  </r>
  <r>
    <x v="0"/>
    <x v="29"/>
    <x v="2"/>
    <n v="1"/>
    <n v="1"/>
    <n v="1"/>
    <x v="0"/>
    <x v="1"/>
    <x v="1"/>
    <x v="28"/>
    <x v="0"/>
    <x v="0"/>
    <s v="Dhaka"/>
    <n v="1"/>
  </r>
  <r>
    <x v="0"/>
    <x v="7"/>
    <x v="2"/>
    <n v="1"/>
    <n v="1"/>
    <n v="1"/>
    <x v="0"/>
    <x v="1"/>
    <x v="1"/>
    <x v="21"/>
    <x v="1"/>
    <x v="2"/>
    <s v="Dhaka"/>
    <n v="1"/>
  </r>
  <r>
    <x v="0"/>
    <x v="39"/>
    <x v="2"/>
    <n v="0"/>
    <n v="1"/>
    <n v="0"/>
    <x v="1"/>
    <x v="0"/>
    <x v="1"/>
    <x v="30"/>
    <x v="0"/>
    <x v="1"/>
    <s v="Dhaka"/>
    <n v="0"/>
  </r>
  <r>
    <x v="1"/>
    <x v="48"/>
    <x v="0"/>
    <n v="0"/>
    <n v="0"/>
    <n v="0"/>
    <x v="0"/>
    <x v="0"/>
    <x v="0"/>
    <x v="5"/>
    <x v="1"/>
    <x v="2"/>
    <s v="Dhaka"/>
    <n v="0"/>
  </r>
  <r>
    <x v="0"/>
    <x v="2"/>
    <x v="2"/>
    <n v="1"/>
    <n v="1"/>
    <n v="1"/>
    <x v="0"/>
    <x v="1"/>
    <x v="1"/>
    <x v="22"/>
    <x v="0"/>
    <x v="1"/>
    <s v="Dhaka"/>
    <n v="1"/>
  </r>
  <r>
    <x v="1"/>
    <x v="43"/>
    <x v="2"/>
    <n v="0"/>
    <n v="0"/>
    <n v="0"/>
    <x v="0"/>
    <x v="0"/>
    <x v="0"/>
    <x v="27"/>
    <x v="1"/>
    <x v="2"/>
    <s v="Dhaka"/>
    <n v="0"/>
  </r>
  <r>
    <x v="0"/>
    <x v="1"/>
    <x v="1"/>
    <n v="1"/>
    <n v="0"/>
    <n v="1"/>
    <x v="0"/>
    <x v="1"/>
    <x v="1"/>
    <x v="26"/>
    <x v="0"/>
    <x v="0"/>
    <s v="Dhaka"/>
    <n v="1"/>
  </r>
  <r>
    <x v="0"/>
    <x v="41"/>
    <x v="0"/>
    <n v="0"/>
    <n v="1"/>
    <n v="0"/>
    <x v="1"/>
    <x v="0"/>
    <x v="1"/>
    <x v="3"/>
    <x v="1"/>
    <x v="0"/>
    <s v="Dhaka"/>
    <n v="0"/>
  </r>
  <r>
    <x v="0"/>
    <x v="4"/>
    <x v="2"/>
    <n v="0"/>
    <n v="1"/>
    <n v="0"/>
    <x v="1"/>
    <x v="0"/>
    <x v="1"/>
    <x v="19"/>
    <x v="0"/>
    <x v="2"/>
    <s v="Dhaka"/>
    <n v="0"/>
  </r>
  <r>
    <x v="0"/>
    <x v="14"/>
    <x v="1"/>
    <n v="1"/>
    <n v="0"/>
    <n v="1"/>
    <x v="0"/>
    <x v="1"/>
    <x v="1"/>
    <x v="5"/>
    <x v="1"/>
    <x v="1"/>
    <s v="Dhaka"/>
    <n v="1"/>
  </r>
  <r>
    <x v="0"/>
    <x v="0"/>
    <x v="0"/>
    <n v="0"/>
    <n v="0"/>
    <n v="0"/>
    <x v="0"/>
    <x v="0"/>
    <x v="0"/>
    <x v="31"/>
    <x v="0"/>
    <x v="2"/>
    <s v="Dhaka"/>
    <n v="0"/>
  </r>
  <r>
    <x v="0"/>
    <x v="16"/>
    <x v="1"/>
    <n v="1"/>
    <n v="0"/>
    <n v="1"/>
    <x v="0"/>
    <x v="1"/>
    <x v="1"/>
    <x v="25"/>
    <x v="1"/>
    <x v="2"/>
    <s v="Dhaka"/>
    <n v="1"/>
  </r>
  <r>
    <x v="1"/>
    <x v="28"/>
    <x v="0"/>
    <n v="0"/>
    <n v="1"/>
    <n v="0"/>
    <x v="1"/>
    <x v="0"/>
    <x v="1"/>
    <x v="2"/>
    <x v="0"/>
    <x v="1"/>
    <s v="Dhaka"/>
    <n v="0"/>
  </r>
  <r>
    <x v="0"/>
    <x v="28"/>
    <x v="0"/>
    <n v="1"/>
    <n v="0"/>
    <n v="1"/>
    <x v="0"/>
    <x v="1"/>
    <x v="1"/>
    <x v="14"/>
    <x v="1"/>
    <x v="2"/>
    <s v="Dhaka"/>
    <n v="1"/>
  </r>
  <r>
    <x v="1"/>
    <x v="34"/>
    <x v="1"/>
    <n v="0"/>
    <n v="0"/>
    <n v="0"/>
    <x v="0"/>
    <x v="0"/>
    <x v="0"/>
    <x v="24"/>
    <x v="0"/>
    <x v="0"/>
    <s v="Dhaka"/>
    <n v="0"/>
  </r>
  <r>
    <x v="0"/>
    <x v="54"/>
    <x v="0"/>
    <n v="0"/>
    <n v="1"/>
    <n v="0"/>
    <x v="1"/>
    <x v="0"/>
    <x v="1"/>
    <x v="0"/>
    <x v="1"/>
    <x v="1"/>
    <s v="Dhaka"/>
    <n v="0"/>
  </r>
  <r>
    <x v="0"/>
    <x v="33"/>
    <x v="3"/>
    <n v="0"/>
    <n v="1"/>
    <n v="0"/>
    <x v="1"/>
    <x v="0"/>
    <x v="1"/>
    <x v="1"/>
    <x v="0"/>
    <x v="0"/>
    <s v="Dhaka"/>
    <n v="0"/>
  </r>
  <r>
    <x v="0"/>
    <x v="54"/>
    <x v="0"/>
    <n v="1"/>
    <n v="1"/>
    <n v="1"/>
    <x v="0"/>
    <x v="1"/>
    <x v="1"/>
    <x v="1"/>
    <x v="1"/>
    <x v="1"/>
    <s v="Dhaka"/>
    <n v="1"/>
  </r>
  <r>
    <x v="1"/>
    <x v="37"/>
    <x v="2"/>
    <n v="0"/>
    <n v="1"/>
    <n v="0"/>
    <x v="1"/>
    <x v="0"/>
    <x v="1"/>
    <x v="7"/>
    <x v="0"/>
    <x v="2"/>
    <s v="Dhaka"/>
    <n v="0"/>
  </r>
  <r>
    <x v="1"/>
    <x v="46"/>
    <x v="2"/>
    <n v="0"/>
    <n v="1"/>
    <n v="0"/>
    <x v="1"/>
    <x v="0"/>
    <x v="1"/>
    <x v="21"/>
    <x v="1"/>
    <x v="1"/>
    <s v="Dhaka"/>
    <n v="0"/>
  </r>
  <r>
    <x v="1"/>
    <x v="33"/>
    <x v="3"/>
    <n v="1"/>
    <n v="0"/>
    <n v="1"/>
    <x v="0"/>
    <x v="1"/>
    <x v="1"/>
    <x v="10"/>
    <x v="0"/>
    <x v="1"/>
    <s v="Dhaka"/>
    <n v="1"/>
  </r>
  <r>
    <x v="1"/>
    <x v="31"/>
    <x v="1"/>
    <n v="1"/>
    <n v="1"/>
    <n v="1"/>
    <x v="0"/>
    <x v="1"/>
    <x v="1"/>
    <x v="1"/>
    <x v="1"/>
    <x v="0"/>
    <s v="Dhaka"/>
    <n v="1"/>
  </r>
  <r>
    <x v="1"/>
    <x v="26"/>
    <x v="1"/>
    <n v="0"/>
    <n v="0"/>
    <n v="0"/>
    <x v="0"/>
    <x v="0"/>
    <x v="0"/>
    <x v="18"/>
    <x v="0"/>
    <x v="0"/>
    <s v="Dhaka"/>
    <n v="0"/>
  </r>
  <r>
    <x v="1"/>
    <x v="49"/>
    <x v="2"/>
    <n v="1"/>
    <n v="0"/>
    <n v="1"/>
    <x v="0"/>
    <x v="1"/>
    <x v="1"/>
    <x v="1"/>
    <x v="1"/>
    <x v="1"/>
    <s v="Dhaka"/>
    <n v="1"/>
  </r>
  <r>
    <x v="1"/>
    <x v="53"/>
    <x v="0"/>
    <n v="0"/>
    <n v="0"/>
    <n v="0"/>
    <x v="0"/>
    <x v="0"/>
    <x v="0"/>
    <x v="11"/>
    <x v="0"/>
    <x v="2"/>
    <s v="Dhaka"/>
    <n v="0"/>
  </r>
  <r>
    <x v="1"/>
    <x v="37"/>
    <x v="2"/>
    <n v="0"/>
    <n v="1"/>
    <n v="0"/>
    <x v="1"/>
    <x v="0"/>
    <x v="1"/>
    <x v="23"/>
    <x v="1"/>
    <x v="1"/>
    <s v="Dhaka"/>
    <n v="0"/>
  </r>
  <r>
    <x v="0"/>
    <x v="30"/>
    <x v="0"/>
    <n v="0"/>
    <n v="1"/>
    <n v="0"/>
    <x v="1"/>
    <x v="0"/>
    <x v="1"/>
    <x v="35"/>
    <x v="0"/>
    <x v="1"/>
    <s v="Dhaka"/>
    <n v="0"/>
  </r>
  <r>
    <x v="1"/>
    <x v="2"/>
    <x v="2"/>
    <n v="1"/>
    <n v="0"/>
    <n v="1"/>
    <x v="0"/>
    <x v="1"/>
    <x v="1"/>
    <x v="26"/>
    <x v="1"/>
    <x v="2"/>
    <s v="Dhaka"/>
    <n v="1"/>
  </r>
  <r>
    <x v="0"/>
    <x v="57"/>
    <x v="2"/>
    <n v="0"/>
    <n v="1"/>
    <n v="0"/>
    <x v="1"/>
    <x v="0"/>
    <x v="1"/>
    <x v="11"/>
    <x v="0"/>
    <x v="2"/>
    <s v="Dhaka"/>
    <n v="0"/>
  </r>
  <r>
    <x v="1"/>
    <x v="35"/>
    <x v="0"/>
    <n v="1"/>
    <n v="1"/>
    <n v="1"/>
    <x v="0"/>
    <x v="1"/>
    <x v="1"/>
    <x v="28"/>
    <x v="1"/>
    <x v="2"/>
    <s v="Dhaka"/>
    <n v="1"/>
  </r>
  <r>
    <x v="1"/>
    <x v="33"/>
    <x v="3"/>
    <n v="0"/>
    <n v="1"/>
    <n v="0"/>
    <x v="1"/>
    <x v="0"/>
    <x v="1"/>
    <x v="29"/>
    <x v="0"/>
    <x v="1"/>
    <s v="Dhaka"/>
    <n v="0"/>
  </r>
  <r>
    <x v="0"/>
    <x v="24"/>
    <x v="2"/>
    <n v="0"/>
    <n v="1"/>
    <n v="0"/>
    <x v="1"/>
    <x v="0"/>
    <x v="1"/>
    <x v="29"/>
    <x v="1"/>
    <x v="2"/>
    <s v="Dhaka"/>
    <n v="0"/>
  </r>
  <r>
    <x v="0"/>
    <x v="4"/>
    <x v="2"/>
    <n v="1"/>
    <n v="1"/>
    <n v="1"/>
    <x v="0"/>
    <x v="1"/>
    <x v="1"/>
    <x v="0"/>
    <x v="0"/>
    <x v="1"/>
    <s v="Dhaka"/>
    <n v="1"/>
  </r>
  <r>
    <x v="1"/>
    <x v="34"/>
    <x v="1"/>
    <n v="1"/>
    <n v="1"/>
    <n v="1"/>
    <x v="0"/>
    <x v="1"/>
    <x v="1"/>
    <x v="30"/>
    <x v="1"/>
    <x v="0"/>
    <s v="Dhaka"/>
    <n v="1"/>
  </r>
  <r>
    <x v="0"/>
    <x v="54"/>
    <x v="0"/>
    <n v="1"/>
    <n v="0"/>
    <n v="1"/>
    <x v="0"/>
    <x v="1"/>
    <x v="1"/>
    <x v="29"/>
    <x v="0"/>
    <x v="0"/>
    <s v="Dhaka"/>
    <n v="1"/>
  </r>
  <r>
    <x v="0"/>
    <x v="27"/>
    <x v="0"/>
    <n v="1"/>
    <n v="0"/>
    <n v="1"/>
    <x v="0"/>
    <x v="1"/>
    <x v="1"/>
    <x v="15"/>
    <x v="1"/>
    <x v="1"/>
    <s v="Dhaka"/>
    <n v="1"/>
  </r>
  <r>
    <x v="0"/>
    <x v="46"/>
    <x v="2"/>
    <n v="0"/>
    <n v="1"/>
    <n v="0"/>
    <x v="1"/>
    <x v="0"/>
    <x v="1"/>
    <x v="6"/>
    <x v="0"/>
    <x v="2"/>
    <s v="Dhaka"/>
    <n v="0"/>
  </r>
  <r>
    <x v="1"/>
    <x v="43"/>
    <x v="2"/>
    <n v="0"/>
    <n v="1"/>
    <n v="0"/>
    <x v="1"/>
    <x v="0"/>
    <x v="1"/>
    <x v="21"/>
    <x v="1"/>
    <x v="0"/>
    <s v="Dhaka"/>
    <n v="0"/>
  </r>
  <r>
    <x v="1"/>
    <x v="18"/>
    <x v="2"/>
    <n v="1"/>
    <n v="1"/>
    <n v="1"/>
    <x v="0"/>
    <x v="1"/>
    <x v="1"/>
    <x v="32"/>
    <x v="0"/>
    <x v="0"/>
    <s v="Dhaka"/>
    <n v="1"/>
  </r>
  <r>
    <x v="0"/>
    <x v="6"/>
    <x v="1"/>
    <n v="0"/>
    <n v="0"/>
    <n v="0"/>
    <x v="0"/>
    <x v="0"/>
    <x v="0"/>
    <x v="0"/>
    <x v="1"/>
    <x v="1"/>
    <s v="Dhaka"/>
    <n v="0"/>
  </r>
  <r>
    <x v="0"/>
    <x v="46"/>
    <x v="2"/>
    <n v="0"/>
    <n v="0"/>
    <n v="0"/>
    <x v="0"/>
    <x v="0"/>
    <x v="0"/>
    <x v="14"/>
    <x v="0"/>
    <x v="1"/>
    <s v="Dhaka"/>
    <n v="0"/>
  </r>
  <r>
    <x v="0"/>
    <x v="8"/>
    <x v="2"/>
    <n v="0"/>
    <n v="0"/>
    <n v="0"/>
    <x v="0"/>
    <x v="0"/>
    <x v="0"/>
    <x v="11"/>
    <x v="1"/>
    <x v="1"/>
    <s v="Dhaka"/>
    <n v="0"/>
  </r>
  <r>
    <x v="0"/>
    <x v="11"/>
    <x v="0"/>
    <n v="1"/>
    <n v="0"/>
    <n v="1"/>
    <x v="0"/>
    <x v="1"/>
    <x v="1"/>
    <x v="23"/>
    <x v="0"/>
    <x v="2"/>
    <s v="Dhaka"/>
    <n v="1"/>
  </r>
  <r>
    <x v="1"/>
    <x v="2"/>
    <x v="2"/>
    <n v="1"/>
    <n v="0"/>
    <n v="1"/>
    <x v="0"/>
    <x v="1"/>
    <x v="1"/>
    <x v="20"/>
    <x v="1"/>
    <x v="2"/>
    <s v="Dhaka"/>
    <n v="1"/>
  </r>
  <r>
    <x v="0"/>
    <x v="48"/>
    <x v="0"/>
    <n v="0"/>
    <n v="1"/>
    <n v="0"/>
    <x v="1"/>
    <x v="0"/>
    <x v="1"/>
    <x v="19"/>
    <x v="0"/>
    <x v="0"/>
    <s v="Dhaka"/>
    <n v="0"/>
  </r>
  <r>
    <x v="1"/>
    <x v="17"/>
    <x v="2"/>
    <n v="1"/>
    <n v="0"/>
    <n v="1"/>
    <x v="0"/>
    <x v="1"/>
    <x v="1"/>
    <x v="29"/>
    <x v="1"/>
    <x v="0"/>
    <s v="Dhaka"/>
    <n v="1"/>
  </r>
  <r>
    <x v="1"/>
    <x v="44"/>
    <x v="0"/>
    <n v="0"/>
    <n v="0"/>
    <n v="0"/>
    <x v="0"/>
    <x v="0"/>
    <x v="0"/>
    <x v="6"/>
    <x v="0"/>
    <x v="0"/>
    <s v="Dhaka"/>
    <n v="0"/>
  </r>
  <r>
    <x v="1"/>
    <x v="11"/>
    <x v="0"/>
    <n v="1"/>
    <n v="1"/>
    <n v="1"/>
    <x v="0"/>
    <x v="1"/>
    <x v="1"/>
    <x v="11"/>
    <x v="1"/>
    <x v="0"/>
    <s v="Dhaka"/>
    <n v="1"/>
  </r>
  <r>
    <x v="1"/>
    <x v="51"/>
    <x v="0"/>
    <n v="1"/>
    <n v="0"/>
    <n v="1"/>
    <x v="0"/>
    <x v="1"/>
    <x v="1"/>
    <x v="33"/>
    <x v="0"/>
    <x v="1"/>
    <s v="Dhaka"/>
    <n v="1"/>
  </r>
  <r>
    <x v="0"/>
    <x v="14"/>
    <x v="1"/>
    <n v="1"/>
    <n v="0"/>
    <n v="1"/>
    <x v="0"/>
    <x v="1"/>
    <x v="1"/>
    <x v="30"/>
    <x v="1"/>
    <x v="0"/>
    <s v="Dhaka"/>
    <n v="1"/>
  </r>
  <r>
    <x v="1"/>
    <x v="6"/>
    <x v="1"/>
    <n v="1"/>
    <n v="0"/>
    <n v="1"/>
    <x v="0"/>
    <x v="1"/>
    <x v="1"/>
    <x v="35"/>
    <x v="0"/>
    <x v="2"/>
    <s v="Dhaka"/>
    <n v="1"/>
  </r>
  <r>
    <x v="1"/>
    <x v="4"/>
    <x v="2"/>
    <n v="1"/>
    <n v="0"/>
    <n v="1"/>
    <x v="0"/>
    <x v="1"/>
    <x v="1"/>
    <x v="11"/>
    <x v="1"/>
    <x v="0"/>
    <s v="Dhaka"/>
    <n v="1"/>
  </r>
  <r>
    <x v="1"/>
    <x v="8"/>
    <x v="2"/>
    <n v="1"/>
    <n v="0"/>
    <n v="1"/>
    <x v="0"/>
    <x v="1"/>
    <x v="1"/>
    <x v="20"/>
    <x v="0"/>
    <x v="2"/>
    <s v="Dhaka"/>
    <n v="1"/>
  </r>
  <r>
    <x v="0"/>
    <x v="7"/>
    <x v="2"/>
    <n v="0"/>
    <n v="1"/>
    <n v="0"/>
    <x v="1"/>
    <x v="0"/>
    <x v="1"/>
    <x v="16"/>
    <x v="1"/>
    <x v="0"/>
    <s v="Dhaka"/>
    <n v="0"/>
  </r>
  <r>
    <x v="1"/>
    <x v="26"/>
    <x v="1"/>
    <n v="1"/>
    <n v="1"/>
    <n v="1"/>
    <x v="0"/>
    <x v="1"/>
    <x v="1"/>
    <x v="0"/>
    <x v="0"/>
    <x v="2"/>
    <s v="Dhaka"/>
    <n v="1"/>
  </r>
  <r>
    <x v="1"/>
    <x v="42"/>
    <x v="0"/>
    <n v="1"/>
    <n v="1"/>
    <n v="1"/>
    <x v="0"/>
    <x v="1"/>
    <x v="1"/>
    <x v="0"/>
    <x v="1"/>
    <x v="2"/>
    <s v="Dhaka"/>
    <n v="1"/>
  </r>
  <r>
    <x v="0"/>
    <x v="57"/>
    <x v="2"/>
    <n v="0"/>
    <n v="1"/>
    <n v="0"/>
    <x v="1"/>
    <x v="0"/>
    <x v="1"/>
    <x v="23"/>
    <x v="0"/>
    <x v="0"/>
    <s v="Dhaka"/>
    <n v="0"/>
  </r>
  <r>
    <x v="1"/>
    <x v="48"/>
    <x v="0"/>
    <n v="0"/>
    <n v="1"/>
    <n v="0"/>
    <x v="1"/>
    <x v="0"/>
    <x v="1"/>
    <x v="27"/>
    <x v="1"/>
    <x v="0"/>
    <s v="Dhaka"/>
    <n v="0"/>
  </r>
  <r>
    <x v="1"/>
    <x v="33"/>
    <x v="3"/>
    <n v="1"/>
    <n v="0"/>
    <n v="1"/>
    <x v="0"/>
    <x v="1"/>
    <x v="1"/>
    <x v="27"/>
    <x v="0"/>
    <x v="1"/>
    <s v="Dhaka"/>
    <n v="1"/>
  </r>
  <r>
    <x v="0"/>
    <x v="17"/>
    <x v="2"/>
    <n v="0"/>
    <n v="1"/>
    <n v="0"/>
    <x v="1"/>
    <x v="0"/>
    <x v="1"/>
    <x v="20"/>
    <x v="1"/>
    <x v="1"/>
    <s v="Dhaka"/>
    <n v="0"/>
  </r>
  <r>
    <x v="0"/>
    <x v="44"/>
    <x v="0"/>
    <n v="1"/>
    <n v="1"/>
    <n v="1"/>
    <x v="0"/>
    <x v="1"/>
    <x v="1"/>
    <x v="29"/>
    <x v="0"/>
    <x v="2"/>
    <s v="Dhaka"/>
    <n v="1"/>
  </r>
  <r>
    <x v="0"/>
    <x v="49"/>
    <x v="2"/>
    <n v="1"/>
    <n v="0"/>
    <n v="1"/>
    <x v="0"/>
    <x v="1"/>
    <x v="1"/>
    <x v="24"/>
    <x v="1"/>
    <x v="1"/>
    <s v="Dhaka"/>
    <n v="1"/>
  </r>
  <r>
    <x v="1"/>
    <x v="45"/>
    <x v="3"/>
    <n v="1"/>
    <n v="1"/>
    <n v="1"/>
    <x v="0"/>
    <x v="1"/>
    <x v="1"/>
    <x v="4"/>
    <x v="0"/>
    <x v="1"/>
    <s v="Dhaka"/>
    <n v="1"/>
  </r>
  <r>
    <x v="0"/>
    <x v="8"/>
    <x v="2"/>
    <n v="1"/>
    <n v="1"/>
    <n v="1"/>
    <x v="0"/>
    <x v="1"/>
    <x v="1"/>
    <x v="28"/>
    <x v="1"/>
    <x v="0"/>
    <s v="Dhaka"/>
    <n v="1"/>
  </r>
  <r>
    <x v="0"/>
    <x v="21"/>
    <x v="3"/>
    <n v="0"/>
    <n v="1"/>
    <n v="0"/>
    <x v="1"/>
    <x v="0"/>
    <x v="1"/>
    <x v="3"/>
    <x v="0"/>
    <x v="1"/>
    <s v="Dhaka"/>
    <n v="0"/>
  </r>
  <r>
    <x v="0"/>
    <x v="19"/>
    <x v="2"/>
    <n v="0"/>
    <n v="1"/>
    <n v="0"/>
    <x v="1"/>
    <x v="0"/>
    <x v="1"/>
    <x v="8"/>
    <x v="1"/>
    <x v="1"/>
    <s v="Dhaka"/>
    <n v="0"/>
  </r>
  <r>
    <x v="1"/>
    <x v="0"/>
    <x v="0"/>
    <n v="1"/>
    <n v="0"/>
    <n v="1"/>
    <x v="0"/>
    <x v="1"/>
    <x v="1"/>
    <x v="34"/>
    <x v="0"/>
    <x v="1"/>
    <s v="Dhaka"/>
    <n v="1"/>
  </r>
  <r>
    <x v="1"/>
    <x v="42"/>
    <x v="0"/>
    <n v="1"/>
    <n v="0"/>
    <n v="1"/>
    <x v="0"/>
    <x v="1"/>
    <x v="1"/>
    <x v="31"/>
    <x v="1"/>
    <x v="1"/>
    <s v="Dhaka"/>
    <n v="1"/>
  </r>
  <r>
    <x v="0"/>
    <x v="29"/>
    <x v="2"/>
    <n v="0"/>
    <n v="0"/>
    <n v="0"/>
    <x v="0"/>
    <x v="0"/>
    <x v="0"/>
    <x v="21"/>
    <x v="0"/>
    <x v="2"/>
    <s v="Dhaka"/>
    <n v="0"/>
  </r>
  <r>
    <x v="1"/>
    <x v="19"/>
    <x v="2"/>
    <n v="1"/>
    <n v="1"/>
    <n v="1"/>
    <x v="0"/>
    <x v="1"/>
    <x v="1"/>
    <x v="33"/>
    <x v="1"/>
    <x v="1"/>
    <s v="Dhaka"/>
    <n v="1"/>
  </r>
  <r>
    <x v="0"/>
    <x v="1"/>
    <x v="1"/>
    <n v="0"/>
    <n v="0"/>
    <n v="0"/>
    <x v="0"/>
    <x v="0"/>
    <x v="0"/>
    <x v="7"/>
    <x v="0"/>
    <x v="0"/>
    <s v="Dhaka"/>
    <n v="0"/>
  </r>
  <r>
    <x v="1"/>
    <x v="43"/>
    <x v="2"/>
    <n v="0"/>
    <n v="0"/>
    <n v="1"/>
    <x v="0"/>
    <x v="0"/>
    <x v="1"/>
    <x v="10"/>
    <x v="1"/>
    <x v="0"/>
    <s v="Dhaka"/>
    <n v="1"/>
  </r>
  <r>
    <x v="0"/>
    <x v="10"/>
    <x v="1"/>
    <n v="0"/>
    <n v="0"/>
    <n v="0"/>
    <x v="0"/>
    <x v="0"/>
    <x v="0"/>
    <x v="13"/>
    <x v="0"/>
    <x v="2"/>
    <s v="Dhaka"/>
    <n v="0"/>
  </r>
  <r>
    <x v="0"/>
    <x v="12"/>
    <x v="0"/>
    <n v="1"/>
    <n v="1"/>
    <n v="1"/>
    <x v="0"/>
    <x v="1"/>
    <x v="1"/>
    <x v="31"/>
    <x v="1"/>
    <x v="2"/>
    <s v="Dhaka"/>
    <n v="1"/>
  </r>
  <r>
    <x v="0"/>
    <x v="28"/>
    <x v="0"/>
    <n v="0"/>
    <n v="0"/>
    <n v="0"/>
    <x v="0"/>
    <x v="0"/>
    <x v="0"/>
    <x v="18"/>
    <x v="0"/>
    <x v="2"/>
    <s v="Dhaka"/>
    <n v="0"/>
  </r>
  <r>
    <x v="1"/>
    <x v="24"/>
    <x v="2"/>
    <n v="0"/>
    <n v="0"/>
    <n v="0"/>
    <x v="0"/>
    <x v="0"/>
    <x v="0"/>
    <x v="12"/>
    <x v="1"/>
    <x v="0"/>
    <s v="Dhaka"/>
    <n v="0"/>
  </r>
  <r>
    <x v="1"/>
    <x v="34"/>
    <x v="1"/>
    <n v="1"/>
    <n v="1"/>
    <n v="1"/>
    <x v="0"/>
    <x v="1"/>
    <x v="1"/>
    <x v="30"/>
    <x v="0"/>
    <x v="1"/>
    <s v="Dhaka"/>
    <n v="1"/>
  </r>
  <r>
    <x v="0"/>
    <x v="8"/>
    <x v="2"/>
    <n v="0"/>
    <n v="1"/>
    <n v="0"/>
    <x v="1"/>
    <x v="0"/>
    <x v="1"/>
    <x v="9"/>
    <x v="1"/>
    <x v="0"/>
    <s v="Dhaka"/>
    <n v="0"/>
  </r>
  <r>
    <x v="0"/>
    <x v="18"/>
    <x v="2"/>
    <n v="1"/>
    <n v="0"/>
    <n v="1"/>
    <x v="0"/>
    <x v="1"/>
    <x v="1"/>
    <x v="13"/>
    <x v="0"/>
    <x v="2"/>
    <s v="Dhaka"/>
    <n v="1"/>
  </r>
  <r>
    <x v="1"/>
    <x v="47"/>
    <x v="2"/>
    <n v="0"/>
    <n v="0"/>
    <n v="0"/>
    <x v="0"/>
    <x v="0"/>
    <x v="0"/>
    <x v="29"/>
    <x v="1"/>
    <x v="2"/>
    <s v="Dhaka"/>
    <n v="0"/>
  </r>
  <r>
    <x v="1"/>
    <x v="25"/>
    <x v="2"/>
    <n v="1"/>
    <n v="0"/>
    <n v="1"/>
    <x v="0"/>
    <x v="1"/>
    <x v="1"/>
    <x v="4"/>
    <x v="0"/>
    <x v="2"/>
    <s v="Dhaka"/>
    <n v="1"/>
  </r>
  <r>
    <x v="0"/>
    <x v="40"/>
    <x v="0"/>
    <n v="0"/>
    <n v="0"/>
    <n v="0"/>
    <x v="0"/>
    <x v="0"/>
    <x v="0"/>
    <x v="27"/>
    <x v="1"/>
    <x v="0"/>
    <s v="Dhaka"/>
    <n v="0"/>
  </r>
  <r>
    <x v="1"/>
    <x v="2"/>
    <x v="2"/>
    <n v="0"/>
    <n v="1"/>
    <n v="0"/>
    <x v="1"/>
    <x v="0"/>
    <x v="1"/>
    <x v="13"/>
    <x v="0"/>
    <x v="1"/>
    <s v="Dhaka"/>
    <n v="0"/>
  </r>
  <r>
    <x v="1"/>
    <x v="32"/>
    <x v="0"/>
    <n v="1"/>
    <n v="1"/>
    <n v="1"/>
    <x v="0"/>
    <x v="1"/>
    <x v="1"/>
    <x v="23"/>
    <x v="1"/>
    <x v="1"/>
    <s v="Dhaka"/>
    <n v="1"/>
  </r>
  <r>
    <x v="1"/>
    <x v="26"/>
    <x v="1"/>
    <n v="0"/>
    <n v="1"/>
    <n v="0"/>
    <x v="1"/>
    <x v="0"/>
    <x v="1"/>
    <x v="17"/>
    <x v="0"/>
    <x v="1"/>
    <s v="Dhaka"/>
    <n v="0"/>
  </r>
  <r>
    <x v="0"/>
    <x v="2"/>
    <x v="2"/>
    <n v="1"/>
    <n v="1"/>
    <n v="1"/>
    <x v="0"/>
    <x v="1"/>
    <x v="1"/>
    <x v="33"/>
    <x v="1"/>
    <x v="0"/>
    <s v="Dhaka"/>
    <n v="1"/>
  </r>
  <r>
    <x v="1"/>
    <x v="0"/>
    <x v="0"/>
    <n v="1"/>
    <n v="0"/>
    <n v="1"/>
    <x v="0"/>
    <x v="1"/>
    <x v="1"/>
    <x v="12"/>
    <x v="0"/>
    <x v="0"/>
    <s v="Dhaka"/>
    <n v="1"/>
  </r>
  <r>
    <x v="1"/>
    <x v="52"/>
    <x v="1"/>
    <n v="0"/>
    <n v="0"/>
    <n v="0"/>
    <x v="0"/>
    <x v="0"/>
    <x v="0"/>
    <x v="31"/>
    <x v="1"/>
    <x v="0"/>
    <s v="Dhaka"/>
    <n v="0"/>
  </r>
  <r>
    <x v="1"/>
    <x v="37"/>
    <x v="2"/>
    <n v="1"/>
    <n v="0"/>
    <n v="1"/>
    <x v="0"/>
    <x v="1"/>
    <x v="1"/>
    <x v="30"/>
    <x v="0"/>
    <x v="2"/>
    <s v="Dhaka"/>
    <n v="1"/>
  </r>
  <r>
    <x v="1"/>
    <x v="55"/>
    <x v="0"/>
    <n v="0"/>
    <n v="0"/>
    <n v="0"/>
    <x v="0"/>
    <x v="0"/>
    <x v="0"/>
    <x v="26"/>
    <x v="1"/>
    <x v="0"/>
    <s v="Dhaka"/>
    <n v="0"/>
  </r>
  <r>
    <x v="0"/>
    <x v="40"/>
    <x v="0"/>
    <n v="1"/>
    <n v="0"/>
    <n v="1"/>
    <x v="0"/>
    <x v="1"/>
    <x v="1"/>
    <x v="24"/>
    <x v="0"/>
    <x v="2"/>
    <s v="Dhaka"/>
    <n v="1"/>
  </r>
  <r>
    <x v="0"/>
    <x v="56"/>
    <x v="2"/>
    <n v="1"/>
    <n v="0"/>
    <n v="1"/>
    <x v="0"/>
    <x v="1"/>
    <x v="1"/>
    <x v="22"/>
    <x v="1"/>
    <x v="2"/>
    <s v="Dhaka"/>
    <n v="1"/>
  </r>
  <r>
    <x v="1"/>
    <x v="36"/>
    <x v="0"/>
    <n v="1"/>
    <n v="1"/>
    <n v="1"/>
    <x v="0"/>
    <x v="1"/>
    <x v="1"/>
    <x v="9"/>
    <x v="0"/>
    <x v="2"/>
    <s v="Dhaka"/>
    <n v="1"/>
  </r>
  <r>
    <x v="0"/>
    <x v="24"/>
    <x v="2"/>
    <n v="0"/>
    <n v="1"/>
    <n v="0"/>
    <x v="1"/>
    <x v="0"/>
    <x v="1"/>
    <x v="5"/>
    <x v="1"/>
    <x v="0"/>
    <s v="Dhaka"/>
    <n v="0"/>
  </r>
  <r>
    <x v="1"/>
    <x v="3"/>
    <x v="3"/>
    <n v="0"/>
    <n v="0"/>
    <n v="0"/>
    <x v="0"/>
    <x v="0"/>
    <x v="0"/>
    <x v="5"/>
    <x v="0"/>
    <x v="2"/>
    <s v="Dhaka"/>
    <n v="0"/>
  </r>
  <r>
    <x v="0"/>
    <x v="30"/>
    <x v="0"/>
    <n v="1"/>
    <n v="0"/>
    <n v="1"/>
    <x v="0"/>
    <x v="1"/>
    <x v="1"/>
    <x v="15"/>
    <x v="1"/>
    <x v="2"/>
    <s v="Dhaka"/>
    <n v="1"/>
  </r>
  <r>
    <x v="0"/>
    <x v="54"/>
    <x v="0"/>
    <n v="1"/>
    <n v="1"/>
    <n v="1"/>
    <x v="0"/>
    <x v="1"/>
    <x v="1"/>
    <x v="25"/>
    <x v="0"/>
    <x v="2"/>
    <s v="Dhaka"/>
    <n v="1"/>
  </r>
  <r>
    <x v="0"/>
    <x v="18"/>
    <x v="2"/>
    <n v="0"/>
    <n v="1"/>
    <n v="0"/>
    <x v="1"/>
    <x v="0"/>
    <x v="1"/>
    <x v="34"/>
    <x v="1"/>
    <x v="1"/>
    <s v="Dhaka"/>
    <n v="0"/>
  </r>
  <r>
    <x v="0"/>
    <x v="53"/>
    <x v="0"/>
    <n v="0"/>
    <n v="0"/>
    <n v="0"/>
    <x v="0"/>
    <x v="0"/>
    <x v="0"/>
    <x v="9"/>
    <x v="0"/>
    <x v="1"/>
    <s v="Dhaka"/>
    <n v="0"/>
  </r>
  <r>
    <x v="0"/>
    <x v="47"/>
    <x v="2"/>
    <n v="0"/>
    <n v="0"/>
    <n v="0"/>
    <x v="0"/>
    <x v="0"/>
    <x v="0"/>
    <x v="24"/>
    <x v="1"/>
    <x v="1"/>
    <s v="Dhaka"/>
    <n v="0"/>
  </r>
  <r>
    <x v="1"/>
    <x v="10"/>
    <x v="1"/>
    <n v="0"/>
    <n v="1"/>
    <n v="0"/>
    <x v="1"/>
    <x v="0"/>
    <x v="1"/>
    <x v="4"/>
    <x v="0"/>
    <x v="2"/>
    <s v="Dhaka"/>
    <n v="0"/>
  </r>
  <r>
    <x v="1"/>
    <x v="20"/>
    <x v="0"/>
    <n v="1"/>
    <n v="0"/>
    <n v="1"/>
    <x v="0"/>
    <x v="1"/>
    <x v="1"/>
    <x v="22"/>
    <x v="1"/>
    <x v="0"/>
    <s v="Dhaka"/>
    <n v="1"/>
  </r>
  <r>
    <x v="0"/>
    <x v="12"/>
    <x v="0"/>
    <n v="0"/>
    <n v="1"/>
    <n v="0"/>
    <x v="1"/>
    <x v="0"/>
    <x v="1"/>
    <x v="12"/>
    <x v="0"/>
    <x v="2"/>
    <s v="Dhaka"/>
    <n v="0"/>
  </r>
  <r>
    <x v="1"/>
    <x v="22"/>
    <x v="3"/>
    <n v="0"/>
    <n v="0"/>
    <n v="0"/>
    <x v="0"/>
    <x v="0"/>
    <x v="0"/>
    <x v="14"/>
    <x v="1"/>
    <x v="1"/>
    <s v="Dhaka"/>
    <n v="0"/>
  </r>
  <r>
    <x v="1"/>
    <x v="53"/>
    <x v="0"/>
    <n v="0"/>
    <n v="0"/>
    <n v="0"/>
    <x v="0"/>
    <x v="0"/>
    <x v="0"/>
    <x v="19"/>
    <x v="0"/>
    <x v="1"/>
    <s v="Dhaka"/>
    <n v="0"/>
  </r>
  <r>
    <x v="0"/>
    <x v="1"/>
    <x v="1"/>
    <n v="0"/>
    <n v="1"/>
    <n v="0"/>
    <x v="1"/>
    <x v="0"/>
    <x v="1"/>
    <x v="0"/>
    <x v="1"/>
    <x v="1"/>
    <s v="Dhaka"/>
    <n v="0"/>
  </r>
  <r>
    <x v="0"/>
    <x v="8"/>
    <x v="2"/>
    <n v="1"/>
    <n v="0"/>
    <n v="1"/>
    <x v="0"/>
    <x v="1"/>
    <x v="1"/>
    <x v="19"/>
    <x v="0"/>
    <x v="0"/>
    <s v="Dhaka"/>
    <n v="1"/>
  </r>
  <r>
    <x v="1"/>
    <x v="16"/>
    <x v="1"/>
    <n v="1"/>
    <n v="1"/>
    <n v="1"/>
    <x v="0"/>
    <x v="1"/>
    <x v="1"/>
    <x v="21"/>
    <x v="1"/>
    <x v="2"/>
    <s v="Dhaka"/>
    <n v="1"/>
  </r>
  <r>
    <x v="1"/>
    <x v="4"/>
    <x v="2"/>
    <n v="1"/>
    <n v="0"/>
    <n v="1"/>
    <x v="0"/>
    <x v="1"/>
    <x v="1"/>
    <x v="21"/>
    <x v="0"/>
    <x v="2"/>
    <s v="Dhaka"/>
    <n v="1"/>
  </r>
  <r>
    <x v="0"/>
    <x v="46"/>
    <x v="2"/>
    <n v="1"/>
    <n v="0"/>
    <n v="1"/>
    <x v="0"/>
    <x v="1"/>
    <x v="1"/>
    <x v="29"/>
    <x v="1"/>
    <x v="1"/>
    <s v="Dhaka"/>
    <n v="1"/>
  </r>
  <r>
    <x v="0"/>
    <x v="6"/>
    <x v="1"/>
    <n v="1"/>
    <n v="0"/>
    <n v="1"/>
    <x v="0"/>
    <x v="1"/>
    <x v="1"/>
    <x v="34"/>
    <x v="0"/>
    <x v="0"/>
    <s v="Dhaka"/>
    <n v="1"/>
  </r>
  <r>
    <x v="1"/>
    <x v="54"/>
    <x v="0"/>
    <n v="1"/>
    <n v="0"/>
    <n v="1"/>
    <x v="0"/>
    <x v="1"/>
    <x v="1"/>
    <x v="31"/>
    <x v="1"/>
    <x v="2"/>
    <s v="Dhaka"/>
    <n v="1"/>
  </r>
  <r>
    <x v="0"/>
    <x v="19"/>
    <x v="2"/>
    <n v="1"/>
    <n v="1"/>
    <n v="1"/>
    <x v="0"/>
    <x v="1"/>
    <x v="1"/>
    <x v="3"/>
    <x v="0"/>
    <x v="0"/>
    <s v="Dhaka"/>
    <n v="1"/>
  </r>
  <r>
    <x v="1"/>
    <x v="40"/>
    <x v="0"/>
    <n v="0"/>
    <n v="0"/>
    <n v="0"/>
    <x v="0"/>
    <x v="0"/>
    <x v="0"/>
    <x v="4"/>
    <x v="1"/>
    <x v="1"/>
    <s v="Dhaka"/>
    <n v="0"/>
  </r>
  <r>
    <x v="0"/>
    <x v="27"/>
    <x v="0"/>
    <n v="0"/>
    <n v="0"/>
    <n v="0"/>
    <x v="0"/>
    <x v="0"/>
    <x v="0"/>
    <x v="6"/>
    <x v="0"/>
    <x v="2"/>
    <s v="Dhaka"/>
    <n v="0"/>
  </r>
  <r>
    <x v="1"/>
    <x v="16"/>
    <x v="1"/>
    <n v="1"/>
    <n v="1"/>
    <n v="1"/>
    <x v="0"/>
    <x v="1"/>
    <x v="1"/>
    <x v="16"/>
    <x v="1"/>
    <x v="1"/>
    <s v="Dhaka"/>
    <n v="1"/>
  </r>
  <r>
    <x v="1"/>
    <x v="24"/>
    <x v="2"/>
    <n v="0"/>
    <n v="1"/>
    <n v="0"/>
    <x v="1"/>
    <x v="0"/>
    <x v="1"/>
    <x v="6"/>
    <x v="0"/>
    <x v="2"/>
    <s v="Dhaka"/>
    <n v="0"/>
  </r>
  <r>
    <x v="0"/>
    <x v="14"/>
    <x v="1"/>
    <n v="0"/>
    <n v="1"/>
    <n v="0"/>
    <x v="1"/>
    <x v="0"/>
    <x v="1"/>
    <x v="18"/>
    <x v="1"/>
    <x v="1"/>
    <s v="Dhaka"/>
    <n v="0"/>
  </r>
  <r>
    <x v="0"/>
    <x v="9"/>
    <x v="1"/>
    <n v="0"/>
    <n v="1"/>
    <n v="0"/>
    <x v="1"/>
    <x v="0"/>
    <x v="1"/>
    <x v="17"/>
    <x v="0"/>
    <x v="1"/>
    <s v="Dhaka"/>
    <n v="0"/>
  </r>
  <r>
    <x v="0"/>
    <x v="10"/>
    <x v="1"/>
    <n v="1"/>
    <n v="1"/>
    <n v="1"/>
    <x v="0"/>
    <x v="1"/>
    <x v="1"/>
    <x v="0"/>
    <x v="1"/>
    <x v="2"/>
    <s v="Dhaka"/>
    <n v="1"/>
  </r>
  <r>
    <x v="0"/>
    <x v="52"/>
    <x v="1"/>
    <n v="1"/>
    <n v="0"/>
    <n v="1"/>
    <x v="0"/>
    <x v="1"/>
    <x v="1"/>
    <x v="33"/>
    <x v="0"/>
    <x v="2"/>
    <s v="Dhaka"/>
    <n v="1"/>
  </r>
  <r>
    <x v="1"/>
    <x v="19"/>
    <x v="2"/>
    <n v="0"/>
    <n v="1"/>
    <n v="0"/>
    <x v="1"/>
    <x v="0"/>
    <x v="1"/>
    <x v="13"/>
    <x v="1"/>
    <x v="1"/>
    <s v="Dhaka"/>
    <n v="0"/>
  </r>
  <r>
    <x v="0"/>
    <x v="54"/>
    <x v="0"/>
    <n v="1"/>
    <n v="0"/>
    <n v="1"/>
    <x v="0"/>
    <x v="1"/>
    <x v="1"/>
    <x v="31"/>
    <x v="0"/>
    <x v="0"/>
    <s v="Dhaka"/>
    <n v="1"/>
  </r>
  <r>
    <x v="0"/>
    <x v="9"/>
    <x v="1"/>
    <n v="0"/>
    <n v="0"/>
    <n v="0"/>
    <x v="0"/>
    <x v="0"/>
    <x v="0"/>
    <x v="31"/>
    <x v="1"/>
    <x v="2"/>
    <s v="Dhaka"/>
    <n v="0"/>
  </r>
  <r>
    <x v="0"/>
    <x v="1"/>
    <x v="1"/>
    <n v="0"/>
    <n v="1"/>
    <n v="0"/>
    <x v="1"/>
    <x v="0"/>
    <x v="1"/>
    <x v="7"/>
    <x v="0"/>
    <x v="1"/>
    <s v="Dhaka"/>
    <n v="0"/>
  </r>
  <r>
    <x v="0"/>
    <x v="42"/>
    <x v="0"/>
    <n v="1"/>
    <n v="0"/>
    <n v="1"/>
    <x v="0"/>
    <x v="1"/>
    <x v="1"/>
    <x v="24"/>
    <x v="1"/>
    <x v="0"/>
    <s v="Dhaka"/>
    <n v="1"/>
  </r>
  <r>
    <x v="1"/>
    <x v="32"/>
    <x v="0"/>
    <n v="0"/>
    <n v="0"/>
    <n v="0"/>
    <x v="0"/>
    <x v="0"/>
    <x v="0"/>
    <x v="20"/>
    <x v="0"/>
    <x v="1"/>
    <s v="Dhaka"/>
    <n v="0"/>
  </r>
  <r>
    <x v="1"/>
    <x v="56"/>
    <x v="2"/>
    <n v="1"/>
    <n v="1"/>
    <n v="1"/>
    <x v="0"/>
    <x v="1"/>
    <x v="1"/>
    <x v="34"/>
    <x v="1"/>
    <x v="0"/>
    <s v="Dhaka"/>
    <n v="1"/>
  </r>
  <r>
    <x v="1"/>
    <x v="32"/>
    <x v="0"/>
    <n v="1"/>
    <n v="1"/>
    <n v="1"/>
    <x v="0"/>
    <x v="1"/>
    <x v="1"/>
    <x v="5"/>
    <x v="0"/>
    <x v="1"/>
    <s v="Dhaka"/>
    <n v="1"/>
  </r>
  <r>
    <x v="0"/>
    <x v="23"/>
    <x v="3"/>
    <n v="0"/>
    <n v="1"/>
    <n v="0"/>
    <x v="1"/>
    <x v="0"/>
    <x v="1"/>
    <x v="19"/>
    <x v="1"/>
    <x v="0"/>
    <s v="Dhaka"/>
    <n v="0"/>
  </r>
  <r>
    <x v="0"/>
    <x v="18"/>
    <x v="2"/>
    <n v="0"/>
    <n v="1"/>
    <n v="0"/>
    <x v="1"/>
    <x v="0"/>
    <x v="1"/>
    <x v="33"/>
    <x v="0"/>
    <x v="1"/>
    <s v="Dhaka"/>
    <n v="0"/>
  </r>
  <r>
    <x v="0"/>
    <x v="50"/>
    <x v="1"/>
    <n v="0"/>
    <n v="0"/>
    <n v="0"/>
    <x v="0"/>
    <x v="0"/>
    <x v="0"/>
    <x v="5"/>
    <x v="1"/>
    <x v="1"/>
    <s v="Dhaka"/>
    <n v="0"/>
  </r>
  <r>
    <x v="1"/>
    <x v="12"/>
    <x v="0"/>
    <n v="0"/>
    <n v="1"/>
    <n v="0"/>
    <x v="1"/>
    <x v="0"/>
    <x v="1"/>
    <x v="0"/>
    <x v="0"/>
    <x v="0"/>
    <s v="Dhaka"/>
    <n v="0"/>
  </r>
  <r>
    <x v="0"/>
    <x v="9"/>
    <x v="1"/>
    <n v="1"/>
    <n v="1"/>
    <n v="1"/>
    <x v="0"/>
    <x v="1"/>
    <x v="1"/>
    <x v="7"/>
    <x v="1"/>
    <x v="2"/>
    <s v="Dhaka"/>
    <n v="1"/>
  </r>
  <r>
    <x v="1"/>
    <x v="4"/>
    <x v="2"/>
    <n v="1"/>
    <n v="0"/>
    <n v="1"/>
    <x v="0"/>
    <x v="1"/>
    <x v="1"/>
    <x v="7"/>
    <x v="0"/>
    <x v="0"/>
    <s v="Dhaka"/>
    <n v="1"/>
  </r>
  <r>
    <x v="1"/>
    <x v="18"/>
    <x v="2"/>
    <n v="1"/>
    <n v="0"/>
    <n v="1"/>
    <x v="0"/>
    <x v="1"/>
    <x v="1"/>
    <x v="17"/>
    <x v="1"/>
    <x v="2"/>
    <s v="Dhaka"/>
    <n v="1"/>
  </r>
  <r>
    <x v="0"/>
    <x v="10"/>
    <x v="1"/>
    <n v="0"/>
    <n v="1"/>
    <n v="0"/>
    <x v="1"/>
    <x v="0"/>
    <x v="1"/>
    <x v="35"/>
    <x v="0"/>
    <x v="2"/>
    <s v="Dhaka"/>
    <n v="0"/>
  </r>
  <r>
    <x v="0"/>
    <x v="4"/>
    <x v="2"/>
    <n v="0"/>
    <n v="0"/>
    <n v="0"/>
    <x v="0"/>
    <x v="0"/>
    <x v="0"/>
    <x v="8"/>
    <x v="1"/>
    <x v="0"/>
    <s v="Dhaka"/>
    <n v="0"/>
  </r>
  <r>
    <x v="1"/>
    <x v="21"/>
    <x v="3"/>
    <n v="1"/>
    <n v="1"/>
    <n v="1"/>
    <x v="0"/>
    <x v="1"/>
    <x v="1"/>
    <x v="15"/>
    <x v="0"/>
    <x v="0"/>
    <s v="Dhaka"/>
    <n v="1"/>
  </r>
  <r>
    <x v="0"/>
    <x v="16"/>
    <x v="1"/>
    <n v="0"/>
    <n v="0"/>
    <n v="0"/>
    <x v="0"/>
    <x v="0"/>
    <x v="0"/>
    <x v="25"/>
    <x v="1"/>
    <x v="2"/>
    <s v="Dhaka"/>
    <n v="0"/>
  </r>
  <r>
    <x v="0"/>
    <x v="7"/>
    <x v="2"/>
    <n v="0"/>
    <n v="0"/>
    <n v="0"/>
    <x v="0"/>
    <x v="0"/>
    <x v="0"/>
    <x v="25"/>
    <x v="0"/>
    <x v="2"/>
    <s v="Dhaka"/>
    <n v="0"/>
  </r>
  <r>
    <x v="1"/>
    <x v="47"/>
    <x v="2"/>
    <n v="0"/>
    <n v="0"/>
    <n v="0"/>
    <x v="0"/>
    <x v="0"/>
    <x v="0"/>
    <x v="15"/>
    <x v="1"/>
    <x v="2"/>
    <s v="Dhaka"/>
    <n v="0"/>
  </r>
  <r>
    <x v="0"/>
    <x v="55"/>
    <x v="0"/>
    <n v="0"/>
    <n v="1"/>
    <n v="0"/>
    <x v="1"/>
    <x v="0"/>
    <x v="1"/>
    <x v="30"/>
    <x v="0"/>
    <x v="0"/>
    <s v="Dhaka"/>
    <n v="0"/>
  </r>
  <r>
    <x v="1"/>
    <x v="55"/>
    <x v="0"/>
    <n v="0"/>
    <n v="0"/>
    <n v="1"/>
    <x v="0"/>
    <x v="0"/>
    <x v="1"/>
    <x v="10"/>
    <x v="1"/>
    <x v="1"/>
    <s v="Dhaka"/>
    <n v="1"/>
  </r>
  <r>
    <x v="0"/>
    <x v="56"/>
    <x v="2"/>
    <n v="0"/>
    <n v="0"/>
    <n v="0"/>
    <x v="0"/>
    <x v="0"/>
    <x v="0"/>
    <x v="6"/>
    <x v="0"/>
    <x v="1"/>
    <s v="Dhaka"/>
    <n v="0"/>
  </r>
  <r>
    <x v="0"/>
    <x v="5"/>
    <x v="2"/>
    <n v="0"/>
    <n v="0"/>
    <n v="0"/>
    <x v="0"/>
    <x v="0"/>
    <x v="0"/>
    <x v="27"/>
    <x v="1"/>
    <x v="1"/>
    <s v="Dhaka"/>
    <n v="0"/>
  </r>
  <r>
    <x v="0"/>
    <x v="47"/>
    <x v="2"/>
    <n v="0"/>
    <n v="0"/>
    <n v="0"/>
    <x v="0"/>
    <x v="0"/>
    <x v="0"/>
    <x v="29"/>
    <x v="0"/>
    <x v="1"/>
    <s v="Dhaka"/>
    <n v="0"/>
  </r>
  <r>
    <x v="1"/>
    <x v="40"/>
    <x v="0"/>
    <n v="0"/>
    <n v="0"/>
    <n v="0"/>
    <x v="0"/>
    <x v="0"/>
    <x v="0"/>
    <x v="3"/>
    <x v="1"/>
    <x v="0"/>
    <s v="Dhaka"/>
    <n v="0"/>
  </r>
  <r>
    <x v="0"/>
    <x v="16"/>
    <x v="1"/>
    <n v="1"/>
    <n v="0"/>
    <n v="1"/>
    <x v="0"/>
    <x v="1"/>
    <x v="1"/>
    <x v="6"/>
    <x v="0"/>
    <x v="1"/>
    <s v="Dhaka"/>
    <n v="1"/>
  </r>
  <r>
    <x v="1"/>
    <x v="16"/>
    <x v="1"/>
    <n v="1"/>
    <n v="0"/>
    <n v="1"/>
    <x v="0"/>
    <x v="1"/>
    <x v="1"/>
    <x v="13"/>
    <x v="1"/>
    <x v="0"/>
    <s v="Dhaka"/>
    <n v="1"/>
  </r>
  <r>
    <x v="1"/>
    <x v="54"/>
    <x v="0"/>
    <n v="0"/>
    <n v="1"/>
    <n v="0"/>
    <x v="1"/>
    <x v="0"/>
    <x v="1"/>
    <x v="7"/>
    <x v="0"/>
    <x v="0"/>
    <s v="Dhaka"/>
    <n v="0"/>
  </r>
  <r>
    <x v="0"/>
    <x v="53"/>
    <x v="0"/>
    <n v="1"/>
    <n v="1"/>
    <n v="1"/>
    <x v="0"/>
    <x v="1"/>
    <x v="1"/>
    <x v="20"/>
    <x v="1"/>
    <x v="2"/>
    <s v="Dhaka"/>
    <n v="1"/>
  </r>
  <r>
    <x v="1"/>
    <x v="29"/>
    <x v="2"/>
    <n v="0"/>
    <n v="1"/>
    <n v="0"/>
    <x v="1"/>
    <x v="0"/>
    <x v="1"/>
    <x v="14"/>
    <x v="0"/>
    <x v="2"/>
    <s v="Dhaka"/>
    <n v="0"/>
  </r>
  <r>
    <x v="0"/>
    <x v="52"/>
    <x v="1"/>
    <n v="1"/>
    <n v="1"/>
    <n v="1"/>
    <x v="0"/>
    <x v="1"/>
    <x v="1"/>
    <x v="15"/>
    <x v="1"/>
    <x v="0"/>
    <s v="Dhaka"/>
    <n v="1"/>
  </r>
  <r>
    <x v="1"/>
    <x v="55"/>
    <x v="0"/>
    <n v="1"/>
    <n v="1"/>
    <n v="1"/>
    <x v="0"/>
    <x v="1"/>
    <x v="1"/>
    <x v="28"/>
    <x v="0"/>
    <x v="1"/>
    <s v="Dhaka"/>
    <n v="1"/>
  </r>
  <r>
    <x v="0"/>
    <x v="49"/>
    <x v="2"/>
    <n v="1"/>
    <n v="0"/>
    <n v="1"/>
    <x v="0"/>
    <x v="1"/>
    <x v="1"/>
    <x v="0"/>
    <x v="1"/>
    <x v="0"/>
    <s v="Dhaka"/>
    <n v="1"/>
  </r>
  <r>
    <x v="0"/>
    <x v="17"/>
    <x v="2"/>
    <n v="0"/>
    <n v="0"/>
    <n v="0"/>
    <x v="0"/>
    <x v="0"/>
    <x v="0"/>
    <x v="30"/>
    <x v="0"/>
    <x v="0"/>
    <s v="Dhaka"/>
    <n v="0"/>
  </r>
  <r>
    <x v="1"/>
    <x v="44"/>
    <x v="0"/>
    <n v="0"/>
    <n v="0"/>
    <n v="0"/>
    <x v="0"/>
    <x v="0"/>
    <x v="0"/>
    <x v="11"/>
    <x v="1"/>
    <x v="1"/>
    <s v="Dhaka"/>
    <n v="0"/>
  </r>
  <r>
    <x v="0"/>
    <x v="38"/>
    <x v="2"/>
    <n v="0"/>
    <n v="1"/>
    <n v="0"/>
    <x v="1"/>
    <x v="0"/>
    <x v="1"/>
    <x v="17"/>
    <x v="0"/>
    <x v="1"/>
    <s v="Dhaka"/>
    <n v="0"/>
  </r>
  <r>
    <x v="0"/>
    <x v="2"/>
    <x v="2"/>
    <n v="1"/>
    <n v="1"/>
    <n v="1"/>
    <x v="0"/>
    <x v="1"/>
    <x v="1"/>
    <x v="24"/>
    <x v="1"/>
    <x v="2"/>
    <s v="Dhaka"/>
    <n v="1"/>
  </r>
  <r>
    <x v="1"/>
    <x v="22"/>
    <x v="3"/>
    <n v="1"/>
    <n v="0"/>
    <n v="1"/>
    <x v="0"/>
    <x v="1"/>
    <x v="1"/>
    <x v="8"/>
    <x v="0"/>
    <x v="2"/>
    <s v="Dhaka"/>
    <n v="1"/>
  </r>
  <r>
    <x v="1"/>
    <x v="5"/>
    <x v="2"/>
    <n v="0"/>
    <n v="1"/>
    <n v="0"/>
    <x v="1"/>
    <x v="0"/>
    <x v="1"/>
    <x v="27"/>
    <x v="1"/>
    <x v="0"/>
    <s v="Dhaka"/>
    <n v="0"/>
  </r>
  <r>
    <x v="0"/>
    <x v="53"/>
    <x v="0"/>
    <n v="1"/>
    <n v="0"/>
    <n v="1"/>
    <x v="0"/>
    <x v="1"/>
    <x v="1"/>
    <x v="9"/>
    <x v="0"/>
    <x v="0"/>
    <s v="Dhaka"/>
    <n v="1"/>
  </r>
  <r>
    <x v="1"/>
    <x v="4"/>
    <x v="2"/>
    <n v="0"/>
    <n v="1"/>
    <n v="0"/>
    <x v="1"/>
    <x v="0"/>
    <x v="1"/>
    <x v="24"/>
    <x v="1"/>
    <x v="0"/>
    <s v="Dhaka"/>
    <n v="0"/>
  </r>
  <r>
    <x v="1"/>
    <x v="7"/>
    <x v="2"/>
    <n v="1"/>
    <n v="0"/>
    <n v="1"/>
    <x v="0"/>
    <x v="1"/>
    <x v="1"/>
    <x v="6"/>
    <x v="0"/>
    <x v="2"/>
    <s v="Dhaka"/>
    <n v="1"/>
  </r>
  <r>
    <x v="1"/>
    <x v="8"/>
    <x v="2"/>
    <n v="1"/>
    <n v="0"/>
    <n v="1"/>
    <x v="0"/>
    <x v="1"/>
    <x v="1"/>
    <x v="21"/>
    <x v="1"/>
    <x v="2"/>
    <s v="Dhaka"/>
    <n v="1"/>
  </r>
  <r>
    <x v="0"/>
    <x v="28"/>
    <x v="0"/>
    <n v="0"/>
    <n v="0"/>
    <n v="0"/>
    <x v="0"/>
    <x v="0"/>
    <x v="0"/>
    <x v="29"/>
    <x v="0"/>
    <x v="0"/>
    <s v="Dhaka"/>
    <n v="0"/>
  </r>
  <r>
    <x v="1"/>
    <x v="39"/>
    <x v="2"/>
    <n v="0"/>
    <n v="0"/>
    <n v="0"/>
    <x v="0"/>
    <x v="0"/>
    <x v="0"/>
    <x v="18"/>
    <x v="1"/>
    <x v="2"/>
    <s v="Dhaka"/>
    <n v="0"/>
  </r>
  <r>
    <x v="0"/>
    <x v="29"/>
    <x v="2"/>
    <n v="1"/>
    <n v="0"/>
    <n v="1"/>
    <x v="0"/>
    <x v="1"/>
    <x v="1"/>
    <x v="6"/>
    <x v="0"/>
    <x v="0"/>
    <s v="Dhaka"/>
    <n v="1"/>
  </r>
  <r>
    <x v="0"/>
    <x v="30"/>
    <x v="0"/>
    <n v="0"/>
    <n v="0"/>
    <n v="0"/>
    <x v="0"/>
    <x v="0"/>
    <x v="0"/>
    <x v="0"/>
    <x v="1"/>
    <x v="2"/>
    <s v="Dhaka"/>
    <n v="0"/>
  </r>
  <r>
    <x v="0"/>
    <x v="24"/>
    <x v="2"/>
    <n v="1"/>
    <n v="0"/>
    <n v="1"/>
    <x v="0"/>
    <x v="1"/>
    <x v="1"/>
    <x v="23"/>
    <x v="0"/>
    <x v="0"/>
    <s v="Dhaka"/>
    <n v="1"/>
  </r>
  <r>
    <x v="1"/>
    <x v="2"/>
    <x v="2"/>
    <n v="1"/>
    <n v="1"/>
    <n v="1"/>
    <x v="0"/>
    <x v="1"/>
    <x v="1"/>
    <x v="10"/>
    <x v="1"/>
    <x v="0"/>
    <s v="Dhaka"/>
    <n v="1"/>
  </r>
  <r>
    <x v="0"/>
    <x v="14"/>
    <x v="1"/>
    <n v="1"/>
    <n v="0"/>
    <n v="1"/>
    <x v="0"/>
    <x v="1"/>
    <x v="1"/>
    <x v="29"/>
    <x v="0"/>
    <x v="1"/>
    <s v="Dhaka"/>
    <n v="1"/>
  </r>
  <r>
    <x v="0"/>
    <x v="13"/>
    <x v="1"/>
    <n v="1"/>
    <n v="1"/>
    <n v="1"/>
    <x v="0"/>
    <x v="1"/>
    <x v="1"/>
    <x v="35"/>
    <x v="1"/>
    <x v="2"/>
    <s v="Dhaka"/>
    <n v="1"/>
  </r>
  <r>
    <x v="0"/>
    <x v="52"/>
    <x v="1"/>
    <n v="0"/>
    <n v="0"/>
    <n v="0"/>
    <x v="0"/>
    <x v="0"/>
    <x v="0"/>
    <x v="22"/>
    <x v="0"/>
    <x v="1"/>
    <s v="Dhaka"/>
    <n v="0"/>
  </r>
  <r>
    <x v="0"/>
    <x v="43"/>
    <x v="2"/>
    <n v="1"/>
    <n v="0"/>
    <n v="1"/>
    <x v="0"/>
    <x v="1"/>
    <x v="1"/>
    <x v="9"/>
    <x v="1"/>
    <x v="1"/>
    <s v="Dhaka"/>
    <n v="1"/>
  </r>
  <r>
    <x v="1"/>
    <x v="27"/>
    <x v="0"/>
    <n v="0"/>
    <n v="0"/>
    <n v="0"/>
    <x v="0"/>
    <x v="0"/>
    <x v="0"/>
    <x v="24"/>
    <x v="0"/>
    <x v="1"/>
    <s v="Dhaka"/>
    <n v="0"/>
  </r>
  <r>
    <x v="0"/>
    <x v="16"/>
    <x v="1"/>
    <n v="1"/>
    <n v="0"/>
    <n v="1"/>
    <x v="0"/>
    <x v="1"/>
    <x v="1"/>
    <x v="7"/>
    <x v="1"/>
    <x v="0"/>
    <s v="Dhaka"/>
    <n v="1"/>
  </r>
  <r>
    <x v="0"/>
    <x v="51"/>
    <x v="0"/>
    <n v="1"/>
    <n v="1"/>
    <n v="1"/>
    <x v="0"/>
    <x v="1"/>
    <x v="1"/>
    <x v="13"/>
    <x v="0"/>
    <x v="0"/>
    <s v="Dhaka"/>
    <n v="1"/>
  </r>
  <r>
    <x v="1"/>
    <x v="18"/>
    <x v="2"/>
    <n v="0"/>
    <n v="1"/>
    <n v="0"/>
    <x v="1"/>
    <x v="0"/>
    <x v="1"/>
    <x v="2"/>
    <x v="1"/>
    <x v="0"/>
    <s v="Dhaka"/>
    <n v="0"/>
  </r>
  <r>
    <x v="0"/>
    <x v="0"/>
    <x v="0"/>
    <n v="1"/>
    <n v="1"/>
    <n v="1"/>
    <x v="0"/>
    <x v="1"/>
    <x v="1"/>
    <x v="2"/>
    <x v="0"/>
    <x v="0"/>
    <s v="Dhaka"/>
    <n v="1"/>
  </r>
  <r>
    <x v="0"/>
    <x v="2"/>
    <x v="2"/>
    <n v="1"/>
    <n v="1"/>
    <n v="1"/>
    <x v="0"/>
    <x v="1"/>
    <x v="1"/>
    <x v="2"/>
    <x v="1"/>
    <x v="0"/>
    <s v="Dhaka"/>
    <n v="1"/>
  </r>
  <r>
    <x v="1"/>
    <x v="8"/>
    <x v="2"/>
    <n v="1"/>
    <n v="1"/>
    <n v="1"/>
    <x v="0"/>
    <x v="1"/>
    <x v="1"/>
    <x v="33"/>
    <x v="0"/>
    <x v="2"/>
    <s v="Dhaka"/>
    <n v="1"/>
  </r>
  <r>
    <x v="1"/>
    <x v="29"/>
    <x v="2"/>
    <n v="0"/>
    <n v="0"/>
    <n v="0"/>
    <x v="0"/>
    <x v="0"/>
    <x v="0"/>
    <x v="18"/>
    <x v="1"/>
    <x v="2"/>
    <s v="Dhaka"/>
    <n v="0"/>
  </r>
  <r>
    <x v="0"/>
    <x v="45"/>
    <x v="3"/>
    <n v="1"/>
    <n v="1"/>
    <n v="1"/>
    <x v="0"/>
    <x v="1"/>
    <x v="1"/>
    <x v="35"/>
    <x v="0"/>
    <x v="2"/>
    <s v="Dhaka"/>
    <n v="1"/>
  </r>
  <r>
    <x v="0"/>
    <x v="7"/>
    <x v="2"/>
    <n v="1"/>
    <n v="1"/>
    <n v="1"/>
    <x v="0"/>
    <x v="1"/>
    <x v="1"/>
    <x v="22"/>
    <x v="1"/>
    <x v="2"/>
    <s v="Dhaka"/>
    <n v="1"/>
  </r>
  <r>
    <x v="0"/>
    <x v="12"/>
    <x v="0"/>
    <n v="0"/>
    <n v="0"/>
    <n v="0"/>
    <x v="0"/>
    <x v="0"/>
    <x v="0"/>
    <x v="18"/>
    <x v="0"/>
    <x v="1"/>
    <s v="Dhaka"/>
    <n v="0"/>
  </r>
  <r>
    <x v="0"/>
    <x v="37"/>
    <x v="2"/>
    <n v="0"/>
    <n v="0"/>
    <n v="0"/>
    <x v="0"/>
    <x v="0"/>
    <x v="0"/>
    <x v="8"/>
    <x v="1"/>
    <x v="2"/>
    <s v="Dhaka"/>
    <n v="0"/>
  </r>
  <r>
    <x v="1"/>
    <x v="52"/>
    <x v="1"/>
    <n v="0"/>
    <n v="1"/>
    <n v="0"/>
    <x v="1"/>
    <x v="0"/>
    <x v="1"/>
    <x v="19"/>
    <x v="0"/>
    <x v="0"/>
    <s v="Dhaka"/>
    <n v="0"/>
  </r>
  <r>
    <x v="0"/>
    <x v="42"/>
    <x v="0"/>
    <n v="1"/>
    <n v="0"/>
    <n v="1"/>
    <x v="0"/>
    <x v="1"/>
    <x v="1"/>
    <x v="30"/>
    <x v="1"/>
    <x v="2"/>
    <s v="Dhaka"/>
    <n v="1"/>
  </r>
  <r>
    <x v="0"/>
    <x v="34"/>
    <x v="1"/>
    <n v="1"/>
    <n v="1"/>
    <n v="1"/>
    <x v="0"/>
    <x v="1"/>
    <x v="1"/>
    <x v="10"/>
    <x v="0"/>
    <x v="2"/>
    <s v="Dhaka"/>
    <n v="1"/>
  </r>
  <r>
    <x v="1"/>
    <x v="33"/>
    <x v="3"/>
    <n v="1"/>
    <n v="0"/>
    <n v="1"/>
    <x v="0"/>
    <x v="1"/>
    <x v="1"/>
    <x v="19"/>
    <x v="1"/>
    <x v="2"/>
    <s v="Dhaka"/>
    <n v="1"/>
  </r>
  <r>
    <x v="1"/>
    <x v="40"/>
    <x v="0"/>
    <n v="1"/>
    <n v="1"/>
    <n v="1"/>
    <x v="0"/>
    <x v="1"/>
    <x v="1"/>
    <x v="0"/>
    <x v="0"/>
    <x v="2"/>
    <s v="Dhaka"/>
    <n v="1"/>
  </r>
  <r>
    <x v="1"/>
    <x v="44"/>
    <x v="0"/>
    <n v="0"/>
    <n v="1"/>
    <n v="0"/>
    <x v="1"/>
    <x v="0"/>
    <x v="1"/>
    <x v="29"/>
    <x v="1"/>
    <x v="2"/>
    <s v="Dhaka"/>
    <n v="0"/>
  </r>
  <r>
    <x v="0"/>
    <x v="32"/>
    <x v="0"/>
    <n v="0"/>
    <n v="1"/>
    <n v="0"/>
    <x v="1"/>
    <x v="0"/>
    <x v="1"/>
    <x v="11"/>
    <x v="0"/>
    <x v="0"/>
    <s v="Dhaka"/>
    <n v="0"/>
  </r>
  <r>
    <x v="0"/>
    <x v="45"/>
    <x v="3"/>
    <n v="0"/>
    <n v="0"/>
    <n v="0"/>
    <x v="0"/>
    <x v="0"/>
    <x v="0"/>
    <x v="17"/>
    <x v="1"/>
    <x v="0"/>
    <s v="Dhaka"/>
    <n v="0"/>
  </r>
  <r>
    <x v="0"/>
    <x v="24"/>
    <x v="2"/>
    <n v="1"/>
    <n v="0"/>
    <n v="1"/>
    <x v="0"/>
    <x v="1"/>
    <x v="1"/>
    <x v="17"/>
    <x v="0"/>
    <x v="0"/>
    <s v="Dhaka"/>
    <n v="1"/>
  </r>
  <r>
    <x v="0"/>
    <x v="0"/>
    <x v="0"/>
    <n v="0"/>
    <n v="1"/>
    <n v="0"/>
    <x v="1"/>
    <x v="0"/>
    <x v="1"/>
    <x v="32"/>
    <x v="1"/>
    <x v="2"/>
    <s v="Dhaka"/>
    <n v="0"/>
  </r>
  <r>
    <x v="1"/>
    <x v="39"/>
    <x v="2"/>
    <n v="1"/>
    <n v="1"/>
    <n v="1"/>
    <x v="0"/>
    <x v="1"/>
    <x v="1"/>
    <x v="21"/>
    <x v="0"/>
    <x v="0"/>
    <s v="Dhaka"/>
    <n v="1"/>
  </r>
  <r>
    <x v="0"/>
    <x v="40"/>
    <x v="0"/>
    <n v="1"/>
    <n v="0"/>
    <n v="1"/>
    <x v="0"/>
    <x v="1"/>
    <x v="1"/>
    <x v="15"/>
    <x v="1"/>
    <x v="0"/>
    <s v="Dhaka"/>
    <n v="1"/>
  </r>
  <r>
    <x v="0"/>
    <x v="19"/>
    <x v="2"/>
    <n v="1"/>
    <n v="0"/>
    <n v="1"/>
    <x v="0"/>
    <x v="1"/>
    <x v="1"/>
    <x v="4"/>
    <x v="0"/>
    <x v="0"/>
    <s v="Dhaka"/>
    <n v="1"/>
  </r>
  <r>
    <x v="1"/>
    <x v="39"/>
    <x v="2"/>
    <n v="0"/>
    <n v="1"/>
    <n v="0"/>
    <x v="1"/>
    <x v="0"/>
    <x v="1"/>
    <x v="34"/>
    <x v="1"/>
    <x v="0"/>
    <s v="Dhaka"/>
    <n v="0"/>
  </r>
  <r>
    <x v="1"/>
    <x v="43"/>
    <x v="2"/>
    <n v="1"/>
    <n v="1"/>
    <n v="1"/>
    <x v="0"/>
    <x v="1"/>
    <x v="1"/>
    <x v="20"/>
    <x v="0"/>
    <x v="2"/>
    <s v="Dhaka"/>
    <n v="1"/>
  </r>
  <r>
    <x v="0"/>
    <x v="28"/>
    <x v="0"/>
    <n v="1"/>
    <n v="0"/>
    <n v="1"/>
    <x v="0"/>
    <x v="1"/>
    <x v="1"/>
    <x v="34"/>
    <x v="1"/>
    <x v="1"/>
    <s v="Dhaka"/>
    <n v="1"/>
  </r>
  <r>
    <x v="1"/>
    <x v="49"/>
    <x v="2"/>
    <n v="1"/>
    <n v="1"/>
    <n v="1"/>
    <x v="0"/>
    <x v="1"/>
    <x v="1"/>
    <x v="30"/>
    <x v="0"/>
    <x v="0"/>
    <s v="Dhaka"/>
    <n v="1"/>
  </r>
  <r>
    <x v="0"/>
    <x v="57"/>
    <x v="2"/>
    <n v="0"/>
    <n v="0"/>
    <n v="0"/>
    <x v="0"/>
    <x v="0"/>
    <x v="0"/>
    <x v="1"/>
    <x v="1"/>
    <x v="0"/>
    <s v="Dhaka"/>
    <n v="0"/>
  </r>
  <r>
    <x v="1"/>
    <x v="20"/>
    <x v="0"/>
    <n v="1"/>
    <n v="0"/>
    <n v="1"/>
    <x v="0"/>
    <x v="1"/>
    <x v="1"/>
    <x v="13"/>
    <x v="0"/>
    <x v="1"/>
    <s v="Dhaka"/>
    <n v="1"/>
  </r>
  <r>
    <x v="0"/>
    <x v="35"/>
    <x v="0"/>
    <n v="0"/>
    <n v="1"/>
    <n v="0"/>
    <x v="1"/>
    <x v="0"/>
    <x v="1"/>
    <x v="26"/>
    <x v="1"/>
    <x v="0"/>
    <s v="Dhaka"/>
    <n v="0"/>
  </r>
  <r>
    <x v="1"/>
    <x v="52"/>
    <x v="1"/>
    <n v="1"/>
    <n v="1"/>
    <n v="1"/>
    <x v="0"/>
    <x v="1"/>
    <x v="1"/>
    <x v="16"/>
    <x v="0"/>
    <x v="1"/>
    <s v="Dhaka"/>
    <n v="1"/>
  </r>
  <r>
    <x v="0"/>
    <x v="29"/>
    <x v="2"/>
    <n v="0"/>
    <n v="0"/>
    <n v="0"/>
    <x v="0"/>
    <x v="0"/>
    <x v="0"/>
    <x v="24"/>
    <x v="1"/>
    <x v="1"/>
    <s v="Dhaka"/>
    <n v="0"/>
  </r>
  <r>
    <x v="0"/>
    <x v="51"/>
    <x v="0"/>
    <n v="1"/>
    <n v="1"/>
    <n v="1"/>
    <x v="0"/>
    <x v="1"/>
    <x v="1"/>
    <x v="12"/>
    <x v="0"/>
    <x v="1"/>
    <s v="Dhaka"/>
    <n v="1"/>
  </r>
  <r>
    <x v="0"/>
    <x v="55"/>
    <x v="0"/>
    <n v="1"/>
    <n v="1"/>
    <n v="1"/>
    <x v="0"/>
    <x v="1"/>
    <x v="1"/>
    <x v="31"/>
    <x v="1"/>
    <x v="1"/>
    <s v="Dhaka"/>
    <n v="1"/>
  </r>
  <r>
    <x v="1"/>
    <x v="0"/>
    <x v="0"/>
    <n v="1"/>
    <n v="1"/>
    <n v="1"/>
    <x v="0"/>
    <x v="1"/>
    <x v="1"/>
    <x v="10"/>
    <x v="0"/>
    <x v="0"/>
    <s v="Dhaka"/>
    <n v="1"/>
  </r>
  <r>
    <x v="0"/>
    <x v="55"/>
    <x v="0"/>
    <n v="0"/>
    <n v="1"/>
    <n v="0"/>
    <x v="1"/>
    <x v="0"/>
    <x v="1"/>
    <x v="27"/>
    <x v="1"/>
    <x v="2"/>
    <s v="Dhaka"/>
    <n v="0"/>
  </r>
  <r>
    <x v="0"/>
    <x v="28"/>
    <x v="0"/>
    <n v="1"/>
    <n v="0"/>
    <n v="1"/>
    <x v="0"/>
    <x v="1"/>
    <x v="1"/>
    <x v="6"/>
    <x v="0"/>
    <x v="1"/>
    <s v="Dhaka"/>
    <n v="1"/>
  </r>
  <r>
    <x v="0"/>
    <x v="19"/>
    <x v="2"/>
    <n v="0"/>
    <n v="1"/>
    <n v="0"/>
    <x v="1"/>
    <x v="0"/>
    <x v="1"/>
    <x v="7"/>
    <x v="1"/>
    <x v="0"/>
    <s v="Dhaka"/>
    <n v="0"/>
  </r>
  <r>
    <x v="0"/>
    <x v="38"/>
    <x v="2"/>
    <n v="1"/>
    <n v="0"/>
    <n v="1"/>
    <x v="0"/>
    <x v="1"/>
    <x v="1"/>
    <x v="19"/>
    <x v="0"/>
    <x v="2"/>
    <s v="Dhaka"/>
    <n v="1"/>
  </r>
  <r>
    <x v="1"/>
    <x v="32"/>
    <x v="0"/>
    <n v="1"/>
    <n v="1"/>
    <n v="1"/>
    <x v="0"/>
    <x v="1"/>
    <x v="1"/>
    <x v="22"/>
    <x v="1"/>
    <x v="1"/>
    <s v="Dhaka"/>
    <n v="1"/>
  </r>
  <r>
    <x v="0"/>
    <x v="19"/>
    <x v="2"/>
    <n v="1"/>
    <n v="1"/>
    <n v="1"/>
    <x v="0"/>
    <x v="1"/>
    <x v="1"/>
    <x v="15"/>
    <x v="0"/>
    <x v="0"/>
    <s v="Dhaka"/>
    <n v="1"/>
  </r>
  <r>
    <x v="0"/>
    <x v="13"/>
    <x v="1"/>
    <n v="0"/>
    <n v="1"/>
    <n v="0"/>
    <x v="1"/>
    <x v="0"/>
    <x v="1"/>
    <x v="8"/>
    <x v="1"/>
    <x v="0"/>
    <s v="Dhaka"/>
    <n v="0"/>
  </r>
  <r>
    <x v="1"/>
    <x v="22"/>
    <x v="3"/>
    <n v="1"/>
    <n v="0"/>
    <n v="1"/>
    <x v="0"/>
    <x v="1"/>
    <x v="1"/>
    <x v="15"/>
    <x v="0"/>
    <x v="1"/>
    <s v="Dhaka"/>
    <n v="1"/>
  </r>
  <r>
    <x v="0"/>
    <x v="20"/>
    <x v="0"/>
    <n v="1"/>
    <n v="0"/>
    <n v="1"/>
    <x v="0"/>
    <x v="1"/>
    <x v="1"/>
    <x v="9"/>
    <x v="1"/>
    <x v="0"/>
    <s v="Dhaka"/>
    <n v="1"/>
  </r>
  <r>
    <x v="1"/>
    <x v="12"/>
    <x v="0"/>
    <n v="1"/>
    <n v="0"/>
    <n v="1"/>
    <x v="0"/>
    <x v="1"/>
    <x v="1"/>
    <x v="6"/>
    <x v="0"/>
    <x v="0"/>
    <s v="Dhaka"/>
    <n v="1"/>
  </r>
  <r>
    <x v="0"/>
    <x v="9"/>
    <x v="1"/>
    <n v="1"/>
    <n v="1"/>
    <n v="1"/>
    <x v="0"/>
    <x v="1"/>
    <x v="1"/>
    <x v="26"/>
    <x v="1"/>
    <x v="2"/>
    <s v="Dhaka"/>
    <n v="1"/>
  </r>
  <r>
    <x v="1"/>
    <x v="31"/>
    <x v="1"/>
    <n v="1"/>
    <n v="0"/>
    <n v="1"/>
    <x v="0"/>
    <x v="1"/>
    <x v="1"/>
    <x v="22"/>
    <x v="0"/>
    <x v="0"/>
    <s v="Dhaka"/>
    <n v="1"/>
  </r>
  <r>
    <x v="0"/>
    <x v="1"/>
    <x v="1"/>
    <n v="1"/>
    <n v="0"/>
    <n v="1"/>
    <x v="0"/>
    <x v="1"/>
    <x v="1"/>
    <x v="20"/>
    <x v="1"/>
    <x v="1"/>
    <s v="Dhaka"/>
    <n v="1"/>
  </r>
  <r>
    <x v="0"/>
    <x v="3"/>
    <x v="3"/>
    <n v="0"/>
    <n v="1"/>
    <n v="0"/>
    <x v="1"/>
    <x v="0"/>
    <x v="1"/>
    <x v="25"/>
    <x v="0"/>
    <x v="1"/>
    <s v="Dhaka"/>
    <n v="0"/>
  </r>
  <r>
    <x v="0"/>
    <x v="2"/>
    <x v="2"/>
    <n v="1"/>
    <n v="1"/>
    <n v="1"/>
    <x v="0"/>
    <x v="1"/>
    <x v="1"/>
    <x v="0"/>
    <x v="1"/>
    <x v="1"/>
    <s v="Dhaka"/>
    <n v="1"/>
  </r>
  <r>
    <x v="1"/>
    <x v="33"/>
    <x v="3"/>
    <n v="0"/>
    <n v="1"/>
    <n v="0"/>
    <x v="1"/>
    <x v="0"/>
    <x v="1"/>
    <x v="19"/>
    <x v="0"/>
    <x v="0"/>
    <s v="Dhaka"/>
    <n v="0"/>
  </r>
  <r>
    <x v="0"/>
    <x v="31"/>
    <x v="1"/>
    <n v="0"/>
    <n v="0"/>
    <n v="0"/>
    <x v="0"/>
    <x v="0"/>
    <x v="0"/>
    <x v="7"/>
    <x v="1"/>
    <x v="2"/>
    <s v="Dhaka"/>
    <n v="0"/>
  </r>
  <r>
    <x v="1"/>
    <x v="50"/>
    <x v="1"/>
    <n v="0"/>
    <n v="0"/>
    <n v="0"/>
    <x v="0"/>
    <x v="0"/>
    <x v="0"/>
    <x v="4"/>
    <x v="0"/>
    <x v="0"/>
    <s v="Dhaka"/>
    <n v="0"/>
  </r>
  <r>
    <x v="0"/>
    <x v="9"/>
    <x v="1"/>
    <n v="1"/>
    <n v="0"/>
    <n v="1"/>
    <x v="0"/>
    <x v="1"/>
    <x v="1"/>
    <x v="33"/>
    <x v="1"/>
    <x v="2"/>
    <s v="Dhaka"/>
    <n v="1"/>
  </r>
  <r>
    <x v="0"/>
    <x v="54"/>
    <x v="0"/>
    <n v="1"/>
    <n v="0"/>
    <n v="1"/>
    <x v="0"/>
    <x v="1"/>
    <x v="1"/>
    <x v="13"/>
    <x v="0"/>
    <x v="2"/>
    <s v="Dhaka"/>
    <n v="1"/>
  </r>
  <r>
    <x v="0"/>
    <x v="32"/>
    <x v="0"/>
    <n v="0"/>
    <n v="1"/>
    <n v="0"/>
    <x v="1"/>
    <x v="0"/>
    <x v="1"/>
    <x v="1"/>
    <x v="1"/>
    <x v="1"/>
    <s v="Dhaka"/>
    <n v="0"/>
  </r>
  <r>
    <x v="0"/>
    <x v="54"/>
    <x v="0"/>
    <n v="1"/>
    <n v="1"/>
    <n v="1"/>
    <x v="0"/>
    <x v="1"/>
    <x v="1"/>
    <x v="26"/>
    <x v="0"/>
    <x v="0"/>
    <s v="Dhaka"/>
    <n v="1"/>
  </r>
  <r>
    <x v="0"/>
    <x v="28"/>
    <x v="0"/>
    <n v="0"/>
    <n v="0"/>
    <n v="0"/>
    <x v="0"/>
    <x v="0"/>
    <x v="0"/>
    <x v="7"/>
    <x v="1"/>
    <x v="1"/>
    <s v="Dhaka"/>
    <n v="0"/>
  </r>
  <r>
    <x v="1"/>
    <x v="57"/>
    <x v="2"/>
    <n v="1"/>
    <n v="1"/>
    <n v="1"/>
    <x v="0"/>
    <x v="1"/>
    <x v="1"/>
    <x v="0"/>
    <x v="0"/>
    <x v="2"/>
    <s v="Dhaka"/>
    <n v="1"/>
  </r>
  <r>
    <x v="0"/>
    <x v="17"/>
    <x v="2"/>
    <n v="0"/>
    <n v="0"/>
    <n v="0"/>
    <x v="0"/>
    <x v="0"/>
    <x v="0"/>
    <x v="4"/>
    <x v="1"/>
    <x v="1"/>
    <s v="Dhaka"/>
    <n v="0"/>
  </r>
  <r>
    <x v="0"/>
    <x v="22"/>
    <x v="3"/>
    <n v="0"/>
    <n v="0"/>
    <n v="0"/>
    <x v="0"/>
    <x v="0"/>
    <x v="0"/>
    <x v="3"/>
    <x v="0"/>
    <x v="2"/>
    <s v="Dhaka"/>
    <n v="0"/>
  </r>
  <r>
    <x v="0"/>
    <x v="9"/>
    <x v="1"/>
    <n v="1"/>
    <n v="1"/>
    <n v="1"/>
    <x v="0"/>
    <x v="1"/>
    <x v="1"/>
    <x v="32"/>
    <x v="1"/>
    <x v="2"/>
    <s v="Dhaka"/>
    <n v="1"/>
  </r>
  <r>
    <x v="0"/>
    <x v="56"/>
    <x v="2"/>
    <n v="1"/>
    <n v="1"/>
    <n v="1"/>
    <x v="0"/>
    <x v="1"/>
    <x v="1"/>
    <x v="3"/>
    <x v="0"/>
    <x v="2"/>
    <s v="Dhaka"/>
    <n v="1"/>
  </r>
  <r>
    <x v="1"/>
    <x v="57"/>
    <x v="2"/>
    <n v="1"/>
    <n v="1"/>
    <n v="1"/>
    <x v="0"/>
    <x v="1"/>
    <x v="1"/>
    <x v="3"/>
    <x v="1"/>
    <x v="2"/>
    <s v="Dhaka"/>
    <n v="1"/>
  </r>
  <r>
    <x v="0"/>
    <x v="20"/>
    <x v="0"/>
    <n v="1"/>
    <n v="1"/>
    <n v="1"/>
    <x v="0"/>
    <x v="1"/>
    <x v="1"/>
    <x v="7"/>
    <x v="0"/>
    <x v="0"/>
    <s v="Dhaka"/>
    <n v="1"/>
  </r>
  <r>
    <x v="1"/>
    <x v="33"/>
    <x v="3"/>
    <n v="0"/>
    <n v="0"/>
    <n v="0"/>
    <x v="0"/>
    <x v="0"/>
    <x v="0"/>
    <x v="7"/>
    <x v="1"/>
    <x v="0"/>
    <s v="Dhaka"/>
    <n v="0"/>
  </r>
  <r>
    <x v="1"/>
    <x v="33"/>
    <x v="3"/>
    <n v="1"/>
    <n v="0"/>
    <n v="1"/>
    <x v="0"/>
    <x v="1"/>
    <x v="1"/>
    <x v="32"/>
    <x v="0"/>
    <x v="1"/>
    <s v="Dhaka"/>
    <n v="1"/>
  </r>
  <r>
    <x v="1"/>
    <x v="30"/>
    <x v="0"/>
    <n v="1"/>
    <n v="1"/>
    <n v="1"/>
    <x v="0"/>
    <x v="1"/>
    <x v="1"/>
    <x v="20"/>
    <x v="1"/>
    <x v="0"/>
    <s v="Dhaka"/>
    <n v="1"/>
  </r>
  <r>
    <x v="1"/>
    <x v="33"/>
    <x v="3"/>
    <n v="0"/>
    <n v="1"/>
    <n v="0"/>
    <x v="1"/>
    <x v="0"/>
    <x v="1"/>
    <x v="2"/>
    <x v="0"/>
    <x v="2"/>
    <s v="Dhaka"/>
    <n v="0"/>
  </r>
  <r>
    <x v="1"/>
    <x v="48"/>
    <x v="0"/>
    <n v="1"/>
    <n v="0"/>
    <n v="1"/>
    <x v="0"/>
    <x v="1"/>
    <x v="1"/>
    <x v="7"/>
    <x v="1"/>
    <x v="0"/>
    <s v="Dhaka"/>
    <n v="1"/>
  </r>
  <r>
    <x v="1"/>
    <x v="9"/>
    <x v="1"/>
    <n v="1"/>
    <n v="1"/>
    <n v="1"/>
    <x v="0"/>
    <x v="1"/>
    <x v="1"/>
    <x v="8"/>
    <x v="0"/>
    <x v="1"/>
    <s v="Dhaka"/>
    <n v="1"/>
  </r>
  <r>
    <x v="0"/>
    <x v="42"/>
    <x v="0"/>
    <n v="0"/>
    <n v="1"/>
    <n v="0"/>
    <x v="1"/>
    <x v="0"/>
    <x v="1"/>
    <x v="21"/>
    <x v="1"/>
    <x v="0"/>
    <s v="Dhaka"/>
    <n v="0"/>
  </r>
  <r>
    <x v="0"/>
    <x v="57"/>
    <x v="2"/>
    <n v="0"/>
    <n v="1"/>
    <n v="0"/>
    <x v="1"/>
    <x v="0"/>
    <x v="1"/>
    <x v="18"/>
    <x v="0"/>
    <x v="2"/>
    <s v="Dhaka"/>
    <n v="0"/>
  </r>
  <r>
    <x v="1"/>
    <x v="23"/>
    <x v="3"/>
    <n v="0"/>
    <n v="1"/>
    <n v="0"/>
    <x v="1"/>
    <x v="0"/>
    <x v="1"/>
    <x v="18"/>
    <x v="1"/>
    <x v="0"/>
    <s v="Dhaka"/>
    <n v="0"/>
  </r>
  <r>
    <x v="0"/>
    <x v="38"/>
    <x v="2"/>
    <n v="0"/>
    <n v="0"/>
    <n v="0"/>
    <x v="0"/>
    <x v="0"/>
    <x v="0"/>
    <x v="31"/>
    <x v="0"/>
    <x v="2"/>
    <s v="Dhaka"/>
    <n v="0"/>
  </r>
  <r>
    <x v="0"/>
    <x v="46"/>
    <x v="2"/>
    <n v="1"/>
    <n v="1"/>
    <n v="1"/>
    <x v="0"/>
    <x v="1"/>
    <x v="1"/>
    <x v="34"/>
    <x v="1"/>
    <x v="0"/>
    <s v="Dhaka"/>
    <n v="1"/>
  </r>
  <r>
    <x v="0"/>
    <x v="55"/>
    <x v="0"/>
    <n v="1"/>
    <n v="1"/>
    <n v="1"/>
    <x v="0"/>
    <x v="1"/>
    <x v="1"/>
    <x v="35"/>
    <x v="0"/>
    <x v="1"/>
    <s v="Dhaka"/>
    <n v="1"/>
  </r>
  <r>
    <x v="1"/>
    <x v="0"/>
    <x v="0"/>
    <n v="0"/>
    <n v="0"/>
    <n v="0"/>
    <x v="0"/>
    <x v="0"/>
    <x v="0"/>
    <x v="17"/>
    <x v="1"/>
    <x v="1"/>
    <s v="Dhaka"/>
    <n v="0"/>
  </r>
  <r>
    <x v="1"/>
    <x v="18"/>
    <x v="2"/>
    <n v="1"/>
    <n v="0"/>
    <n v="1"/>
    <x v="0"/>
    <x v="1"/>
    <x v="1"/>
    <x v="30"/>
    <x v="0"/>
    <x v="0"/>
    <s v="Dhaka"/>
    <n v="1"/>
  </r>
  <r>
    <x v="0"/>
    <x v="12"/>
    <x v="0"/>
    <n v="0"/>
    <n v="0"/>
    <n v="0"/>
    <x v="0"/>
    <x v="0"/>
    <x v="0"/>
    <x v="17"/>
    <x v="1"/>
    <x v="2"/>
    <s v="Dhaka"/>
    <n v="0"/>
  </r>
  <r>
    <x v="1"/>
    <x v="38"/>
    <x v="2"/>
    <n v="1"/>
    <n v="1"/>
    <n v="1"/>
    <x v="0"/>
    <x v="1"/>
    <x v="1"/>
    <x v="34"/>
    <x v="0"/>
    <x v="0"/>
    <s v="Dhaka"/>
    <n v="1"/>
  </r>
  <r>
    <x v="1"/>
    <x v="52"/>
    <x v="1"/>
    <n v="0"/>
    <n v="0"/>
    <n v="0"/>
    <x v="0"/>
    <x v="0"/>
    <x v="0"/>
    <x v="13"/>
    <x v="1"/>
    <x v="1"/>
    <s v="Dhaka"/>
    <n v="0"/>
  </r>
  <r>
    <x v="1"/>
    <x v="27"/>
    <x v="0"/>
    <n v="1"/>
    <n v="1"/>
    <n v="1"/>
    <x v="0"/>
    <x v="1"/>
    <x v="1"/>
    <x v="16"/>
    <x v="0"/>
    <x v="0"/>
    <s v="Dhaka"/>
    <n v="1"/>
  </r>
  <r>
    <x v="0"/>
    <x v="45"/>
    <x v="3"/>
    <n v="0"/>
    <n v="0"/>
    <n v="0"/>
    <x v="0"/>
    <x v="0"/>
    <x v="0"/>
    <x v="4"/>
    <x v="1"/>
    <x v="2"/>
    <s v="Dhaka"/>
    <n v="0"/>
  </r>
  <r>
    <x v="0"/>
    <x v="47"/>
    <x v="2"/>
    <n v="0"/>
    <n v="0"/>
    <n v="0"/>
    <x v="0"/>
    <x v="0"/>
    <x v="0"/>
    <x v="2"/>
    <x v="0"/>
    <x v="0"/>
    <s v="Dhaka"/>
    <n v="0"/>
  </r>
  <r>
    <x v="1"/>
    <x v="9"/>
    <x v="1"/>
    <n v="1"/>
    <n v="1"/>
    <n v="1"/>
    <x v="0"/>
    <x v="1"/>
    <x v="1"/>
    <x v="16"/>
    <x v="1"/>
    <x v="1"/>
    <s v="Dhaka"/>
    <n v="1"/>
  </r>
  <r>
    <x v="1"/>
    <x v="17"/>
    <x v="2"/>
    <n v="1"/>
    <n v="1"/>
    <n v="1"/>
    <x v="0"/>
    <x v="1"/>
    <x v="1"/>
    <x v="6"/>
    <x v="0"/>
    <x v="1"/>
    <s v="Dhaka"/>
    <n v="1"/>
  </r>
  <r>
    <x v="0"/>
    <x v="15"/>
    <x v="0"/>
    <n v="0"/>
    <n v="0"/>
    <n v="0"/>
    <x v="0"/>
    <x v="0"/>
    <x v="0"/>
    <x v="9"/>
    <x v="1"/>
    <x v="0"/>
    <s v="Dhaka"/>
    <n v="0"/>
  </r>
  <r>
    <x v="1"/>
    <x v="7"/>
    <x v="2"/>
    <n v="0"/>
    <n v="0"/>
    <n v="0"/>
    <x v="0"/>
    <x v="0"/>
    <x v="0"/>
    <x v="24"/>
    <x v="0"/>
    <x v="0"/>
    <s v="Dhaka"/>
    <n v="0"/>
  </r>
  <r>
    <x v="1"/>
    <x v="6"/>
    <x v="1"/>
    <n v="1"/>
    <n v="0"/>
    <n v="1"/>
    <x v="0"/>
    <x v="1"/>
    <x v="1"/>
    <x v="4"/>
    <x v="1"/>
    <x v="1"/>
    <s v="Dhaka"/>
    <n v="1"/>
  </r>
  <r>
    <x v="0"/>
    <x v="9"/>
    <x v="1"/>
    <n v="1"/>
    <n v="1"/>
    <n v="1"/>
    <x v="0"/>
    <x v="1"/>
    <x v="1"/>
    <x v="4"/>
    <x v="0"/>
    <x v="1"/>
    <s v="Dhaka"/>
    <n v="1"/>
  </r>
  <r>
    <x v="1"/>
    <x v="37"/>
    <x v="2"/>
    <n v="1"/>
    <n v="1"/>
    <n v="1"/>
    <x v="0"/>
    <x v="1"/>
    <x v="1"/>
    <x v="16"/>
    <x v="1"/>
    <x v="2"/>
    <s v="Dhaka"/>
    <n v="1"/>
  </r>
  <r>
    <x v="0"/>
    <x v="32"/>
    <x v="0"/>
    <n v="0"/>
    <n v="1"/>
    <n v="0"/>
    <x v="1"/>
    <x v="0"/>
    <x v="1"/>
    <x v="28"/>
    <x v="0"/>
    <x v="2"/>
    <s v="Dhaka"/>
    <n v="0"/>
  </r>
  <r>
    <x v="0"/>
    <x v="36"/>
    <x v="0"/>
    <n v="0"/>
    <n v="1"/>
    <n v="0"/>
    <x v="1"/>
    <x v="0"/>
    <x v="1"/>
    <x v="2"/>
    <x v="1"/>
    <x v="1"/>
    <s v="Dhaka"/>
    <n v="0"/>
  </r>
  <r>
    <x v="1"/>
    <x v="22"/>
    <x v="3"/>
    <n v="1"/>
    <n v="0"/>
    <n v="1"/>
    <x v="0"/>
    <x v="1"/>
    <x v="1"/>
    <x v="28"/>
    <x v="0"/>
    <x v="0"/>
    <s v="Dhaka"/>
    <n v="1"/>
  </r>
  <r>
    <x v="0"/>
    <x v="32"/>
    <x v="0"/>
    <n v="0"/>
    <n v="1"/>
    <n v="0"/>
    <x v="1"/>
    <x v="0"/>
    <x v="1"/>
    <x v="5"/>
    <x v="1"/>
    <x v="0"/>
    <s v="Dhaka"/>
    <n v="0"/>
  </r>
  <r>
    <x v="1"/>
    <x v="14"/>
    <x v="1"/>
    <n v="0"/>
    <n v="0"/>
    <n v="0"/>
    <x v="0"/>
    <x v="0"/>
    <x v="0"/>
    <x v="6"/>
    <x v="0"/>
    <x v="0"/>
    <s v="Dhaka"/>
    <n v="0"/>
  </r>
  <r>
    <x v="1"/>
    <x v="8"/>
    <x v="2"/>
    <n v="0"/>
    <n v="1"/>
    <n v="0"/>
    <x v="1"/>
    <x v="0"/>
    <x v="1"/>
    <x v="24"/>
    <x v="1"/>
    <x v="0"/>
    <s v="Dhaka"/>
    <n v="0"/>
  </r>
  <r>
    <x v="1"/>
    <x v="49"/>
    <x v="2"/>
    <n v="1"/>
    <n v="0"/>
    <n v="1"/>
    <x v="0"/>
    <x v="1"/>
    <x v="1"/>
    <x v="30"/>
    <x v="0"/>
    <x v="0"/>
    <s v="Dhaka"/>
    <n v="1"/>
  </r>
  <r>
    <x v="1"/>
    <x v="34"/>
    <x v="1"/>
    <n v="1"/>
    <n v="1"/>
    <n v="1"/>
    <x v="0"/>
    <x v="1"/>
    <x v="1"/>
    <x v="26"/>
    <x v="1"/>
    <x v="2"/>
    <s v="Dhaka"/>
    <n v="1"/>
  </r>
  <r>
    <x v="1"/>
    <x v="1"/>
    <x v="1"/>
    <n v="1"/>
    <n v="0"/>
    <n v="1"/>
    <x v="0"/>
    <x v="1"/>
    <x v="1"/>
    <x v="6"/>
    <x v="0"/>
    <x v="1"/>
    <s v="Dhaka"/>
    <n v="1"/>
  </r>
  <r>
    <x v="1"/>
    <x v="3"/>
    <x v="3"/>
    <n v="1"/>
    <n v="0"/>
    <n v="1"/>
    <x v="0"/>
    <x v="1"/>
    <x v="1"/>
    <x v="29"/>
    <x v="1"/>
    <x v="2"/>
    <s v="Dhaka"/>
    <n v="1"/>
  </r>
  <r>
    <x v="1"/>
    <x v="44"/>
    <x v="0"/>
    <n v="1"/>
    <n v="0"/>
    <n v="1"/>
    <x v="0"/>
    <x v="1"/>
    <x v="1"/>
    <x v="1"/>
    <x v="0"/>
    <x v="0"/>
    <s v="Dhaka"/>
    <n v="1"/>
  </r>
  <r>
    <x v="0"/>
    <x v="53"/>
    <x v="0"/>
    <n v="0"/>
    <n v="0"/>
    <n v="0"/>
    <x v="0"/>
    <x v="0"/>
    <x v="0"/>
    <x v="31"/>
    <x v="1"/>
    <x v="0"/>
    <s v="Dhaka"/>
    <n v="0"/>
  </r>
  <r>
    <x v="0"/>
    <x v="1"/>
    <x v="1"/>
    <n v="1"/>
    <n v="0"/>
    <n v="1"/>
    <x v="0"/>
    <x v="1"/>
    <x v="1"/>
    <x v="21"/>
    <x v="0"/>
    <x v="1"/>
    <s v="Dhaka"/>
    <n v="1"/>
  </r>
  <r>
    <x v="1"/>
    <x v="1"/>
    <x v="1"/>
    <n v="0"/>
    <n v="1"/>
    <n v="0"/>
    <x v="1"/>
    <x v="0"/>
    <x v="1"/>
    <x v="6"/>
    <x v="1"/>
    <x v="2"/>
    <s v="Dhaka"/>
    <n v="0"/>
  </r>
  <r>
    <x v="1"/>
    <x v="53"/>
    <x v="0"/>
    <n v="1"/>
    <n v="1"/>
    <n v="1"/>
    <x v="0"/>
    <x v="1"/>
    <x v="1"/>
    <x v="16"/>
    <x v="0"/>
    <x v="0"/>
    <s v="Dhaka"/>
    <n v="1"/>
  </r>
  <r>
    <x v="0"/>
    <x v="35"/>
    <x v="0"/>
    <n v="1"/>
    <n v="0"/>
    <n v="1"/>
    <x v="0"/>
    <x v="1"/>
    <x v="1"/>
    <x v="27"/>
    <x v="1"/>
    <x v="1"/>
    <s v="Dhaka"/>
    <n v="1"/>
  </r>
  <r>
    <x v="1"/>
    <x v="0"/>
    <x v="0"/>
    <n v="0"/>
    <n v="0"/>
    <n v="0"/>
    <x v="0"/>
    <x v="0"/>
    <x v="0"/>
    <x v="9"/>
    <x v="0"/>
    <x v="2"/>
    <s v="Dhaka"/>
    <n v="0"/>
  </r>
  <r>
    <x v="0"/>
    <x v="19"/>
    <x v="2"/>
    <n v="0"/>
    <n v="0"/>
    <n v="0"/>
    <x v="0"/>
    <x v="0"/>
    <x v="0"/>
    <x v="10"/>
    <x v="1"/>
    <x v="0"/>
    <s v="Dhaka"/>
    <n v="0"/>
  </r>
  <r>
    <x v="1"/>
    <x v="42"/>
    <x v="0"/>
    <n v="1"/>
    <n v="1"/>
    <n v="1"/>
    <x v="0"/>
    <x v="1"/>
    <x v="1"/>
    <x v="16"/>
    <x v="0"/>
    <x v="1"/>
    <s v="Dhaka"/>
    <n v="1"/>
  </r>
  <r>
    <x v="0"/>
    <x v="44"/>
    <x v="0"/>
    <n v="1"/>
    <n v="1"/>
    <n v="1"/>
    <x v="0"/>
    <x v="1"/>
    <x v="1"/>
    <x v="12"/>
    <x v="1"/>
    <x v="2"/>
    <s v="Dhaka"/>
    <n v="1"/>
  </r>
  <r>
    <x v="0"/>
    <x v="47"/>
    <x v="2"/>
    <n v="1"/>
    <n v="0"/>
    <n v="1"/>
    <x v="0"/>
    <x v="1"/>
    <x v="1"/>
    <x v="13"/>
    <x v="0"/>
    <x v="2"/>
    <s v="Dhaka"/>
    <n v="1"/>
  </r>
  <r>
    <x v="1"/>
    <x v="56"/>
    <x v="2"/>
    <n v="1"/>
    <n v="0"/>
    <n v="1"/>
    <x v="0"/>
    <x v="1"/>
    <x v="1"/>
    <x v="14"/>
    <x v="1"/>
    <x v="0"/>
    <s v="Dhaka"/>
    <n v="1"/>
  </r>
  <r>
    <x v="0"/>
    <x v="39"/>
    <x v="2"/>
    <n v="0"/>
    <n v="0"/>
    <n v="0"/>
    <x v="0"/>
    <x v="0"/>
    <x v="0"/>
    <x v="16"/>
    <x v="0"/>
    <x v="1"/>
    <s v="Dhaka"/>
    <n v="0"/>
  </r>
  <r>
    <x v="1"/>
    <x v="37"/>
    <x v="2"/>
    <n v="0"/>
    <n v="0"/>
    <n v="0"/>
    <x v="0"/>
    <x v="0"/>
    <x v="0"/>
    <x v="28"/>
    <x v="1"/>
    <x v="0"/>
    <s v="Dhaka"/>
    <n v="0"/>
  </r>
  <r>
    <x v="1"/>
    <x v="4"/>
    <x v="2"/>
    <n v="0"/>
    <n v="0"/>
    <n v="0"/>
    <x v="0"/>
    <x v="0"/>
    <x v="0"/>
    <x v="32"/>
    <x v="0"/>
    <x v="0"/>
    <s v="Dhaka"/>
    <n v="0"/>
  </r>
  <r>
    <x v="0"/>
    <x v="12"/>
    <x v="0"/>
    <n v="1"/>
    <n v="1"/>
    <n v="1"/>
    <x v="0"/>
    <x v="1"/>
    <x v="1"/>
    <x v="3"/>
    <x v="1"/>
    <x v="0"/>
    <s v="Dhaka"/>
    <n v="1"/>
  </r>
  <r>
    <x v="0"/>
    <x v="31"/>
    <x v="1"/>
    <n v="1"/>
    <n v="0"/>
    <n v="1"/>
    <x v="0"/>
    <x v="1"/>
    <x v="1"/>
    <x v="8"/>
    <x v="0"/>
    <x v="2"/>
    <s v="Dhaka"/>
    <n v="1"/>
  </r>
  <r>
    <x v="0"/>
    <x v="52"/>
    <x v="1"/>
    <n v="0"/>
    <n v="0"/>
    <n v="0"/>
    <x v="0"/>
    <x v="0"/>
    <x v="0"/>
    <x v="5"/>
    <x v="1"/>
    <x v="0"/>
    <s v="Dhaka"/>
    <n v="0"/>
  </r>
  <r>
    <x v="0"/>
    <x v="8"/>
    <x v="2"/>
    <n v="0"/>
    <n v="1"/>
    <n v="0"/>
    <x v="1"/>
    <x v="0"/>
    <x v="1"/>
    <x v="6"/>
    <x v="0"/>
    <x v="1"/>
    <s v="Dhaka"/>
    <n v="0"/>
  </r>
  <r>
    <x v="1"/>
    <x v="27"/>
    <x v="0"/>
    <n v="0"/>
    <n v="1"/>
    <n v="0"/>
    <x v="1"/>
    <x v="0"/>
    <x v="1"/>
    <x v="29"/>
    <x v="1"/>
    <x v="1"/>
    <s v="Dhaka"/>
    <n v="0"/>
  </r>
  <r>
    <x v="1"/>
    <x v="45"/>
    <x v="3"/>
    <n v="1"/>
    <n v="0"/>
    <n v="1"/>
    <x v="0"/>
    <x v="1"/>
    <x v="1"/>
    <x v="18"/>
    <x v="0"/>
    <x v="2"/>
    <s v="Dhaka"/>
    <n v="1"/>
  </r>
  <r>
    <x v="0"/>
    <x v="24"/>
    <x v="2"/>
    <n v="0"/>
    <n v="0"/>
    <n v="0"/>
    <x v="0"/>
    <x v="0"/>
    <x v="0"/>
    <x v="18"/>
    <x v="1"/>
    <x v="2"/>
    <s v="Dhaka"/>
    <n v="0"/>
  </r>
  <r>
    <x v="0"/>
    <x v="20"/>
    <x v="0"/>
    <n v="1"/>
    <n v="1"/>
    <n v="1"/>
    <x v="0"/>
    <x v="1"/>
    <x v="1"/>
    <x v="8"/>
    <x v="0"/>
    <x v="1"/>
    <s v="Dhaka"/>
    <n v="1"/>
  </r>
  <r>
    <x v="0"/>
    <x v="13"/>
    <x v="1"/>
    <n v="0"/>
    <n v="1"/>
    <n v="0"/>
    <x v="1"/>
    <x v="0"/>
    <x v="1"/>
    <x v="20"/>
    <x v="1"/>
    <x v="2"/>
    <s v="Dhaka"/>
    <n v="0"/>
  </r>
  <r>
    <x v="1"/>
    <x v="32"/>
    <x v="0"/>
    <n v="1"/>
    <n v="0"/>
    <n v="1"/>
    <x v="0"/>
    <x v="1"/>
    <x v="1"/>
    <x v="9"/>
    <x v="0"/>
    <x v="1"/>
    <s v="Dhaka"/>
    <n v="1"/>
  </r>
  <r>
    <x v="0"/>
    <x v="56"/>
    <x v="2"/>
    <n v="1"/>
    <n v="1"/>
    <n v="1"/>
    <x v="0"/>
    <x v="1"/>
    <x v="1"/>
    <x v="10"/>
    <x v="1"/>
    <x v="1"/>
    <s v="Dhaka"/>
    <n v="1"/>
  </r>
  <r>
    <x v="0"/>
    <x v="40"/>
    <x v="0"/>
    <n v="1"/>
    <n v="1"/>
    <n v="1"/>
    <x v="0"/>
    <x v="1"/>
    <x v="1"/>
    <x v="15"/>
    <x v="0"/>
    <x v="0"/>
    <s v="Dhaka"/>
    <n v="1"/>
  </r>
  <r>
    <x v="1"/>
    <x v="4"/>
    <x v="2"/>
    <n v="0"/>
    <n v="0"/>
    <n v="0"/>
    <x v="0"/>
    <x v="0"/>
    <x v="0"/>
    <x v="23"/>
    <x v="1"/>
    <x v="2"/>
    <s v="Dhaka"/>
    <n v="0"/>
  </r>
  <r>
    <x v="1"/>
    <x v="47"/>
    <x v="2"/>
    <n v="0"/>
    <n v="0"/>
    <n v="0"/>
    <x v="0"/>
    <x v="0"/>
    <x v="0"/>
    <x v="17"/>
    <x v="0"/>
    <x v="1"/>
    <s v="Dhaka"/>
    <n v="0"/>
  </r>
  <r>
    <x v="1"/>
    <x v="5"/>
    <x v="2"/>
    <n v="0"/>
    <n v="1"/>
    <n v="0"/>
    <x v="1"/>
    <x v="0"/>
    <x v="1"/>
    <x v="19"/>
    <x v="1"/>
    <x v="2"/>
    <s v="Dhaka"/>
    <n v="0"/>
  </r>
  <r>
    <x v="0"/>
    <x v="34"/>
    <x v="1"/>
    <n v="0"/>
    <n v="0"/>
    <n v="0"/>
    <x v="0"/>
    <x v="0"/>
    <x v="0"/>
    <x v="6"/>
    <x v="0"/>
    <x v="2"/>
    <s v="Dhaka"/>
    <n v="0"/>
  </r>
  <r>
    <x v="1"/>
    <x v="14"/>
    <x v="1"/>
    <n v="1"/>
    <n v="0"/>
    <n v="1"/>
    <x v="0"/>
    <x v="1"/>
    <x v="1"/>
    <x v="21"/>
    <x v="1"/>
    <x v="1"/>
    <s v="Dhaka"/>
    <n v="1"/>
  </r>
  <r>
    <x v="1"/>
    <x v="12"/>
    <x v="0"/>
    <n v="1"/>
    <n v="1"/>
    <n v="1"/>
    <x v="0"/>
    <x v="1"/>
    <x v="1"/>
    <x v="29"/>
    <x v="0"/>
    <x v="0"/>
    <s v="Dhaka"/>
    <n v="1"/>
  </r>
  <r>
    <x v="0"/>
    <x v="33"/>
    <x v="3"/>
    <n v="0"/>
    <n v="1"/>
    <n v="0"/>
    <x v="1"/>
    <x v="0"/>
    <x v="1"/>
    <x v="13"/>
    <x v="1"/>
    <x v="0"/>
    <s v="Dhaka"/>
    <n v="0"/>
  </r>
  <r>
    <x v="0"/>
    <x v="36"/>
    <x v="0"/>
    <n v="0"/>
    <n v="1"/>
    <n v="0"/>
    <x v="1"/>
    <x v="0"/>
    <x v="1"/>
    <x v="29"/>
    <x v="0"/>
    <x v="1"/>
    <s v="Dhaka"/>
    <n v="0"/>
  </r>
  <r>
    <x v="0"/>
    <x v="39"/>
    <x v="2"/>
    <n v="0"/>
    <n v="1"/>
    <n v="0"/>
    <x v="1"/>
    <x v="0"/>
    <x v="1"/>
    <x v="8"/>
    <x v="1"/>
    <x v="1"/>
    <s v="Dhaka"/>
    <n v="0"/>
  </r>
  <r>
    <x v="1"/>
    <x v="8"/>
    <x v="2"/>
    <n v="1"/>
    <n v="0"/>
    <n v="1"/>
    <x v="0"/>
    <x v="1"/>
    <x v="1"/>
    <x v="26"/>
    <x v="0"/>
    <x v="1"/>
    <s v="Dhaka"/>
    <n v="1"/>
  </r>
  <r>
    <x v="0"/>
    <x v="44"/>
    <x v="0"/>
    <n v="0"/>
    <n v="0"/>
    <n v="0"/>
    <x v="0"/>
    <x v="0"/>
    <x v="0"/>
    <x v="19"/>
    <x v="1"/>
    <x v="0"/>
    <s v="Dhaka"/>
    <n v="0"/>
  </r>
  <r>
    <x v="0"/>
    <x v="25"/>
    <x v="2"/>
    <n v="1"/>
    <n v="1"/>
    <n v="1"/>
    <x v="0"/>
    <x v="1"/>
    <x v="1"/>
    <x v="20"/>
    <x v="0"/>
    <x v="1"/>
    <s v="Dhaka"/>
    <n v="1"/>
  </r>
  <r>
    <x v="0"/>
    <x v="7"/>
    <x v="2"/>
    <n v="0"/>
    <n v="0"/>
    <n v="0"/>
    <x v="0"/>
    <x v="0"/>
    <x v="0"/>
    <x v="7"/>
    <x v="1"/>
    <x v="1"/>
    <s v="Dhaka"/>
    <n v="0"/>
  </r>
  <r>
    <x v="1"/>
    <x v="37"/>
    <x v="2"/>
    <n v="0"/>
    <n v="0"/>
    <n v="0"/>
    <x v="0"/>
    <x v="0"/>
    <x v="0"/>
    <x v="22"/>
    <x v="0"/>
    <x v="2"/>
    <s v="Dhaka"/>
    <n v="0"/>
  </r>
  <r>
    <x v="1"/>
    <x v="49"/>
    <x v="2"/>
    <n v="0"/>
    <n v="0"/>
    <n v="0"/>
    <x v="0"/>
    <x v="0"/>
    <x v="0"/>
    <x v="14"/>
    <x v="1"/>
    <x v="2"/>
    <s v="Dhaka"/>
    <n v="0"/>
  </r>
  <r>
    <x v="1"/>
    <x v="57"/>
    <x v="2"/>
    <n v="1"/>
    <n v="1"/>
    <n v="1"/>
    <x v="0"/>
    <x v="1"/>
    <x v="1"/>
    <x v="9"/>
    <x v="0"/>
    <x v="0"/>
    <s v="Dhaka"/>
    <n v="1"/>
  </r>
  <r>
    <x v="0"/>
    <x v="28"/>
    <x v="0"/>
    <n v="1"/>
    <n v="1"/>
    <n v="1"/>
    <x v="0"/>
    <x v="1"/>
    <x v="1"/>
    <x v="24"/>
    <x v="1"/>
    <x v="2"/>
    <s v="Dhaka"/>
    <n v="1"/>
  </r>
  <r>
    <x v="0"/>
    <x v="10"/>
    <x v="1"/>
    <n v="1"/>
    <n v="0"/>
    <n v="1"/>
    <x v="0"/>
    <x v="1"/>
    <x v="1"/>
    <x v="13"/>
    <x v="0"/>
    <x v="1"/>
    <s v="Dhaka"/>
    <n v="1"/>
  </r>
  <r>
    <x v="1"/>
    <x v="20"/>
    <x v="0"/>
    <n v="1"/>
    <n v="0"/>
    <n v="1"/>
    <x v="0"/>
    <x v="1"/>
    <x v="1"/>
    <x v="14"/>
    <x v="1"/>
    <x v="0"/>
    <s v="Dhaka"/>
    <n v="1"/>
  </r>
  <r>
    <x v="1"/>
    <x v="52"/>
    <x v="1"/>
    <n v="1"/>
    <n v="1"/>
    <n v="1"/>
    <x v="0"/>
    <x v="1"/>
    <x v="1"/>
    <x v="9"/>
    <x v="0"/>
    <x v="1"/>
    <s v="Dhaka"/>
    <n v="1"/>
  </r>
  <r>
    <x v="0"/>
    <x v="40"/>
    <x v="0"/>
    <n v="1"/>
    <n v="1"/>
    <n v="1"/>
    <x v="0"/>
    <x v="1"/>
    <x v="1"/>
    <x v="18"/>
    <x v="1"/>
    <x v="2"/>
    <s v="Dhaka"/>
    <n v="1"/>
  </r>
  <r>
    <x v="0"/>
    <x v="13"/>
    <x v="1"/>
    <n v="0"/>
    <n v="0"/>
    <n v="0"/>
    <x v="0"/>
    <x v="0"/>
    <x v="0"/>
    <x v="31"/>
    <x v="0"/>
    <x v="0"/>
    <s v="Dhaka"/>
    <n v="0"/>
  </r>
  <r>
    <x v="0"/>
    <x v="34"/>
    <x v="1"/>
    <n v="0"/>
    <n v="0"/>
    <n v="0"/>
    <x v="0"/>
    <x v="0"/>
    <x v="0"/>
    <x v="28"/>
    <x v="1"/>
    <x v="2"/>
    <s v="Dhaka"/>
    <n v="0"/>
  </r>
  <r>
    <x v="1"/>
    <x v="49"/>
    <x v="2"/>
    <n v="1"/>
    <n v="1"/>
    <n v="1"/>
    <x v="0"/>
    <x v="1"/>
    <x v="1"/>
    <x v="11"/>
    <x v="0"/>
    <x v="0"/>
    <s v="Dhaka"/>
    <n v="1"/>
  </r>
  <r>
    <x v="0"/>
    <x v="55"/>
    <x v="0"/>
    <n v="0"/>
    <n v="1"/>
    <n v="0"/>
    <x v="1"/>
    <x v="0"/>
    <x v="1"/>
    <x v="24"/>
    <x v="1"/>
    <x v="2"/>
    <s v="Dhaka"/>
    <n v="0"/>
  </r>
  <r>
    <x v="1"/>
    <x v="8"/>
    <x v="2"/>
    <n v="0"/>
    <n v="0"/>
    <n v="0"/>
    <x v="0"/>
    <x v="0"/>
    <x v="0"/>
    <x v="24"/>
    <x v="0"/>
    <x v="0"/>
    <s v="Dhaka"/>
    <n v="0"/>
  </r>
  <r>
    <x v="1"/>
    <x v="31"/>
    <x v="1"/>
    <n v="1"/>
    <n v="0"/>
    <n v="1"/>
    <x v="0"/>
    <x v="1"/>
    <x v="1"/>
    <x v="26"/>
    <x v="1"/>
    <x v="0"/>
    <s v="Dhaka"/>
    <n v="1"/>
  </r>
  <r>
    <x v="1"/>
    <x v="43"/>
    <x v="2"/>
    <n v="1"/>
    <n v="1"/>
    <n v="1"/>
    <x v="0"/>
    <x v="1"/>
    <x v="1"/>
    <x v="5"/>
    <x v="0"/>
    <x v="2"/>
    <s v="Dhaka"/>
    <n v="1"/>
  </r>
  <r>
    <x v="0"/>
    <x v="37"/>
    <x v="2"/>
    <n v="1"/>
    <n v="1"/>
    <n v="1"/>
    <x v="0"/>
    <x v="1"/>
    <x v="1"/>
    <x v="23"/>
    <x v="1"/>
    <x v="1"/>
    <s v="Dhaka"/>
    <n v="1"/>
  </r>
  <r>
    <x v="0"/>
    <x v="38"/>
    <x v="2"/>
    <n v="0"/>
    <n v="1"/>
    <n v="0"/>
    <x v="1"/>
    <x v="0"/>
    <x v="1"/>
    <x v="8"/>
    <x v="0"/>
    <x v="2"/>
    <s v="Dhaka"/>
    <n v="0"/>
  </r>
  <r>
    <x v="0"/>
    <x v="12"/>
    <x v="0"/>
    <n v="1"/>
    <n v="0"/>
    <n v="1"/>
    <x v="0"/>
    <x v="1"/>
    <x v="1"/>
    <x v="32"/>
    <x v="1"/>
    <x v="2"/>
    <s v="Dhaka"/>
    <n v="1"/>
  </r>
  <r>
    <x v="1"/>
    <x v="50"/>
    <x v="1"/>
    <n v="1"/>
    <n v="0"/>
    <n v="1"/>
    <x v="0"/>
    <x v="1"/>
    <x v="1"/>
    <x v="14"/>
    <x v="0"/>
    <x v="0"/>
    <s v="Dhaka"/>
    <n v="1"/>
  </r>
  <r>
    <x v="0"/>
    <x v="30"/>
    <x v="0"/>
    <n v="0"/>
    <n v="0"/>
    <n v="0"/>
    <x v="0"/>
    <x v="0"/>
    <x v="0"/>
    <x v="0"/>
    <x v="1"/>
    <x v="0"/>
    <s v="Dhaka"/>
    <n v="0"/>
  </r>
  <r>
    <x v="0"/>
    <x v="16"/>
    <x v="1"/>
    <n v="1"/>
    <n v="1"/>
    <n v="1"/>
    <x v="0"/>
    <x v="1"/>
    <x v="1"/>
    <x v="13"/>
    <x v="0"/>
    <x v="0"/>
    <s v="Dhaka"/>
    <n v="1"/>
  </r>
  <r>
    <x v="0"/>
    <x v="34"/>
    <x v="1"/>
    <n v="1"/>
    <n v="0"/>
    <n v="1"/>
    <x v="0"/>
    <x v="1"/>
    <x v="1"/>
    <x v="15"/>
    <x v="1"/>
    <x v="1"/>
    <s v="Dhaka"/>
    <n v="1"/>
  </r>
  <r>
    <x v="0"/>
    <x v="13"/>
    <x v="1"/>
    <n v="1"/>
    <n v="0"/>
    <n v="1"/>
    <x v="0"/>
    <x v="1"/>
    <x v="1"/>
    <x v="1"/>
    <x v="0"/>
    <x v="1"/>
    <s v="Dhaka"/>
    <n v="1"/>
  </r>
  <r>
    <x v="0"/>
    <x v="44"/>
    <x v="0"/>
    <n v="0"/>
    <n v="1"/>
    <n v="0"/>
    <x v="1"/>
    <x v="0"/>
    <x v="1"/>
    <x v="30"/>
    <x v="1"/>
    <x v="1"/>
    <s v="Dhaka"/>
    <n v="0"/>
  </r>
  <r>
    <x v="1"/>
    <x v="27"/>
    <x v="0"/>
    <n v="0"/>
    <n v="0"/>
    <n v="0"/>
    <x v="0"/>
    <x v="0"/>
    <x v="0"/>
    <x v="15"/>
    <x v="0"/>
    <x v="1"/>
    <s v="Dhaka"/>
    <n v="0"/>
  </r>
  <r>
    <x v="1"/>
    <x v="24"/>
    <x v="2"/>
    <n v="0"/>
    <n v="1"/>
    <n v="0"/>
    <x v="1"/>
    <x v="0"/>
    <x v="1"/>
    <x v="26"/>
    <x v="1"/>
    <x v="0"/>
    <s v="Dhaka"/>
    <n v="0"/>
  </r>
  <r>
    <x v="0"/>
    <x v="0"/>
    <x v="0"/>
    <n v="1"/>
    <n v="0"/>
    <n v="1"/>
    <x v="0"/>
    <x v="1"/>
    <x v="1"/>
    <x v="6"/>
    <x v="0"/>
    <x v="0"/>
    <s v="Dhaka"/>
    <n v="1"/>
  </r>
  <r>
    <x v="1"/>
    <x v="55"/>
    <x v="0"/>
    <n v="0"/>
    <n v="0"/>
    <n v="0"/>
    <x v="0"/>
    <x v="0"/>
    <x v="0"/>
    <x v="34"/>
    <x v="1"/>
    <x v="1"/>
    <s v="Dhaka"/>
    <n v="0"/>
  </r>
  <r>
    <x v="1"/>
    <x v="28"/>
    <x v="0"/>
    <n v="0"/>
    <n v="0"/>
    <n v="0"/>
    <x v="0"/>
    <x v="0"/>
    <x v="0"/>
    <x v="20"/>
    <x v="0"/>
    <x v="1"/>
    <s v="Dhaka"/>
    <n v="0"/>
  </r>
  <r>
    <x v="1"/>
    <x v="19"/>
    <x v="2"/>
    <n v="0"/>
    <n v="0"/>
    <n v="0"/>
    <x v="0"/>
    <x v="0"/>
    <x v="0"/>
    <x v="7"/>
    <x v="1"/>
    <x v="0"/>
    <s v="Dhaka"/>
    <n v="0"/>
  </r>
  <r>
    <x v="0"/>
    <x v="25"/>
    <x v="2"/>
    <n v="0"/>
    <n v="1"/>
    <n v="0"/>
    <x v="1"/>
    <x v="0"/>
    <x v="1"/>
    <x v="22"/>
    <x v="0"/>
    <x v="0"/>
    <s v="Dhaka"/>
    <n v="0"/>
  </r>
  <r>
    <x v="1"/>
    <x v="15"/>
    <x v="0"/>
    <n v="1"/>
    <n v="0"/>
    <n v="1"/>
    <x v="0"/>
    <x v="1"/>
    <x v="1"/>
    <x v="13"/>
    <x v="1"/>
    <x v="0"/>
    <s v="Dhaka"/>
    <n v="1"/>
  </r>
  <r>
    <x v="0"/>
    <x v="26"/>
    <x v="1"/>
    <n v="0"/>
    <n v="1"/>
    <n v="0"/>
    <x v="1"/>
    <x v="0"/>
    <x v="1"/>
    <x v="1"/>
    <x v="0"/>
    <x v="2"/>
    <s v="Dhaka"/>
    <n v="0"/>
  </r>
  <r>
    <x v="1"/>
    <x v="27"/>
    <x v="0"/>
    <n v="1"/>
    <n v="0"/>
    <n v="1"/>
    <x v="0"/>
    <x v="1"/>
    <x v="1"/>
    <x v="30"/>
    <x v="1"/>
    <x v="0"/>
    <s v="Dhaka"/>
    <n v="1"/>
  </r>
  <r>
    <x v="0"/>
    <x v="47"/>
    <x v="2"/>
    <n v="0"/>
    <n v="1"/>
    <n v="0"/>
    <x v="1"/>
    <x v="0"/>
    <x v="1"/>
    <x v="11"/>
    <x v="0"/>
    <x v="2"/>
    <s v="Dhaka"/>
    <n v="0"/>
  </r>
  <r>
    <x v="1"/>
    <x v="22"/>
    <x v="3"/>
    <n v="0"/>
    <n v="0"/>
    <n v="0"/>
    <x v="0"/>
    <x v="0"/>
    <x v="0"/>
    <x v="35"/>
    <x v="1"/>
    <x v="2"/>
    <s v="Dhaka"/>
    <n v="0"/>
  </r>
  <r>
    <x v="1"/>
    <x v="53"/>
    <x v="0"/>
    <n v="1"/>
    <n v="1"/>
    <n v="1"/>
    <x v="0"/>
    <x v="1"/>
    <x v="1"/>
    <x v="21"/>
    <x v="0"/>
    <x v="1"/>
    <s v="Dhaka"/>
    <n v="1"/>
  </r>
  <r>
    <x v="1"/>
    <x v="29"/>
    <x v="2"/>
    <n v="0"/>
    <n v="1"/>
    <n v="0"/>
    <x v="1"/>
    <x v="0"/>
    <x v="1"/>
    <x v="24"/>
    <x v="1"/>
    <x v="1"/>
    <s v="Dhaka"/>
    <n v="0"/>
  </r>
  <r>
    <x v="1"/>
    <x v="46"/>
    <x v="2"/>
    <n v="0"/>
    <n v="0"/>
    <n v="0"/>
    <x v="0"/>
    <x v="0"/>
    <x v="0"/>
    <x v="23"/>
    <x v="0"/>
    <x v="2"/>
    <s v="Dhaka"/>
    <n v="0"/>
  </r>
  <r>
    <x v="0"/>
    <x v="26"/>
    <x v="1"/>
    <n v="0"/>
    <n v="0"/>
    <n v="0"/>
    <x v="0"/>
    <x v="0"/>
    <x v="0"/>
    <x v="6"/>
    <x v="1"/>
    <x v="1"/>
    <s v="Dhaka"/>
    <n v="0"/>
  </r>
  <r>
    <x v="1"/>
    <x v="27"/>
    <x v="0"/>
    <n v="0"/>
    <n v="0"/>
    <n v="0"/>
    <x v="0"/>
    <x v="0"/>
    <x v="0"/>
    <x v="10"/>
    <x v="0"/>
    <x v="0"/>
    <s v="Dhaka"/>
    <n v="0"/>
  </r>
  <r>
    <x v="1"/>
    <x v="46"/>
    <x v="2"/>
    <n v="1"/>
    <n v="0"/>
    <n v="1"/>
    <x v="0"/>
    <x v="1"/>
    <x v="1"/>
    <x v="18"/>
    <x v="1"/>
    <x v="1"/>
    <s v="Dhaka"/>
    <n v="1"/>
  </r>
  <r>
    <x v="0"/>
    <x v="45"/>
    <x v="3"/>
    <n v="0"/>
    <n v="0"/>
    <n v="0"/>
    <x v="0"/>
    <x v="0"/>
    <x v="0"/>
    <x v="5"/>
    <x v="0"/>
    <x v="2"/>
    <s v="Dhaka"/>
    <n v="0"/>
  </r>
  <r>
    <x v="1"/>
    <x v="24"/>
    <x v="2"/>
    <n v="1"/>
    <n v="1"/>
    <n v="1"/>
    <x v="0"/>
    <x v="1"/>
    <x v="1"/>
    <x v="16"/>
    <x v="1"/>
    <x v="0"/>
    <s v="Dhaka"/>
    <n v="1"/>
  </r>
  <r>
    <x v="0"/>
    <x v="27"/>
    <x v="0"/>
    <n v="1"/>
    <n v="1"/>
    <n v="1"/>
    <x v="0"/>
    <x v="1"/>
    <x v="1"/>
    <x v="31"/>
    <x v="0"/>
    <x v="2"/>
    <s v="Dhaka"/>
    <n v="1"/>
  </r>
  <r>
    <x v="0"/>
    <x v="26"/>
    <x v="1"/>
    <n v="0"/>
    <n v="0"/>
    <n v="0"/>
    <x v="0"/>
    <x v="0"/>
    <x v="0"/>
    <x v="18"/>
    <x v="1"/>
    <x v="1"/>
    <s v="Dhaka"/>
    <n v="0"/>
  </r>
  <r>
    <x v="1"/>
    <x v="44"/>
    <x v="0"/>
    <n v="1"/>
    <n v="0"/>
    <n v="1"/>
    <x v="0"/>
    <x v="1"/>
    <x v="1"/>
    <x v="8"/>
    <x v="0"/>
    <x v="0"/>
    <s v="Dhaka"/>
    <n v="1"/>
  </r>
  <r>
    <x v="0"/>
    <x v="11"/>
    <x v="0"/>
    <n v="1"/>
    <n v="1"/>
    <n v="1"/>
    <x v="0"/>
    <x v="1"/>
    <x v="1"/>
    <x v="5"/>
    <x v="1"/>
    <x v="1"/>
    <s v="Dhaka"/>
    <n v="1"/>
  </r>
  <r>
    <x v="0"/>
    <x v="44"/>
    <x v="0"/>
    <n v="1"/>
    <n v="0"/>
    <n v="1"/>
    <x v="0"/>
    <x v="1"/>
    <x v="1"/>
    <x v="28"/>
    <x v="0"/>
    <x v="2"/>
    <s v="Dhaka"/>
    <n v="1"/>
  </r>
  <r>
    <x v="1"/>
    <x v="27"/>
    <x v="0"/>
    <n v="1"/>
    <n v="0"/>
    <n v="1"/>
    <x v="0"/>
    <x v="1"/>
    <x v="1"/>
    <x v="26"/>
    <x v="1"/>
    <x v="2"/>
    <s v="Dhaka"/>
    <n v="1"/>
  </r>
  <r>
    <x v="0"/>
    <x v="28"/>
    <x v="0"/>
    <n v="0"/>
    <n v="1"/>
    <n v="0"/>
    <x v="1"/>
    <x v="0"/>
    <x v="1"/>
    <x v="0"/>
    <x v="0"/>
    <x v="0"/>
    <s v="Dhaka"/>
    <n v="0"/>
  </r>
  <r>
    <x v="1"/>
    <x v="57"/>
    <x v="2"/>
    <n v="0"/>
    <n v="0"/>
    <n v="0"/>
    <x v="0"/>
    <x v="0"/>
    <x v="0"/>
    <x v="9"/>
    <x v="1"/>
    <x v="0"/>
    <s v="Dhaka"/>
    <n v="0"/>
  </r>
  <r>
    <x v="1"/>
    <x v="48"/>
    <x v="0"/>
    <n v="1"/>
    <n v="1"/>
    <n v="1"/>
    <x v="0"/>
    <x v="1"/>
    <x v="1"/>
    <x v="8"/>
    <x v="0"/>
    <x v="2"/>
    <s v="Dhaka"/>
    <n v="1"/>
  </r>
  <r>
    <x v="0"/>
    <x v="27"/>
    <x v="0"/>
    <n v="0"/>
    <n v="0"/>
    <n v="0"/>
    <x v="0"/>
    <x v="0"/>
    <x v="0"/>
    <x v="28"/>
    <x v="1"/>
    <x v="2"/>
    <s v="Dhaka"/>
    <n v="0"/>
  </r>
  <r>
    <x v="1"/>
    <x v="37"/>
    <x v="2"/>
    <n v="0"/>
    <n v="1"/>
    <n v="0"/>
    <x v="1"/>
    <x v="0"/>
    <x v="1"/>
    <x v="9"/>
    <x v="0"/>
    <x v="0"/>
    <s v="Dhaka"/>
    <n v="0"/>
  </r>
  <r>
    <x v="1"/>
    <x v="2"/>
    <x v="2"/>
    <n v="0"/>
    <n v="0"/>
    <n v="0"/>
    <x v="0"/>
    <x v="0"/>
    <x v="0"/>
    <x v="24"/>
    <x v="1"/>
    <x v="1"/>
    <s v="Dhaka"/>
    <n v="0"/>
  </r>
  <r>
    <x v="1"/>
    <x v="27"/>
    <x v="0"/>
    <n v="0"/>
    <n v="1"/>
    <n v="0"/>
    <x v="1"/>
    <x v="0"/>
    <x v="1"/>
    <x v="32"/>
    <x v="0"/>
    <x v="2"/>
    <s v="Dhaka"/>
    <n v="0"/>
  </r>
  <r>
    <x v="1"/>
    <x v="51"/>
    <x v="0"/>
    <n v="1"/>
    <n v="1"/>
    <n v="1"/>
    <x v="0"/>
    <x v="1"/>
    <x v="1"/>
    <x v="33"/>
    <x v="1"/>
    <x v="0"/>
    <s v="Dhaka"/>
    <n v="1"/>
  </r>
  <r>
    <x v="0"/>
    <x v="15"/>
    <x v="0"/>
    <n v="0"/>
    <n v="0"/>
    <n v="0"/>
    <x v="0"/>
    <x v="0"/>
    <x v="0"/>
    <x v="24"/>
    <x v="0"/>
    <x v="1"/>
    <s v="Dhaka"/>
    <n v="0"/>
  </r>
  <r>
    <x v="1"/>
    <x v="50"/>
    <x v="1"/>
    <n v="0"/>
    <n v="0"/>
    <n v="0"/>
    <x v="0"/>
    <x v="0"/>
    <x v="0"/>
    <x v="2"/>
    <x v="1"/>
    <x v="2"/>
    <s v="Dhaka"/>
    <n v="0"/>
  </r>
  <r>
    <x v="1"/>
    <x v="10"/>
    <x v="1"/>
    <n v="0"/>
    <n v="0"/>
    <n v="0"/>
    <x v="0"/>
    <x v="0"/>
    <x v="0"/>
    <x v="23"/>
    <x v="0"/>
    <x v="0"/>
    <s v="Dhaka"/>
    <n v="0"/>
  </r>
  <r>
    <x v="1"/>
    <x v="9"/>
    <x v="1"/>
    <n v="1"/>
    <n v="0"/>
    <n v="1"/>
    <x v="0"/>
    <x v="1"/>
    <x v="1"/>
    <x v="11"/>
    <x v="1"/>
    <x v="2"/>
    <s v="Dhaka"/>
    <n v="1"/>
  </r>
  <r>
    <x v="1"/>
    <x v="29"/>
    <x v="2"/>
    <n v="0"/>
    <n v="1"/>
    <n v="0"/>
    <x v="1"/>
    <x v="0"/>
    <x v="1"/>
    <x v="34"/>
    <x v="0"/>
    <x v="1"/>
    <s v="Dhaka"/>
    <n v="0"/>
  </r>
  <r>
    <x v="0"/>
    <x v="56"/>
    <x v="2"/>
    <n v="1"/>
    <n v="1"/>
    <n v="1"/>
    <x v="0"/>
    <x v="1"/>
    <x v="1"/>
    <x v="26"/>
    <x v="1"/>
    <x v="2"/>
    <s v="Dhaka"/>
    <n v="1"/>
  </r>
  <r>
    <x v="1"/>
    <x v="11"/>
    <x v="0"/>
    <n v="1"/>
    <n v="0"/>
    <n v="1"/>
    <x v="0"/>
    <x v="1"/>
    <x v="1"/>
    <x v="19"/>
    <x v="0"/>
    <x v="1"/>
    <s v="Dhaka"/>
    <n v="1"/>
  </r>
  <r>
    <x v="0"/>
    <x v="5"/>
    <x v="2"/>
    <n v="1"/>
    <n v="0"/>
    <n v="1"/>
    <x v="0"/>
    <x v="1"/>
    <x v="1"/>
    <x v="21"/>
    <x v="1"/>
    <x v="1"/>
    <s v="Dhaka"/>
    <n v="1"/>
  </r>
  <r>
    <x v="0"/>
    <x v="28"/>
    <x v="0"/>
    <n v="1"/>
    <n v="0"/>
    <n v="1"/>
    <x v="0"/>
    <x v="1"/>
    <x v="1"/>
    <x v="9"/>
    <x v="0"/>
    <x v="1"/>
    <s v="Dhaka"/>
    <n v="1"/>
  </r>
  <r>
    <x v="1"/>
    <x v="34"/>
    <x v="1"/>
    <n v="1"/>
    <n v="0"/>
    <n v="1"/>
    <x v="0"/>
    <x v="1"/>
    <x v="1"/>
    <x v="22"/>
    <x v="1"/>
    <x v="0"/>
    <s v="Dhaka"/>
    <n v="1"/>
  </r>
  <r>
    <x v="1"/>
    <x v="9"/>
    <x v="1"/>
    <n v="0"/>
    <n v="1"/>
    <n v="0"/>
    <x v="1"/>
    <x v="0"/>
    <x v="1"/>
    <x v="19"/>
    <x v="0"/>
    <x v="1"/>
    <s v="Dhaka"/>
    <n v="0"/>
  </r>
  <r>
    <x v="1"/>
    <x v="28"/>
    <x v="0"/>
    <n v="1"/>
    <n v="0"/>
    <n v="1"/>
    <x v="0"/>
    <x v="1"/>
    <x v="1"/>
    <x v="18"/>
    <x v="1"/>
    <x v="1"/>
    <s v="Dhaka"/>
    <n v="1"/>
  </r>
  <r>
    <x v="1"/>
    <x v="33"/>
    <x v="3"/>
    <n v="1"/>
    <n v="0"/>
    <n v="1"/>
    <x v="0"/>
    <x v="1"/>
    <x v="1"/>
    <x v="11"/>
    <x v="0"/>
    <x v="1"/>
    <s v="Dhaka"/>
    <n v="1"/>
  </r>
  <r>
    <x v="0"/>
    <x v="26"/>
    <x v="1"/>
    <n v="0"/>
    <n v="0"/>
    <n v="0"/>
    <x v="0"/>
    <x v="0"/>
    <x v="0"/>
    <x v="21"/>
    <x v="1"/>
    <x v="0"/>
    <s v="Dhaka"/>
    <n v="0"/>
  </r>
  <r>
    <x v="1"/>
    <x v="54"/>
    <x v="0"/>
    <n v="1"/>
    <n v="1"/>
    <n v="1"/>
    <x v="0"/>
    <x v="1"/>
    <x v="1"/>
    <x v="30"/>
    <x v="0"/>
    <x v="0"/>
    <s v="Dhaka"/>
    <n v="1"/>
  </r>
  <r>
    <x v="1"/>
    <x v="28"/>
    <x v="0"/>
    <n v="1"/>
    <n v="1"/>
    <n v="1"/>
    <x v="0"/>
    <x v="1"/>
    <x v="1"/>
    <x v="1"/>
    <x v="1"/>
    <x v="0"/>
    <s v="Dhaka"/>
    <n v="1"/>
  </r>
  <r>
    <x v="1"/>
    <x v="1"/>
    <x v="1"/>
    <n v="0"/>
    <n v="0"/>
    <n v="0"/>
    <x v="0"/>
    <x v="0"/>
    <x v="0"/>
    <x v="20"/>
    <x v="0"/>
    <x v="1"/>
    <s v="Dhaka"/>
    <n v="0"/>
  </r>
  <r>
    <x v="0"/>
    <x v="8"/>
    <x v="2"/>
    <n v="1"/>
    <n v="1"/>
    <n v="1"/>
    <x v="0"/>
    <x v="1"/>
    <x v="1"/>
    <x v="33"/>
    <x v="1"/>
    <x v="0"/>
    <s v="Dhaka"/>
    <n v="1"/>
  </r>
  <r>
    <x v="0"/>
    <x v="40"/>
    <x v="0"/>
    <n v="1"/>
    <n v="1"/>
    <n v="1"/>
    <x v="0"/>
    <x v="1"/>
    <x v="1"/>
    <x v="3"/>
    <x v="0"/>
    <x v="0"/>
    <s v="Dhaka"/>
    <n v="1"/>
  </r>
  <r>
    <x v="1"/>
    <x v="2"/>
    <x v="2"/>
    <n v="0"/>
    <n v="1"/>
    <n v="0"/>
    <x v="1"/>
    <x v="0"/>
    <x v="1"/>
    <x v="24"/>
    <x v="1"/>
    <x v="1"/>
    <s v="Dhaka"/>
    <n v="0"/>
  </r>
  <r>
    <x v="0"/>
    <x v="47"/>
    <x v="2"/>
    <n v="1"/>
    <n v="1"/>
    <n v="1"/>
    <x v="0"/>
    <x v="1"/>
    <x v="1"/>
    <x v="10"/>
    <x v="0"/>
    <x v="2"/>
    <s v="Dhaka"/>
    <n v="1"/>
  </r>
  <r>
    <x v="0"/>
    <x v="0"/>
    <x v="0"/>
    <n v="0"/>
    <n v="0"/>
    <n v="0"/>
    <x v="0"/>
    <x v="0"/>
    <x v="0"/>
    <x v="35"/>
    <x v="1"/>
    <x v="1"/>
    <s v="Dhaka"/>
    <n v="0"/>
  </r>
  <r>
    <x v="1"/>
    <x v="3"/>
    <x v="3"/>
    <n v="0"/>
    <n v="1"/>
    <n v="0"/>
    <x v="1"/>
    <x v="0"/>
    <x v="1"/>
    <x v="14"/>
    <x v="0"/>
    <x v="2"/>
    <s v="Dhaka"/>
    <n v="0"/>
  </r>
  <r>
    <x v="1"/>
    <x v="4"/>
    <x v="2"/>
    <n v="1"/>
    <n v="1"/>
    <n v="1"/>
    <x v="0"/>
    <x v="1"/>
    <x v="1"/>
    <x v="29"/>
    <x v="1"/>
    <x v="1"/>
    <s v="Dhaka"/>
    <n v="1"/>
  </r>
  <r>
    <x v="1"/>
    <x v="27"/>
    <x v="0"/>
    <n v="0"/>
    <n v="0"/>
    <n v="0"/>
    <x v="0"/>
    <x v="0"/>
    <x v="0"/>
    <x v="2"/>
    <x v="0"/>
    <x v="2"/>
    <s v="Dhaka"/>
    <n v="0"/>
  </r>
  <r>
    <x v="1"/>
    <x v="8"/>
    <x v="2"/>
    <n v="1"/>
    <n v="0"/>
    <n v="1"/>
    <x v="0"/>
    <x v="1"/>
    <x v="1"/>
    <x v="12"/>
    <x v="1"/>
    <x v="1"/>
    <s v="Dhaka"/>
    <n v="1"/>
  </r>
  <r>
    <x v="1"/>
    <x v="51"/>
    <x v="0"/>
    <n v="1"/>
    <n v="1"/>
    <n v="1"/>
    <x v="0"/>
    <x v="1"/>
    <x v="1"/>
    <x v="34"/>
    <x v="0"/>
    <x v="2"/>
    <s v="Dhaka"/>
    <n v="1"/>
  </r>
  <r>
    <x v="1"/>
    <x v="30"/>
    <x v="0"/>
    <n v="0"/>
    <n v="0"/>
    <n v="0"/>
    <x v="0"/>
    <x v="0"/>
    <x v="0"/>
    <x v="17"/>
    <x v="1"/>
    <x v="1"/>
    <s v="Dhaka"/>
    <n v="0"/>
  </r>
  <r>
    <x v="0"/>
    <x v="17"/>
    <x v="2"/>
    <n v="0"/>
    <n v="1"/>
    <n v="0"/>
    <x v="1"/>
    <x v="0"/>
    <x v="1"/>
    <x v="19"/>
    <x v="0"/>
    <x v="1"/>
    <s v="Dhaka"/>
    <n v="0"/>
  </r>
  <r>
    <x v="1"/>
    <x v="35"/>
    <x v="0"/>
    <n v="1"/>
    <n v="1"/>
    <n v="1"/>
    <x v="0"/>
    <x v="1"/>
    <x v="1"/>
    <x v="6"/>
    <x v="1"/>
    <x v="1"/>
    <s v="Dhaka"/>
    <n v="1"/>
  </r>
  <r>
    <x v="1"/>
    <x v="27"/>
    <x v="0"/>
    <n v="1"/>
    <n v="1"/>
    <n v="1"/>
    <x v="0"/>
    <x v="1"/>
    <x v="1"/>
    <x v="15"/>
    <x v="0"/>
    <x v="2"/>
    <s v="Dhaka"/>
    <n v="1"/>
  </r>
  <r>
    <x v="1"/>
    <x v="2"/>
    <x v="2"/>
    <n v="0"/>
    <n v="1"/>
    <n v="0"/>
    <x v="1"/>
    <x v="0"/>
    <x v="1"/>
    <x v="33"/>
    <x v="1"/>
    <x v="0"/>
    <s v="Dhaka"/>
    <n v="0"/>
  </r>
  <r>
    <x v="1"/>
    <x v="29"/>
    <x v="2"/>
    <n v="1"/>
    <n v="0"/>
    <n v="1"/>
    <x v="0"/>
    <x v="1"/>
    <x v="1"/>
    <x v="8"/>
    <x v="0"/>
    <x v="1"/>
    <s v="Dhaka"/>
    <n v="1"/>
  </r>
  <r>
    <x v="0"/>
    <x v="36"/>
    <x v="0"/>
    <n v="1"/>
    <n v="1"/>
    <n v="1"/>
    <x v="0"/>
    <x v="1"/>
    <x v="1"/>
    <x v="19"/>
    <x v="1"/>
    <x v="1"/>
    <s v="Dhaka"/>
    <n v="1"/>
  </r>
  <r>
    <x v="0"/>
    <x v="9"/>
    <x v="1"/>
    <n v="0"/>
    <n v="1"/>
    <n v="0"/>
    <x v="1"/>
    <x v="0"/>
    <x v="1"/>
    <x v="6"/>
    <x v="0"/>
    <x v="0"/>
    <s v="Dhaka"/>
    <n v="0"/>
  </r>
  <r>
    <x v="0"/>
    <x v="17"/>
    <x v="2"/>
    <n v="1"/>
    <n v="0"/>
    <n v="1"/>
    <x v="0"/>
    <x v="1"/>
    <x v="1"/>
    <x v="3"/>
    <x v="1"/>
    <x v="0"/>
    <s v="Dhaka"/>
    <n v="1"/>
  </r>
  <r>
    <x v="0"/>
    <x v="7"/>
    <x v="2"/>
    <n v="1"/>
    <n v="1"/>
    <n v="1"/>
    <x v="0"/>
    <x v="1"/>
    <x v="1"/>
    <x v="21"/>
    <x v="0"/>
    <x v="2"/>
    <s v="Dhaka"/>
    <n v="1"/>
  </r>
  <r>
    <x v="0"/>
    <x v="33"/>
    <x v="3"/>
    <n v="1"/>
    <n v="1"/>
    <n v="1"/>
    <x v="0"/>
    <x v="1"/>
    <x v="1"/>
    <x v="15"/>
    <x v="1"/>
    <x v="1"/>
    <s v="Dhaka"/>
    <n v="1"/>
  </r>
  <r>
    <x v="1"/>
    <x v="38"/>
    <x v="2"/>
    <n v="1"/>
    <n v="1"/>
    <n v="1"/>
    <x v="0"/>
    <x v="1"/>
    <x v="1"/>
    <x v="9"/>
    <x v="0"/>
    <x v="1"/>
    <s v="Dhaka"/>
    <n v="1"/>
  </r>
  <r>
    <x v="1"/>
    <x v="20"/>
    <x v="0"/>
    <n v="1"/>
    <n v="0"/>
    <n v="1"/>
    <x v="0"/>
    <x v="1"/>
    <x v="1"/>
    <x v="31"/>
    <x v="1"/>
    <x v="1"/>
    <s v="Dhaka"/>
    <n v="1"/>
  </r>
  <r>
    <x v="1"/>
    <x v="25"/>
    <x v="2"/>
    <n v="1"/>
    <n v="1"/>
    <n v="1"/>
    <x v="0"/>
    <x v="1"/>
    <x v="1"/>
    <x v="14"/>
    <x v="0"/>
    <x v="0"/>
    <s v="Dhaka"/>
    <n v="1"/>
  </r>
  <r>
    <x v="0"/>
    <x v="26"/>
    <x v="1"/>
    <n v="0"/>
    <n v="1"/>
    <n v="0"/>
    <x v="1"/>
    <x v="0"/>
    <x v="1"/>
    <x v="32"/>
    <x v="1"/>
    <x v="2"/>
    <s v="Dhaka"/>
    <n v="0"/>
  </r>
  <r>
    <x v="0"/>
    <x v="32"/>
    <x v="0"/>
    <n v="0"/>
    <n v="1"/>
    <n v="0"/>
    <x v="1"/>
    <x v="0"/>
    <x v="1"/>
    <x v="30"/>
    <x v="0"/>
    <x v="1"/>
    <s v="Dhaka"/>
    <n v="0"/>
  </r>
  <r>
    <x v="0"/>
    <x v="29"/>
    <x v="2"/>
    <n v="1"/>
    <n v="0"/>
    <n v="1"/>
    <x v="0"/>
    <x v="1"/>
    <x v="1"/>
    <x v="5"/>
    <x v="1"/>
    <x v="2"/>
    <s v="Dhaka"/>
    <n v="1"/>
  </r>
  <r>
    <x v="0"/>
    <x v="1"/>
    <x v="1"/>
    <n v="0"/>
    <n v="0"/>
    <n v="0"/>
    <x v="0"/>
    <x v="0"/>
    <x v="0"/>
    <x v="27"/>
    <x v="0"/>
    <x v="0"/>
    <s v="Dhaka"/>
    <n v="0"/>
  </r>
  <r>
    <x v="0"/>
    <x v="13"/>
    <x v="1"/>
    <n v="1"/>
    <n v="0"/>
    <n v="1"/>
    <x v="0"/>
    <x v="1"/>
    <x v="1"/>
    <x v="34"/>
    <x v="1"/>
    <x v="1"/>
    <s v="Dhaka"/>
    <n v="1"/>
  </r>
  <r>
    <x v="1"/>
    <x v="32"/>
    <x v="0"/>
    <n v="0"/>
    <n v="1"/>
    <n v="0"/>
    <x v="1"/>
    <x v="0"/>
    <x v="1"/>
    <x v="33"/>
    <x v="0"/>
    <x v="1"/>
    <s v="Dhaka"/>
    <n v="0"/>
  </r>
  <r>
    <x v="0"/>
    <x v="44"/>
    <x v="0"/>
    <n v="0"/>
    <n v="1"/>
    <n v="0"/>
    <x v="1"/>
    <x v="0"/>
    <x v="1"/>
    <x v="12"/>
    <x v="1"/>
    <x v="2"/>
    <s v="Dhaka"/>
    <n v="0"/>
  </r>
  <r>
    <x v="1"/>
    <x v="54"/>
    <x v="0"/>
    <n v="1"/>
    <n v="0"/>
    <n v="1"/>
    <x v="0"/>
    <x v="1"/>
    <x v="1"/>
    <x v="30"/>
    <x v="0"/>
    <x v="1"/>
    <s v="Dhaka"/>
    <n v="1"/>
  </r>
  <r>
    <x v="1"/>
    <x v="28"/>
    <x v="0"/>
    <n v="0"/>
    <n v="1"/>
    <n v="0"/>
    <x v="1"/>
    <x v="0"/>
    <x v="1"/>
    <x v="15"/>
    <x v="1"/>
    <x v="2"/>
    <s v="Dhaka"/>
    <n v="0"/>
  </r>
  <r>
    <x v="0"/>
    <x v="8"/>
    <x v="2"/>
    <n v="1"/>
    <n v="1"/>
    <n v="1"/>
    <x v="0"/>
    <x v="1"/>
    <x v="1"/>
    <x v="7"/>
    <x v="0"/>
    <x v="0"/>
    <s v="Dhaka"/>
    <n v="1"/>
  </r>
  <r>
    <x v="1"/>
    <x v="44"/>
    <x v="0"/>
    <n v="1"/>
    <n v="1"/>
    <n v="1"/>
    <x v="0"/>
    <x v="1"/>
    <x v="1"/>
    <x v="30"/>
    <x v="1"/>
    <x v="0"/>
    <s v="Dhaka"/>
    <n v="1"/>
  </r>
  <r>
    <x v="1"/>
    <x v="24"/>
    <x v="2"/>
    <n v="1"/>
    <n v="0"/>
    <n v="1"/>
    <x v="0"/>
    <x v="1"/>
    <x v="1"/>
    <x v="10"/>
    <x v="0"/>
    <x v="2"/>
    <s v="Dhaka"/>
    <n v="1"/>
  </r>
  <r>
    <x v="0"/>
    <x v="31"/>
    <x v="1"/>
    <n v="1"/>
    <n v="0"/>
    <n v="1"/>
    <x v="0"/>
    <x v="1"/>
    <x v="1"/>
    <x v="20"/>
    <x v="1"/>
    <x v="2"/>
    <s v="Dhaka"/>
    <n v="1"/>
  </r>
  <r>
    <x v="0"/>
    <x v="19"/>
    <x v="2"/>
    <n v="0"/>
    <n v="0"/>
    <n v="0"/>
    <x v="0"/>
    <x v="0"/>
    <x v="0"/>
    <x v="11"/>
    <x v="0"/>
    <x v="1"/>
    <s v="Dhaka"/>
    <n v="0"/>
  </r>
  <r>
    <x v="0"/>
    <x v="55"/>
    <x v="0"/>
    <n v="0"/>
    <n v="0"/>
    <n v="0"/>
    <x v="0"/>
    <x v="0"/>
    <x v="0"/>
    <x v="18"/>
    <x v="1"/>
    <x v="1"/>
    <s v="Dhaka"/>
    <n v="0"/>
  </r>
  <r>
    <x v="1"/>
    <x v="26"/>
    <x v="1"/>
    <n v="0"/>
    <n v="0"/>
    <n v="0"/>
    <x v="0"/>
    <x v="0"/>
    <x v="0"/>
    <x v="20"/>
    <x v="0"/>
    <x v="2"/>
    <s v="Dhaka"/>
    <n v="0"/>
  </r>
  <r>
    <x v="1"/>
    <x v="46"/>
    <x v="2"/>
    <n v="1"/>
    <n v="1"/>
    <n v="1"/>
    <x v="0"/>
    <x v="1"/>
    <x v="1"/>
    <x v="12"/>
    <x v="1"/>
    <x v="1"/>
    <s v="Dhaka"/>
    <n v="1"/>
  </r>
  <r>
    <x v="1"/>
    <x v="0"/>
    <x v="0"/>
    <n v="1"/>
    <n v="0"/>
    <n v="1"/>
    <x v="0"/>
    <x v="1"/>
    <x v="1"/>
    <x v="12"/>
    <x v="0"/>
    <x v="1"/>
    <s v="Dhaka"/>
    <n v="1"/>
  </r>
  <r>
    <x v="1"/>
    <x v="40"/>
    <x v="0"/>
    <n v="0"/>
    <n v="1"/>
    <n v="0"/>
    <x v="1"/>
    <x v="0"/>
    <x v="1"/>
    <x v="20"/>
    <x v="1"/>
    <x v="1"/>
    <s v="Dhaka"/>
    <n v="0"/>
  </r>
  <r>
    <x v="0"/>
    <x v="10"/>
    <x v="1"/>
    <n v="1"/>
    <n v="1"/>
    <n v="1"/>
    <x v="0"/>
    <x v="1"/>
    <x v="1"/>
    <x v="26"/>
    <x v="0"/>
    <x v="2"/>
    <s v="Dhaka"/>
    <n v="1"/>
  </r>
  <r>
    <x v="0"/>
    <x v="14"/>
    <x v="1"/>
    <n v="0"/>
    <n v="1"/>
    <n v="0"/>
    <x v="1"/>
    <x v="0"/>
    <x v="1"/>
    <x v="20"/>
    <x v="1"/>
    <x v="0"/>
    <s v="Dhaka"/>
    <n v="0"/>
  </r>
  <r>
    <x v="1"/>
    <x v="29"/>
    <x v="2"/>
    <n v="1"/>
    <n v="1"/>
    <n v="1"/>
    <x v="0"/>
    <x v="1"/>
    <x v="1"/>
    <x v="23"/>
    <x v="0"/>
    <x v="1"/>
    <s v="Dhaka"/>
    <n v="1"/>
  </r>
  <r>
    <x v="1"/>
    <x v="4"/>
    <x v="2"/>
    <n v="0"/>
    <n v="0"/>
    <n v="0"/>
    <x v="0"/>
    <x v="0"/>
    <x v="0"/>
    <x v="17"/>
    <x v="1"/>
    <x v="1"/>
    <s v="Dhaka"/>
    <n v="0"/>
  </r>
  <r>
    <x v="1"/>
    <x v="25"/>
    <x v="2"/>
    <n v="1"/>
    <n v="1"/>
    <n v="1"/>
    <x v="0"/>
    <x v="1"/>
    <x v="1"/>
    <x v="32"/>
    <x v="0"/>
    <x v="1"/>
    <s v="Dhaka"/>
    <n v="1"/>
  </r>
  <r>
    <x v="1"/>
    <x v="46"/>
    <x v="2"/>
    <n v="0"/>
    <n v="0"/>
    <n v="0"/>
    <x v="0"/>
    <x v="0"/>
    <x v="0"/>
    <x v="24"/>
    <x v="1"/>
    <x v="2"/>
    <s v="Dhaka"/>
    <n v="0"/>
  </r>
  <r>
    <x v="1"/>
    <x v="21"/>
    <x v="3"/>
    <n v="0"/>
    <n v="0"/>
    <n v="0"/>
    <x v="0"/>
    <x v="0"/>
    <x v="0"/>
    <x v="2"/>
    <x v="0"/>
    <x v="0"/>
    <s v="Dhaka"/>
    <n v="0"/>
  </r>
  <r>
    <x v="0"/>
    <x v="40"/>
    <x v="0"/>
    <n v="0"/>
    <n v="0"/>
    <n v="0"/>
    <x v="0"/>
    <x v="0"/>
    <x v="0"/>
    <x v="2"/>
    <x v="1"/>
    <x v="1"/>
    <s v="Dhaka"/>
    <n v="0"/>
  </r>
  <r>
    <x v="0"/>
    <x v="46"/>
    <x v="2"/>
    <n v="1"/>
    <n v="1"/>
    <n v="1"/>
    <x v="0"/>
    <x v="1"/>
    <x v="1"/>
    <x v="3"/>
    <x v="0"/>
    <x v="0"/>
    <s v="Dhaka"/>
    <n v="1"/>
  </r>
  <r>
    <x v="0"/>
    <x v="54"/>
    <x v="0"/>
    <n v="1"/>
    <n v="1"/>
    <n v="1"/>
    <x v="0"/>
    <x v="1"/>
    <x v="1"/>
    <x v="15"/>
    <x v="1"/>
    <x v="0"/>
    <s v="Dhaka"/>
    <n v="1"/>
  </r>
  <r>
    <x v="1"/>
    <x v="25"/>
    <x v="2"/>
    <n v="1"/>
    <n v="1"/>
    <n v="1"/>
    <x v="0"/>
    <x v="1"/>
    <x v="1"/>
    <x v="5"/>
    <x v="0"/>
    <x v="0"/>
    <s v="Dhaka"/>
    <n v="1"/>
  </r>
  <r>
    <x v="0"/>
    <x v="42"/>
    <x v="0"/>
    <n v="1"/>
    <n v="1"/>
    <n v="1"/>
    <x v="0"/>
    <x v="1"/>
    <x v="1"/>
    <x v="5"/>
    <x v="1"/>
    <x v="2"/>
    <s v="Dhaka"/>
    <n v="1"/>
  </r>
  <r>
    <x v="1"/>
    <x v="12"/>
    <x v="0"/>
    <n v="0"/>
    <n v="1"/>
    <n v="0"/>
    <x v="1"/>
    <x v="0"/>
    <x v="1"/>
    <x v="10"/>
    <x v="0"/>
    <x v="1"/>
    <s v="Dhaka"/>
    <n v="0"/>
  </r>
  <r>
    <x v="0"/>
    <x v="1"/>
    <x v="1"/>
    <n v="1"/>
    <n v="1"/>
    <n v="1"/>
    <x v="0"/>
    <x v="1"/>
    <x v="1"/>
    <x v="10"/>
    <x v="1"/>
    <x v="0"/>
    <s v="Dhaka"/>
    <n v="1"/>
  </r>
  <r>
    <x v="1"/>
    <x v="22"/>
    <x v="3"/>
    <n v="0"/>
    <n v="0"/>
    <n v="0"/>
    <x v="0"/>
    <x v="0"/>
    <x v="0"/>
    <x v="13"/>
    <x v="0"/>
    <x v="2"/>
    <s v="Dhaka"/>
    <n v="0"/>
  </r>
  <r>
    <x v="1"/>
    <x v="47"/>
    <x v="2"/>
    <n v="0"/>
    <n v="1"/>
    <n v="0"/>
    <x v="1"/>
    <x v="0"/>
    <x v="1"/>
    <x v="1"/>
    <x v="1"/>
    <x v="2"/>
    <s v="Dhaka"/>
    <n v="0"/>
  </r>
  <r>
    <x v="1"/>
    <x v="50"/>
    <x v="1"/>
    <n v="1"/>
    <n v="0"/>
    <n v="1"/>
    <x v="0"/>
    <x v="1"/>
    <x v="1"/>
    <x v="26"/>
    <x v="0"/>
    <x v="0"/>
    <s v="Dhaka"/>
    <n v="1"/>
  </r>
  <r>
    <x v="0"/>
    <x v="53"/>
    <x v="0"/>
    <n v="0"/>
    <n v="1"/>
    <n v="0"/>
    <x v="1"/>
    <x v="0"/>
    <x v="1"/>
    <x v="17"/>
    <x v="1"/>
    <x v="0"/>
    <s v="Dhaka"/>
    <n v="0"/>
  </r>
  <r>
    <x v="1"/>
    <x v="42"/>
    <x v="0"/>
    <n v="0"/>
    <n v="0"/>
    <n v="0"/>
    <x v="0"/>
    <x v="0"/>
    <x v="0"/>
    <x v="33"/>
    <x v="0"/>
    <x v="1"/>
    <s v="Dhaka"/>
    <n v="0"/>
  </r>
  <r>
    <x v="1"/>
    <x v="42"/>
    <x v="0"/>
    <n v="0"/>
    <n v="0"/>
    <n v="0"/>
    <x v="0"/>
    <x v="0"/>
    <x v="0"/>
    <x v="14"/>
    <x v="1"/>
    <x v="1"/>
    <s v="Dhaka"/>
    <n v="0"/>
  </r>
  <r>
    <x v="1"/>
    <x v="42"/>
    <x v="0"/>
    <n v="0"/>
    <n v="0"/>
    <n v="0"/>
    <x v="0"/>
    <x v="0"/>
    <x v="0"/>
    <x v="35"/>
    <x v="0"/>
    <x v="0"/>
    <s v="Dhaka"/>
    <n v="0"/>
  </r>
  <r>
    <x v="0"/>
    <x v="7"/>
    <x v="2"/>
    <n v="1"/>
    <n v="0"/>
    <n v="1"/>
    <x v="0"/>
    <x v="1"/>
    <x v="1"/>
    <x v="28"/>
    <x v="1"/>
    <x v="1"/>
    <s v="Dhaka"/>
    <n v="1"/>
  </r>
  <r>
    <x v="1"/>
    <x v="5"/>
    <x v="2"/>
    <n v="0"/>
    <n v="0"/>
    <n v="0"/>
    <x v="0"/>
    <x v="0"/>
    <x v="0"/>
    <x v="20"/>
    <x v="0"/>
    <x v="1"/>
    <s v="Dhaka"/>
    <n v="0"/>
  </r>
  <r>
    <x v="1"/>
    <x v="0"/>
    <x v="0"/>
    <n v="1"/>
    <n v="0"/>
    <n v="1"/>
    <x v="0"/>
    <x v="1"/>
    <x v="1"/>
    <x v="30"/>
    <x v="1"/>
    <x v="0"/>
    <s v="Dhaka"/>
    <n v="1"/>
  </r>
  <r>
    <x v="0"/>
    <x v="37"/>
    <x v="2"/>
    <n v="0"/>
    <n v="0"/>
    <n v="0"/>
    <x v="0"/>
    <x v="0"/>
    <x v="0"/>
    <x v="0"/>
    <x v="0"/>
    <x v="0"/>
    <s v="Dhaka"/>
    <n v="0"/>
  </r>
  <r>
    <x v="0"/>
    <x v="6"/>
    <x v="1"/>
    <n v="0"/>
    <n v="1"/>
    <n v="0"/>
    <x v="1"/>
    <x v="0"/>
    <x v="1"/>
    <x v="10"/>
    <x v="1"/>
    <x v="0"/>
    <s v="Dhaka"/>
    <n v="0"/>
  </r>
  <r>
    <x v="1"/>
    <x v="47"/>
    <x v="2"/>
    <n v="1"/>
    <n v="0"/>
    <n v="1"/>
    <x v="0"/>
    <x v="1"/>
    <x v="1"/>
    <x v="20"/>
    <x v="0"/>
    <x v="2"/>
    <s v="Dhaka"/>
    <n v="1"/>
  </r>
  <r>
    <x v="0"/>
    <x v="38"/>
    <x v="2"/>
    <n v="1"/>
    <n v="0"/>
    <n v="1"/>
    <x v="0"/>
    <x v="1"/>
    <x v="1"/>
    <x v="0"/>
    <x v="1"/>
    <x v="2"/>
    <s v="Dhaka"/>
    <n v="1"/>
  </r>
  <r>
    <x v="1"/>
    <x v="40"/>
    <x v="0"/>
    <n v="1"/>
    <n v="1"/>
    <n v="1"/>
    <x v="0"/>
    <x v="1"/>
    <x v="1"/>
    <x v="35"/>
    <x v="0"/>
    <x v="0"/>
    <s v="Dhaka"/>
    <n v="1"/>
  </r>
  <r>
    <x v="1"/>
    <x v="48"/>
    <x v="0"/>
    <n v="1"/>
    <n v="0"/>
    <n v="1"/>
    <x v="0"/>
    <x v="1"/>
    <x v="1"/>
    <x v="1"/>
    <x v="1"/>
    <x v="2"/>
    <s v="Dhaka"/>
    <n v="1"/>
  </r>
  <r>
    <x v="0"/>
    <x v="50"/>
    <x v="1"/>
    <n v="0"/>
    <n v="1"/>
    <n v="0"/>
    <x v="1"/>
    <x v="0"/>
    <x v="1"/>
    <x v="8"/>
    <x v="0"/>
    <x v="2"/>
    <s v="Dhaka"/>
    <n v="0"/>
  </r>
  <r>
    <x v="1"/>
    <x v="24"/>
    <x v="2"/>
    <n v="0"/>
    <n v="1"/>
    <n v="0"/>
    <x v="1"/>
    <x v="0"/>
    <x v="1"/>
    <x v="1"/>
    <x v="1"/>
    <x v="2"/>
    <s v="Dhaka"/>
    <n v="0"/>
  </r>
  <r>
    <x v="1"/>
    <x v="20"/>
    <x v="0"/>
    <n v="1"/>
    <n v="1"/>
    <n v="1"/>
    <x v="0"/>
    <x v="1"/>
    <x v="1"/>
    <x v="31"/>
    <x v="0"/>
    <x v="1"/>
    <s v="Dhaka"/>
    <n v="1"/>
  </r>
  <r>
    <x v="0"/>
    <x v="49"/>
    <x v="2"/>
    <n v="1"/>
    <n v="1"/>
    <n v="1"/>
    <x v="0"/>
    <x v="1"/>
    <x v="1"/>
    <x v="2"/>
    <x v="1"/>
    <x v="1"/>
    <s v="Dhaka"/>
    <n v="1"/>
  </r>
  <r>
    <x v="1"/>
    <x v="31"/>
    <x v="1"/>
    <n v="0"/>
    <n v="1"/>
    <n v="0"/>
    <x v="1"/>
    <x v="0"/>
    <x v="1"/>
    <x v="29"/>
    <x v="0"/>
    <x v="1"/>
    <s v="Dhaka"/>
    <n v="0"/>
  </r>
  <r>
    <x v="1"/>
    <x v="30"/>
    <x v="0"/>
    <n v="1"/>
    <n v="1"/>
    <n v="1"/>
    <x v="0"/>
    <x v="1"/>
    <x v="1"/>
    <x v="1"/>
    <x v="1"/>
    <x v="0"/>
    <s v="Dhaka"/>
    <n v="1"/>
  </r>
  <r>
    <x v="1"/>
    <x v="30"/>
    <x v="0"/>
    <n v="1"/>
    <n v="1"/>
    <n v="1"/>
    <x v="0"/>
    <x v="1"/>
    <x v="1"/>
    <x v="22"/>
    <x v="0"/>
    <x v="2"/>
    <s v="Dhaka"/>
    <n v="1"/>
  </r>
  <r>
    <x v="1"/>
    <x v="14"/>
    <x v="1"/>
    <n v="1"/>
    <n v="1"/>
    <n v="1"/>
    <x v="0"/>
    <x v="1"/>
    <x v="1"/>
    <x v="0"/>
    <x v="1"/>
    <x v="0"/>
    <s v="Dhaka"/>
    <n v="1"/>
  </r>
  <r>
    <x v="0"/>
    <x v="52"/>
    <x v="1"/>
    <n v="1"/>
    <n v="1"/>
    <n v="1"/>
    <x v="0"/>
    <x v="1"/>
    <x v="1"/>
    <x v="25"/>
    <x v="0"/>
    <x v="2"/>
    <s v="Dhaka"/>
    <n v="1"/>
  </r>
  <r>
    <x v="0"/>
    <x v="42"/>
    <x v="0"/>
    <n v="0"/>
    <n v="1"/>
    <n v="0"/>
    <x v="1"/>
    <x v="0"/>
    <x v="1"/>
    <x v="6"/>
    <x v="1"/>
    <x v="2"/>
    <s v="Dhaka"/>
    <n v="0"/>
  </r>
  <r>
    <x v="0"/>
    <x v="43"/>
    <x v="2"/>
    <n v="0"/>
    <n v="1"/>
    <n v="0"/>
    <x v="1"/>
    <x v="0"/>
    <x v="1"/>
    <x v="6"/>
    <x v="0"/>
    <x v="1"/>
    <s v="Dhaka"/>
    <n v="0"/>
  </r>
  <r>
    <x v="1"/>
    <x v="57"/>
    <x v="2"/>
    <n v="0"/>
    <n v="0"/>
    <n v="0"/>
    <x v="0"/>
    <x v="0"/>
    <x v="0"/>
    <x v="20"/>
    <x v="1"/>
    <x v="0"/>
    <s v="Dhaka"/>
    <n v="0"/>
  </r>
  <r>
    <x v="1"/>
    <x v="22"/>
    <x v="3"/>
    <n v="1"/>
    <n v="0"/>
    <n v="1"/>
    <x v="0"/>
    <x v="1"/>
    <x v="1"/>
    <x v="10"/>
    <x v="0"/>
    <x v="2"/>
    <s v="Dhaka"/>
    <n v="1"/>
  </r>
  <r>
    <x v="0"/>
    <x v="2"/>
    <x v="2"/>
    <n v="1"/>
    <n v="0"/>
    <n v="1"/>
    <x v="0"/>
    <x v="1"/>
    <x v="1"/>
    <x v="21"/>
    <x v="1"/>
    <x v="0"/>
    <s v="Dhaka"/>
    <n v="1"/>
  </r>
  <r>
    <x v="0"/>
    <x v="50"/>
    <x v="1"/>
    <n v="0"/>
    <n v="0"/>
    <n v="0"/>
    <x v="0"/>
    <x v="0"/>
    <x v="0"/>
    <x v="27"/>
    <x v="0"/>
    <x v="0"/>
    <s v="Dhaka"/>
    <n v="0"/>
  </r>
  <r>
    <x v="0"/>
    <x v="0"/>
    <x v="0"/>
    <n v="1"/>
    <n v="1"/>
    <n v="1"/>
    <x v="0"/>
    <x v="1"/>
    <x v="1"/>
    <x v="5"/>
    <x v="1"/>
    <x v="0"/>
    <s v="Dhaka"/>
    <n v="1"/>
  </r>
  <r>
    <x v="0"/>
    <x v="16"/>
    <x v="1"/>
    <n v="1"/>
    <n v="0"/>
    <n v="1"/>
    <x v="0"/>
    <x v="1"/>
    <x v="1"/>
    <x v="23"/>
    <x v="0"/>
    <x v="0"/>
    <s v="Dhaka"/>
    <n v="1"/>
  </r>
  <r>
    <x v="1"/>
    <x v="17"/>
    <x v="2"/>
    <n v="0"/>
    <n v="0"/>
    <n v="0"/>
    <x v="0"/>
    <x v="0"/>
    <x v="0"/>
    <x v="28"/>
    <x v="1"/>
    <x v="0"/>
    <s v="Dhaka"/>
    <n v="0"/>
  </r>
  <r>
    <x v="1"/>
    <x v="41"/>
    <x v="0"/>
    <n v="1"/>
    <n v="1"/>
    <n v="1"/>
    <x v="0"/>
    <x v="1"/>
    <x v="1"/>
    <x v="31"/>
    <x v="0"/>
    <x v="1"/>
    <s v="Dhaka"/>
    <n v="1"/>
  </r>
  <r>
    <x v="0"/>
    <x v="31"/>
    <x v="1"/>
    <n v="1"/>
    <n v="0"/>
    <n v="1"/>
    <x v="0"/>
    <x v="1"/>
    <x v="1"/>
    <x v="2"/>
    <x v="1"/>
    <x v="2"/>
    <s v="Dhaka"/>
    <n v="1"/>
  </r>
  <r>
    <x v="0"/>
    <x v="50"/>
    <x v="1"/>
    <n v="0"/>
    <n v="0"/>
    <n v="0"/>
    <x v="0"/>
    <x v="0"/>
    <x v="0"/>
    <x v="34"/>
    <x v="0"/>
    <x v="1"/>
    <s v="Dhaka"/>
    <n v="0"/>
  </r>
  <r>
    <x v="0"/>
    <x v="5"/>
    <x v="2"/>
    <n v="1"/>
    <n v="0"/>
    <n v="1"/>
    <x v="0"/>
    <x v="1"/>
    <x v="1"/>
    <x v="28"/>
    <x v="1"/>
    <x v="2"/>
    <s v="Dhaka"/>
    <n v="1"/>
  </r>
  <r>
    <x v="1"/>
    <x v="43"/>
    <x v="2"/>
    <n v="0"/>
    <n v="1"/>
    <n v="0"/>
    <x v="1"/>
    <x v="0"/>
    <x v="1"/>
    <x v="19"/>
    <x v="0"/>
    <x v="0"/>
    <s v="Dhaka"/>
    <n v="0"/>
  </r>
  <r>
    <x v="0"/>
    <x v="15"/>
    <x v="0"/>
    <n v="1"/>
    <n v="1"/>
    <n v="1"/>
    <x v="0"/>
    <x v="1"/>
    <x v="1"/>
    <x v="17"/>
    <x v="1"/>
    <x v="0"/>
    <s v="Dhaka"/>
    <n v="1"/>
  </r>
  <r>
    <x v="1"/>
    <x v="24"/>
    <x v="2"/>
    <n v="1"/>
    <n v="0"/>
    <n v="1"/>
    <x v="0"/>
    <x v="1"/>
    <x v="1"/>
    <x v="0"/>
    <x v="0"/>
    <x v="1"/>
    <s v="Dhaka"/>
    <n v="1"/>
  </r>
  <r>
    <x v="0"/>
    <x v="14"/>
    <x v="1"/>
    <n v="1"/>
    <n v="0"/>
    <n v="1"/>
    <x v="0"/>
    <x v="1"/>
    <x v="1"/>
    <x v="30"/>
    <x v="1"/>
    <x v="2"/>
    <s v="Dhaka"/>
    <n v="1"/>
  </r>
  <r>
    <x v="0"/>
    <x v="10"/>
    <x v="1"/>
    <n v="1"/>
    <n v="0"/>
    <n v="1"/>
    <x v="0"/>
    <x v="1"/>
    <x v="1"/>
    <x v="24"/>
    <x v="0"/>
    <x v="1"/>
    <s v="Dhaka"/>
    <n v="1"/>
  </r>
  <r>
    <x v="1"/>
    <x v="18"/>
    <x v="2"/>
    <n v="0"/>
    <n v="0"/>
    <n v="1"/>
    <x v="0"/>
    <x v="0"/>
    <x v="1"/>
    <x v="10"/>
    <x v="1"/>
    <x v="0"/>
    <s v="Dhaka"/>
    <n v="1"/>
  </r>
  <r>
    <x v="0"/>
    <x v="34"/>
    <x v="1"/>
    <n v="1"/>
    <n v="1"/>
    <n v="1"/>
    <x v="0"/>
    <x v="1"/>
    <x v="1"/>
    <x v="29"/>
    <x v="0"/>
    <x v="0"/>
    <s v="Dhaka"/>
    <n v="1"/>
  </r>
  <r>
    <x v="0"/>
    <x v="46"/>
    <x v="2"/>
    <n v="1"/>
    <n v="0"/>
    <n v="1"/>
    <x v="0"/>
    <x v="1"/>
    <x v="1"/>
    <x v="13"/>
    <x v="1"/>
    <x v="1"/>
    <s v="Dhaka"/>
    <n v="1"/>
  </r>
  <r>
    <x v="1"/>
    <x v="25"/>
    <x v="2"/>
    <n v="1"/>
    <n v="1"/>
    <n v="1"/>
    <x v="0"/>
    <x v="1"/>
    <x v="1"/>
    <x v="26"/>
    <x v="0"/>
    <x v="1"/>
    <s v="Dhaka"/>
    <n v="1"/>
  </r>
  <r>
    <x v="0"/>
    <x v="25"/>
    <x v="2"/>
    <n v="1"/>
    <n v="1"/>
    <n v="1"/>
    <x v="0"/>
    <x v="1"/>
    <x v="1"/>
    <x v="0"/>
    <x v="1"/>
    <x v="0"/>
    <s v="Dhaka"/>
    <n v="1"/>
  </r>
  <r>
    <x v="1"/>
    <x v="29"/>
    <x v="2"/>
    <n v="0"/>
    <n v="0"/>
    <n v="0"/>
    <x v="0"/>
    <x v="0"/>
    <x v="0"/>
    <x v="2"/>
    <x v="0"/>
    <x v="1"/>
    <s v="Dhaka"/>
    <n v="0"/>
  </r>
  <r>
    <x v="0"/>
    <x v="5"/>
    <x v="2"/>
    <n v="1"/>
    <n v="1"/>
    <n v="1"/>
    <x v="0"/>
    <x v="1"/>
    <x v="1"/>
    <x v="19"/>
    <x v="1"/>
    <x v="0"/>
    <s v="Dhaka"/>
    <n v="1"/>
  </r>
  <r>
    <x v="0"/>
    <x v="11"/>
    <x v="0"/>
    <n v="0"/>
    <n v="0"/>
    <n v="1"/>
    <x v="0"/>
    <x v="0"/>
    <x v="1"/>
    <x v="22"/>
    <x v="0"/>
    <x v="2"/>
    <s v="Dhaka"/>
    <n v="1"/>
  </r>
  <r>
    <x v="1"/>
    <x v="25"/>
    <x v="2"/>
    <n v="1"/>
    <n v="1"/>
    <n v="1"/>
    <x v="0"/>
    <x v="1"/>
    <x v="1"/>
    <x v="18"/>
    <x v="1"/>
    <x v="0"/>
    <s v="Dhaka"/>
    <n v="1"/>
  </r>
  <r>
    <x v="0"/>
    <x v="40"/>
    <x v="0"/>
    <n v="1"/>
    <n v="1"/>
    <n v="1"/>
    <x v="0"/>
    <x v="1"/>
    <x v="1"/>
    <x v="26"/>
    <x v="0"/>
    <x v="1"/>
    <s v="Dhaka"/>
    <n v="1"/>
  </r>
  <r>
    <x v="1"/>
    <x v="0"/>
    <x v="0"/>
    <n v="1"/>
    <n v="1"/>
    <n v="1"/>
    <x v="0"/>
    <x v="1"/>
    <x v="1"/>
    <x v="21"/>
    <x v="1"/>
    <x v="2"/>
    <s v="Dhaka"/>
    <n v="1"/>
  </r>
  <r>
    <x v="0"/>
    <x v="13"/>
    <x v="1"/>
    <n v="0"/>
    <n v="1"/>
    <n v="0"/>
    <x v="1"/>
    <x v="0"/>
    <x v="1"/>
    <x v="18"/>
    <x v="0"/>
    <x v="0"/>
    <s v="Dhaka"/>
    <n v="0"/>
  </r>
  <r>
    <x v="0"/>
    <x v="38"/>
    <x v="2"/>
    <n v="1"/>
    <n v="0"/>
    <n v="1"/>
    <x v="0"/>
    <x v="1"/>
    <x v="1"/>
    <x v="3"/>
    <x v="1"/>
    <x v="1"/>
    <s v="Dhaka"/>
    <n v="1"/>
  </r>
  <r>
    <x v="1"/>
    <x v="34"/>
    <x v="1"/>
    <n v="1"/>
    <n v="0"/>
    <n v="1"/>
    <x v="0"/>
    <x v="1"/>
    <x v="1"/>
    <x v="23"/>
    <x v="0"/>
    <x v="0"/>
    <s v="Dhaka"/>
    <n v="1"/>
  </r>
  <r>
    <x v="1"/>
    <x v="9"/>
    <x v="1"/>
    <n v="0"/>
    <n v="0"/>
    <n v="0"/>
    <x v="0"/>
    <x v="0"/>
    <x v="0"/>
    <x v="34"/>
    <x v="1"/>
    <x v="0"/>
    <s v="Dhaka"/>
    <n v="0"/>
  </r>
  <r>
    <x v="1"/>
    <x v="21"/>
    <x v="3"/>
    <n v="1"/>
    <n v="0"/>
    <n v="1"/>
    <x v="0"/>
    <x v="1"/>
    <x v="1"/>
    <x v="15"/>
    <x v="0"/>
    <x v="1"/>
    <s v="Dhaka"/>
    <n v="1"/>
  </r>
  <r>
    <x v="1"/>
    <x v="50"/>
    <x v="1"/>
    <n v="1"/>
    <n v="0"/>
    <n v="1"/>
    <x v="0"/>
    <x v="1"/>
    <x v="1"/>
    <x v="15"/>
    <x v="1"/>
    <x v="2"/>
    <s v="Dhaka"/>
    <n v="1"/>
  </r>
  <r>
    <x v="0"/>
    <x v="11"/>
    <x v="0"/>
    <n v="0"/>
    <n v="1"/>
    <n v="0"/>
    <x v="1"/>
    <x v="0"/>
    <x v="1"/>
    <x v="23"/>
    <x v="0"/>
    <x v="1"/>
    <s v="Dhaka"/>
    <n v="0"/>
  </r>
  <r>
    <x v="1"/>
    <x v="31"/>
    <x v="1"/>
    <n v="0"/>
    <n v="0"/>
    <n v="0"/>
    <x v="0"/>
    <x v="0"/>
    <x v="0"/>
    <x v="25"/>
    <x v="1"/>
    <x v="0"/>
    <s v="Dhaka"/>
    <n v="0"/>
  </r>
  <r>
    <x v="0"/>
    <x v="33"/>
    <x v="3"/>
    <n v="1"/>
    <n v="1"/>
    <n v="1"/>
    <x v="0"/>
    <x v="1"/>
    <x v="1"/>
    <x v="13"/>
    <x v="0"/>
    <x v="2"/>
    <s v="Dhaka"/>
    <n v="1"/>
  </r>
  <r>
    <x v="0"/>
    <x v="24"/>
    <x v="2"/>
    <n v="0"/>
    <n v="0"/>
    <n v="0"/>
    <x v="0"/>
    <x v="0"/>
    <x v="0"/>
    <x v="16"/>
    <x v="1"/>
    <x v="0"/>
    <s v="Dhaka"/>
    <n v="0"/>
  </r>
  <r>
    <x v="1"/>
    <x v="5"/>
    <x v="2"/>
    <n v="0"/>
    <n v="0"/>
    <n v="0"/>
    <x v="0"/>
    <x v="0"/>
    <x v="0"/>
    <x v="1"/>
    <x v="0"/>
    <x v="1"/>
    <s v="Dhaka"/>
    <n v="0"/>
  </r>
  <r>
    <x v="0"/>
    <x v="6"/>
    <x v="1"/>
    <n v="1"/>
    <n v="0"/>
    <n v="1"/>
    <x v="0"/>
    <x v="1"/>
    <x v="1"/>
    <x v="11"/>
    <x v="1"/>
    <x v="0"/>
    <s v="Dhaka"/>
    <n v="1"/>
  </r>
  <r>
    <x v="0"/>
    <x v="26"/>
    <x v="1"/>
    <n v="1"/>
    <n v="0"/>
    <n v="1"/>
    <x v="0"/>
    <x v="1"/>
    <x v="1"/>
    <x v="15"/>
    <x v="0"/>
    <x v="0"/>
    <s v="Dhaka"/>
    <n v="1"/>
  </r>
  <r>
    <x v="1"/>
    <x v="17"/>
    <x v="2"/>
    <n v="1"/>
    <n v="0"/>
    <n v="1"/>
    <x v="0"/>
    <x v="1"/>
    <x v="1"/>
    <x v="23"/>
    <x v="1"/>
    <x v="1"/>
    <s v="Dhaka"/>
    <n v="1"/>
  </r>
  <r>
    <x v="1"/>
    <x v="57"/>
    <x v="2"/>
    <n v="0"/>
    <n v="0"/>
    <n v="0"/>
    <x v="0"/>
    <x v="0"/>
    <x v="0"/>
    <x v="11"/>
    <x v="0"/>
    <x v="1"/>
    <s v="Dhaka"/>
    <n v="0"/>
  </r>
  <r>
    <x v="1"/>
    <x v="38"/>
    <x v="2"/>
    <n v="1"/>
    <n v="0"/>
    <n v="1"/>
    <x v="0"/>
    <x v="1"/>
    <x v="1"/>
    <x v="12"/>
    <x v="1"/>
    <x v="2"/>
    <s v="Dhaka"/>
    <n v="1"/>
  </r>
  <r>
    <x v="1"/>
    <x v="23"/>
    <x v="3"/>
    <n v="1"/>
    <n v="0"/>
    <n v="1"/>
    <x v="0"/>
    <x v="1"/>
    <x v="1"/>
    <x v="1"/>
    <x v="0"/>
    <x v="1"/>
    <s v="Dhaka"/>
    <n v="1"/>
  </r>
  <r>
    <x v="1"/>
    <x v="9"/>
    <x v="1"/>
    <n v="1"/>
    <n v="1"/>
    <n v="1"/>
    <x v="0"/>
    <x v="1"/>
    <x v="1"/>
    <x v="30"/>
    <x v="1"/>
    <x v="1"/>
    <s v="Dhaka"/>
    <n v="1"/>
  </r>
  <r>
    <x v="0"/>
    <x v="25"/>
    <x v="2"/>
    <n v="0"/>
    <n v="1"/>
    <n v="0"/>
    <x v="1"/>
    <x v="0"/>
    <x v="1"/>
    <x v="29"/>
    <x v="0"/>
    <x v="2"/>
    <s v="Dhaka"/>
    <n v="0"/>
  </r>
  <r>
    <x v="1"/>
    <x v="12"/>
    <x v="0"/>
    <n v="0"/>
    <n v="1"/>
    <n v="0"/>
    <x v="1"/>
    <x v="0"/>
    <x v="1"/>
    <x v="34"/>
    <x v="1"/>
    <x v="2"/>
    <s v="Dhaka"/>
    <n v="0"/>
  </r>
  <r>
    <x v="0"/>
    <x v="5"/>
    <x v="2"/>
    <n v="1"/>
    <n v="0"/>
    <n v="1"/>
    <x v="0"/>
    <x v="1"/>
    <x v="1"/>
    <x v="30"/>
    <x v="0"/>
    <x v="2"/>
    <s v="Dhaka"/>
    <n v="1"/>
  </r>
  <r>
    <x v="0"/>
    <x v="25"/>
    <x v="2"/>
    <n v="0"/>
    <n v="0"/>
    <n v="0"/>
    <x v="0"/>
    <x v="0"/>
    <x v="0"/>
    <x v="33"/>
    <x v="1"/>
    <x v="0"/>
    <s v="Dhaka"/>
    <n v="0"/>
  </r>
  <r>
    <x v="1"/>
    <x v="10"/>
    <x v="1"/>
    <n v="0"/>
    <n v="1"/>
    <n v="0"/>
    <x v="1"/>
    <x v="0"/>
    <x v="1"/>
    <x v="27"/>
    <x v="0"/>
    <x v="1"/>
    <s v="Dhaka"/>
    <n v="0"/>
  </r>
  <r>
    <x v="0"/>
    <x v="51"/>
    <x v="0"/>
    <n v="0"/>
    <n v="0"/>
    <n v="0"/>
    <x v="0"/>
    <x v="0"/>
    <x v="0"/>
    <x v="0"/>
    <x v="1"/>
    <x v="2"/>
    <s v="Dhaka"/>
    <n v="0"/>
  </r>
  <r>
    <x v="1"/>
    <x v="49"/>
    <x v="2"/>
    <n v="1"/>
    <n v="1"/>
    <n v="1"/>
    <x v="0"/>
    <x v="1"/>
    <x v="1"/>
    <x v="26"/>
    <x v="0"/>
    <x v="0"/>
    <s v="Dhaka"/>
    <n v="1"/>
  </r>
  <r>
    <x v="1"/>
    <x v="56"/>
    <x v="2"/>
    <n v="0"/>
    <n v="0"/>
    <n v="0"/>
    <x v="0"/>
    <x v="0"/>
    <x v="0"/>
    <x v="23"/>
    <x v="1"/>
    <x v="2"/>
    <s v="Dhaka"/>
    <n v="0"/>
  </r>
  <r>
    <x v="0"/>
    <x v="45"/>
    <x v="3"/>
    <n v="1"/>
    <n v="1"/>
    <n v="1"/>
    <x v="0"/>
    <x v="1"/>
    <x v="1"/>
    <x v="18"/>
    <x v="0"/>
    <x v="0"/>
    <s v="Dhaka"/>
    <n v="1"/>
  </r>
  <r>
    <x v="0"/>
    <x v="42"/>
    <x v="0"/>
    <n v="1"/>
    <n v="1"/>
    <n v="1"/>
    <x v="0"/>
    <x v="1"/>
    <x v="1"/>
    <x v="6"/>
    <x v="1"/>
    <x v="0"/>
    <s v="Dhaka"/>
    <n v="1"/>
  </r>
  <r>
    <x v="0"/>
    <x v="12"/>
    <x v="0"/>
    <n v="0"/>
    <n v="1"/>
    <n v="0"/>
    <x v="1"/>
    <x v="0"/>
    <x v="1"/>
    <x v="29"/>
    <x v="0"/>
    <x v="1"/>
    <s v="Dhaka"/>
    <n v="0"/>
  </r>
  <r>
    <x v="1"/>
    <x v="41"/>
    <x v="0"/>
    <n v="0"/>
    <n v="1"/>
    <n v="0"/>
    <x v="1"/>
    <x v="0"/>
    <x v="1"/>
    <x v="35"/>
    <x v="1"/>
    <x v="0"/>
    <s v="Dhaka"/>
    <n v="0"/>
  </r>
  <r>
    <x v="0"/>
    <x v="2"/>
    <x v="2"/>
    <n v="0"/>
    <n v="0"/>
    <n v="0"/>
    <x v="0"/>
    <x v="0"/>
    <x v="0"/>
    <x v="27"/>
    <x v="0"/>
    <x v="0"/>
    <s v="Dhaka"/>
    <n v="0"/>
  </r>
  <r>
    <x v="0"/>
    <x v="28"/>
    <x v="0"/>
    <n v="1"/>
    <n v="1"/>
    <n v="1"/>
    <x v="0"/>
    <x v="1"/>
    <x v="1"/>
    <x v="21"/>
    <x v="1"/>
    <x v="2"/>
    <s v="Dhaka"/>
    <n v="1"/>
  </r>
  <r>
    <x v="0"/>
    <x v="15"/>
    <x v="0"/>
    <n v="1"/>
    <n v="0"/>
    <n v="1"/>
    <x v="0"/>
    <x v="1"/>
    <x v="1"/>
    <x v="27"/>
    <x v="0"/>
    <x v="0"/>
    <s v="Dhaka"/>
    <n v="1"/>
  </r>
  <r>
    <x v="1"/>
    <x v="53"/>
    <x v="0"/>
    <n v="1"/>
    <n v="0"/>
    <n v="1"/>
    <x v="0"/>
    <x v="1"/>
    <x v="1"/>
    <x v="24"/>
    <x v="1"/>
    <x v="0"/>
    <s v="Dhaka"/>
    <n v="1"/>
  </r>
  <r>
    <x v="0"/>
    <x v="20"/>
    <x v="0"/>
    <n v="1"/>
    <n v="1"/>
    <n v="1"/>
    <x v="0"/>
    <x v="1"/>
    <x v="1"/>
    <x v="16"/>
    <x v="0"/>
    <x v="0"/>
    <s v="Dhaka"/>
    <n v="1"/>
  </r>
  <r>
    <x v="1"/>
    <x v="19"/>
    <x v="2"/>
    <n v="0"/>
    <n v="0"/>
    <n v="0"/>
    <x v="0"/>
    <x v="0"/>
    <x v="0"/>
    <x v="16"/>
    <x v="1"/>
    <x v="2"/>
    <s v="Dhaka"/>
    <n v="0"/>
  </r>
  <r>
    <x v="0"/>
    <x v="51"/>
    <x v="0"/>
    <n v="0"/>
    <n v="1"/>
    <n v="0"/>
    <x v="1"/>
    <x v="0"/>
    <x v="1"/>
    <x v="27"/>
    <x v="0"/>
    <x v="2"/>
    <s v="Dhaka"/>
    <n v="0"/>
  </r>
  <r>
    <x v="1"/>
    <x v="50"/>
    <x v="1"/>
    <n v="0"/>
    <n v="1"/>
    <n v="0"/>
    <x v="1"/>
    <x v="0"/>
    <x v="1"/>
    <x v="6"/>
    <x v="1"/>
    <x v="0"/>
    <s v="Dhaka"/>
    <n v="0"/>
  </r>
  <r>
    <x v="1"/>
    <x v="54"/>
    <x v="0"/>
    <n v="0"/>
    <n v="0"/>
    <n v="0"/>
    <x v="0"/>
    <x v="0"/>
    <x v="0"/>
    <x v="17"/>
    <x v="0"/>
    <x v="2"/>
    <s v="Dhaka"/>
    <n v="0"/>
  </r>
  <r>
    <x v="1"/>
    <x v="15"/>
    <x v="0"/>
    <n v="0"/>
    <n v="1"/>
    <n v="0"/>
    <x v="1"/>
    <x v="0"/>
    <x v="1"/>
    <x v="5"/>
    <x v="1"/>
    <x v="2"/>
    <s v="Dhaka"/>
    <n v="0"/>
  </r>
  <r>
    <x v="1"/>
    <x v="23"/>
    <x v="3"/>
    <n v="0"/>
    <n v="1"/>
    <n v="0"/>
    <x v="1"/>
    <x v="0"/>
    <x v="1"/>
    <x v="15"/>
    <x v="0"/>
    <x v="0"/>
    <s v="Dhaka"/>
    <n v="0"/>
  </r>
  <r>
    <x v="1"/>
    <x v="7"/>
    <x v="2"/>
    <n v="0"/>
    <n v="0"/>
    <n v="0"/>
    <x v="0"/>
    <x v="0"/>
    <x v="0"/>
    <x v="3"/>
    <x v="1"/>
    <x v="2"/>
    <s v="Dhaka"/>
    <n v="0"/>
  </r>
  <r>
    <x v="0"/>
    <x v="22"/>
    <x v="3"/>
    <n v="1"/>
    <n v="0"/>
    <n v="1"/>
    <x v="0"/>
    <x v="1"/>
    <x v="1"/>
    <x v="10"/>
    <x v="0"/>
    <x v="0"/>
    <s v="Dhaka"/>
    <n v="1"/>
  </r>
  <r>
    <x v="0"/>
    <x v="56"/>
    <x v="2"/>
    <n v="1"/>
    <n v="1"/>
    <n v="1"/>
    <x v="0"/>
    <x v="1"/>
    <x v="1"/>
    <x v="30"/>
    <x v="1"/>
    <x v="0"/>
    <s v="Dhaka"/>
    <n v="1"/>
  </r>
  <r>
    <x v="0"/>
    <x v="57"/>
    <x v="2"/>
    <n v="0"/>
    <n v="0"/>
    <n v="0"/>
    <x v="0"/>
    <x v="0"/>
    <x v="0"/>
    <x v="34"/>
    <x v="0"/>
    <x v="1"/>
    <s v="Dhaka"/>
    <n v="0"/>
  </r>
  <r>
    <x v="1"/>
    <x v="57"/>
    <x v="2"/>
    <n v="0"/>
    <n v="0"/>
    <n v="0"/>
    <x v="0"/>
    <x v="0"/>
    <x v="0"/>
    <x v="28"/>
    <x v="1"/>
    <x v="1"/>
    <s v="Dhaka"/>
    <n v="0"/>
  </r>
  <r>
    <x v="0"/>
    <x v="30"/>
    <x v="0"/>
    <n v="1"/>
    <n v="0"/>
    <n v="1"/>
    <x v="0"/>
    <x v="1"/>
    <x v="1"/>
    <x v="32"/>
    <x v="0"/>
    <x v="0"/>
    <s v="Dhaka"/>
    <n v="1"/>
  </r>
  <r>
    <x v="1"/>
    <x v="4"/>
    <x v="2"/>
    <n v="1"/>
    <n v="1"/>
    <n v="1"/>
    <x v="0"/>
    <x v="1"/>
    <x v="1"/>
    <x v="27"/>
    <x v="1"/>
    <x v="2"/>
    <s v="Dhaka"/>
    <n v="1"/>
  </r>
  <r>
    <x v="0"/>
    <x v="31"/>
    <x v="1"/>
    <n v="0"/>
    <n v="0"/>
    <n v="0"/>
    <x v="0"/>
    <x v="0"/>
    <x v="0"/>
    <x v="2"/>
    <x v="0"/>
    <x v="2"/>
    <s v="Dhaka"/>
    <n v="0"/>
  </r>
  <r>
    <x v="0"/>
    <x v="19"/>
    <x v="2"/>
    <n v="0"/>
    <n v="0"/>
    <n v="0"/>
    <x v="0"/>
    <x v="0"/>
    <x v="0"/>
    <x v="34"/>
    <x v="1"/>
    <x v="0"/>
    <s v="Dhaka"/>
    <n v="0"/>
  </r>
  <r>
    <x v="0"/>
    <x v="7"/>
    <x v="2"/>
    <n v="0"/>
    <n v="1"/>
    <n v="0"/>
    <x v="1"/>
    <x v="0"/>
    <x v="1"/>
    <x v="26"/>
    <x v="0"/>
    <x v="2"/>
    <s v="Dhaka"/>
    <n v="0"/>
  </r>
  <r>
    <x v="0"/>
    <x v="17"/>
    <x v="2"/>
    <n v="0"/>
    <n v="0"/>
    <n v="0"/>
    <x v="0"/>
    <x v="0"/>
    <x v="0"/>
    <x v="23"/>
    <x v="1"/>
    <x v="2"/>
    <s v="Dhaka"/>
    <n v="0"/>
  </r>
  <r>
    <x v="0"/>
    <x v="9"/>
    <x v="1"/>
    <n v="0"/>
    <n v="0"/>
    <n v="0"/>
    <x v="0"/>
    <x v="0"/>
    <x v="0"/>
    <x v="32"/>
    <x v="0"/>
    <x v="0"/>
    <s v="Dhaka"/>
    <n v="0"/>
  </r>
  <r>
    <x v="0"/>
    <x v="6"/>
    <x v="1"/>
    <n v="0"/>
    <n v="0"/>
    <n v="0"/>
    <x v="0"/>
    <x v="0"/>
    <x v="0"/>
    <x v="19"/>
    <x v="1"/>
    <x v="0"/>
    <s v="Dhaka"/>
    <n v="0"/>
  </r>
  <r>
    <x v="0"/>
    <x v="1"/>
    <x v="1"/>
    <n v="0"/>
    <n v="0"/>
    <n v="0"/>
    <x v="0"/>
    <x v="0"/>
    <x v="0"/>
    <x v="18"/>
    <x v="0"/>
    <x v="2"/>
    <s v="Dhaka"/>
    <n v="0"/>
  </r>
  <r>
    <x v="0"/>
    <x v="45"/>
    <x v="3"/>
    <n v="1"/>
    <n v="1"/>
    <n v="1"/>
    <x v="0"/>
    <x v="1"/>
    <x v="1"/>
    <x v="0"/>
    <x v="1"/>
    <x v="0"/>
    <s v="Dhaka"/>
    <n v="1"/>
  </r>
  <r>
    <x v="1"/>
    <x v="24"/>
    <x v="2"/>
    <n v="1"/>
    <n v="1"/>
    <n v="1"/>
    <x v="0"/>
    <x v="1"/>
    <x v="1"/>
    <x v="11"/>
    <x v="0"/>
    <x v="1"/>
    <s v="Dhaka"/>
    <n v="1"/>
  </r>
  <r>
    <x v="0"/>
    <x v="53"/>
    <x v="0"/>
    <n v="1"/>
    <n v="1"/>
    <n v="1"/>
    <x v="0"/>
    <x v="1"/>
    <x v="1"/>
    <x v="34"/>
    <x v="1"/>
    <x v="1"/>
    <s v="Dhaka"/>
    <n v="1"/>
  </r>
  <r>
    <x v="0"/>
    <x v="31"/>
    <x v="1"/>
    <n v="1"/>
    <n v="1"/>
    <n v="1"/>
    <x v="0"/>
    <x v="1"/>
    <x v="1"/>
    <x v="25"/>
    <x v="0"/>
    <x v="1"/>
    <s v="Dhaka"/>
    <n v="1"/>
  </r>
  <r>
    <x v="1"/>
    <x v="12"/>
    <x v="0"/>
    <n v="0"/>
    <n v="0"/>
    <n v="0"/>
    <x v="0"/>
    <x v="0"/>
    <x v="0"/>
    <x v="32"/>
    <x v="1"/>
    <x v="0"/>
    <s v="Dhaka"/>
    <n v="0"/>
  </r>
  <r>
    <x v="0"/>
    <x v="28"/>
    <x v="0"/>
    <n v="0"/>
    <n v="0"/>
    <n v="0"/>
    <x v="0"/>
    <x v="0"/>
    <x v="0"/>
    <x v="3"/>
    <x v="0"/>
    <x v="1"/>
    <s v="Dhaka"/>
    <n v="0"/>
  </r>
  <r>
    <x v="0"/>
    <x v="18"/>
    <x v="2"/>
    <n v="1"/>
    <n v="1"/>
    <n v="1"/>
    <x v="0"/>
    <x v="1"/>
    <x v="1"/>
    <x v="8"/>
    <x v="1"/>
    <x v="2"/>
    <s v="Dhaka"/>
    <n v="1"/>
  </r>
  <r>
    <x v="1"/>
    <x v="21"/>
    <x v="3"/>
    <n v="1"/>
    <n v="0"/>
    <n v="1"/>
    <x v="0"/>
    <x v="1"/>
    <x v="1"/>
    <x v="26"/>
    <x v="0"/>
    <x v="0"/>
    <s v="Dhaka"/>
    <n v="1"/>
  </r>
  <r>
    <x v="0"/>
    <x v="28"/>
    <x v="0"/>
    <n v="0"/>
    <n v="0"/>
    <n v="0"/>
    <x v="0"/>
    <x v="0"/>
    <x v="0"/>
    <x v="34"/>
    <x v="1"/>
    <x v="2"/>
    <s v="Dhaka"/>
    <n v="0"/>
  </r>
  <r>
    <x v="0"/>
    <x v="50"/>
    <x v="1"/>
    <n v="0"/>
    <n v="0"/>
    <n v="1"/>
    <x v="0"/>
    <x v="0"/>
    <x v="1"/>
    <x v="28"/>
    <x v="1"/>
    <x v="1"/>
    <s v="Dhaka"/>
    <n v="1"/>
  </r>
  <r>
    <x v="0"/>
    <x v="19"/>
    <x v="2"/>
    <n v="0"/>
    <n v="1"/>
    <n v="0"/>
    <x v="1"/>
    <x v="0"/>
    <x v="1"/>
    <x v="12"/>
    <x v="1"/>
    <x v="2"/>
    <s v="Dhaka"/>
    <n v="0"/>
  </r>
  <r>
    <x v="0"/>
    <x v="3"/>
    <x v="3"/>
    <n v="0"/>
    <n v="0"/>
    <n v="0"/>
    <x v="0"/>
    <x v="0"/>
    <x v="0"/>
    <x v="34"/>
    <x v="0"/>
    <x v="1"/>
    <s v="Dhaka"/>
    <n v="0"/>
  </r>
  <r>
    <x v="0"/>
    <x v="0"/>
    <x v="0"/>
    <n v="0"/>
    <n v="0"/>
    <n v="0"/>
    <x v="0"/>
    <x v="0"/>
    <x v="0"/>
    <x v="18"/>
    <x v="1"/>
    <x v="1"/>
    <s v="Dhaka"/>
    <n v="0"/>
  </r>
  <r>
    <x v="0"/>
    <x v="7"/>
    <x v="2"/>
    <n v="0"/>
    <n v="0"/>
    <n v="0"/>
    <x v="0"/>
    <x v="0"/>
    <x v="0"/>
    <x v="35"/>
    <x v="0"/>
    <x v="0"/>
    <s v="Dhaka"/>
    <n v="0"/>
  </r>
  <r>
    <x v="0"/>
    <x v="37"/>
    <x v="2"/>
    <n v="0"/>
    <n v="0"/>
    <n v="0"/>
    <x v="0"/>
    <x v="0"/>
    <x v="0"/>
    <x v="27"/>
    <x v="1"/>
    <x v="1"/>
    <s v="Dhaka"/>
    <n v="0"/>
  </r>
  <r>
    <x v="1"/>
    <x v="8"/>
    <x v="2"/>
    <n v="1"/>
    <n v="0"/>
    <n v="1"/>
    <x v="0"/>
    <x v="1"/>
    <x v="1"/>
    <x v="29"/>
    <x v="0"/>
    <x v="2"/>
    <s v="Dhaka"/>
    <n v="1"/>
  </r>
  <r>
    <x v="0"/>
    <x v="30"/>
    <x v="0"/>
    <n v="0"/>
    <n v="1"/>
    <n v="0"/>
    <x v="1"/>
    <x v="0"/>
    <x v="1"/>
    <x v="7"/>
    <x v="1"/>
    <x v="2"/>
    <s v="Dhaka"/>
    <n v="0"/>
  </r>
  <r>
    <x v="1"/>
    <x v="23"/>
    <x v="3"/>
    <n v="1"/>
    <n v="1"/>
    <n v="1"/>
    <x v="0"/>
    <x v="1"/>
    <x v="1"/>
    <x v="17"/>
    <x v="0"/>
    <x v="0"/>
    <s v="Dhaka"/>
    <n v="1"/>
  </r>
  <r>
    <x v="1"/>
    <x v="45"/>
    <x v="3"/>
    <n v="1"/>
    <n v="1"/>
    <n v="1"/>
    <x v="0"/>
    <x v="1"/>
    <x v="1"/>
    <x v="4"/>
    <x v="1"/>
    <x v="0"/>
    <s v="Dhaka"/>
    <n v="1"/>
  </r>
  <r>
    <x v="1"/>
    <x v="48"/>
    <x v="0"/>
    <n v="0"/>
    <n v="0"/>
    <n v="1"/>
    <x v="0"/>
    <x v="0"/>
    <x v="1"/>
    <x v="22"/>
    <x v="0"/>
    <x v="2"/>
    <s v="Dhaka"/>
    <n v="1"/>
  </r>
  <r>
    <x v="0"/>
    <x v="25"/>
    <x v="2"/>
    <n v="0"/>
    <n v="1"/>
    <n v="0"/>
    <x v="1"/>
    <x v="0"/>
    <x v="1"/>
    <x v="24"/>
    <x v="1"/>
    <x v="2"/>
    <s v="Dhaka"/>
    <n v="0"/>
  </r>
  <r>
    <x v="0"/>
    <x v="49"/>
    <x v="2"/>
    <n v="0"/>
    <n v="1"/>
    <n v="0"/>
    <x v="1"/>
    <x v="0"/>
    <x v="1"/>
    <x v="25"/>
    <x v="0"/>
    <x v="1"/>
    <s v="Dhaka"/>
    <n v="0"/>
  </r>
  <r>
    <x v="1"/>
    <x v="35"/>
    <x v="0"/>
    <n v="1"/>
    <n v="0"/>
    <n v="1"/>
    <x v="0"/>
    <x v="1"/>
    <x v="1"/>
    <x v="20"/>
    <x v="1"/>
    <x v="1"/>
    <s v="Dhaka"/>
    <n v="1"/>
  </r>
  <r>
    <x v="0"/>
    <x v="54"/>
    <x v="0"/>
    <n v="1"/>
    <n v="0"/>
    <n v="1"/>
    <x v="0"/>
    <x v="1"/>
    <x v="1"/>
    <x v="2"/>
    <x v="0"/>
    <x v="2"/>
    <s v="Dhaka"/>
    <n v="1"/>
  </r>
  <r>
    <x v="1"/>
    <x v="25"/>
    <x v="2"/>
    <n v="0"/>
    <n v="0"/>
    <n v="0"/>
    <x v="0"/>
    <x v="0"/>
    <x v="0"/>
    <x v="33"/>
    <x v="1"/>
    <x v="0"/>
    <s v="Dhaka"/>
    <n v="0"/>
  </r>
  <r>
    <x v="0"/>
    <x v="16"/>
    <x v="1"/>
    <n v="1"/>
    <n v="1"/>
    <n v="1"/>
    <x v="0"/>
    <x v="1"/>
    <x v="1"/>
    <x v="33"/>
    <x v="0"/>
    <x v="1"/>
    <s v="Dhaka"/>
    <n v="1"/>
  </r>
  <r>
    <x v="1"/>
    <x v="7"/>
    <x v="2"/>
    <n v="0"/>
    <n v="0"/>
    <n v="1"/>
    <x v="0"/>
    <x v="0"/>
    <x v="1"/>
    <x v="17"/>
    <x v="1"/>
    <x v="1"/>
    <s v="Dhaka"/>
    <n v="1"/>
  </r>
  <r>
    <x v="0"/>
    <x v="54"/>
    <x v="0"/>
    <n v="1"/>
    <n v="0"/>
    <n v="1"/>
    <x v="0"/>
    <x v="1"/>
    <x v="1"/>
    <x v="30"/>
    <x v="0"/>
    <x v="0"/>
    <s v="Dhaka"/>
    <n v="1"/>
  </r>
  <r>
    <x v="1"/>
    <x v="44"/>
    <x v="0"/>
    <n v="1"/>
    <n v="1"/>
    <n v="1"/>
    <x v="0"/>
    <x v="1"/>
    <x v="1"/>
    <x v="6"/>
    <x v="1"/>
    <x v="1"/>
    <s v="Dhaka"/>
    <n v="1"/>
  </r>
  <r>
    <x v="0"/>
    <x v="2"/>
    <x v="2"/>
    <n v="0"/>
    <n v="1"/>
    <n v="0"/>
    <x v="1"/>
    <x v="0"/>
    <x v="1"/>
    <x v="15"/>
    <x v="0"/>
    <x v="2"/>
    <s v="Dhaka"/>
    <n v="0"/>
  </r>
  <r>
    <x v="0"/>
    <x v="43"/>
    <x v="2"/>
    <n v="1"/>
    <n v="0"/>
    <n v="1"/>
    <x v="0"/>
    <x v="1"/>
    <x v="1"/>
    <x v="27"/>
    <x v="1"/>
    <x v="1"/>
    <s v="Dhaka"/>
    <n v="1"/>
  </r>
  <r>
    <x v="1"/>
    <x v="12"/>
    <x v="0"/>
    <n v="0"/>
    <n v="1"/>
    <n v="0"/>
    <x v="1"/>
    <x v="0"/>
    <x v="1"/>
    <x v="1"/>
    <x v="0"/>
    <x v="0"/>
    <s v="Dhaka"/>
    <n v="0"/>
  </r>
  <r>
    <x v="1"/>
    <x v="21"/>
    <x v="3"/>
    <n v="0"/>
    <n v="0"/>
    <n v="0"/>
    <x v="0"/>
    <x v="0"/>
    <x v="0"/>
    <x v="23"/>
    <x v="1"/>
    <x v="0"/>
    <s v="Dhaka"/>
    <n v="0"/>
  </r>
  <r>
    <x v="1"/>
    <x v="26"/>
    <x v="1"/>
    <n v="0"/>
    <n v="0"/>
    <n v="0"/>
    <x v="0"/>
    <x v="0"/>
    <x v="0"/>
    <x v="27"/>
    <x v="0"/>
    <x v="1"/>
    <s v="Dhaka"/>
    <n v="0"/>
  </r>
  <r>
    <x v="1"/>
    <x v="25"/>
    <x v="2"/>
    <n v="1"/>
    <n v="0"/>
    <n v="1"/>
    <x v="0"/>
    <x v="1"/>
    <x v="1"/>
    <x v="15"/>
    <x v="1"/>
    <x v="1"/>
    <s v="Dhaka"/>
    <n v="1"/>
  </r>
  <r>
    <x v="1"/>
    <x v="25"/>
    <x v="2"/>
    <n v="1"/>
    <n v="0"/>
    <n v="1"/>
    <x v="0"/>
    <x v="1"/>
    <x v="1"/>
    <x v="18"/>
    <x v="0"/>
    <x v="2"/>
    <s v="Dhaka"/>
    <n v="1"/>
  </r>
  <r>
    <x v="0"/>
    <x v="39"/>
    <x v="2"/>
    <n v="1"/>
    <n v="0"/>
    <n v="1"/>
    <x v="0"/>
    <x v="1"/>
    <x v="1"/>
    <x v="34"/>
    <x v="1"/>
    <x v="2"/>
    <s v="Dhaka"/>
    <n v="1"/>
  </r>
  <r>
    <x v="1"/>
    <x v="16"/>
    <x v="1"/>
    <n v="0"/>
    <n v="1"/>
    <n v="0"/>
    <x v="1"/>
    <x v="0"/>
    <x v="1"/>
    <x v="0"/>
    <x v="0"/>
    <x v="0"/>
    <s v="Dhaka"/>
    <n v="0"/>
  </r>
  <r>
    <x v="0"/>
    <x v="45"/>
    <x v="3"/>
    <n v="1"/>
    <n v="0"/>
    <n v="1"/>
    <x v="0"/>
    <x v="1"/>
    <x v="1"/>
    <x v="4"/>
    <x v="1"/>
    <x v="0"/>
    <s v="Dhaka"/>
    <n v="1"/>
  </r>
  <r>
    <x v="0"/>
    <x v="14"/>
    <x v="1"/>
    <n v="0"/>
    <n v="1"/>
    <n v="0"/>
    <x v="1"/>
    <x v="0"/>
    <x v="1"/>
    <x v="33"/>
    <x v="0"/>
    <x v="0"/>
    <s v="Dhaka"/>
    <n v="0"/>
  </r>
  <r>
    <x v="0"/>
    <x v="53"/>
    <x v="0"/>
    <n v="1"/>
    <n v="0"/>
    <n v="1"/>
    <x v="0"/>
    <x v="1"/>
    <x v="1"/>
    <x v="28"/>
    <x v="1"/>
    <x v="2"/>
    <s v="Dhaka"/>
    <n v="1"/>
  </r>
  <r>
    <x v="1"/>
    <x v="26"/>
    <x v="1"/>
    <n v="0"/>
    <n v="0"/>
    <n v="0"/>
    <x v="0"/>
    <x v="0"/>
    <x v="0"/>
    <x v="27"/>
    <x v="0"/>
    <x v="0"/>
    <s v="Dhaka"/>
    <n v="0"/>
  </r>
  <r>
    <x v="1"/>
    <x v="18"/>
    <x v="2"/>
    <n v="1"/>
    <n v="0"/>
    <n v="1"/>
    <x v="0"/>
    <x v="1"/>
    <x v="1"/>
    <x v="25"/>
    <x v="1"/>
    <x v="0"/>
    <s v="Dhaka"/>
    <n v="1"/>
  </r>
  <r>
    <x v="0"/>
    <x v="19"/>
    <x v="2"/>
    <n v="1"/>
    <n v="1"/>
    <n v="1"/>
    <x v="0"/>
    <x v="1"/>
    <x v="1"/>
    <x v="15"/>
    <x v="0"/>
    <x v="1"/>
    <s v="Dhaka"/>
    <n v="1"/>
  </r>
  <r>
    <x v="0"/>
    <x v="56"/>
    <x v="2"/>
    <n v="0"/>
    <n v="1"/>
    <n v="0"/>
    <x v="1"/>
    <x v="0"/>
    <x v="1"/>
    <x v="23"/>
    <x v="1"/>
    <x v="1"/>
    <s v="Dhaka"/>
    <n v="0"/>
  </r>
  <r>
    <x v="1"/>
    <x v="14"/>
    <x v="1"/>
    <n v="1"/>
    <n v="0"/>
    <n v="1"/>
    <x v="0"/>
    <x v="1"/>
    <x v="1"/>
    <x v="8"/>
    <x v="0"/>
    <x v="0"/>
    <s v="Dhaka"/>
    <n v="1"/>
  </r>
  <r>
    <x v="0"/>
    <x v="6"/>
    <x v="1"/>
    <n v="0"/>
    <n v="0"/>
    <n v="0"/>
    <x v="0"/>
    <x v="0"/>
    <x v="0"/>
    <x v="32"/>
    <x v="1"/>
    <x v="1"/>
    <s v="Dhaka"/>
    <n v="0"/>
  </r>
  <r>
    <x v="1"/>
    <x v="20"/>
    <x v="0"/>
    <n v="0"/>
    <n v="1"/>
    <n v="0"/>
    <x v="1"/>
    <x v="0"/>
    <x v="1"/>
    <x v="21"/>
    <x v="0"/>
    <x v="1"/>
    <s v="Dhaka"/>
    <n v="0"/>
  </r>
  <r>
    <x v="0"/>
    <x v="31"/>
    <x v="1"/>
    <n v="1"/>
    <n v="0"/>
    <n v="1"/>
    <x v="0"/>
    <x v="1"/>
    <x v="1"/>
    <x v="6"/>
    <x v="1"/>
    <x v="0"/>
    <s v="Dhaka"/>
    <n v="1"/>
  </r>
  <r>
    <x v="1"/>
    <x v="36"/>
    <x v="0"/>
    <n v="1"/>
    <n v="0"/>
    <n v="1"/>
    <x v="0"/>
    <x v="1"/>
    <x v="1"/>
    <x v="2"/>
    <x v="0"/>
    <x v="1"/>
    <s v="Dhaka"/>
    <n v="1"/>
  </r>
  <r>
    <x v="1"/>
    <x v="0"/>
    <x v="0"/>
    <n v="0"/>
    <n v="1"/>
    <n v="0"/>
    <x v="1"/>
    <x v="0"/>
    <x v="1"/>
    <x v="3"/>
    <x v="1"/>
    <x v="0"/>
    <s v="Dhaka"/>
    <n v="0"/>
  </r>
  <r>
    <x v="0"/>
    <x v="52"/>
    <x v="1"/>
    <n v="1"/>
    <n v="1"/>
    <n v="1"/>
    <x v="0"/>
    <x v="1"/>
    <x v="1"/>
    <x v="2"/>
    <x v="0"/>
    <x v="0"/>
    <s v="Dhaka"/>
    <n v="1"/>
  </r>
  <r>
    <x v="0"/>
    <x v="38"/>
    <x v="2"/>
    <n v="0"/>
    <n v="1"/>
    <n v="0"/>
    <x v="1"/>
    <x v="0"/>
    <x v="1"/>
    <x v="16"/>
    <x v="1"/>
    <x v="0"/>
    <s v="Dhaka"/>
    <n v="0"/>
  </r>
  <r>
    <x v="2"/>
    <x v="58"/>
    <x v="4"/>
    <m/>
    <m/>
    <m/>
    <x v="2"/>
    <x v="2"/>
    <x v="2"/>
    <x v="36"/>
    <x v="2"/>
    <x v="3"/>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0AB6D8-6263-4E5B-9094-12E203BA26FE}" name="Dengue Recovered"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colHeaderCaption="Infected Number">
  <location ref="A55:A56" firstHeaderRow="1" firstDataRow="1" firstDataCol="0"/>
  <pivotFields count="14">
    <pivotField showAll="0" defaultSubtotal="0">
      <items count="3">
        <item x="0"/>
        <item x="1"/>
        <item x="2"/>
      </items>
    </pivotField>
    <pivotField showAll="0" defaultSubtotal="0"/>
    <pivotField subtotalTop="0"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items count="3">
        <item x="1"/>
        <item x="0"/>
        <item x="2"/>
      </items>
    </pivotField>
    <pivotField showAll="0" defaultSubtotal="0">
      <items count="4">
        <item x="0"/>
        <item x="1"/>
        <item x="2"/>
        <item x="3"/>
      </items>
    </pivotField>
    <pivotField showAll="0" defaultSubtotal="0"/>
    <pivotField dataField="1" subtotalTop="0" showAll="0" defaultSubtotal="0"/>
  </pivotFields>
  <rowItems count="1">
    <i/>
  </rowItems>
  <colItems count="1">
    <i/>
  </colItems>
  <dataFields count="1">
    <dataField name="Sum of Outcome"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66A047-391D-4D3B-B2CE-F7FC5DC702F5}" name="PivotTable1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colHeaderCaption="Infected Number">
  <location ref="D60:E64" firstHeaderRow="1" firstDataRow="2" firstDataCol="1"/>
  <pivotFields count="14">
    <pivotField showAll="0" defaultSubtotal="0"/>
    <pivotField showAll="0" defaultSubtotal="0"/>
    <pivotField subtotalTop="0" showAll="0" defaultSubtotal="0"/>
    <pivotField showAll="0" defaultSubtotal="0"/>
    <pivotField showAll="0" defaultSubtotal="0"/>
    <pivotField showAll="0" defaultSubtotal="0"/>
    <pivotField showAll="0" defaultSubtotal="0"/>
    <pivotField showAll="0" defaultSubtotal="0"/>
    <pivotField axis="axisCol" dataField="1" showAll="0" defaultSubtotal="0">
      <items count="3">
        <item x="1"/>
        <item h="1" x="0"/>
        <item h="1" x="2"/>
      </items>
    </pivotField>
    <pivotField showAll="0" defaultSubtotal="0"/>
    <pivotField showAll="0" defaultSubtotal="0"/>
    <pivotField axis="axisRow" showAll="0" defaultSubtotal="0">
      <items count="4">
        <item x="0"/>
        <item x="1"/>
        <item x="2"/>
        <item h="1" x="3"/>
      </items>
    </pivotField>
    <pivotField showAll="0" defaultSubtotal="0"/>
    <pivotField subtotalTop="0" showAll="0" defaultSubtotal="0"/>
  </pivotFields>
  <rowFields count="1">
    <field x="11"/>
  </rowFields>
  <rowItems count="3">
    <i>
      <x/>
    </i>
    <i>
      <x v="1"/>
    </i>
    <i>
      <x v="2"/>
    </i>
  </rowItems>
  <colFields count="1">
    <field x="8"/>
  </colFields>
  <colItems count="1">
    <i>
      <x/>
    </i>
  </colItems>
  <dataFields count="1">
    <dataField name="Count of Never Infected"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90BC29-186D-43F7-A496-FEAEDF50A2A9}" name="PivotTable1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colHeaderCaption="Infected Number">
  <location ref="D50:E54" firstHeaderRow="1" firstDataRow="2" firstDataCol="1"/>
  <pivotFields count="14">
    <pivotField showAll="0" defaultSubtotal="0"/>
    <pivotField showAll="0" defaultSubtotal="0"/>
    <pivotField subtotalTop="0" showAll="0" defaultSubtotal="0"/>
    <pivotField showAll="0" defaultSubtotal="0"/>
    <pivotField showAll="0" defaultSubtotal="0"/>
    <pivotField showAll="0" defaultSubtotal="0"/>
    <pivotField showAll="0" defaultSubtotal="0"/>
    <pivotField axis="axisCol" dataField="1" showAll="0" defaultSubtotal="0">
      <items count="3">
        <item h="1" x="0"/>
        <item x="1"/>
        <item h="1" x="2"/>
      </items>
    </pivotField>
    <pivotField showAll="0" defaultSubtotal="0"/>
    <pivotField showAll="0" defaultSubtotal="0"/>
    <pivotField showAll="0" defaultSubtotal="0"/>
    <pivotField axis="axisRow" showAll="0" defaultSubtotal="0">
      <items count="4">
        <item x="0"/>
        <item x="1"/>
        <item x="2"/>
        <item h="1" x="3"/>
      </items>
    </pivotField>
    <pivotField showAll="0" defaultSubtotal="0"/>
    <pivotField subtotalTop="0" showAll="0" defaultSubtotal="0"/>
  </pivotFields>
  <rowFields count="1">
    <field x="11"/>
  </rowFields>
  <rowItems count="3">
    <i>
      <x/>
    </i>
    <i>
      <x v="1"/>
    </i>
    <i>
      <x v="2"/>
    </i>
  </rowItems>
  <colFields count="1">
    <field x="7"/>
  </colFields>
  <colItems count="1">
    <i>
      <x v="1"/>
    </i>
  </colItems>
  <dataFields count="1">
    <dataField name="Count of Is 2nd Tim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49D20-73A2-41A1-B89F-F3D1367E97E0}" name="Age Group"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Area" colHeaderCaption="Infected Number">
  <location ref="A43:B48" firstHeaderRow="1" firstDataRow="2" firstDataCol="1"/>
  <pivotFields count="14">
    <pivotField showAll="0" defaultSubtotal="0">
      <items count="3">
        <item x="0"/>
        <item x="1"/>
        <item x="2"/>
      </items>
    </pivotField>
    <pivotField showAll="0" sortType="ascending" defaultSubtotal="0">
      <items count="5">
        <item x="0"/>
        <item x="4"/>
        <item x="1"/>
        <item x="2"/>
        <item x="3"/>
      </items>
      <autoSortScope>
        <pivotArea dataOnly="0" outline="0" fieldPosition="0">
          <references count="2">
            <reference field="4294967294" count="1" selected="0">
              <x v="0"/>
            </reference>
            <reference field="8" count="1" selected="0">
              <x v="0"/>
            </reference>
          </references>
        </pivotArea>
      </autoSortScope>
    </pivotField>
    <pivotField axis="axisRow" subtotalTop="0" showAll="0" defaultSubtotal="0">
      <items count="5">
        <item x="2"/>
        <item x="1"/>
        <item x="3"/>
        <item x="0"/>
        <item x="4"/>
      </items>
    </pivotField>
    <pivotField showAll="0" defaultSubtotal="0"/>
    <pivotField showAll="0" defaultSubtotal="0"/>
    <pivotField showAll="0" defaultSubtotal="0"/>
    <pivotField showAll="0" defaultSubtotal="0"/>
    <pivotField showAll="0" defaultSubtotal="0"/>
    <pivotField axis="axisCol" dataField="1" showAll="0" defaultSubtotal="0">
      <items count="3">
        <item x="1"/>
        <item h="1" x="0"/>
        <item h="1" x="2"/>
      </items>
    </pivotField>
    <pivotField showAll="0" defaultSubtotal="0"/>
    <pivotField showAll="0" defaultSubtotal="0">
      <items count="3">
        <item x="1"/>
        <item x="0"/>
        <item x="2"/>
      </items>
    </pivotField>
    <pivotField showAll="0" defaultSubtotal="0">
      <items count="4">
        <item x="0"/>
        <item x="1"/>
        <item x="2"/>
        <item x="3"/>
      </items>
    </pivotField>
    <pivotField showAll="0" defaultSubtotal="0"/>
    <pivotField subtotalTop="0" showAll="0" defaultSubtotal="0"/>
  </pivotFields>
  <rowFields count="1">
    <field x="2"/>
  </rowFields>
  <rowItems count="4">
    <i>
      <x/>
    </i>
    <i>
      <x v="1"/>
    </i>
    <i>
      <x v="2"/>
    </i>
    <i>
      <x v="3"/>
    </i>
  </rowItems>
  <colFields count="1">
    <field x="8"/>
  </colFields>
  <colItems count="1">
    <i>
      <x/>
    </i>
  </colItems>
  <dataFields count="1">
    <dataField name="Count of Never Infected" fld="8"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67AAAB7-6763-4A92-978A-99836D6F3665}" name="Total Infecte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ever Infected">
  <location ref="D3:E6" firstHeaderRow="1" firstDataRow="1" firstDataCol="1"/>
  <pivotFields count="14">
    <pivotField showAll="0">
      <items count="4">
        <item x="0"/>
        <item x="1"/>
        <item x="2"/>
        <item t="default"/>
      </items>
    </pivotField>
    <pivotField showAll="0"/>
    <pivotField showAll="0"/>
    <pivotField showAll="0"/>
    <pivotField showAll="0"/>
    <pivotField showAll="0"/>
    <pivotField showAll="0"/>
    <pivotField showAll="0"/>
    <pivotField axis="axisRow" showAll="0">
      <items count="4">
        <item x="1"/>
        <item x="0"/>
        <item h="1" x="2"/>
        <item t="default"/>
      </items>
    </pivotField>
    <pivotField showAll="0"/>
    <pivotField showAll="0">
      <items count="4">
        <item x="1"/>
        <item x="0"/>
        <item x="2"/>
        <item t="default"/>
      </items>
    </pivotField>
    <pivotField showAll="0">
      <items count="5">
        <item x="0"/>
        <item x="1"/>
        <item x="2"/>
        <item x="3"/>
        <item t="default"/>
      </items>
    </pivotField>
    <pivotField dataField="1" showAll="0"/>
    <pivotField showAll="0"/>
  </pivotFields>
  <rowFields count="1">
    <field x="8"/>
  </rowFields>
  <rowItems count="3">
    <i>
      <x/>
    </i>
    <i>
      <x v="1"/>
    </i>
    <i t="grand">
      <x/>
    </i>
  </rowItems>
  <colItems count="1">
    <i/>
  </colItems>
  <dataFields count="1">
    <dataField name="Infected Number" fld="12"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A95C45-F2F6-43EC-829F-05FBAE02AEFD}" name="Top Infected Area"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Area">
  <location ref="A78:B84" firstHeaderRow="1" firstDataRow="2" firstDataCol="1"/>
  <pivotFields count="14">
    <pivotField showAll="0" defaultSubtotal="0">
      <items count="3">
        <item x="0"/>
        <item x="1"/>
        <item x="2"/>
      </items>
    </pivotField>
    <pivotField showAll="0" defaultSubtotal="0"/>
    <pivotField subtotalTop="0" showAll="0" defaultSubtotal="0"/>
    <pivotField showAll="0" defaultSubtotal="0"/>
    <pivotField showAll="0" defaultSubtotal="0"/>
    <pivotField showAll="0" defaultSubtotal="0"/>
    <pivotField showAll="0" defaultSubtotal="0"/>
    <pivotField showAll="0" defaultSubtotal="0"/>
    <pivotField axis="axisCol" dataField="1" showAll="0" defaultSubtotal="0">
      <items count="3">
        <item x="1"/>
        <item h="1" x="0"/>
        <item h="1" x="2"/>
      </items>
    </pivotField>
    <pivotField axis="axisRow" showAll="0" measureFilter="1" sortType="descending" defaultSubtota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x="36"/>
      </items>
      <autoSortScope>
        <pivotArea dataOnly="0" outline="0" fieldPosition="0">
          <references count="2">
            <reference field="4294967294" count="1" selected="0">
              <x v="0"/>
            </reference>
            <reference field="8" count="1" selected="0">
              <x v="0"/>
            </reference>
          </references>
        </pivotArea>
      </autoSortScope>
    </pivotField>
    <pivotField showAll="0" defaultSubtotal="0">
      <items count="3">
        <item x="1"/>
        <item x="0"/>
        <item x="2"/>
      </items>
    </pivotField>
    <pivotField showAll="0" defaultSubtotal="0">
      <items count="4">
        <item x="0"/>
        <item x="1"/>
        <item x="2"/>
        <item x="3"/>
      </items>
    </pivotField>
    <pivotField showAll="0" defaultSubtotal="0"/>
    <pivotField subtotalTop="0" showAll="0" defaultSubtotal="0"/>
  </pivotFields>
  <rowFields count="1">
    <field x="9"/>
  </rowFields>
  <rowItems count="5">
    <i>
      <x v="13"/>
    </i>
    <i>
      <x v="8"/>
    </i>
    <i>
      <x v="3"/>
    </i>
    <i>
      <x v="35"/>
    </i>
    <i>
      <x v="22"/>
    </i>
  </rowItems>
  <colFields count="1">
    <field x="8"/>
  </colFields>
  <colItems count="1">
    <i>
      <x/>
    </i>
  </colItems>
  <dataFields count="1">
    <dataField name="Infected Number" fld="8" subtotal="count" baseField="11" baseItem="3"/>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582433-AE97-49DF-BFAE-772B2D494B4D}" name="House 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Area" colHeaderCaption="Infected Number">
  <location ref="D34:E38" firstHeaderRow="1" firstDataRow="2" firstDataCol="1"/>
  <pivotFields count="14">
    <pivotField showAll="0" defaultSubtotal="0">
      <items count="3">
        <item x="0"/>
        <item x="1"/>
        <item x="2"/>
      </items>
    </pivotField>
    <pivotField showAll="0" defaultSubtotal="0"/>
    <pivotField subtotalTop="0" showAll="0" defaultSubtotal="0"/>
    <pivotField showAll="0" defaultSubtotal="0"/>
    <pivotField showAll="0" defaultSubtotal="0"/>
    <pivotField showAll="0" defaultSubtotal="0"/>
    <pivotField showAll="0" defaultSubtotal="0"/>
    <pivotField showAll="0" defaultSubtotal="0"/>
    <pivotField axis="axisCol" dataField="1" showAll="0" defaultSubtotal="0">
      <items count="3">
        <item x="1"/>
        <item h="1" x="0"/>
        <item h="1" x="2"/>
      </items>
    </pivotField>
    <pivotField showAll="0" defaultSubtotal="0"/>
    <pivotField showAll="0" defaultSubtotal="0">
      <items count="3">
        <item x="1"/>
        <item x="0"/>
        <item x="2"/>
      </items>
    </pivotField>
    <pivotField axis="axisRow" showAll="0" defaultSubtotal="0">
      <items count="4">
        <item x="0"/>
        <item x="1"/>
        <item x="2"/>
        <item x="3"/>
      </items>
    </pivotField>
    <pivotField showAll="0" defaultSubtotal="0"/>
    <pivotField subtotalTop="0" showAll="0" defaultSubtotal="0"/>
  </pivotFields>
  <rowFields count="1">
    <field x="11"/>
  </rowFields>
  <rowItems count="3">
    <i>
      <x/>
    </i>
    <i>
      <x v="1"/>
    </i>
    <i>
      <x v="2"/>
    </i>
  </rowItems>
  <colFields count="1">
    <field x="8"/>
  </colFields>
  <colItems count="1">
    <i>
      <x/>
    </i>
  </colItems>
  <dataFields count="1">
    <dataField name="Count of Never Infected" fld="8" subtotal="count" baseField="0" baseItem="0"/>
  </dataFields>
  <chartFormats count="4">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1" count="1" selected="0">
            <x v="0"/>
          </reference>
        </references>
      </pivotArea>
    </chartFormat>
    <chartFormat chart="6" format="7">
      <pivotArea type="data" outline="0" fieldPosition="0">
        <references count="2">
          <reference field="4294967294" count="1" selected="0">
            <x v="0"/>
          </reference>
          <reference field="11" count="1" selected="0">
            <x v="1"/>
          </reference>
        </references>
      </pivotArea>
    </chartFormat>
    <chartFormat chart="6" format="8">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01E4291-D288-42B5-A9D3-458B5781B3FB}" name="2ndtime 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s secend time">
  <location ref="D11:E14" firstHeaderRow="1" firstDataRow="1" firstDataCol="1"/>
  <pivotFields count="14">
    <pivotField showAll="0">
      <items count="4">
        <item x="0"/>
        <item x="1"/>
        <item x="2"/>
        <item t="default"/>
      </items>
    </pivotField>
    <pivotField showAll="0"/>
    <pivotField showAll="0"/>
    <pivotField showAll="0"/>
    <pivotField showAll="0"/>
    <pivotField showAll="0"/>
    <pivotField showAll="0"/>
    <pivotField axis="axisRow" showAll="0">
      <items count="4">
        <item x="0"/>
        <item x="1"/>
        <item h="1" x="2"/>
        <item t="default"/>
      </items>
    </pivotField>
    <pivotField showAll="0"/>
    <pivotField showAll="0"/>
    <pivotField showAll="0">
      <items count="4">
        <item x="1"/>
        <item x="0"/>
        <item x="2"/>
        <item t="default"/>
      </items>
    </pivotField>
    <pivotField showAll="0">
      <items count="5">
        <item x="0"/>
        <item x="1"/>
        <item x="2"/>
        <item x="3"/>
        <item t="default"/>
      </items>
    </pivotField>
    <pivotField dataField="1" showAll="0"/>
    <pivotField showAll="0"/>
  </pivotFields>
  <rowFields count="1">
    <field x="7"/>
  </rowFields>
  <rowItems count="3">
    <i>
      <x/>
    </i>
    <i>
      <x v="1"/>
    </i>
    <i t="grand">
      <x/>
    </i>
  </rowItems>
  <colItems count="1">
    <i/>
  </colItems>
  <dataFields count="1">
    <dataField name="Infected Number" fld="1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DF4746-8266-4AE8-BAC1-BFDDF5CF5D7C}"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colHeaderCaption="Infected Number">
  <location ref="A34:B37" firstHeaderRow="1" firstDataRow="2" firstDataCol="1"/>
  <pivotFields count="14">
    <pivotField axis="axisRow" showAll="0" defaultSubtotal="0">
      <items count="3">
        <item x="0"/>
        <item x="1"/>
        <item x="2"/>
      </items>
    </pivotField>
    <pivotField showAll="0" defaultSubtotal="0"/>
    <pivotField subtotalTop="0" showAll="0" defaultSubtotal="0"/>
    <pivotField showAll="0" defaultSubtotal="0"/>
    <pivotField showAll="0" defaultSubtotal="0"/>
    <pivotField showAll="0" defaultSubtotal="0"/>
    <pivotField showAll="0" defaultSubtotal="0"/>
    <pivotField showAll="0" defaultSubtotal="0"/>
    <pivotField axis="axisCol" dataField="1" showAll="0" defaultSubtotal="0">
      <items count="3">
        <item x="1"/>
        <item h="1" x="0"/>
        <item h="1" x="2"/>
      </items>
    </pivotField>
    <pivotField showAll="0" defaultSubtotal="0"/>
    <pivotField showAll="0" defaultSubtotal="0"/>
    <pivotField showAll="0" defaultSubtotal="0"/>
    <pivotField showAll="0" defaultSubtotal="0"/>
    <pivotField subtotalTop="0" showAll="0" defaultSubtotal="0"/>
  </pivotFields>
  <rowFields count="1">
    <field x="0"/>
  </rowFields>
  <rowItems count="2">
    <i>
      <x/>
    </i>
    <i>
      <x v="1"/>
    </i>
  </rowItems>
  <colFields count="1">
    <field x="8"/>
  </colFields>
  <colItems count="1">
    <i>
      <x/>
    </i>
  </colItems>
  <dataFields count="1">
    <dataField name="."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A4EC5A2-3A92-44FB-9B11-77B19C7BC90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1st time infected">
  <location ref="A20:B23" firstHeaderRow="1" firstDataRow="1" firstDataCol="1"/>
  <pivotFields count="14">
    <pivotField showAll="0"/>
    <pivotField showAll="0"/>
    <pivotField showAll="0"/>
    <pivotField showAll="0"/>
    <pivotField showAll="0"/>
    <pivotField showAll="0"/>
    <pivotField axis="axisRow" showAll="0">
      <items count="4">
        <item x="0"/>
        <item x="1"/>
        <item h="1" x="2"/>
        <item t="default"/>
      </items>
    </pivotField>
    <pivotField showAll="0"/>
    <pivotField showAll="0"/>
    <pivotField showAll="0"/>
    <pivotField showAll="0"/>
    <pivotField showAll="0"/>
    <pivotField dataField="1" showAll="0"/>
    <pivotField showAll="0"/>
  </pivotFields>
  <rowFields count="1">
    <field x="6"/>
  </rowFields>
  <rowItems count="3">
    <i>
      <x/>
    </i>
    <i>
      <x v="1"/>
    </i>
    <i t="grand">
      <x/>
    </i>
  </rowItems>
  <colItems count="1">
    <i/>
  </colItems>
  <dataFields count="1">
    <dataField name="Infected Number" fld="12"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1957CEB-6A1B-48AF-A206-453EE8D4D039}"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colHeaderCaption="Infected Number">
  <location ref="A27:B30" firstHeaderRow="1" firstDataRow="2" firstDataCol="1"/>
  <pivotFields count="14">
    <pivotField axis="axisRow" showAll="0" defaultSubtotal="0">
      <items count="3">
        <item x="0"/>
        <item x="1"/>
        <item h="1" x="2"/>
      </items>
    </pivotField>
    <pivotField showAll="0" defaultSubtotal="0"/>
    <pivotField subtotalTop="0" showAll="0" defaultSubtotal="0"/>
    <pivotField showAll="0" defaultSubtotal="0"/>
    <pivotField showAll="0" defaultSubtotal="0"/>
    <pivotField showAll="0" defaultSubtotal="0"/>
    <pivotField axis="axisCol" dataField="1" showAll="0" defaultSubtotal="0">
      <items count="3">
        <item h="1" x="0"/>
        <item x="1"/>
        <item h="1" x="2"/>
      </items>
    </pivotField>
    <pivotField showAll="0" defaultSubtotal="0"/>
    <pivotField showAll="0" defaultSubtotal="0"/>
    <pivotField showAll="0" defaultSubtotal="0"/>
    <pivotField showAll="0" defaultSubtotal="0"/>
    <pivotField showAll="0" defaultSubtotal="0"/>
    <pivotField showAll="0" defaultSubtotal="0"/>
    <pivotField subtotalTop="0" showAll="0" defaultSubtotal="0"/>
  </pivotFields>
  <rowFields count="1">
    <field x="0"/>
  </rowFields>
  <rowItems count="2">
    <i>
      <x/>
    </i>
    <i>
      <x v="1"/>
    </i>
  </rowItems>
  <colFields count="1">
    <field x="6"/>
  </colFields>
  <colItems count="1">
    <i>
      <x v="1"/>
    </i>
  </colItems>
  <dataFields count="1">
    <dataField name=". "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80BCDEA-57DB-41FC-AC70-AA9DCB1BA488}"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colHeaderCaption="Infected Number">
  <location ref="D27:E30" firstHeaderRow="1" firstDataRow="2" firstDataCol="1"/>
  <pivotFields count="14">
    <pivotField showAll="0" defaultSubtotal="0"/>
    <pivotField showAll="0" defaultSubtotal="0"/>
    <pivotField subtotalTop="0" showAll="0" defaultSubtotal="0"/>
    <pivotField showAll="0" defaultSubtotal="0"/>
    <pivotField showAll="0" defaultSubtotal="0"/>
    <pivotField showAll="0" defaultSubtotal="0"/>
    <pivotField showAll="0" defaultSubtotal="0"/>
    <pivotField axis="axisCol" dataField="1" showAll="0" defaultSubtotal="0">
      <items count="3">
        <item h="1" x="0"/>
        <item x="1"/>
        <item h="1" x="2"/>
      </items>
    </pivotField>
    <pivotField showAll="0" defaultSubtotal="0"/>
    <pivotField showAll="0" defaultSubtotal="0"/>
    <pivotField axis="axisRow" showAll="0" defaultSubtotal="0">
      <items count="3">
        <item x="1"/>
        <item x="0"/>
        <item h="1" x="2"/>
      </items>
    </pivotField>
    <pivotField showAll="0" defaultSubtotal="0"/>
    <pivotField showAll="0" defaultSubtotal="0"/>
    <pivotField subtotalTop="0" showAll="0" defaultSubtotal="0"/>
  </pivotFields>
  <rowFields count="1">
    <field x="10"/>
  </rowFields>
  <rowItems count="2">
    <i>
      <x/>
    </i>
    <i>
      <x v="1"/>
    </i>
  </rowItems>
  <colFields count="1">
    <field x="7"/>
  </colFields>
  <colItems count="1">
    <i>
      <x v="1"/>
    </i>
  </colItems>
  <dataFields count="1">
    <dataField name="Count of Is 2nd Tim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4EA3BCD-8009-40BE-8F72-0FF11E28FC6E}" name="Recent Infected Area"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Area">
  <location ref="A130:B136" firstHeaderRow="1" firstDataRow="2" firstDataCol="1"/>
  <pivotFields count="14">
    <pivotField showAll="0" defaultSubtotal="0">
      <items count="3">
        <item x="0"/>
        <item x="1"/>
        <item x="2"/>
      </items>
    </pivotField>
    <pivotField showAll="0" defaultSubtotal="0"/>
    <pivotField subtotalTop="0" showAll="0" defaultSubtotal="0"/>
    <pivotField showAll="0" defaultSubtotal="0"/>
    <pivotField showAll="0" defaultSubtotal="0"/>
    <pivotField showAll="0" defaultSubtotal="0"/>
    <pivotField axis="axisCol" dataField="1" showAll="0" defaultSubtotal="0">
      <items count="3">
        <item h="1" x="0"/>
        <item x="1"/>
        <item h="1" x="2"/>
      </items>
    </pivotField>
    <pivotField showAll="0" defaultSubtotal="0"/>
    <pivotField showAll="0" defaultSubtotal="0"/>
    <pivotField axis="axisRow" showAll="0" measureFilter="1" defaultSubtotal="0">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x="36"/>
      </items>
    </pivotField>
    <pivotField showAll="0" defaultSubtotal="0">
      <items count="3">
        <item x="1"/>
        <item x="0"/>
        <item x="2"/>
      </items>
    </pivotField>
    <pivotField showAll="0" defaultSubtotal="0">
      <items count="4">
        <item x="0"/>
        <item x="1"/>
        <item x="2"/>
        <item x="3"/>
      </items>
    </pivotField>
    <pivotField showAll="0" defaultSubtotal="0"/>
    <pivotField subtotalTop="0" showAll="0" defaultSubtotal="0"/>
  </pivotFields>
  <rowFields count="1">
    <field x="9"/>
  </rowFields>
  <rowItems count="5">
    <i>
      <x v="18"/>
    </i>
    <i>
      <x v="22"/>
    </i>
    <i>
      <x v="25"/>
    </i>
    <i>
      <x v="28"/>
    </i>
    <i>
      <x v="34"/>
    </i>
  </rowItems>
  <colFields count="1">
    <field x="6"/>
  </colFields>
  <colItems count="1">
    <i>
      <x v="1"/>
    </i>
  </colItems>
  <dataFields count="1">
    <dataField name="Count of Recently Infected " fld="6" subtotal="count"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91BB688-EA2B-4B2C-AD48-FEF43D9D3E0C}" name="2ndTim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s secend time">
  <location ref="A11:B14" firstHeaderRow="1" firstDataRow="1" firstDataCol="1"/>
  <pivotFields count="14">
    <pivotField showAll="0">
      <items count="4">
        <item x="0"/>
        <item x="1"/>
        <item x="2"/>
        <item t="default"/>
      </items>
    </pivotField>
    <pivotField showAll="0"/>
    <pivotField showAll="0"/>
    <pivotField showAll="0"/>
    <pivotField showAll="0"/>
    <pivotField showAll="0"/>
    <pivotField showAll="0"/>
    <pivotField axis="axisRow" showAll="0">
      <items count="4">
        <item x="0"/>
        <item x="1"/>
        <item h="1" x="2"/>
        <item t="default"/>
      </items>
    </pivotField>
    <pivotField showAll="0"/>
    <pivotField showAll="0"/>
    <pivotField showAll="0">
      <items count="4">
        <item x="1"/>
        <item x="0"/>
        <item x="2"/>
        <item t="default"/>
      </items>
    </pivotField>
    <pivotField showAll="0">
      <items count="5">
        <item x="0"/>
        <item x="1"/>
        <item x="2"/>
        <item x="3"/>
        <item t="default"/>
      </items>
    </pivotField>
    <pivotField dataField="1" showAll="0"/>
    <pivotField showAll="0"/>
  </pivotFields>
  <rowFields count="1">
    <field x="7"/>
  </rowFields>
  <rowItems count="3">
    <i>
      <x/>
    </i>
    <i>
      <x v="1"/>
    </i>
    <i t="grand">
      <x/>
    </i>
  </rowItems>
  <colItems count="1">
    <i/>
  </colItems>
  <dataFields count="1">
    <dataField name="Infected Number" fld="1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E8DB8-33B7-4D09-AFB6-9A55D1E11A0D}"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Area" colHeaderCaption="Infected Number">
  <location ref="D43:E46" firstHeaderRow="1" firstDataRow="2" firstDataCol="1"/>
  <pivotFields count="14">
    <pivotField showAll="0" defaultSubtotal="0"/>
    <pivotField showAll="0" defaultSubtotal="0"/>
    <pivotField subtotalTop="0" showAll="0" defaultSubtotal="0"/>
    <pivotField showAll="0" defaultSubtotal="0"/>
    <pivotField showAll="0" defaultSubtotal="0"/>
    <pivotField showAll="0" defaultSubtotal="0"/>
    <pivotField showAll="0" defaultSubtotal="0"/>
    <pivotField showAll="0" defaultSubtotal="0"/>
    <pivotField axis="axisCol" dataField="1" showAll="0" defaultSubtotal="0">
      <items count="3">
        <item x="1"/>
        <item h="1" x="0"/>
        <item h="1" x="2"/>
      </items>
    </pivotField>
    <pivotField showAll="0" defaultSubtotal="0"/>
    <pivotField axis="axisRow" showAll="0" defaultSubtotal="0">
      <items count="3">
        <item x="1"/>
        <item x="0"/>
        <item h="1" x="2"/>
      </items>
    </pivotField>
    <pivotField showAll="0" defaultSubtotal="0"/>
    <pivotField showAll="0" defaultSubtotal="0"/>
    <pivotField subtotalTop="0" showAll="0" defaultSubtotal="0"/>
  </pivotFields>
  <rowFields count="1">
    <field x="10"/>
  </rowFields>
  <rowItems count="2">
    <i>
      <x/>
    </i>
    <i>
      <x v="1"/>
    </i>
  </rowItems>
  <colFields count="1">
    <field x="8"/>
  </colFields>
  <colItems count="1">
    <i>
      <x/>
    </i>
  </colItems>
  <dataFields count="1">
    <dataField name="Count of Never Infected"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16C5022-FE47-4C95-ABAF-1D7FC9246A75}" name="Total Infected 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Never Infected">
  <location ref="A3:B6" firstHeaderRow="1" firstDataRow="1" firstDataCol="1"/>
  <pivotFields count="14">
    <pivotField showAll="0">
      <items count="4">
        <item x="0"/>
        <item x="1"/>
        <item x="2"/>
        <item t="default"/>
      </items>
    </pivotField>
    <pivotField showAll="0"/>
    <pivotField showAll="0"/>
    <pivotField showAll="0"/>
    <pivotField showAll="0"/>
    <pivotField showAll="0"/>
    <pivotField showAll="0"/>
    <pivotField showAll="0"/>
    <pivotField axis="axisRow" showAll="0">
      <items count="4">
        <item x="1"/>
        <item x="0"/>
        <item h="1" x="2"/>
        <item t="default"/>
      </items>
    </pivotField>
    <pivotField showAll="0"/>
    <pivotField showAll="0">
      <items count="4">
        <item x="1"/>
        <item x="0"/>
        <item x="2"/>
        <item t="default"/>
      </items>
    </pivotField>
    <pivotField showAll="0">
      <items count="5">
        <item x="0"/>
        <item x="1"/>
        <item x="2"/>
        <item x="3"/>
        <item t="default"/>
      </items>
    </pivotField>
    <pivotField dataField="1" showAll="0"/>
    <pivotField showAll="0"/>
  </pivotFields>
  <rowFields count="1">
    <field x="8"/>
  </rowFields>
  <rowItems count="3">
    <i>
      <x/>
    </i>
    <i>
      <x v="1"/>
    </i>
    <i t="grand">
      <x/>
    </i>
  </rowItems>
  <colItems count="1">
    <i/>
  </colItems>
  <dataFields count="1">
    <dataField name="Infected Number" fld="12" subtotal="count" baseField="9"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8" count="1" selected="0">
            <x v="0"/>
          </reference>
        </references>
      </pivotArea>
    </chartFormat>
    <chartFormat chart="8"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550A58-1A6A-4443-8D47-4C07861548F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1st time infected">
  <location ref="D20:E23" firstHeaderRow="1" firstDataRow="1" firstDataCol="1"/>
  <pivotFields count="14">
    <pivotField showAll="0"/>
    <pivotField showAll="0"/>
    <pivotField showAll="0"/>
    <pivotField showAll="0"/>
    <pivotField showAll="0"/>
    <pivotField showAll="0"/>
    <pivotField axis="axisRow" showAll="0">
      <items count="4">
        <item x="0"/>
        <item x="1"/>
        <item h="1" x="2"/>
        <item t="default"/>
      </items>
    </pivotField>
    <pivotField showAll="0"/>
    <pivotField showAll="0"/>
    <pivotField showAll="0"/>
    <pivotField showAll="0"/>
    <pivotField showAll="0"/>
    <pivotField dataField="1" showAll="0"/>
    <pivotField showAll="0"/>
  </pivotFields>
  <rowFields count="1">
    <field x="6"/>
  </rowFields>
  <rowItems count="3">
    <i>
      <x/>
    </i>
    <i>
      <x v="1"/>
    </i>
    <i t="grand">
      <x/>
    </i>
  </rowItems>
  <colItems count="1">
    <i/>
  </colItems>
  <dataFields count="1">
    <dataField name="Infected Number" fld="12" subtotal="count"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EF323B4-4FCC-48E5-911E-648CAF2E1FB9}" name="2nd time area"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Area">
  <location ref="A90:B96" firstHeaderRow="1" firstDataRow="1" firstDataCol="1"/>
  <pivotFields count="14">
    <pivotField showAll="0" defaultSubtotal="0">
      <items count="3">
        <item x="0"/>
        <item x="1"/>
        <item x="2"/>
      </items>
    </pivotField>
    <pivotField showAll="0" defaultSubtotal="0"/>
    <pivotField subtotalTop="0" showAll="0" defaultSubtotal="0"/>
    <pivotField showAll="0" defaultSubtotal="0"/>
    <pivotField showAll="0" defaultSubtotal="0"/>
    <pivotField showAll="0" defaultSubtotal="0"/>
    <pivotField showAll="0" defaultSubtotal="0"/>
    <pivotField dataField="1" showAll="0" defaultSubtotal="0"/>
    <pivotField showAll="0" defaultSubtotal="0"/>
    <pivotField axis="axisRow" showAll="0" measureFilter="1" defaultSubtotal="0">
      <items count="37">
        <item x="16"/>
        <item x="20"/>
        <item x="21"/>
        <item x="27"/>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x="36"/>
      </items>
    </pivotField>
    <pivotField showAll="0" defaultSubtotal="0">
      <items count="3">
        <item x="1"/>
        <item x="0"/>
        <item x="2"/>
      </items>
    </pivotField>
    <pivotField showAll="0" defaultSubtotal="0">
      <items count="4">
        <item x="0"/>
        <item x="1"/>
        <item x="2"/>
        <item x="3"/>
      </items>
    </pivotField>
    <pivotField showAll="0" defaultSubtotal="0"/>
    <pivotField subtotalTop="0" showAll="0" defaultSubtotal="0"/>
  </pivotFields>
  <rowFields count="1">
    <field x="9"/>
  </rowFields>
  <rowItems count="6">
    <i>
      <x v="2"/>
    </i>
    <i>
      <x v="8"/>
    </i>
    <i>
      <x v="9"/>
    </i>
    <i>
      <x v="13"/>
    </i>
    <i>
      <x v="14"/>
    </i>
    <i>
      <x v="22"/>
    </i>
  </rowItems>
  <colItems count="1">
    <i/>
  </colItems>
  <dataFields count="1">
    <dataField name="Count of Is 2nd Time" fld="7" subtotal="count" baseField="0" baseItem="0"/>
  </dataField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2EF3B8-E028-4826-BD62-F5904A635002}" autoFormatId="16" applyNumberFormats="0" applyBorderFormats="0" applyFontFormats="0" applyPatternFormats="0" applyAlignmentFormats="0" applyWidthHeightFormats="0">
  <queryTableRefresh nextId="20">
    <queryTableFields count="14">
      <queryTableField id="1" name="Gender" tableColumnId="1"/>
      <queryTableField id="2" name="Age" tableColumnId="2"/>
      <queryTableField id="19" dataBound="0" tableColumnId="14"/>
      <queryTableField id="3" name="NS1" tableColumnId="3"/>
      <queryTableField id="4" name="IgM" tableColumnId="4"/>
      <queryTableField id="5" name="IgG" tableColumnId="5"/>
      <queryTableField id="13" dataBound="0" tableColumnId="13"/>
      <queryTableField id="11" dataBound="0" tableColumnId="11"/>
      <queryTableField id="12" dataBound="0" tableColumnId="12"/>
      <queryTableField id="6" name="Area" tableColumnId="6"/>
      <queryTableField id="7" name="AreaType" tableColumnId="7"/>
      <queryTableField id="8" name="HouseType" tableColumnId="8"/>
      <queryTableField id="9" name="District" tableColumnId="9"/>
      <queryTableField id="10" name="Outcome"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BC9B0E9-75EC-4F4E-95E2-582BC294AA6D}" sourceName="Gender">
  <pivotTables>
    <pivotTable tabId="3" name="Top Infected Area"/>
    <pivotTable tabId="3" name="Age Group"/>
    <pivotTable tabId="3" name="Dengue Recovered"/>
    <pivotTable tabId="3" name="House Type"/>
    <pivotTable tabId="3" name="Recent Infected Area"/>
    <pivotTable tabId="3" name="Total Infected"/>
    <pivotTable tabId="3" name="Total Infected 2"/>
    <pivotTable tabId="3" name="2ndTime"/>
    <pivotTable tabId="3" name="2ndtime 2"/>
    <pivotTable tabId="3" name="2nd time area"/>
  </pivotTables>
  <data>
    <tabular pivotCacheId="2085061884">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Type" xr10:uid="{83CBB2C1-2CB6-4442-B0AF-A0D6CDDB9F3E}" sourceName="HouseType">
  <pivotTables>
    <pivotTable tabId="3" name="2nd time area"/>
    <pivotTable tabId="3" name="2ndTime"/>
    <pivotTable tabId="3" name="2ndtime 2"/>
    <pivotTable tabId="3" name="Age Group"/>
    <pivotTable tabId="3" name="Dengue Recovered"/>
    <pivotTable tabId="3" name="House Type"/>
    <pivotTable tabId="3" name="Recent Infected Area"/>
    <pivotTable tabId="3" name="Top Infected Area"/>
    <pivotTable tabId="3" name="Total Infected"/>
    <pivotTable tabId="3" name="Total Infected 2"/>
  </pivotTables>
  <data>
    <tabular pivotCacheId="2085061884">
      <items count="4">
        <i x="0" s="1"/>
        <i x="1" s="1"/>
        <i x="2" s="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 xr10:uid="{D2A7994B-8DC5-4D3F-996E-1A318DEA6C41}" sourceName="AreaType">
  <pivotTables>
    <pivotTable tabId="3" name="2nd time area"/>
    <pivotTable tabId="3" name="2ndTime"/>
    <pivotTable tabId="3" name="2ndtime 2"/>
    <pivotTable tabId="3" name="Age Group"/>
    <pivotTable tabId="3" name="Dengue Recovered"/>
    <pivotTable tabId="3" name="House Type"/>
    <pivotTable tabId="3" name="Recent Infected Area"/>
    <pivotTable tabId="3" name="Top Infected Area"/>
    <pivotTable tabId="3" name="Total Infected"/>
    <pivotTable tabId="3" name="Total Infected 2"/>
  </pivotTables>
  <data>
    <tabular pivotCacheId="2085061884">
      <items count="3">
        <i x="1" s="1"/>
        <i x="0"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78FEF0E-0CF3-4F94-BE2A-045365B4FF01}" cache="Slicer_Gender" caption="Gender" style="SlicerStyleDark5" rowHeight="234950"/>
  <slicer name="HouseType" xr10:uid="{98D8C930-EFC5-4189-B2E7-0943A4B04328}" cache="Slicer_HouseType" caption="HouseType" style="SlicerStyleDark5" rowHeight="234950"/>
  <slicer name="AreaType" xr10:uid="{E8FDF4ED-D38B-4FA3-BC18-77E4281D8D4E}" cache="Slicer_AreaType" caption="AreaType" style="SlicerStyleDark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207A2D-8027-4DBC-B263-F9DB9B11A836}" name="Dataset" displayName="Dataset" ref="A1:N1001" tableType="queryTable" totalsRowShown="0">
  <autoFilter ref="A1:N1001" xr:uid="{26207A2D-8027-4DBC-B263-F9DB9B11A836}"/>
  <tableColumns count="14">
    <tableColumn id="1" xr3:uid="{28093F99-4732-4B38-96A9-DE249384B49C}" uniqueName="1" name="Gender" queryTableFieldId="1" dataDxfId="13"/>
    <tableColumn id="2" xr3:uid="{D1233971-1AEF-4E26-81A4-64E35F76AF40}" uniqueName="2" name="Age" queryTableFieldId="2" dataDxfId="12"/>
    <tableColumn id="14" xr3:uid="{AE55186A-D028-4A00-9DB7-C7FB75F62C1D}" uniqueName="14" name="Age Group" queryTableFieldId="19" dataDxfId="11">
      <calculatedColumnFormula array="1">_xlfn.IFS(Dataset[[#This Row],[Age]]&gt;=60,"Old",Dataset[[#This Row],[Age]]&gt;=40,"Senior Adult",Dataset[[#This Row],[Age]]&gt;=20,"Adult",Dataset[[#This Row],[Age]]&gt;=0,"Child")</calculatedColumnFormula>
    </tableColumn>
    <tableColumn id="3" xr3:uid="{3F4EF033-77D0-49DB-A2B9-749F832A35C8}" uniqueName="3" name="NS1" queryTableFieldId="3" dataDxfId="10"/>
    <tableColumn id="4" xr3:uid="{7081B9C2-3C3D-4B63-8A78-BC18B25E2943}" uniqueName="4" name="IgM" queryTableFieldId="4" dataDxfId="9"/>
    <tableColumn id="5" xr3:uid="{E210B13B-5693-4F18-A23F-36E3F96C5547}" uniqueName="5" name="IgG" queryTableFieldId="5" dataDxfId="8"/>
    <tableColumn id="13" xr3:uid="{1C8F1910-C077-421C-8604-6B11DC692E93}" uniqueName="13" name="Recently Infected " queryTableFieldId="13" dataDxfId="7">
      <calculatedColumnFormula>IF(OR( AND(Dataset[[#This Row],[NS1]]=1,Dataset[[#This Row],[IgM]]=0,Dataset[[#This Row],[IgG]]=0),AND(Dataset[[#This Row],[NS1]]=1,Dataset[[#This Row],[IgM]]=1,Dataset[[#This Row],[IgG]]=0),AND(Dataset[[#This Row],[NS1]]=0,Dataset[[#This Row],[IgM]]=1,Dataset[[#This Row],[IgG]]=0)),"Yes","No")</calculatedColumnFormula>
    </tableColumn>
    <tableColumn id="11" xr3:uid="{BE6DB89C-A5D0-40A4-A3EA-491493B341EA}" uniqueName="11" name="Is 2nd Time" queryTableFieldId="11" dataDxfId="6">
      <calculatedColumnFormula>IF(AND(Dataset[[#This Row],[IgG]]=1,Dataset[[#This Row],[NS1]]=1),"Yes","No")</calculatedColumnFormula>
    </tableColumn>
    <tableColumn id="12" xr3:uid="{32897D32-D8FD-4964-BBBA-29338B95AD9B}" uniqueName="12" name="Never Infected" queryTableFieldId="12" dataDxfId="5">
      <calculatedColumnFormula>IF(AND(Dataset[[#This Row],[NS1]]=0,Dataset[[#This Row],[IgM]]=0,Dataset[[#This Row],[IgG]]=0),"yes","No")</calculatedColumnFormula>
    </tableColumn>
    <tableColumn id="6" xr3:uid="{407BFB3F-ED37-4A1F-8D94-1B74C69A98AA}" uniqueName="6" name="Area" queryTableFieldId="6" dataDxfId="4"/>
    <tableColumn id="7" xr3:uid="{278A8C4C-EAFD-462F-85E2-396E8390EE8B}" uniqueName="7" name="AreaType" queryTableFieldId="7" dataDxfId="3"/>
    <tableColumn id="8" xr3:uid="{7F049262-3716-43DE-A17C-E7C1F1068EDA}" uniqueName="8" name="HouseType" queryTableFieldId="8" dataDxfId="2"/>
    <tableColumn id="9" xr3:uid="{0A74DC49-C61E-46AD-B392-C56667EFCC58}" uniqueName="9" name="District" queryTableFieldId="9" dataDxfId="1"/>
    <tableColumn id="10" xr3:uid="{C2E071B5-4C3D-4DDA-AAF0-682D71A51B7E}" uniqueName="10" name="Outcome" queryTableFieldId="1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3858-C91B-41E3-A810-483C04DD7A71}">
  <dimension ref="A1"/>
  <sheetViews>
    <sheetView showGridLines="0" tabSelected="1" topLeftCell="A13" zoomScale="80" zoomScaleNormal="80" workbookViewId="0">
      <selection activeCell="Y20" sqref="Y20"/>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48D06-C213-4B09-B1B8-37211FC61F4F}">
  <dimension ref="A1:R136"/>
  <sheetViews>
    <sheetView topLeftCell="A84" workbookViewId="0">
      <selection activeCell="A93" sqref="A93"/>
    </sheetView>
  </sheetViews>
  <sheetFormatPr defaultRowHeight="14.4" x14ac:dyDescent="0.3"/>
  <cols>
    <col min="1" max="1" width="16.21875" bestFit="1" customWidth="1"/>
    <col min="2" max="2" width="15.77734375" bestFit="1" customWidth="1"/>
    <col min="3" max="3" width="4" bestFit="1" customWidth="1"/>
    <col min="4" max="4" width="16.21875" bestFit="1" customWidth="1"/>
    <col min="5" max="5" width="15.77734375" bestFit="1" customWidth="1"/>
    <col min="6" max="6" width="7.21875" customWidth="1"/>
    <col min="9" max="9" width="17.88671875" bestFit="1" customWidth="1"/>
    <col min="10" max="10" width="18.5546875" bestFit="1" customWidth="1"/>
    <col min="11" max="11" width="4" bestFit="1" customWidth="1"/>
    <col min="12" max="12" width="7.109375" bestFit="1" customWidth="1"/>
    <col min="13" max="13" width="18.77734375" bestFit="1" customWidth="1"/>
    <col min="15" max="15" width="24.21875" bestFit="1" customWidth="1"/>
    <col min="16" max="16" width="15.5546875" bestFit="1" customWidth="1"/>
    <col min="17" max="17" width="17.6640625" bestFit="1" customWidth="1"/>
    <col min="18" max="18" width="4" bestFit="1" customWidth="1"/>
  </cols>
  <sheetData>
    <row r="1" spans="1:17" ht="14.4" customHeight="1" x14ac:dyDescent="0.3">
      <c r="A1" s="9" t="s">
        <v>55</v>
      </c>
      <c r="B1" s="9"/>
      <c r="C1" s="9"/>
      <c r="D1" s="9"/>
      <c r="E1" s="9"/>
      <c r="F1" s="9"/>
    </row>
    <row r="2" spans="1:17" ht="14.4" customHeight="1" x14ac:dyDescent="0.3">
      <c r="A2" s="9"/>
      <c r="B2" s="9"/>
      <c r="C2" s="9"/>
      <c r="D2" s="9"/>
      <c r="E2" s="9"/>
      <c r="F2" s="9"/>
    </row>
    <row r="3" spans="1:17" ht="14.4" customHeight="1" x14ac:dyDescent="0.3">
      <c r="A3" s="2" t="s">
        <v>55</v>
      </c>
      <c r="B3" t="s">
        <v>64</v>
      </c>
      <c r="D3" s="2" t="s">
        <v>55</v>
      </c>
      <c r="E3" t="s">
        <v>64</v>
      </c>
    </row>
    <row r="4" spans="1:17" x14ac:dyDescent="0.3">
      <c r="A4" s="3" t="s">
        <v>57</v>
      </c>
      <c r="B4">
        <v>749</v>
      </c>
      <c r="D4" s="3" t="s">
        <v>57</v>
      </c>
      <c r="E4">
        <v>749</v>
      </c>
      <c r="F4" s="6">
        <f>(GETPIVOTDATA("District",$D$3,"Never Infected","No")/GETPIVOTDATA("District",$D$3))</f>
        <v>0.749</v>
      </c>
      <c r="G4" s="6">
        <f>(GETPIVOTDATA("District",$D$3,"Never Infected","No")/GETPIVOTDATA("District",$D$3))</f>
        <v>0.749</v>
      </c>
    </row>
    <row r="5" spans="1:17" x14ac:dyDescent="0.3">
      <c r="A5" s="3" t="s">
        <v>58</v>
      </c>
      <c r="B5">
        <v>251</v>
      </c>
      <c r="D5" s="3" t="s">
        <v>58</v>
      </c>
      <c r="E5">
        <v>251</v>
      </c>
      <c r="F5" s="6">
        <f>GETPIVOTDATA("District",$D$3,"Never Infected","yes")/GETPIVOTDATA("District",$D$3)</f>
        <v>0.251</v>
      </c>
      <c r="G5" s="6">
        <f>GETPIVOTDATA("District",$D$3,"Never Infected","yes")/GETPIVOTDATA("District",$D$3)</f>
        <v>0.251</v>
      </c>
      <c r="P5" s="13"/>
      <c r="Q5" s="13"/>
    </row>
    <row r="6" spans="1:17" x14ac:dyDescent="0.3">
      <c r="A6" s="3" t="s">
        <v>56</v>
      </c>
      <c r="B6">
        <v>1000</v>
      </c>
      <c r="D6" s="3" t="s">
        <v>56</v>
      </c>
      <c r="E6">
        <v>1000</v>
      </c>
      <c r="P6" s="13"/>
      <c r="Q6" s="13"/>
    </row>
    <row r="9" spans="1:17" ht="14.4" customHeight="1" x14ac:dyDescent="0.3">
      <c r="A9" s="9" t="s">
        <v>60</v>
      </c>
      <c r="B9" s="9"/>
      <c r="C9" s="9"/>
      <c r="D9" s="9"/>
      <c r="E9" s="9"/>
      <c r="F9" s="9"/>
    </row>
    <row r="10" spans="1:17" ht="14.4" customHeight="1" x14ac:dyDescent="0.3">
      <c r="A10" s="9"/>
      <c r="B10" s="9"/>
      <c r="C10" s="9"/>
      <c r="D10" s="9"/>
      <c r="E10" s="9"/>
      <c r="F10" s="9"/>
    </row>
    <row r="11" spans="1:17" x14ac:dyDescent="0.3">
      <c r="A11" s="2" t="s">
        <v>60</v>
      </c>
      <c r="B11" t="s">
        <v>64</v>
      </c>
      <c r="D11" s="2" t="s">
        <v>60</v>
      </c>
      <c r="E11" t="s">
        <v>64</v>
      </c>
    </row>
    <row r="12" spans="1:17" x14ac:dyDescent="0.3">
      <c r="A12" s="3" t="s">
        <v>57</v>
      </c>
      <c r="B12">
        <v>481</v>
      </c>
      <c r="D12" s="3" t="s">
        <v>57</v>
      </c>
      <c r="E12">
        <v>481</v>
      </c>
      <c r="F12" s="4">
        <f>GETPIVOTDATA("District",$D$11,"Is 2nd Time","No")/GETPIVOTDATA("District",$D$11)</f>
        <v>0.48099999999999998</v>
      </c>
    </row>
    <row r="13" spans="1:17" x14ac:dyDescent="0.3">
      <c r="A13" s="3" t="s">
        <v>59</v>
      </c>
      <c r="B13">
        <v>519</v>
      </c>
      <c r="D13" s="3" t="s">
        <v>59</v>
      </c>
      <c r="E13">
        <v>519</v>
      </c>
      <c r="F13" s="4">
        <f>GETPIVOTDATA("District",$D$11,"Is 2nd Time","Yes")/GETPIVOTDATA("District",$D$11)</f>
        <v>0.51900000000000002</v>
      </c>
    </row>
    <row r="14" spans="1:17" x14ac:dyDescent="0.3">
      <c r="A14" s="3" t="s">
        <v>56</v>
      </c>
      <c r="B14">
        <v>1000</v>
      </c>
      <c r="D14" s="3" t="s">
        <v>56</v>
      </c>
      <c r="E14">
        <v>1000</v>
      </c>
    </row>
    <row r="17" spans="1:18" ht="14.4" customHeight="1" x14ac:dyDescent="0.3">
      <c r="A17" s="9" t="s">
        <v>62</v>
      </c>
      <c r="B17" s="9"/>
      <c r="C17" s="9"/>
      <c r="D17" s="9"/>
      <c r="E17" s="9"/>
      <c r="F17" s="9"/>
    </row>
    <row r="18" spans="1:18" ht="14.4" customHeight="1" x14ac:dyDescent="0.3">
      <c r="A18" s="9"/>
      <c r="B18" s="9"/>
      <c r="C18" s="9"/>
      <c r="D18" s="9"/>
      <c r="E18" s="9"/>
      <c r="F18" s="9"/>
    </row>
    <row r="19" spans="1:18" ht="14.4" customHeight="1" x14ac:dyDescent="0.3"/>
    <row r="20" spans="1:18" x14ac:dyDescent="0.3">
      <c r="A20" s="2" t="s">
        <v>62</v>
      </c>
      <c r="B20" t="s">
        <v>64</v>
      </c>
      <c r="D20" s="2" t="s">
        <v>62</v>
      </c>
      <c r="E20" t="s">
        <v>64</v>
      </c>
    </row>
    <row r="21" spans="1:18" x14ac:dyDescent="0.3">
      <c r="A21" s="3" t="s">
        <v>57</v>
      </c>
      <c r="B21">
        <v>784</v>
      </c>
      <c r="D21" s="3" t="s">
        <v>57</v>
      </c>
      <c r="E21">
        <v>784</v>
      </c>
      <c r="F21" s="4">
        <f>GETPIVOTDATA("District",$D$20,"Recently Infected ","No")/GETPIVOTDATA("District",$D$20)</f>
        <v>0.78400000000000003</v>
      </c>
    </row>
    <row r="22" spans="1:18" x14ac:dyDescent="0.3">
      <c r="A22" s="3" t="s">
        <v>59</v>
      </c>
      <c r="B22">
        <v>216</v>
      </c>
      <c r="D22" s="3" t="s">
        <v>59</v>
      </c>
      <c r="E22">
        <v>216</v>
      </c>
      <c r="F22" s="4">
        <f>GETPIVOTDATA("District",$D$20,"Recently Infected ","Yes")/GETPIVOTDATA("District",$D$20)</f>
        <v>0.216</v>
      </c>
    </row>
    <row r="23" spans="1:18" x14ac:dyDescent="0.3">
      <c r="A23" s="3" t="s">
        <v>56</v>
      </c>
      <c r="B23">
        <v>1000</v>
      </c>
      <c r="D23" s="3" t="s">
        <v>56</v>
      </c>
      <c r="E23">
        <v>1000</v>
      </c>
    </row>
    <row r="25" spans="1:18" ht="14.4" customHeight="1" x14ac:dyDescent="0.3">
      <c r="A25" s="9" t="s">
        <v>71</v>
      </c>
      <c r="B25" s="9"/>
      <c r="D25" s="11" t="s">
        <v>70</v>
      </c>
      <c r="E25" s="11"/>
    </row>
    <row r="26" spans="1:18" ht="14.4" customHeight="1" x14ac:dyDescent="0.3">
      <c r="A26" s="9"/>
      <c r="B26" s="9"/>
      <c r="D26" s="11"/>
      <c r="E26" s="11"/>
    </row>
    <row r="27" spans="1:18" x14ac:dyDescent="0.3">
      <c r="A27" s="2" t="s">
        <v>69</v>
      </c>
      <c r="B27" s="2" t="s">
        <v>64</v>
      </c>
      <c r="D27" s="2" t="s">
        <v>65</v>
      </c>
      <c r="E27" s="2" t="s">
        <v>64</v>
      </c>
      <c r="Q27" s="7" t="s">
        <v>78</v>
      </c>
    </row>
    <row r="28" spans="1:18" x14ac:dyDescent="0.3">
      <c r="A28" s="2" t="s">
        <v>5</v>
      </c>
      <c r="B28" t="s">
        <v>59</v>
      </c>
      <c r="D28" s="2" t="s">
        <v>5</v>
      </c>
      <c r="E28" t="s">
        <v>59</v>
      </c>
      <c r="Q28" s="8" t="s">
        <v>79</v>
      </c>
      <c r="R28">
        <f t="shared" ref="R28:R63" si="0">B91</f>
        <v>34</v>
      </c>
    </row>
    <row r="29" spans="1:18" x14ac:dyDescent="0.3">
      <c r="A29" s="3" t="s">
        <v>10</v>
      </c>
      <c r="B29">
        <v>121</v>
      </c>
      <c r="D29" s="3" t="s">
        <v>17</v>
      </c>
      <c r="E29">
        <v>250</v>
      </c>
      <c r="O29" s="8" t="s">
        <v>80</v>
      </c>
      <c r="P29" s="8" t="s">
        <v>81</v>
      </c>
      <c r="Q29" s="8" t="s">
        <v>82</v>
      </c>
      <c r="R29">
        <f t="shared" si="0"/>
        <v>38</v>
      </c>
    </row>
    <row r="30" spans="1:18" x14ac:dyDescent="0.3">
      <c r="A30" s="3" t="s">
        <v>15</v>
      </c>
      <c r="B30">
        <v>95</v>
      </c>
      <c r="D30" s="3" t="s">
        <v>12</v>
      </c>
      <c r="E30">
        <v>269</v>
      </c>
      <c r="O30" s="8" t="s">
        <v>83</v>
      </c>
      <c r="P30" s="8" t="s">
        <v>84</v>
      </c>
      <c r="Q30" s="8" t="s">
        <v>85</v>
      </c>
      <c r="R30">
        <f t="shared" si="0"/>
        <v>34</v>
      </c>
    </row>
    <row r="31" spans="1:18" x14ac:dyDescent="0.3">
      <c r="O31" s="8" t="s">
        <v>86</v>
      </c>
      <c r="P31" s="8" t="s">
        <v>87</v>
      </c>
      <c r="Q31" s="8" t="s">
        <v>88</v>
      </c>
      <c r="R31">
        <f t="shared" si="0"/>
        <v>38</v>
      </c>
    </row>
    <row r="32" spans="1:18" ht="14.4" customHeight="1" x14ac:dyDescent="0.3">
      <c r="A32" s="11" t="s">
        <v>72</v>
      </c>
      <c r="B32" s="11"/>
      <c r="D32" s="11" t="s">
        <v>73</v>
      </c>
      <c r="E32" s="11"/>
      <c r="O32" s="8" t="s">
        <v>89</v>
      </c>
      <c r="P32" s="8" t="s">
        <v>90</v>
      </c>
      <c r="Q32" s="8" t="s">
        <v>88</v>
      </c>
      <c r="R32">
        <f t="shared" si="0"/>
        <v>34</v>
      </c>
    </row>
    <row r="33" spans="1:18" ht="14.4" customHeight="1" x14ac:dyDescent="0.3">
      <c r="A33" s="11"/>
      <c r="B33" s="11"/>
      <c r="D33" s="11"/>
      <c r="E33" s="11"/>
      <c r="O33" s="8" t="s">
        <v>91</v>
      </c>
      <c r="P33" s="8" t="s">
        <v>84</v>
      </c>
      <c r="Q33" s="8" t="s">
        <v>92</v>
      </c>
      <c r="R33">
        <f t="shared" si="0"/>
        <v>34</v>
      </c>
    </row>
    <row r="34" spans="1:18" x14ac:dyDescent="0.3">
      <c r="A34" s="2" t="s">
        <v>68</v>
      </c>
      <c r="B34" s="2" t="s">
        <v>64</v>
      </c>
      <c r="D34" s="2" t="s">
        <v>63</v>
      </c>
      <c r="E34" s="2" t="s">
        <v>64</v>
      </c>
      <c r="O34" s="8" t="s">
        <v>93</v>
      </c>
      <c r="P34" s="8" t="s">
        <v>94</v>
      </c>
      <c r="Q34" s="8" t="s">
        <v>95</v>
      </c>
      <c r="R34">
        <f t="shared" si="0"/>
        <v>0</v>
      </c>
    </row>
    <row r="35" spans="1:18" x14ac:dyDescent="0.3">
      <c r="A35" s="2" t="s">
        <v>5</v>
      </c>
      <c r="B35" t="s">
        <v>57</v>
      </c>
      <c r="D35" s="2" t="s">
        <v>5</v>
      </c>
      <c r="E35" t="s">
        <v>57</v>
      </c>
      <c r="O35" s="8" t="s">
        <v>77</v>
      </c>
      <c r="P35" s="8" t="s">
        <v>87</v>
      </c>
      <c r="Q35" s="8" t="s">
        <v>96</v>
      </c>
      <c r="R35">
        <f t="shared" si="0"/>
        <v>0</v>
      </c>
    </row>
    <row r="36" spans="1:18" x14ac:dyDescent="0.3">
      <c r="A36" s="3" t="s">
        <v>10</v>
      </c>
      <c r="B36">
        <v>402</v>
      </c>
      <c r="D36" s="3" t="s">
        <v>13</v>
      </c>
      <c r="E36">
        <v>270</v>
      </c>
      <c r="O36" s="8" t="s">
        <v>97</v>
      </c>
      <c r="P36" s="8" t="s">
        <v>98</v>
      </c>
      <c r="Q36" s="8" t="s">
        <v>99</v>
      </c>
      <c r="R36">
        <f t="shared" si="0"/>
        <v>0</v>
      </c>
    </row>
    <row r="37" spans="1:18" x14ac:dyDescent="0.3">
      <c r="A37" s="3" t="s">
        <v>15</v>
      </c>
      <c r="B37">
        <v>347</v>
      </c>
      <c r="D37" s="3" t="s">
        <v>19</v>
      </c>
      <c r="E37">
        <v>243</v>
      </c>
      <c r="O37" s="8" t="s">
        <v>100</v>
      </c>
      <c r="P37" s="8" t="s">
        <v>101</v>
      </c>
      <c r="Q37" s="8" t="s">
        <v>102</v>
      </c>
      <c r="R37">
        <f t="shared" si="0"/>
        <v>0</v>
      </c>
    </row>
    <row r="38" spans="1:18" x14ac:dyDescent="0.3">
      <c r="D38" s="3" t="s">
        <v>24</v>
      </c>
      <c r="E38">
        <v>236</v>
      </c>
      <c r="O38" s="8" t="s">
        <v>103</v>
      </c>
      <c r="P38" s="8" t="s">
        <v>104</v>
      </c>
      <c r="Q38" s="8" t="s">
        <v>105</v>
      </c>
      <c r="R38">
        <f t="shared" si="0"/>
        <v>0</v>
      </c>
    </row>
    <row r="39" spans="1:18" x14ac:dyDescent="0.3">
      <c r="O39" s="8" t="s">
        <v>106</v>
      </c>
      <c r="P39" s="8" t="s">
        <v>107</v>
      </c>
      <c r="Q39" s="8" t="s">
        <v>108</v>
      </c>
      <c r="R39">
        <f t="shared" si="0"/>
        <v>0</v>
      </c>
    </row>
    <row r="40" spans="1:18" x14ac:dyDescent="0.3">
      <c r="O40" s="8" t="s">
        <v>109</v>
      </c>
      <c r="P40" s="8" t="s">
        <v>110</v>
      </c>
      <c r="Q40" s="8" t="s">
        <v>111</v>
      </c>
      <c r="R40">
        <f t="shared" si="0"/>
        <v>0</v>
      </c>
    </row>
    <row r="41" spans="1:18" ht="14.4" customHeight="1" x14ac:dyDescent="0.3">
      <c r="A41" s="12" t="s">
        <v>74</v>
      </c>
      <c r="B41" s="12"/>
      <c r="D41" s="11" t="s">
        <v>75</v>
      </c>
      <c r="E41" s="11"/>
      <c r="O41" s="8" t="s">
        <v>112</v>
      </c>
      <c r="P41" s="8" t="s">
        <v>104</v>
      </c>
      <c r="Q41" s="8" t="s">
        <v>85</v>
      </c>
      <c r="R41">
        <f t="shared" si="0"/>
        <v>0</v>
      </c>
    </row>
    <row r="42" spans="1:18" ht="14.4" customHeight="1" x14ac:dyDescent="0.3">
      <c r="A42" s="12"/>
      <c r="B42" s="12"/>
      <c r="D42" s="11"/>
      <c r="E42" s="11"/>
      <c r="O42" s="8" t="s">
        <v>113</v>
      </c>
      <c r="P42" s="8" t="s">
        <v>114</v>
      </c>
      <c r="Q42" s="8" t="s">
        <v>115</v>
      </c>
      <c r="R42">
        <f t="shared" si="0"/>
        <v>0</v>
      </c>
    </row>
    <row r="43" spans="1:18" x14ac:dyDescent="0.3">
      <c r="A43" s="2" t="s">
        <v>63</v>
      </c>
      <c r="B43" s="2" t="s">
        <v>64</v>
      </c>
      <c r="D43" s="2" t="s">
        <v>63</v>
      </c>
      <c r="E43" s="2" t="s">
        <v>64</v>
      </c>
      <c r="O43" s="8" t="s">
        <v>116</v>
      </c>
      <c r="P43" s="8" t="s">
        <v>81</v>
      </c>
      <c r="Q43" s="8" t="s">
        <v>117</v>
      </c>
      <c r="R43">
        <f t="shared" si="0"/>
        <v>0</v>
      </c>
    </row>
    <row r="44" spans="1:18" x14ac:dyDescent="0.3">
      <c r="A44" s="2" t="s">
        <v>5</v>
      </c>
      <c r="B44" t="s">
        <v>57</v>
      </c>
      <c r="D44" s="2" t="s">
        <v>5</v>
      </c>
      <c r="E44" t="s">
        <v>57</v>
      </c>
      <c r="O44" s="8" t="s">
        <v>118</v>
      </c>
      <c r="P44" s="8" t="s">
        <v>119</v>
      </c>
      <c r="Q44" s="8" t="s">
        <v>117</v>
      </c>
      <c r="R44">
        <f t="shared" si="0"/>
        <v>0</v>
      </c>
    </row>
    <row r="45" spans="1:18" x14ac:dyDescent="0.3">
      <c r="A45" s="3" t="s">
        <v>160</v>
      </c>
      <c r="B45">
        <v>247</v>
      </c>
      <c r="D45" s="3" t="s">
        <v>17</v>
      </c>
      <c r="E45">
        <v>369</v>
      </c>
      <c r="O45" s="8" t="s">
        <v>120</v>
      </c>
      <c r="P45" s="8" t="s">
        <v>87</v>
      </c>
      <c r="Q45" s="8" t="s">
        <v>92</v>
      </c>
      <c r="R45">
        <f t="shared" si="0"/>
        <v>0</v>
      </c>
    </row>
    <row r="46" spans="1:18" x14ac:dyDescent="0.3">
      <c r="A46" s="3" t="s">
        <v>161</v>
      </c>
      <c r="B46">
        <v>166</v>
      </c>
      <c r="D46" s="3" t="s">
        <v>12</v>
      </c>
      <c r="E46">
        <v>380</v>
      </c>
      <c r="O46" s="8" t="s">
        <v>121</v>
      </c>
      <c r="P46" s="8" t="s">
        <v>104</v>
      </c>
      <c r="Q46" s="8" t="s">
        <v>122</v>
      </c>
      <c r="R46">
        <f t="shared" si="0"/>
        <v>0</v>
      </c>
    </row>
    <row r="47" spans="1:18" x14ac:dyDescent="0.3">
      <c r="A47" s="3" t="s">
        <v>162</v>
      </c>
      <c r="B47">
        <v>69</v>
      </c>
      <c r="O47" s="8" t="s">
        <v>123</v>
      </c>
      <c r="P47" s="8" t="s">
        <v>84</v>
      </c>
      <c r="Q47" s="8" t="s">
        <v>124</v>
      </c>
      <c r="R47">
        <f t="shared" si="0"/>
        <v>0</v>
      </c>
    </row>
    <row r="48" spans="1:18" x14ac:dyDescent="0.3">
      <c r="A48" s="3" t="s">
        <v>163</v>
      </c>
      <c r="B48">
        <v>267</v>
      </c>
      <c r="D48" s="10" t="s">
        <v>76</v>
      </c>
      <c r="E48" s="10"/>
      <c r="O48" s="8" t="s">
        <v>125</v>
      </c>
      <c r="P48" s="8" t="s">
        <v>126</v>
      </c>
      <c r="Q48" s="8" t="s">
        <v>124</v>
      </c>
      <c r="R48">
        <f t="shared" si="0"/>
        <v>0</v>
      </c>
    </row>
    <row r="49" spans="1:18" x14ac:dyDescent="0.3">
      <c r="D49" s="10"/>
      <c r="E49" s="10"/>
      <c r="O49" s="8" t="s">
        <v>127</v>
      </c>
      <c r="P49" s="8" t="s">
        <v>128</v>
      </c>
      <c r="Q49" s="8" t="s">
        <v>129</v>
      </c>
      <c r="R49">
        <f t="shared" si="0"/>
        <v>0</v>
      </c>
    </row>
    <row r="50" spans="1:18" x14ac:dyDescent="0.3">
      <c r="D50" s="2" t="s">
        <v>65</v>
      </c>
      <c r="E50" s="2" t="s">
        <v>64</v>
      </c>
      <c r="O50" s="8" t="s">
        <v>130</v>
      </c>
      <c r="P50" s="8" t="s">
        <v>131</v>
      </c>
      <c r="Q50" s="8" t="s">
        <v>132</v>
      </c>
      <c r="R50">
        <f t="shared" si="0"/>
        <v>0</v>
      </c>
    </row>
    <row r="51" spans="1:18" x14ac:dyDescent="0.3">
      <c r="D51" s="2" t="s">
        <v>5</v>
      </c>
      <c r="E51" t="s">
        <v>59</v>
      </c>
      <c r="O51" s="8" t="s">
        <v>133</v>
      </c>
      <c r="P51" s="8" t="s">
        <v>84</v>
      </c>
      <c r="Q51" s="8" t="s">
        <v>111</v>
      </c>
      <c r="R51">
        <f t="shared" si="0"/>
        <v>0</v>
      </c>
    </row>
    <row r="52" spans="1:18" ht="15.6" customHeight="1" x14ac:dyDescent="0.3">
      <c r="A52" s="11" t="s">
        <v>156</v>
      </c>
      <c r="B52" s="11"/>
      <c r="D52" s="3" t="s">
        <v>13</v>
      </c>
      <c r="E52">
        <v>188</v>
      </c>
      <c r="O52" s="8" t="s">
        <v>134</v>
      </c>
      <c r="P52" s="8" t="s">
        <v>135</v>
      </c>
      <c r="Q52" s="8" t="s">
        <v>136</v>
      </c>
      <c r="R52">
        <f t="shared" si="0"/>
        <v>0</v>
      </c>
    </row>
    <row r="53" spans="1:18" ht="14.4" customHeight="1" x14ac:dyDescent="0.3">
      <c r="A53" s="11"/>
      <c r="B53" s="11"/>
      <c r="D53" s="3" t="s">
        <v>19</v>
      </c>
      <c r="E53">
        <v>164</v>
      </c>
      <c r="O53" s="8" t="s">
        <v>137</v>
      </c>
      <c r="P53" s="8" t="s">
        <v>138</v>
      </c>
      <c r="Q53" s="8" t="s">
        <v>139</v>
      </c>
      <c r="R53">
        <f t="shared" si="0"/>
        <v>0</v>
      </c>
    </row>
    <row r="54" spans="1:18" x14ac:dyDescent="0.3">
      <c r="D54" s="3" t="s">
        <v>24</v>
      </c>
      <c r="E54">
        <v>167</v>
      </c>
      <c r="O54" s="8" t="s">
        <v>140</v>
      </c>
      <c r="P54" s="8" t="s">
        <v>141</v>
      </c>
      <c r="Q54" s="8" t="s">
        <v>142</v>
      </c>
      <c r="R54">
        <f t="shared" si="0"/>
        <v>0</v>
      </c>
    </row>
    <row r="55" spans="1:18" x14ac:dyDescent="0.3">
      <c r="A55" t="s">
        <v>157</v>
      </c>
      <c r="O55" s="8" t="s">
        <v>143</v>
      </c>
      <c r="P55" s="8" t="s">
        <v>135</v>
      </c>
      <c r="Q55" s="8" t="s">
        <v>144</v>
      </c>
      <c r="R55">
        <f t="shared" si="0"/>
        <v>0</v>
      </c>
    </row>
    <row r="56" spans="1:18" x14ac:dyDescent="0.3">
      <c r="A56">
        <v>533</v>
      </c>
      <c r="B56">
        <f>1000-GETPIVOTDATA("Outcome",$A$55)</f>
        <v>467</v>
      </c>
      <c r="O56" s="8" t="s">
        <v>145</v>
      </c>
      <c r="P56" s="8" t="s">
        <v>146</v>
      </c>
      <c r="Q56" s="8" t="s">
        <v>88</v>
      </c>
      <c r="R56">
        <f t="shared" si="0"/>
        <v>0</v>
      </c>
    </row>
    <row r="57" spans="1:18" x14ac:dyDescent="0.3">
      <c r="O57" s="8" t="s">
        <v>147</v>
      </c>
      <c r="P57" s="8" t="s">
        <v>84</v>
      </c>
      <c r="Q57" s="8" t="s">
        <v>105</v>
      </c>
      <c r="R57">
        <f t="shared" si="0"/>
        <v>0</v>
      </c>
    </row>
    <row r="58" spans="1:18" x14ac:dyDescent="0.3">
      <c r="D58" s="10" t="s">
        <v>76</v>
      </c>
      <c r="E58" s="10"/>
      <c r="O58" s="8" t="s">
        <v>148</v>
      </c>
      <c r="P58" s="8" t="s">
        <v>119</v>
      </c>
      <c r="Q58" s="8" t="s">
        <v>124</v>
      </c>
      <c r="R58">
        <f t="shared" si="0"/>
        <v>0</v>
      </c>
    </row>
    <row r="59" spans="1:18" x14ac:dyDescent="0.3">
      <c r="D59" s="10"/>
      <c r="E59" s="10"/>
      <c r="O59" s="8" t="s">
        <v>149</v>
      </c>
      <c r="P59" s="8" t="s">
        <v>138</v>
      </c>
      <c r="Q59" s="8" t="s">
        <v>96</v>
      </c>
      <c r="R59">
        <f t="shared" si="0"/>
        <v>0</v>
      </c>
    </row>
    <row r="60" spans="1:18" x14ac:dyDescent="0.3">
      <c r="D60" s="2" t="s">
        <v>63</v>
      </c>
      <c r="E60" s="2" t="s">
        <v>64</v>
      </c>
      <c r="O60" s="8" t="s">
        <v>150</v>
      </c>
      <c r="P60" s="8" t="s">
        <v>151</v>
      </c>
      <c r="Q60" s="8" t="s">
        <v>117</v>
      </c>
      <c r="R60">
        <f t="shared" si="0"/>
        <v>0</v>
      </c>
    </row>
    <row r="61" spans="1:18" x14ac:dyDescent="0.3">
      <c r="D61" s="2" t="s">
        <v>5</v>
      </c>
      <c r="E61" t="s">
        <v>57</v>
      </c>
      <c r="O61" s="8" t="s">
        <v>152</v>
      </c>
      <c r="P61" s="8" t="s">
        <v>104</v>
      </c>
      <c r="Q61" s="8" t="s">
        <v>153</v>
      </c>
      <c r="R61">
        <f t="shared" si="0"/>
        <v>0</v>
      </c>
    </row>
    <row r="62" spans="1:18" x14ac:dyDescent="0.3">
      <c r="D62" s="3" t="s">
        <v>13</v>
      </c>
      <c r="E62">
        <v>270</v>
      </c>
      <c r="O62" s="8" t="s">
        <v>154</v>
      </c>
      <c r="P62" s="8" t="s">
        <v>87</v>
      </c>
      <c r="Q62" s="8" t="s">
        <v>105</v>
      </c>
      <c r="R62">
        <f t="shared" si="0"/>
        <v>0</v>
      </c>
    </row>
    <row r="63" spans="1:18" x14ac:dyDescent="0.3">
      <c r="D63" s="3" t="s">
        <v>19</v>
      </c>
      <c r="E63">
        <v>243</v>
      </c>
      <c r="O63" s="8" t="s">
        <v>155</v>
      </c>
      <c r="P63" s="8" t="s">
        <v>151</v>
      </c>
      <c r="Q63" s="8" t="s">
        <v>129</v>
      </c>
      <c r="R63">
        <f t="shared" si="0"/>
        <v>0</v>
      </c>
    </row>
    <row r="64" spans="1:18" x14ac:dyDescent="0.3">
      <c r="D64" s="3" t="s">
        <v>24</v>
      </c>
      <c r="E64">
        <v>236</v>
      </c>
    </row>
    <row r="66" spans="1:16" x14ac:dyDescent="0.3">
      <c r="P66" s="8"/>
    </row>
    <row r="67" spans="1:16" x14ac:dyDescent="0.3">
      <c r="P67" s="8"/>
    </row>
    <row r="68" spans="1:16" x14ac:dyDescent="0.3">
      <c r="P68" s="8"/>
    </row>
    <row r="69" spans="1:16" x14ac:dyDescent="0.3">
      <c r="P69" s="8"/>
    </row>
    <row r="74" spans="1:16" ht="14.4" customHeight="1" x14ac:dyDescent="0.3">
      <c r="A74" s="9" t="s">
        <v>158</v>
      </c>
      <c r="B74" s="9"/>
      <c r="C74" s="9"/>
      <c r="D74" s="9"/>
      <c r="E74" s="9"/>
      <c r="F74" s="9"/>
    </row>
    <row r="75" spans="1:16" ht="14.4" customHeight="1" x14ac:dyDescent="0.3">
      <c r="A75" s="9"/>
      <c r="B75" s="9"/>
      <c r="C75" s="9"/>
      <c r="D75" s="9"/>
      <c r="E75" s="9"/>
      <c r="F75" s="9"/>
    </row>
    <row r="78" spans="1:16" x14ac:dyDescent="0.3">
      <c r="A78" s="2" t="s">
        <v>64</v>
      </c>
      <c r="B78" s="2" t="s">
        <v>66</v>
      </c>
    </row>
    <row r="79" spans="1:16" x14ac:dyDescent="0.3">
      <c r="A79" s="2" t="s">
        <v>5</v>
      </c>
      <c r="B79" t="s">
        <v>57</v>
      </c>
    </row>
    <row r="80" spans="1:16" x14ac:dyDescent="0.3">
      <c r="A80" s="3" t="s">
        <v>33</v>
      </c>
      <c r="B80">
        <v>36</v>
      </c>
    </row>
    <row r="81" spans="1:6" x14ac:dyDescent="0.3">
      <c r="A81" s="3" t="s">
        <v>44</v>
      </c>
      <c r="B81">
        <v>32</v>
      </c>
    </row>
    <row r="82" spans="1:6" x14ac:dyDescent="0.3">
      <c r="A82" s="3" t="s">
        <v>39</v>
      </c>
      <c r="B82">
        <v>30</v>
      </c>
    </row>
    <row r="83" spans="1:6" x14ac:dyDescent="0.3">
      <c r="A83" s="3" t="s">
        <v>48</v>
      </c>
      <c r="B83">
        <v>29</v>
      </c>
    </row>
    <row r="84" spans="1:6" x14ac:dyDescent="0.3">
      <c r="A84" s="3" t="s">
        <v>11</v>
      </c>
      <c r="B84">
        <v>28</v>
      </c>
    </row>
    <row r="88" spans="1:6" ht="14.4" customHeight="1" x14ac:dyDescent="0.3">
      <c r="C88" s="9"/>
      <c r="D88" s="9"/>
      <c r="E88" s="9"/>
      <c r="F88" s="9"/>
    </row>
    <row r="89" spans="1:6" ht="14.4" customHeight="1" x14ac:dyDescent="0.3">
      <c r="C89" s="9"/>
      <c r="D89" s="9"/>
      <c r="E89" s="9"/>
      <c r="F89" s="9"/>
    </row>
    <row r="90" spans="1:6" x14ac:dyDescent="0.3">
      <c r="A90" s="2" t="s">
        <v>5</v>
      </c>
      <c r="B90" t="s">
        <v>65</v>
      </c>
    </row>
    <row r="91" spans="1:6" x14ac:dyDescent="0.3">
      <c r="A91" s="3" t="s">
        <v>39</v>
      </c>
      <c r="B91">
        <v>34</v>
      </c>
    </row>
    <row r="92" spans="1:6" x14ac:dyDescent="0.3">
      <c r="A92" s="3" t="s">
        <v>44</v>
      </c>
      <c r="B92">
        <v>38</v>
      </c>
    </row>
    <row r="93" spans="1:6" x14ac:dyDescent="0.3">
      <c r="A93" s="3" t="s">
        <v>22</v>
      </c>
      <c r="B93">
        <v>34</v>
      </c>
    </row>
    <row r="94" spans="1:6" x14ac:dyDescent="0.3">
      <c r="A94" s="3" t="s">
        <v>33</v>
      </c>
      <c r="B94">
        <v>38</v>
      </c>
    </row>
    <row r="95" spans="1:6" x14ac:dyDescent="0.3">
      <c r="A95" s="3" t="s">
        <v>50</v>
      </c>
      <c r="B95">
        <v>34</v>
      </c>
    </row>
    <row r="96" spans="1:6" x14ac:dyDescent="0.3">
      <c r="A96" s="3" t="s">
        <v>11</v>
      </c>
      <c r="B96">
        <v>34</v>
      </c>
    </row>
    <row r="130" spans="1:2" x14ac:dyDescent="0.3">
      <c r="A130" s="2" t="s">
        <v>67</v>
      </c>
      <c r="B130" s="2" t="s">
        <v>66</v>
      </c>
    </row>
    <row r="131" spans="1:2" x14ac:dyDescent="0.3">
      <c r="A131" s="2" t="s">
        <v>5</v>
      </c>
      <c r="B131" t="s">
        <v>59</v>
      </c>
    </row>
    <row r="132" spans="1:2" x14ac:dyDescent="0.3">
      <c r="A132" s="3" t="s">
        <v>47</v>
      </c>
      <c r="B132">
        <v>10</v>
      </c>
    </row>
    <row r="133" spans="1:2" x14ac:dyDescent="0.3">
      <c r="A133" s="3" t="s">
        <v>11</v>
      </c>
      <c r="B133">
        <v>9</v>
      </c>
    </row>
    <row r="134" spans="1:2" x14ac:dyDescent="0.3">
      <c r="A134" s="3" t="s">
        <v>23</v>
      </c>
      <c r="B134">
        <v>9</v>
      </c>
    </row>
    <row r="135" spans="1:2" x14ac:dyDescent="0.3">
      <c r="A135" s="3" t="s">
        <v>37</v>
      </c>
      <c r="B135">
        <v>13</v>
      </c>
    </row>
    <row r="136" spans="1:2" x14ac:dyDescent="0.3">
      <c r="A136" s="3" t="s">
        <v>42</v>
      </c>
      <c r="B136">
        <v>10</v>
      </c>
    </row>
  </sheetData>
  <mergeCells count="1">
    <mergeCell ref="P5:Q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E1A0-B814-4E3E-A34B-924EF0FBD5CB}">
  <dimension ref="A1:O1001"/>
  <sheetViews>
    <sheetView zoomScaleNormal="100" workbookViewId="0">
      <selection activeCell="C3" sqref="C3"/>
    </sheetView>
  </sheetViews>
  <sheetFormatPr defaultRowHeight="14.4" x14ac:dyDescent="0.3"/>
  <cols>
    <col min="1" max="1" width="9.6640625" bestFit="1" customWidth="1"/>
    <col min="2" max="2" width="6.5546875" style="1" bestFit="1" customWidth="1"/>
    <col min="3" max="3" width="12.33203125" style="1" bestFit="1" customWidth="1"/>
    <col min="4" max="5" width="6.5546875" style="1" bestFit="1" customWidth="1"/>
    <col min="6" max="6" width="6.109375" style="1" bestFit="1" customWidth="1"/>
    <col min="7" max="7" width="19" style="1" bestFit="1" customWidth="1"/>
    <col min="8" max="8" width="12.88671875" bestFit="1" customWidth="1"/>
    <col min="9" max="9" width="16.21875" bestFit="1" customWidth="1"/>
    <col min="10" max="10" width="18.77734375" bestFit="1" customWidth="1"/>
    <col min="11" max="12" width="12.77734375" bestFit="1" customWidth="1"/>
    <col min="13" max="13" width="9.33203125" bestFit="1" customWidth="1"/>
    <col min="14" max="14" width="11.109375" style="1" bestFit="1" customWidth="1"/>
    <col min="15" max="15" width="11" style="1" bestFit="1" customWidth="1"/>
  </cols>
  <sheetData>
    <row r="1" spans="1:15" x14ac:dyDescent="0.3">
      <c r="A1" t="s">
        <v>0</v>
      </c>
      <c r="B1" s="1" t="s">
        <v>1</v>
      </c>
      <c r="C1" s="1" t="s">
        <v>159</v>
      </c>
      <c r="D1" s="1" t="s">
        <v>2</v>
      </c>
      <c r="E1" s="1" t="s">
        <v>3</v>
      </c>
      <c r="F1" s="1" t="s">
        <v>4</v>
      </c>
      <c r="G1" s="1" t="s">
        <v>61</v>
      </c>
      <c r="H1" t="s">
        <v>54</v>
      </c>
      <c r="I1" t="s">
        <v>55</v>
      </c>
      <c r="J1" t="s">
        <v>5</v>
      </c>
      <c r="K1" t="s">
        <v>6</v>
      </c>
      <c r="L1" t="s">
        <v>7</v>
      </c>
      <c r="M1" t="s">
        <v>8</v>
      </c>
      <c r="N1" s="1" t="s">
        <v>9</v>
      </c>
      <c r="O1"/>
    </row>
    <row r="2" spans="1:15" x14ac:dyDescent="0.3">
      <c r="A2" t="s">
        <v>10</v>
      </c>
      <c r="B2" s="1">
        <v>45</v>
      </c>
      <c r="C2" s="1" t="str" cm="1">
        <f t="array" ref="C2">_xlfn.IFS(Dataset[[#This Row],[Age]]&gt;=60,"Old",Dataset[[#This Row],[Age]]&gt;=40,"Senior Adult",Dataset[[#This Row],[Age]]&gt;=20,"Adult",Dataset[[#This Row],[Age]]&gt;=0,"Child")</f>
        <v>Senior Adult</v>
      </c>
      <c r="D2" s="1">
        <v>0</v>
      </c>
      <c r="E2" s="1">
        <v>0</v>
      </c>
      <c r="F2" s="1">
        <v>0</v>
      </c>
      <c r="G2" s="1" t="str">
        <f>IF(OR( AND(Dataset[[#This Row],[NS1]]=1,Dataset[[#This Row],[IgM]]=0,Dataset[[#This Row],[IgG]]=0),AND(Dataset[[#This Row],[NS1]]=1,Dataset[[#This Row],[IgM]]=1,Dataset[[#This Row],[IgG]]=0),AND(Dataset[[#This Row],[NS1]]=0,Dataset[[#This Row],[IgM]]=1,Dataset[[#This Row],[IgG]]=0)),"Yes","No")</f>
        <v>No</v>
      </c>
      <c r="H2" t="str">
        <f>IF(AND(Dataset[[#This Row],[IgG]]=1,Dataset[[#This Row],[NS1]]=1),"Yes","No")</f>
        <v>No</v>
      </c>
      <c r="I2" t="str">
        <f>IF(AND(Dataset[[#This Row],[NS1]]=0,Dataset[[#This Row],[IgM]]=0,Dataset[[#This Row],[IgG]]=0),"yes","No")</f>
        <v>yes</v>
      </c>
      <c r="J2" t="s">
        <v>11</v>
      </c>
      <c r="K2" t="s">
        <v>12</v>
      </c>
      <c r="L2" t="s">
        <v>13</v>
      </c>
      <c r="M2" t="s">
        <v>14</v>
      </c>
      <c r="N2" s="1">
        <v>0</v>
      </c>
      <c r="O2"/>
    </row>
    <row r="3" spans="1:15" x14ac:dyDescent="0.3">
      <c r="A3" t="s">
        <v>15</v>
      </c>
      <c r="B3" s="1">
        <v>17</v>
      </c>
      <c r="C3" s="1" t="str" cm="1">
        <f t="array" ref="C3">_xlfn.IFS(Dataset[[#This Row],[Age]]&gt;=60,"Old",Dataset[[#This Row],[Age]]&gt;=40,"Senior Adult",Dataset[[#This Row],[Age]]&gt;=20,"Adult",Dataset[[#This Row],[Age]]&gt;=0,"Child")</f>
        <v>Child</v>
      </c>
      <c r="D3" s="1">
        <v>0</v>
      </c>
      <c r="E3" s="1">
        <v>1</v>
      </c>
      <c r="F3" s="1">
        <v>0</v>
      </c>
      <c r="G3" s="1" t="str">
        <f>IF(OR( AND(Dataset[[#This Row],[NS1]]=1,Dataset[[#This Row],[IgM]]=0,Dataset[[#This Row],[IgG]]=0),AND(Dataset[[#This Row],[NS1]]=1,Dataset[[#This Row],[IgM]]=1,Dataset[[#This Row],[IgG]]=0),AND(Dataset[[#This Row],[NS1]]=0,Dataset[[#This Row],[IgM]]=1,Dataset[[#This Row],[IgG]]=0)),"Yes","No")</f>
        <v>Yes</v>
      </c>
      <c r="H3" t="str">
        <f>IF(AND(Dataset[[#This Row],[IgG]]=1,Dataset[[#This Row],[NS1]]=1),"Yes","No")</f>
        <v>No</v>
      </c>
      <c r="I3" t="str">
        <f>IF(AND(Dataset[[#This Row],[NS1]]=0,Dataset[[#This Row],[IgM]]=0,Dataset[[#This Row],[IgG]]=0),"yes","No")</f>
        <v>No</v>
      </c>
      <c r="J3" t="s">
        <v>16</v>
      </c>
      <c r="K3" t="s">
        <v>17</v>
      </c>
      <c r="L3" t="s">
        <v>13</v>
      </c>
      <c r="M3" t="s">
        <v>14</v>
      </c>
      <c r="N3" s="1">
        <v>0</v>
      </c>
      <c r="O3"/>
    </row>
    <row r="4" spans="1:15" x14ac:dyDescent="0.3">
      <c r="A4" t="s">
        <v>10</v>
      </c>
      <c r="B4" s="1">
        <v>29</v>
      </c>
      <c r="C4" s="1" t="str" cm="1">
        <f t="array" ref="C4">_xlfn.IFS(Dataset[[#This Row],[Age]]&gt;=60,"Old",Dataset[[#This Row],[Age]]&gt;=40,"Senior Adult",Dataset[[#This Row],[Age]]&gt;=20,"Adult",Dataset[[#This Row],[Age]]&gt;=0,"Child")</f>
        <v>Adult</v>
      </c>
      <c r="D4" s="1">
        <v>0</v>
      </c>
      <c r="E4" s="1">
        <v>0</v>
      </c>
      <c r="F4" s="1">
        <v>0</v>
      </c>
      <c r="G4" s="1" t="str">
        <f>IF(OR( AND(Dataset[[#This Row],[NS1]]=1,Dataset[[#This Row],[IgM]]=0,Dataset[[#This Row],[IgG]]=0),AND(Dataset[[#This Row],[NS1]]=1,Dataset[[#This Row],[IgM]]=1,Dataset[[#This Row],[IgG]]=0),AND(Dataset[[#This Row],[NS1]]=0,Dataset[[#This Row],[IgM]]=1,Dataset[[#This Row],[IgG]]=0)),"Yes","No")</f>
        <v>No</v>
      </c>
      <c r="H4" t="str">
        <f>IF(AND(Dataset[[#This Row],[IgG]]=1,Dataset[[#This Row],[NS1]]=1),"Yes","No")</f>
        <v>No</v>
      </c>
      <c r="I4" t="str">
        <f>IF(AND(Dataset[[#This Row],[NS1]]=0,Dataset[[#This Row],[IgM]]=0,Dataset[[#This Row],[IgG]]=0),"yes","No")</f>
        <v>yes</v>
      </c>
      <c r="J4" t="s">
        <v>18</v>
      </c>
      <c r="K4" t="s">
        <v>12</v>
      </c>
      <c r="L4" t="s">
        <v>19</v>
      </c>
      <c r="M4" t="s">
        <v>14</v>
      </c>
      <c r="N4" s="1">
        <v>0</v>
      </c>
      <c r="O4"/>
    </row>
    <row r="5" spans="1:15" x14ac:dyDescent="0.3">
      <c r="A5" t="s">
        <v>10</v>
      </c>
      <c r="B5" s="1">
        <v>63</v>
      </c>
      <c r="C5" s="1" t="str" cm="1">
        <f t="array" ref="C5">_xlfn.IFS(Dataset[[#This Row],[Age]]&gt;=60,"Old",Dataset[[#This Row],[Age]]&gt;=40,"Senior Adult",Dataset[[#This Row],[Age]]&gt;=20,"Adult",Dataset[[#This Row],[Age]]&gt;=0,"Child")</f>
        <v>Old</v>
      </c>
      <c r="D5" s="1">
        <v>1</v>
      </c>
      <c r="E5" s="1">
        <v>0</v>
      </c>
      <c r="F5" s="1">
        <v>1</v>
      </c>
      <c r="G5" s="1" t="str">
        <f>IF(OR( AND(Dataset[[#This Row],[NS1]]=1,Dataset[[#This Row],[IgM]]=0,Dataset[[#This Row],[IgG]]=0),AND(Dataset[[#This Row],[NS1]]=1,Dataset[[#This Row],[IgM]]=1,Dataset[[#This Row],[IgG]]=0),AND(Dataset[[#This Row],[NS1]]=0,Dataset[[#This Row],[IgM]]=1,Dataset[[#This Row],[IgG]]=0)),"Yes","No")</f>
        <v>No</v>
      </c>
      <c r="H5" t="str">
        <f>IF(AND(Dataset[[#This Row],[IgG]]=1,Dataset[[#This Row],[NS1]]=1),"Yes","No")</f>
        <v>Yes</v>
      </c>
      <c r="I5" t="str">
        <f>IF(AND(Dataset[[#This Row],[NS1]]=0,Dataset[[#This Row],[IgM]]=0,Dataset[[#This Row],[IgG]]=0),"yes","No")</f>
        <v>No</v>
      </c>
      <c r="J5" t="s">
        <v>20</v>
      </c>
      <c r="K5" t="s">
        <v>17</v>
      </c>
      <c r="L5" t="s">
        <v>19</v>
      </c>
      <c r="M5" t="s">
        <v>14</v>
      </c>
      <c r="N5" s="1">
        <v>1</v>
      </c>
      <c r="O5"/>
    </row>
    <row r="6" spans="1:15" x14ac:dyDescent="0.3">
      <c r="A6" t="s">
        <v>15</v>
      </c>
      <c r="B6" s="1">
        <v>22</v>
      </c>
      <c r="C6" s="1" t="str" cm="1">
        <f t="array" ref="C6">_xlfn.IFS(Dataset[[#This Row],[Age]]&gt;=60,"Old",Dataset[[#This Row],[Age]]&gt;=40,"Senior Adult",Dataset[[#This Row],[Age]]&gt;=20,"Adult",Dataset[[#This Row],[Age]]&gt;=0,"Child")</f>
        <v>Adult</v>
      </c>
      <c r="D6" s="1">
        <v>0</v>
      </c>
      <c r="E6" s="1">
        <v>0</v>
      </c>
      <c r="F6" s="1">
        <v>0</v>
      </c>
      <c r="G6" s="1" t="str">
        <f>IF(OR( AND(Dataset[[#This Row],[NS1]]=1,Dataset[[#This Row],[IgM]]=0,Dataset[[#This Row],[IgG]]=0),AND(Dataset[[#This Row],[NS1]]=1,Dataset[[#This Row],[IgM]]=1,Dataset[[#This Row],[IgG]]=0),AND(Dataset[[#This Row],[NS1]]=0,Dataset[[#This Row],[IgM]]=1,Dataset[[#This Row],[IgG]]=0)),"Yes","No")</f>
        <v>No</v>
      </c>
      <c r="H6" t="str">
        <f>IF(AND(Dataset[[#This Row],[IgG]]=1,Dataset[[#This Row],[NS1]]=1),"Yes","No")</f>
        <v>No</v>
      </c>
      <c r="I6" t="str">
        <f>IF(AND(Dataset[[#This Row],[NS1]]=0,Dataset[[#This Row],[IgM]]=0,Dataset[[#This Row],[IgG]]=0),"yes","No")</f>
        <v>yes</v>
      </c>
      <c r="J6" t="s">
        <v>21</v>
      </c>
      <c r="K6" t="s">
        <v>12</v>
      </c>
      <c r="L6" t="s">
        <v>13</v>
      </c>
      <c r="M6" t="s">
        <v>14</v>
      </c>
      <c r="N6" s="1">
        <v>0</v>
      </c>
      <c r="O6"/>
    </row>
    <row r="7" spans="1:15" x14ac:dyDescent="0.3">
      <c r="A7" t="s">
        <v>10</v>
      </c>
      <c r="B7" s="1">
        <v>36</v>
      </c>
      <c r="C7" s="1" t="str" cm="1">
        <f t="array" ref="C7">_xlfn.IFS(Dataset[[#This Row],[Age]]&gt;=60,"Old",Dataset[[#This Row],[Age]]&gt;=40,"Senior Adult",Dataset[[#This Row],[Age]]&gt;=20,"Adult",Dataset[[#This Row],[Age]]&gt;=0,"Child")</f>
        <v>Adult</v>
      </c>
      <c r="D7" s="1">
        <v>0</v>
      </c>
      <c r="E7" s="1">
        <v>1</v>
      </c>
      <c r="F7" s="1">
        <v>0</v>
      </c>
      <c r="G7" s="1" t="str">
        <f>IF(OR( AND(Dataset[[#This Row],[NS1]]=1,Dataset[[#This Row],[IgM]]=0,Dataset[[#This Row],[IgG]]=0),AND(Dataset[[#This Row],[NS1]]=1,Dataset[[#This Row],[IgM]]=1,Dataset[[#This Row],[IgG]]=0),AND(Dataset[[#This Row],[NS1]]=0,Dataset[[#This Row],[IgM]]=1,Dataset[[#This Row],[IgG]]=0)),"Yes","No")</f>
        <v>Yes</v>
      </c>
      <c r="H7" t="str">
        <f>IF(AND(Dataset[[#This Row],[IgG]]=1,Dataset[[#This Row],[NS1]]=1),"Yes","No")</f>
        <v>No</v>
      </c>
      <c r="I7" t="str">
        <f>IF(AND(Dataset[[#This Row],[NS1]]=0,Dataset[[#This Row],[IgM]]=0,Dataset[[#This Row],[IgG]]=0),"yes","No")</f>
        <v>No</v>
      </c>
      <c r="J7" t="s">
        <v>22</v>
      </c>
      <c r="K7" t="s">
        <v>17</v>
      </c>
      <c r="L7" t="s">
        <v>19</v>
      </c>
      <c r="M7" t="s">
        <v>14</v>
      </c>
      <c r="N7" s="1">
        <v>0</v>
      </c>
      <c r="O7"/>
    </row>
    <row r="8" spans="1:15" x14ac:dyDescent="0.3">
      <c r="A8" t="s">
        <v>10</v>
      </c>
      <c r="B8" s="1">
        <v>15</v>
      </c>
      <c r="C8" s="1" t="str" cm="1">
        <f t="array" ref="C8">_xlfn.IFS(Dataset[[#This Row],[Age]]&gt;=60,"Old",Dataset[[#This Row],[Age]]&gt;=40,"Senior Adult",Dataset[[#This Row],[Age]]&gt;=20,"Adult",Dataset[[#This Row],[Age]]&gt;=0,"Child")</f>
        <v>Child</v>
      </c>
      <c r="D8" s="1">
        <v>0</v>
      </c>
      <c r="E8" s="1">
        <v>1</v>
      </c>
      <c r="F8" s="1">
        <v>0</v>
      </c>
      <c r="G8" s="1" t="str">
        <f>IF(OR( AND(Dataset[[#This Row],[NS1]]=1,Dataset[[#This Row],[IgM]]=0,Dataset[[#This Row],[IgG]]=0),AND(Dataset[[#This Row],[NS1]]=1,Dataset[[#This Row],[IgM]]=1,Dataset[[#This Row],[IgG]]=0),AND(Dataset[[#This Row],[NS1]]=0,Dataset[[#This Row],[IgM]]=1,Dataset[[#This Row],[IgG]]=0)),"Yes","No")</f>
        <v>Yes</v>
      </c>
      <c r="H8" t="str">
        <f>IF(AND(Dataset[[#This Row],[IgG]]=1,Dataset[[#This Row],[NS1]]=1),"Yes","No")</f>
        <v>No</v>
      </c>
      <c r="I8" t="str">
        <f>IF(AND(Dataset[[#This Row],[NS1]]=0,Dataset[[#This Row],[IgM]]=0,Dataset[[#This Row],[IgG]]=0),"yes","No")</f>
        <v>No</v>
      </c>
      <c r="J8" t="s">
        <v>23</v>
      </c>
      <c r="K8" t="s">
        <v>12</v>
      </c>
      <c r="L8" t="s">
        <v>13</v>
      </c>
      <c r="M8" t="s">
        <v>14</v>
      </c>
      <c r="N8" s="1">
        <v>0</v>
      </c>
      <c r="O8"/>
    </row>
    <row r="9" spans="1:15" x14ac:dyDescent="0.3">
      <c r="A9" t="s">
        <v>15</v>
      </c>
      <c r="B9" s="1">
        <v>26</v>
      </c>
      <c r="C9" s="1" t="str" cm="1">
        <f t="array" ref="C9">_xlfn.IFS(Dataset[[#This Row],[Age]]&gt;=60,"Old",Dataset[[#This Row],[Age]]&gt;=40,"Senior Adult",Dataset[[#This Row],[Age]]&gt;=20,"Adult",Dataset[[#This Row],[Age]]&gt;=0,"Child")</f>
        <v>Adult</v>
      </c>
      <c r="D9" s="1">
        <v>0</v>
      </c>
      <c r="E9" s="1">
        <v>0</v>
      </c>
      <c r="F9" s="1">
        <v>0</v>
      </c>
      <c r="G9" s="1" t="str">
        <f>IF(OR( AND(Dataset[[#This Row],[NS1]]=1,Dataset[[#This Row],[IgM]]=0,Dataset[[#This Row],[IgG]]=0),AND(Dataset[[#This Row],[NS1]]=1,Dataset[[#This Row],[IgM]]=1,Dataset[[#This Row],[IgG]]=0),AND(Dataset[[#This Row],[NS1]]=0,Dataset[[#This Row],[IgM]]=1,Dataset[[#This Row],[IgG]]=0)),"Yes","No")</f>
        <v>No</v>
      </c>
      <c r="H9" t="str">
        <f>IF(AND(Dataset[[#This Row],[IgG]]=1,Dataset[[#This Row],[NS1]]=1),"Yes","No")</f>
        <v>No</v>
      </c>
      <c r="I9" t="str">
        <f>IF(AND(Dataset[[#This Row],[NS1]]=0,Dataset[[#This Row],[IgM]]=0,Dataset[[#This Row],[IgG]]=0),"yes","No")</f>
        <v>yes</v>
      </c>
      <c r="J9" t="s">
        <v>23</v>
      </c>
      <c r="K9" t="s">
        <v>17</v>
      </c>
      <c r="L9" t="s">
        <v>19</v>
      </c>
      <c r="M9" t="s">
        <v>14</v>
      </c>
      <c r="N9" s="1">
        <v>0</v>
      </c>
      <c r="O9"/>
    </row>
    <row r="10" spans="1:15" x14ac:dyDescent="0.3">
      <c r="A10" t="s">
        <v>10</v>
      </c>
      <c r="B10" s="1">
        <v>31</v>
      </c>
      <c r="C10" s="1" t="str" cm="1">
        <f t="array" ref="C10">_xlfn.IFS(Dataset[[#This Row],[Age]]&gt;=60,"Old",Dataset[[#This Row],[Age]]&gt;=40,"Senior Adult",Dataset[[#This Row],[Age]]&gt;=20,"Adult",Dataset[[#This Row],[Age]]&gt;=0,"Child")</f>
        <v>Adult</v>
      </c>
      <c r="D10" s="1">
        <v>0</v>
      </c>
      <c r="E10" s="1">
        <v>1</v>
      </c>
      <c r="F10" s="1">
        <v>0</v>
      </c>
      <c r="G10" s="1" t="str">
        <f>IF(OR( AND(Dataset[[#This Row],[NS1]]=1,Dataset[[#This Row],[IgM]]=0,Dataset[[#This Row],[IgG]]=0),AND(Dataset[[#This Row],[NS1]]=1,Dataset[[#This Row],[IgM]]=1,Dataset[[#This Row],[IgG]]=0),AND(Dataset[[#This Row],[NS1]]=0,Dataset[[#This Row],[IgM]]=1,Dataset[[#This Row],[IgG]]=0)),"Yes","No")</f>
        <v>Yes</v>
      </c>
      <c r="H10" t="str">
        <f>IF(AND(Dataset[[#This Row],[IgG]]=1,Dataset[[#This Row],[NS1]]=1),"Yes","No")</f>
        <v>No</v>
      </c>
      <c r="I10" t="str">
        <f>IF(AND(Dataset[[#This Row],[NS1]]=0,Dataset[[#This Row],[IgM]]=0,Dataset[[#This Row],[IgG]]=0),"yes","No")</f>
        <v>No</v>
      </c>
      <c r="J10" t="s">
        <v>22</v>
      </c>
      <c r="K10" t="s">
        <v>12</v>
      </c>
      <c r="L10" t="s">
        <v>24</v>
      </c>
      <c r="M10" t="s">
        <v>14</v>
      </c>
      <c r="N10" s="1">
        <v>0</v>
      </c>
      <c r="O10"/>
    </row>
    <row r="11" spans="1:15" x14ac:dyDescent="0.3">
      <c r="A11" t="s">
        <v>10</v>
      </c>
      <c r="B11" s="1">
        <v>10</v>
      </c>
      <c r="C11" s="1" t="str" cm="1">
        <f t="array" ref="C11">_xlfn.IFS(Dataset[[#This Row],[Age]]&gt;=60,"Old",Dataset[[#This Row],[Age]]&gt;=40,"Senior Adult",Dataset[[#This Row],[Age]]&gt;=20,"Adult",Dataset[[#This Row],[Age]]&gt;=0,"Child")</f>
        <v>Child</v>
      </c>
      <c r="D11" s="1">
        <v>0</v>
      </c>
      <c r="E11" s="1">
        <v>1</v>
      </c>
      <c r="F11" s="1">
        <v>0</v>
      </c>
      <c r="G11" s="1" t="str">
        <f>IF(OR( AND(Dataset[[#This Row],[NS1]]=1,Dataset[[#This Row],[IgM]]=0,Dataset[[#This Row],[IgG]]=0),AND(Dataset[[#This Row],[NS1]]=1,Dataset[[#This Row],[IgM]]=1,Dataset[[#This Row],[IgG]]=0),AND(Dataset[[#This Row],[NS1]]=0,Dataset[[#This Row],[IgM]]=1,Dataset[[#This Row],[IgG]]=0)),"Yes","No")</f>
        <v>Yes</v>
      </c>
      <c r="H11" t="str">
        <f>IF(AND(Dataset[[#This Row],[IgG]]=1,Dataset[[#This Row],[NS1]]=1),"Yes","No")</f>
        <v>No</v>
      </c>
      <c r="I11" t="str">
        <f>IF(AND(Dataset[[#This Row],[NS1]]=0,Dataset[[#This Row],[IgM]]=0,Dataset[[#This Row],[IgG]]=0),"yes","No")</f>
        <v>No</v>
      </c>
      <c r="J11" t="s">
        <v>25</v>
      </c>
      <c r="K11" t="s">
        <v>17</v>
      </c>
      <c r="L11" t="s">
        <v>24</v>
      </c>
      <c r="M11" t="s">
        <v>14</v>
      </c>
      <c r="N11" s="1">
        <v>0</v>
      </c>
      <c r="O11"/>
    </row>
    <row r="12" spans="1:15" x14ac:dyDescent="0.3">
      <c r="A12" t="s">
        <v>10</v>
      </c>
      <c r="B12" s="1">
        <v>31</v>
      </c>
      <c r="C12" s="1" t="str" cm="1">
        <f t="array" ref="C12">_xlfn.IFS(Dataset[[#This Row],[Age]]&gt;=60,"Old",Dataset[[#This Row],[Age]]&gt;=40,"Senior Adult",Dataset[[#This Row],[Age]]&gt;=20,"Adult",Dataset[[#This Row],[Age]]&gt;=0,"Child")</f>
        <v>Adult</v>
      </c>
      <c r="D12" s="1">
        <v>1</v>
      </c>
      <c r="E12" s="1">
        <v>0</v>
      </c>
      <c r="F12" s="1">
        <v>1</v>
      </c>
      <c r="G12" s="1" t="str">
        <f>IF(OR( AND(Dataset[[#This Row],[NS1]]=1,Dataset[[#This Row],[IgM]]=0,Dataset[[#This Row],[IgG]]=0),AND(Dataset[[#This Row],[NS1]]=1,Dataset[[#This Row],[IgM]]=1,Dataset[[#This Row],[IgG]]=0),AND(Dataset[[#This Row],[NS1]]=0,Dataset[[#This Row],[IgM]]=1,Dataset[[#This Row],[IgG]]=0)),"Yes","No")</f>
        <v>No</v>
      </c>
      <c r="H12" t="str">
        <f>IF(AND(Dataset[[#This Row],[IgG]]=1,Dataset[[#This Row],[NS1]]=1),"Yes","No")</f>
        <v>Yes</v>
      </c>
      <c r="I12" t="str">
        <f>IF(AND(Dataset[[#This Row],[NS1]]=0,Dataset[[#This Row],[IgM]]=0,Dataset[[#This Row],[IgG]]=0),"yes","No")</f>
        <v>No</v>
      </c>
      <c r="J12" t="s">
        <v>26</v>
      </c>
      <c r="K12" t="s">
        <v>12</v>
      </c>
      <c r="L12" t="s">
        <v>13</v>
      </c>
      <c r="M12" t="s">
        <v>14</v>
      </c>
      <c r="N12" s="1">
        <v>1</v>
      </c>
      <c r="O12"/>
    </row>
    <row r="13" spans="1:15" x14ac:dyDescent="0.3">
      <c r="A13" t="s">
        <v>15</v>
      </c>
      <c r="B13" s="1">
        <v>10</v>
      </c>
      <c r="C13" s="1" t="str" cm="1">
        <f t="array" ref="C13">_xlfn.IFS(Dataset[[#This Row],[Age]]&gt;=60,"Old",Dataset[[#This Row],[Age]]&gt;=40,"Senior Adult",Dataset[[#This Row],[Age]]&gt;=20,"Adult",Dataset[[#This Row],[Age]]&gt;=0,"Child")</f>
        <v>Child</v>
      </c>
      <c r="D13" s="1">
        <v>0</v>
      </c>
      <c r="E13" s="1">
        <v>0</v>
      </c>
      <c r="F13" s="1">
        <v>0</v>
      </c>
      <c r="G13" s="1" t="str">
        <f>IF(OR( AND(Dataset[[#This Row],[NS1]]=1,Dataset[[#This Row],[IgM]]=0,Dataset[[#This Row],[IgG]]=0),AND(Dataset[[#This Row],[NS1]]=1,Dataset[[#This Row],[IgM]]=1,Dataset[[#This Row],[IgG]]=0),AND(Dataset[[#This Row],[NS1]]=0,Dataset[[#This Row],[IgM]]=1,Dataset[[#This Row],[IgG]]=0)),"Yes","No")</f>
        <v>No</v>
      </c>
      <c r="H13" t="str">
        <f>IF(AND(Dataset[[#This Row],[IgG]]=1,Dataset[[#This Row],[NS1]]=1),"Yes","No")</f>
        <v>No</v>
      </c>
      <c r="I13" t="str">
        <f>IF(AND(Dataset[[#This Row],[NS1]]=0,Dataset[[#This Row],[IgM]]=0,Dataset[[#This Row],[IgG]]=0),"yes","No")</f>
        <v>yes</v>
      </c>
      <c r="J13" t="s">
        <v>22</v>
      </c>
      <c r="K13" t="s">
        <v>17</v>
      </c>
      <c r="L13" t="s">
        <v>24</v>
      </c>
      <c r="M13" t="s">
        <v>14</v>
      </c>
      <c r="N13" s="1">
        <v>0</v>
      </c>
      <c r="O13"/>
    </row>
    <row r="14" spans="1:15" x14ac:dyDescent="0.3">
      <c r="A14" t="s">
        <v>10</v>
      </c>
      <c r="B14" s="1">
        <v>13</v>
      </c>
      <c r="C14" s="1" t="str" cm="1">
        <f t="array" ref="C14">_xlfn.IFS(Dataset[[#This Row],[Age]]&gt;=60,"Old",Dataset[[#This Row],[Age]]&gt;=40,"Senior Adult",Dataset[[#This Row],[Age]]&gt;=20,"Adult",Dataset[[#This Row],[Age]]&gt;=0,"Child")</f>
        <v>Child</v>
      </c>
      <c r="D14" s="1">
        <v>1</v>
      </c>
      <c r="E14" s="1">
        <v>0</v>
      </c>
      <c r="F14" s="1">
        <v>1</v>
      </c>
      <c r="G14" s="1" t="str">
        <f>IF(OR( AND(Dataset[[#This Row],[NS1]]=1,Dataset[[#This Row],[IgM]]=0,Dataset[[#This Row],[IgG]]=0),AND(Dataset[[#This Row],[NS1]]=1,Dataset[[#This Row],[IgM]]=1,Dataset[[#This Row],[IgG]]=0),AND(Dataset[[#This Row],[NS1]]=0,Dataset[[#This Row],[IgM]]=1,Dataset[[#This Row],[IgG]]=0)),"Yes","No")</f>
        <v>No</v>
      </c>
      <c r="H14" t="str">
        <f>IF(AND(Dataset[[#This Row],[IgG]]=1,Dataset[[#This Row],[NS1]]=1),"Yes","No")</f>
        <v>Yes</v>
      </c>
      <c r="I14" t="str">
        <f>IF(AND(Dataset[[#This Row],[NS1]]=0,Dataset[[#This Row],[IgM]]=0,Dataset[[#This Row],[IgG]]=0),"yes","No")</f>
        <v>No</v>
      </c>
      <c r="J14" t="s">
        <v>27</v>
      </c>
      <c r="K14" t="s">
        <v>12</v>
      </c>
      <c r="L14" t="s">
        <v>13</v>
      </c>
      <c r="M14" t="s">
        <v>14</v>
      </c>
      <c r="N14" s="1">
        <v>1</v>
      </c>
      <c r="O14"/>
    </row>
    <row r="15" spans="1:15" x14ac:dyDescent="0.3">
      <c r="A15" t="s">
        <v>10</v>
      </c>
      <c r="B15" s="1">
        <v>43</v>
      </c>
      <c r="C15" s="1" t="str" cm="1">
        <f t="array" ref="C15">_xlfn.IFS(Dataset[[#This Row],[Age]]&gt;=60,"Old",Dataset[[#This Row],[Age]]&gt;=40,"Senior Adult",Dataset[[#This Row],[Age]]&gt;=20,"Adult",Dataset[[#This Row],[Age]]&gt;=0,"Child")</f>
        <v>Senior Adult</v>
      </c>
      <c r="D15" s="1">
        <v>1</v>
      </c>
      <c r="E15" s="1">
        <v>0</v>
      </c>
      <c r="F15" s="1">
        <v>1</v>
      </c>
      <c r="G15" s="1" t="str">
        <f>IF(OR( AND(Dataset[[#This Row],[NS1]]=1,Dataset[[#This Row],[IgM]]=0,Dataset[[#This Row],[IgG]]=0),AND(Dataset[[#This Row],[NS1]]=1,Dataset[[#This Row],[IgM]]=1,Dataset[[#This Row],[IgG]]=0),AND(Dataset[[#This Row],[NS1]]=0,Dataset[[#This Row],[IgM]]=1,Dataset[[#This Row],[IgG]]=0)),"Yes","No")</f>
        <v>No</v>
      </c>
      <c r="H15" t="str">
        <f>IF(AND(Dataset[[#This Row],[IgG]]=1,Dataset[[#This Row],[NS1]]=1),"Yes","No")</f>
        <v>Yes</v>
      </c>
      <c r="I15" t="str">
        <f>IF(AND(Dataset[[#This Row],[NS1]]=0,Dataset[[#This Row],[IgM]]=0,Dataset[[#This Row],[IgG]]=0),"yes","No")</f>
        <v>No</v>
      </c>
      <c r="J15" t="s">
        <v>28</v>
      </c>
      <c r="K15" t="s">
        <v>17</v>
      </c>
      <c r="L15" t="s">
        <v>13</v>
      </c>
      <c r="M15" t="s">
        <v>14</v>
      </c>
      <c r="N15" s="1">
        <v>1</v>
      </c>
      <c r="O15"/>
    </row>
    <row r="16" spans="1:15" x14ac:dyDescent="0.3">
      <c r="A16" t="s">
        <v>15</v>
      </c>
      <c r="B16" s="1">
        <v>52</v>
      </c>
      <c r="C16" s="1" t="str" cm="1">
        <f t="array" ref="C16">_xlfn.IFS(Dataset[[#This Row],[Age]]&gt;=60,"Old",Dataset[[#This Row],[Age]]&gt;=40,"Senior Adult",Dataset[[#This Row],[Age]]&gt;=20,"Adult",Dataset[[#This Row],[Age]]&gt;=0,"Child")</f>
        <v>Senior Adult</v>
      </c>
      <c r="D16" s="1">
        <v>0</v>
      </c>
      <c r="E16" s="1">
        <v>0</v>
      </c>
      <c r="F16" s="1">
        <v>0</v>
      </c>
      <c r="G16" s="1" t="str">
        <f>IF(OR( AND(Dataset[[#This Row],[NS1]]=1,Dataset[[#This Row],[IgM]]=0,Dataset[[#This Row],[IgG]]=0),AND(Dataset[[#This Row],[NS1]]=1,Dataset[[#This Row],[IgM]]=1,Dataset[[#This Row],[IgG]]=0),AND(Dataset[[#This Row],[NS1]]=0,Dataset[[#This Row],[IgM]]=1,Dataset[[#This Row],[IgG]]=0)),"Yes","No")</f>
        <v>No</v>
      </c>
      <c r="H16" t="str">
        <f>IF(AND(Dataset[[#This Row],[IgG]]=1,Dataset[[#This Row],[NS1]]=1),"Yes","No")</f>
        <v>No</v>
      </c>
      <c r="I16" t="str">
        <f>IF(AND(Dataset[[#This Row],[NS1]]=0,Dataset[[#This Row],[IgM]]=0,Dataset[[#This Row],[IgG]]=0),"yes","No")</f>
        <v>yes</v>
      </c>
      <c r="J16" t="s">
        <v>29</v>
      </c>
      <c r="K16" t="s">
        <v>12</v>
      </c>
      <c r="L16" t="s">
        <v>19</v>
      </c>
      <c r="M16" t="s">
        <v>14</v>
      </c>
      <c r="N16" s="1">
        <v>0</v>
      </c>
      <c r="O16"/>
    </row>
    <row r="17" spans="1:15" x14ac:dyDescent="0.3">
      <c r="A17" t="s">
        <v>10</v>
      </c>
      <c r="B17" s="1">
        <v>12</v>
      </c>
      <c r="C17" s="1" t="str" cm="1">
        <f t="array" ref="C17">_xlfn.IFS(Dataset[[#This Row],[Age]]&gt;=60,"Old",Dataset[[#This Row],[Age]]&gt;=40,"Senior Adult",Dataset[[#This Row],[Age]]&gt;=20,"Adult",Dataset[[#This Row],[Age]]&gt;=0,"Child")</f>
        <v>Child</v>
      </c>
      <c r="D17" s="1">
        <v>1</v>
      </c>
      <c r="E17" s="1">
        <v>1</v>
      </c>
      <c r="F17" s="1">
        <v>1</v>
      </c>
      <c r="G17" s="1" t="str">
        <f>IF(OR( AND(Dataset[[#This Row],[NS1]]=1,Dataset[[#This Row],[IgM]]=0,Dataset[[#This Row],[IgG]]=0),AND(Dataset[[#This Row],[NS1]]=1,Dataset[[#This Row],[IgM]]=1,Dataset[[#This Row],[IgG]]=0),AND(Dataset[[#This Row],[NS1]]=0,Dataset[[#This Row],[IgM]]=1,Dataset[[#This Row],[IgG]]=0)),"Yes","No")</f>
        <v>No</v>
      </c>
      <c r="H17" t="str">
        <f>IF(AND(Dataset[[#This Row],[IgG]]=1,Dataset[[#This Row],[NS1]]=1),"Yes","No")</f>
        <v>Yes</v>
      </c>
      <c r="I17" t="str">
        <f>IF(AND(Dataset[[#This Row],[NS1]]=0,Dataset[[#This Row],[IgM]]=0,Dataset[[#This Row],[IgG]]=0),"yes","No")</f>
        <v>No</v>
      </c>
      <c r="J17" t="s">
        <v>30</v>
      </c>
      <c r="K17" t="s">
        <v>17</v>
      </c>
      <c r="L17" t="s">
        <v>24</v>
      </c>
      <c r="M17" t="s">
        <v>14</v>
      </c>
      <c r="N17" s="1">
        <v>1</v>
      </c>
      <c r="O17"/>
    </row>
    <row r="18" spans="1:15" x14ac:dyDescent="0.3">
      <c r="A18" t="s">
        <v>15</v>
      </c>
      <c r="B18" s="1">
        <v>18</v>
      </c>
      <c r="C18" s="1" t="str" cm="1">
        <f t="array" ref="C18">_xlfn.IFS(Dataset[[#This Row],[Age]]&gt;=60,"Old",Dataset[[#This Row],[Age]]&gt;=40,"Senior Adult",Dataset[[#This Row],[Age]]&gt;=20,"Adult",Dataset[[#This Row],[Age]]&gt;=0,"Child")</f>
        <v>Child</v>
      </c>
      <c r="D18" s="1">
        <v>0</v>
      </c>
      <c r="E18" s="1">
        <v>1</v>
      </c>
      <c r="F18" s="1">
        <v>0</v>
      </c>
      <c r="G18" s="1" t="str">
        <f>IF(OR( AND(Dataset[[#This Row],[NS1]]=1,Dataset[[#This Row],[IgM]]=0,Dataset[[#This Row],[IgG]]=0),AND(Dataset[[#This Row],[NS1]]=1,Dataset[[#This Row],[IgM]]=1,Dataset[[#This Row],[IgG]]=0),AND(Dataset[[#This Row],[NS1]]=0,Dataset[[#This Row],[IgM]]=1,Dataset[[#This Row],[IgG]]=0)),"Yes","No")</f>
        <v>Yes</v>
      </c>
      <c r="H18" t="str">
        <f>IF(AND(Dataset[[#This Row],[IgG]]=1,Dataset[[#This Row],[NS1]]=1),"Yes","No")</f>
        <v>No</v>
      </c>
      <c r="I18" t="str">
        <f>IF(AND(Dataset[[#This Row],[NS1]]=0,Dataset[[#This Row],[IgM]]=0,Dataset[[#This Row],[IgG]]=0),"yes","No")</f>
        <v>No</v>
      </c>
      <c r="J18" t="s">
        <v>31</v>
      </c>
      <c r="K18" t="s">
        <v>12</v>
      </c>
      <c r="L18" t="s">
        <v>24</v>
      </c>
      <c r="M18" t="s">
        <v>14</v>
      </c>
      <c r="N18" s="1">
        <v>0</v>
      </c>
      <c r="O18"/>
    </row>
    <row r="19" spans="1:15" x14ac:dyDescent="0.3">
      <c r="A19" t="s">
        <v>15</v>
      </c>
      <c r="B19" s="1">
        <v>56</v>
      </c>
      <c r="C19" s="1" t="str" cm="1">
        <f t="array" ref="C19">_xlfn.IFS(Dataset[[#This Row],[Age]]&gt;=60,"Old",Dataset[[#This Row],[Age]]&gt;=40,"Senior Adult",Dataset[[#This Row],[Age]]&gt;=20,"Adult",Dataset[[#This Row],[Age]]&gt;=0,"Child")</f>
        <v>Senior Adult</v>
      </c>
      <c r="D19" s="1">
        <v>0</v>
      </c>
      <c r="E19" s="1">
        <v>1</v>
      </c>
      <c r="F19" s="1">
        <v>0</v>
      </c>
      <c r="G19" s="1" t="str">
        <f>IF(OR( AND(Dataset[[#This Row],[NS1]]=1,Dataset[[#This Row],[IgM]]=0,Dataset[[#This Row],[IgG]]=0),AND(Dataset[[#This Row],[NS1]]=1,Dataset[[#This Row],[IgM]]=1,Dataset[[#This Row],[IgG]]=0),AND(Dataset[[#This Row],[NS1]]=0,Dataset[[#This Row],[IgM]]=1,Dataset[[#This Row],[IgG]]=0)),"Yes","No")</f>
        <v>Yes</v>
      </c>
      <c r="H19" t="str">
        <f>IF(AND(Dataset[[#This Row],[IgG]]=1,Dataset[[#This Row],[NS1]]=1),"Yes","No")</f>
        <v>No</v>
      </c>
      <c r="I19" t="str">
        <f>IF(AND(Dataset[[#This Row],[NS1]]=0,Dataset[[#This Row],[IgM]]=0,Dataset[[#This Row],[IgG]]=0),"yes","No")</f>
        <v>No</v>
      </c>
      <c r="J19" t="s">
        <v>32</v>
      </c>
      <c r="K19" t="s">
        <v>17</v>
      </c>
      <c r="L19" t="s">
        <v>13</v>
      </c>
      <c r="M19" t="s">
        <v>14</v>
      </c>
      <c r="N19" s="1">
        <v>0</v>
      </c>
      <c r="O19"/>
    </row>
    <row r="20" spans="1:15" x14ac:dyDescent="0.3">
      <c r="A20" t="s">
        <v>15</v>
      </c>
      <c r="B20" s="1">
        <v>9</v>
      </c>
      <c r="C20" s="1" t="str" cm="1">
        <f t="array" ref="C20">_xlfn.IFS(Dataset[[#This Row],[Age]]&gt;=60,"Old",Dataset[[#This Row],[Age]]&gt;=40,"Senior Adult",Dataset[[#This Row],[Age]]&gt;=20,"Adult",Dataset[[#This Row],[Age]]&gt;=0,"Child")</f>
        <v>Child</v>
      </c>
      <c r="D20" s="1">
        <v>1</v>
      </c>
      <c r="E20" s="1">
        <v>1</v>
      </c>
      <c r="F20" s="1">
        <v>1</v>
      </c>
      <c r="G20" s="1" t="str">
        <f>IF(OR( AND(Dataset[[#This Row],[NS1]]=1,Dataset[[#This Row],[IgM]]=0,Dataset[[#This Row],[IgG]]=0),AND(Dataset[[#This Row],[NS1]]=1,Dataset[[#This Row],[IgM]]=1,Dataset[[#This Row],[IgG]]=0),AND(Dataset[[#This Row],[NS1]]=0,Dataset[[#This Row],[IgM]]=1,Dataset[[#This Row],[IgG]]=0)),"Yes","No")</f>
        <v>No</v>
      </c>
      <c r="H20" t="str">
        <f>IF(AND(Dataset[[#This Row],[IgG]]=1,Dataset[[#This Row],[NS1]]=1),"Yes","No")</f>
        <v>Yes</v>
      </c>
      <c r="I20" t="str">
        <f>IF(AND(Dataset[[#This Row],[NS1]]=0,Dataset[[#This Row],[IgM]]=0,Dataset[[#This Row],[IgG]]=0),"yes","No")</f>
        <v>No</v>
      </c>
      <c r="J20" t="s">
        <v>11</v>
      </c>
      <c r="K20" t="s">
        <v>12</v>
      </c>
      <c r="L20" t="s">
        <v>24</v>
      </c>
      <c r="M20" t="s">
        <v>14</v>
      </c>
      <c r="N20" s="1">
        <v>1</v>
      </c>
      <c r="O20"/>
    </row>
    <row r="21" spans="1:15" x14ac:dyDescent="0.3">
      <c r="A21" t="s">
        <v>15</v>
      </c>
      <c r="B21" s="1">
        <v>27</v>
      </c>
      <c r="C21" s="1" t="str" cm="1">
        <f t="array" ref="C21">_xlfn.IFS(Dataset[[#This Row],[Age]]&gt;=60,"Old",Dataset[[#This Row],[Age]]&gt;=40,"Senior Adult",Dataset[[#This Row],[Age]]&gt;=20,"Adult",Dataset[[#This Row],[Age]]&gt;=0,"Child")</f>
        <v>Adult</v>
      </c>
      <c r="D21" s="1">
        <v>1</v>
      </c>
      <c r="E21" s="1">
        <v>0</v>
      </c>
      <c r="F21" s="1">
        <v>1</v>
      </c>
      <c r="G21" s="1" t="str">
        <f>IF(OR( AND(Dataset[[#This Row],[NS1]]=1,Dataset[[#This Row],[IgM]]=0,Dataset[[#This Row],[IgG]]=0),AND(Dataset[[#This Row],[NS1]]=1,Dataset[[#This Row],[IgM]]=1,Dataset[[#This Row],[IgG]]=0),AND(Dataset[[#This Row],[NS1]]=0,Dataset[[#This Row],[IgM]]=1,Dataset[[#This Row],[IgG]]=0)),"Yes","No")</f>
        <v>No</v>
      </c>
      <c r="H21" t="str">
        <f>IF(AND(Dataset[[#This Row],[IgG]]=1,Dataset[[#This Row],[NS1]]=1),"Yes","No")</f>
        <v>Yes</v>
      </c>
      <c r="I21" t="str">
        <f>IF(AND(Dataset[[#This Row],[NS1]]=0,Dataset[[#This Row],[IgM]]=0,Dataset[[#This Row],[IgG]]=0),"yes","No")</f>
        <v>No</v>
      </c>
      <c r="J21" t="s">
        <v>11</v>
      </c>
      <c r="K21" t="s">
        <v>17</v>
      </c>
      <c r="L21" t="s">
        <v>24</v>
      </c>
      <c r="M21" t="s">
        <v>14</v>
      </c>
      <c r="N21" s="1">
        <v>1</v>
      </c>
      <c r="O21"/>
    </row>
    <row r="22" spans="1:15" x14ac:dyDescent="0.3">
      <c r="A22" t="s">
        <v>10</v>
      </c>
      <c r="B22" s="1">
        <v>31</v>
      </c>
      <c r="C22" s="1" t="str" cm="1">
        <f t="array" ref="C22">_xlfn.IFS(Dataset[[#This Row],[Age]]&gt;=60,"Old",Dataset[[#This Row],[Age]]&gt;=40,"Senior Adult",Dataset[[#This Row],[Age]]&gt;=20,"Adult",Dataset[[#This Row],[Age]]&gt;=0,"Child")</f>
        <v>Adult</v>
      </c>
      <c r="D22" s="1">
        <v>0</v>
      </c>
      <c r="E22" s="1">
        <v>0</v>
      </c>
      <c r="F22" s="1">
        <v>1</v>
      </c>
      <c r="G22" s="1" t="str">
        <f>IF(OR( AND(Dataset[[#This Row],[NS1]]=1,Dataset[[#This Row],[IgM]]=0,Dataset[[#This Row],[IgG]]=0),AND(Dataset[[#This Row],[NS1]]=1,Dataset[[#This Row],[IgM]]=1,Dataset[[#This Row],[IgG]]=0),AND(Dataset[[#This Row],[NS1]]=0,Dataset[[#This Row],[IgM]]=1,Dataset[[#This Row],[IgG]]=0)),"Yes","No")</f>
        <v>No</v>
      </c>
      <c r="H22" t="str">
        <f>IF(AND(Dataset[[#This Row],[IgG]]=1,Dataset[[#This Row],[NS1]]=1),"Yes","No")</f>
        <v>No</v>
      </c>
      <c r="I22" t="str">
        <f>IF(AND(Dataset[[#This Row],[NS1]]=0,Dataset[[#This Row],[IgM]]=0,Dataset[[#This Row],[IgG]]=0),"yes","No")</f>
        <v>No</v>
      </c>
      <c r="J22" t="s">
        <v>33</v>
      </c>
      <c r="K22" t="s">
        <v>12</v>
      </c>
      <c r="L22" t="s">
        <v>24</v>
      </c>
      <c r="M22" t="s">
        <v>14</v>
      </c>
      <c r="N22" s="1">
        <v>1</v>
      </c>
      <c r="O22"/>
    </row>
    <row r="23" spans="1:15" x14ac:dyDescent="0.3">
      <c r="A23" t="s">
        <v>10</v>
      </c>
      <c r="B23" s="1">
        <v>23</v>
      </c>
      <c r="C23" s="1" t="str" cm="1">
        <f t="array" ref="C23">_xlfn.IFS(Dataset[[#This Row],[Age]]&gt;=60,"Old",Dataset[[#This Row],[Age]]&gt;=40,"Senior Adult",Dataset[[#This Row],[Age]]&gt;=20,"Adult",Dataset[[#This Row],[Age]]&gt;=0,"Child")</f>
        <v>Adult</v>
      </c>
      <c r="D23" s="1">
        <v>0</v>
      </c>
      <c r="E23" s="1">
        <v>0</v>
      </c>
      <c r="F23" s="1">
        <v>0</v>
      </c>
      <c r="G23" s="1" t="str">
        <f>IF(OR( AND(Dataset[[#This Row],[NS1]]=1,Dataset[[#This Row],[IgM]]=0,Dataset[[#This Row],[IgG]]=0),AND(Dataset[[#This Row],[NS1]]=1,Dataset[[#This Row],[IgM]]=1,Dataset[[#This Row],[IgG]]=0),AND(Dataset[[#This Row],[NS1]]=0,Dataset[[#This Row],[IgM]]=1,Dataset[[#This Row],[IgG]]=0)),"Yes","No")</f>
        <v>No</v>
      </c>
      <c r="H23" t="str">
        <f>IF(AND(Dataset[[#This Row],[IgG]]=1,Dataset[[#This Row],[NS1]]=1),"Yes","No")</f>
        <v>No</v>
      </c>
      <c r="I23" t="str">
        <f>IF(AND(Dataset[[#This Row],[NS1]]=0,Dataset[[#This Row],[IgM]]=0,Dataset[[#This Row],[IgG]]=0),"yes","No")</f>
        <v>yes</v>
      </c>
      <c r="J23" t="s">
        <v>34</v>
      </c>
      <c r="K23" t="s">
        <v>17</v>
      </c>
      <c r="L23" t="s">
        <v>19</v>
      </c>
      <c r="M23" t="s">
        <v>14</v>
      </c>
      <c r="N23" s="1">
        <v>0</v>
      </c>
      <c r="O23"/>
    </row>
    <row r="24" spans="1:15" x14ac:dyDescent="0.3">
      <c r="A24" t="s">
        <v>10</v>
      </c>
      <c r="B24" s="1">
        <v>37</v>
      </c>
      <c r="C24" s="1" t="str" cm="1">
        <f t="array" ref="C24">_xlfn.IFS(Dataset[[#This Row],[Age]]&gt;=60,"Old",Dataset[[#This Row],[Age]]&gt;=40,"Senior Adult",Dataset[[#This Row],[Age]]&gt;=20,"Adult",Dataset[[#This Row],[Age]]&gt;=0,"Child")</f>
        <v>Adult</v>
      </c>
      <c r="D24" s="1">
        <v>0</v>
      </c>
      <c r="E24" s="1">
        <v>1</v>
      </c>
      <c r="F24" s="1">
        <v>0</v>
      </c>
      <c r="G24" s="1" t="str">
        <f>IF(OR( AND(Dataset[[#This Row],[NS1]]=1,Dataset[[#This Row],[IgM]]=0,Dataset[[#This Row],[IgG]]=0),AND(Dataset[[#This Row],[NS1]]=1,Dataset[[#This Row],[IgM]]=1,Dataset[[#This Row],[IgG]]=0),AND(Dataset[[#This Row],[NS1]]=0,Dataset[[#This Row],[IgM]]=1,Dataset[[#This Row],[IgG]]=0)),"Yes","No")</f>
        <v>Yes</v>
      </c>
      <c r="H24" t="str">
        <f>IF(AND(Dataset[[#This Row],[IgG]]=1,Dataset[[#This Row],[NS1]]=1),"Yes","No")</f>
        <v>No</v>
      </c>
      <c r="I24" t="str">
        <f>IF(AND(Dataset[[#This Row],[NS1]]=0,Dataset[[#This Row],[IgM]]=0,Dataset[[#This Row],[IgG]]=0),"yes","No")</f>
        <v>No</v>
      </c>
      <c r="J24" t="s">
        <v>35</v>
      </c>
      <c r="K24" t="s">
        <v>12</v>
      </c>
      <c r="L24" t="s">
        <v>24</v>
      </c>
      <c r="M24" t="s">
        <v>14</v>
      </c>
      <c r="N24" s="1">
        <v>0</v>
      </c>
      <c r="O24"/>
    </row>
    <row r="25" spans="1:15" x14ac:dyDescent="0.3">
      <c r="A25" t="s">
        <v>15</v>
      </c>
      <c r="B25" s="1">
        <v>44</v>
      </c>
      <c r="C25" s="1" t="str" cm="1">
        <f t="array" ref="C25">_xlfn.IFS(Dataset[[#This Row],[Age]]&gt;=60,"Old",Dataset[[#This Row],[Age]]&gt;=40,"Senior Adult",Dataset[[#This Row],[Age]]&gt;=20,"Adult",Dataset[[#This Row],[Age]]&gt;=0,"Child")</f>
        <v>Senior Adult</v>
      </c>
      <c r="D25" s="1">
        <v>0</v>
      </c>
      <c r="E25" s="1">
        <v>1</v>
      </c>
      <c r="F25" s="1">
        <v>0</v>
      </c>
      <c r="G25" s="1" t="str">
        <f>IF(OR( AND(Dataset[[#This Row],[NS1]]=1,Dataset[[#This Row],[IgM]]=0,Dataset[[#This Row],[IgG]]=0),AND(Dataset[[#This Row],[NS1]]=1,Dataset[[#This Row],[IgM]]=1,Dataset[[#This Row],[IgG]]=0),AND(Dataset[[#This Row],[NS1]]=0,Dataset[[#This Row],[IgM]]=1,Dataset[[#This Row],[IgG]]=0)),"Yes","No")</f>
        <v>Yes</v>
      </c>
      <c r="H25" t="str">
        <f>IF(AND(Dataset[[#This Row],[IgG]]=1,Dataset[[#This Row],[NS1]]=1),"Yes","No")</f>
        <v>No</v>
      </c>
      <c r="I25" t="str">
        <f>IF(AND(Dataset[[#This Row],[NS1]]=0,Dataset[[#This Row],[IgM]]=0,Dataset[[#This Row],[IgG]]=0),"yes","No")</f>
        <v>No</v>
      </c>
      <c r="J25" t="s">
        <v>36</v>
      </c>
      <c r="K25" t="s">
        <v>17</v>
      </c>
      <c r="L25" t="s">
        <v>19</v>
      </c>
      <c r="M25" t="s">
        <v>14</v>
      </c>
      <c r="N25" s="1">
        <v>0</v>
      </c>
      <c r="O25"/>
    </row>
    <row r="26" spans="1:15" x14ac:dyDescent="0.3">
      <c r="A26" t="s">
        <v>10</v>
      </c>
      <c r="B26" s="1">
        <v>17</v>
      </c>
      <c r="C26" s="1" t="str" cm="1">
        <f t="array" ref="C26">_xlfn.IFS(Dataset[[#This Row],[Age]]&gt;=60,"Old",Dataset[[#This Row],[Age]]&gt;=40,"Senior Adult",Dataset[[#This Row],[Age]]&gt;=20,"Adult",Dataset[[#This Row],[Age]]&gt;=0,"Child")</f>
        <v>Child</v>
      </c>
      <c r="D26" s="1">
        <v>1</v>
      </c>
      <c r="E26" s="1">
        <v>0</v>
      </c>
      <c r="F26" s="1">
        <v>1</v>
      </c>
      <c r="G26" s="1" t="str">
        <f>IF(OR( AND(Dataset[[#This Row],[NS1]]=1,Dataset[[#This Row],[IgM]]=0,Dataset[[#This Row],[IgG]]=0),AND(Dataset[[#This Row],[NS1]]=1,Dataset[[#This Row],[IgM]]=1,Dataset[[#This Row],[IgG]]=0),AND(Dataset[[#This Row],[NS1]]=0,Dataset[[#This Row],[IgM]]=1,Dataset[[#This Row],[IgG]]=0)),"Yes","No")</f>
        <v>No</v>
      </c>
      <c r="H26" t="str">
        <f>IF(AND(Dataset[[#This Row],[IgG]]=1,Dataset[[#This Row],[NS1]]=1),"Yes","No")</f>
        <v>Yes</v>
      </c>
      <c r="I26" t="str">
        <f>IF(AND(Dataset[[#This Row],[NS1]]=0,Dataset[[#This Row],[IgM]]=0,Dataset[[#This Row],[IgG]]=0),"yes","No")</f>
        <v>No</v>
      </c>
      <c r="J26" t="s">
        <v>27</v>
      </c>
      <c r="K26" t="s">
        <v>12</v>
      </c>
      <c r="L26" t="s">
        <v>13</v>
      </c>
      <c r="M26" t="s">
        <v>14</v>
      </c>
      <c r="N26" s="1">
        <v>1</v>
      </c>
      <c r="O26"/>
    </row>
    <row r="27" spans="1:15" x14ac:dyDescent="0.3">
      <c r="A27" t="s">
        <v>10</v>
      </c>
      <c r="B27" s="1">
        <v>64</v>
      </c>
      <c r="C27" s="1" t="str" cm="1">
        <f t="array" ref="C27">_xlfn.IFS(Dataset[[#This Row],[Age]]&gt;=60,"Old",Dataset[[#This Row],[Age]]&gt;=40,"Senior Adult",Dataset[[#This Row],[Age]]&gt;=20,"Adult",Dataset[[#This Row],[Age]]&gt;=0,"Child")</f>
        <v>Old</v>
      </c>
      <c r="D27" s="1">
        <v>1</v>
      </c>
      <c r="E27" s="1">
        <v>1</v>
      </c>
      <c r="F27" s="1">
        <v>1</v>
      </c>
      <c r="G27" s="1" t="str">
        <f>IF(OR( AND(Dataset[[#This Row],[NS1]]=1,Dataset[[#This Row],[IgM]]=0,Dataset[[#This Row],[IgG]]=0),AND(Dataset[[#This Row],[NS1]]=1,Dataset[[#This Row],[IgM]]=1,Dataset[[#This Row],[IgG]]=0),AND(Dataset[[#This Row],[NS1]]=0,Dataset[[#This Row],[IgM]]=1,Dataset[[#This Row],[IgG]]=0)),"Yes","No")</f>
        <v>No</v>
      </c>
      <c r="H27" t="str">
        <f>IF(AND(Dataset[[#This Row],[IgG]]=1,Dataset[[#This Row],[NS1]]=1),"Yes","No")</f>
        <v>Yes</v>
      </c>
      <c r="I27" t="str">
        <f>IF(AND(Dataset[[#This Row],[NS1]]=0,Dataset[[#This Row],[IgM]]=0,Dataset[[#This Row],[IgG]]=0),"yes","No")</f>
        <v>No</v>
      </c>
      <c r="J27" t="s">
        <v>33</v>
      </c>
      <c r="K27" t="s">
        <v>17</v>
      </c>
      <c r="L27" t="s">
        <v>19</v>
      </c>
      <c r="M27" t="s">
        <v>14</v>
      </c>
      <c r="N27" s="1">
        <v>1</v>
      </c>
      <c r="O27"/>
    </row>
    <row r="28" spans="1:15" x14ac:dyDescent="0.3">
      <c r="A28" t="s">
        <v>10</v>
      </c>
      <c r="B28" s="1">
        <v>65</v>
      </c>
      <c r="C28" s="1" t="str" cm="1">
        <f t="array" ref="C28">_xlfn.IFS(Dataset[[#This Row],[Age]]&gt;=60,"Old",Dataset[[#This Row],[Age]]&gt;=40,"Senior Adult",Dataset[[#This Row],[Age]]&gt;=20,"Adult",Dataset[[#This Row],[Age]]&gt;=0,"Child")</f>
        <v>Old</v>
      </c>
      <c r="D28" s="1">
        <v>0</v>
      </c>
      <c r="E28" s="1">
        <v>0</v>
      </c>
      <c r="F28" s="1">
        <v>0</v>
      </c>
      <c r="G28" s="1" t="str">
        <f>IF(OR( AND(Dataset[[#This Row],[NS1]]=1,Dataset[[#This Row],[IgM]]=0,Dataset[[#This Row],[IgG]]=0),AND(Dataset[[#This Row],[NS1]]=1,Dataset[[#This Row],[IgM]]=1,Dataset[[#This Row],[IgG]]=0),AND(Dataset[[#This Row],[NS1]]=0,Dataset[[#This Row],[IgM]]=1,Dataset[[#This Row],[IgG]]=0)),"Yes","No")</f>
        <v>No</v>
      </c>
      <c r="H28" t="str">
        <f>IF(AND(Dataset[[#This Row],[IgG]]=1,Dataset[[#This Row],[NS1]]=1),"Yes","No")</f>
        <v>No</v>
      </c>
      <c r="I28" t="str">
        <f>IF(AND(Dataset[[#This Row],[NS1]]=0,Dataset[[#This Row],[IgM]]=0,Dataset[[#This Row],[IgG]]=0),"yes","No")</f>
        <v>yes</v>
      </c>
      <c r="J28" t="s">
        <v>21</v>
      </c>
      <c r="K28" t="s">
        <v>12</v>
      </c>
      <c r="L28" t="s">
        <v>24</v>
      </c>
      <c r="M28" t="s">
        <v>14</v>
      </c>
      <c r="N28" s="1">
        <v>0</v>
      </c>
      <c r="O28"/>
    </row>
    <row r="29" spans="1:15" x14ac:dyDescent="0.3">
      <c r="A29" t="s">
        <v>10</v>
      </c>
      <c r="B29" s="1">
        <v>60</v>
      </c>
      <c r="C29" s="1" t="str" cm="1">
        <f t="array" ref="C29">_xlfn.IFS(Dataset[[#This Row],[Age]]&gt;=60,"Old",Dataset[[#This Row],[Age]]&gt;=40,"Senior Adult",Dataset[[#This Row],[Age]]&gt;=20,"Adult",Dataset[[#This Row],[Age]]&gt;=0,"Child")</f>
        <v>Old</v>
      </c>
      <c r="D29" s="1">
        <v>0</v>
      </c>
      <c r="E29" s="1">
        <v>0</v>
      </c>
      <c r="F29" s="1">
        <v>0</v>
      </c>
      <c r="G29" s="1" t="str">
        <f>IF(OR( AND(Dataset[[#This Row],[NS1]]=1,Dataset[[#This Row],[IgM]]=0,Dataset[[#This Row],[IgG]]=0),AND(Dataset[[#This Row],[NS1]]=1,Dataset[[#This Row],[IgM]]=1,Dataset[[#This Row],[IgG]]=0),AND(Dataset[[#This Row],[NS1]]=0,Dataset[[#This Row],[IgM]]=1,Dataset[[#This Row],[IgG]]=0)),"Yes","No")</f>
        <v>No</v>
      </c>
      <c r="H29" t="str">
        <f>IF(AND(Dataset[[#This Row],[IgG]]=1,Dataset[[#This Row],[NS1]]=1),"Yes","No")</f>
        <v>No</v>
      </c>
      <c r="I29" t="str">
        <f>IF(AND(Dataset[[#This Row],[NS1]]=0,Dataset[[#This Row],[IgM]]=0,Dataset[[#This Row],[IgG]]=0),"yes","No")</f>
        <v>yes</v>
      </c>
      <c r="J29" t="s">
        <v>27</v>
      </c>
      <c r="K29" t="s">
        <v>17</v>
      </c>
      <c r="L29" t="s">
        <v>19</v>
      </c>
      <c r="M29" t="s">
        <v>14</v>
      </c>
      <c r="N29" s="1">
        <v>0</v>
      </c>
      <c r="O29"/>
    </row>
    <row r="30" spans="1:15" x14ac:dyDescent="0.3">
      <c r="A30" t="s">
        <v>10</v>
      </c>
      <c r="B30" s="1">
        <v>44</v>
      </c>
      <c r="C30" s="1" t="str" cm="1">
        <f t="array" ref="C30">_xlfn.IFS(Dataset[[#This Row],[Age]]&gt;=60,"Old",Dataset[[#This Row],[Age]]&gt;=40,"Senior Adult",Dataset[[#This Row],[Age]]&gt;=20,"Adult",Dataset[[#This Row],[Age]]&gt;=0,"Child")</f>
        <v>Senior Adult</v>
      </c>
      <c r="D30" s="1">
        <v>1</v>
      </c>
      <c r="E30" s="1">
        <v>1</v>
      </c>
      <c r="F30" s="1">
        <v>1</v>
      </c>
      <c r="G30" s="1" t="str">
        <f>IF(OR( AND(Dataset[[#This Row],[NS1]]=1,Dataset[[#This Row],[IgM]]=0,Dataset[[#This Row],[IgG]]=0),AND(Dataset[[#This Row],[NS1]]=1,Dataset[[#This Row],[IgM]]=1,Dataset[[#This Row],[IgG]]=0),AND(Dataset[[#This Row],[NS1]]=0,Dataset[[#This Row],[IgM]]=1,Dataset[[#This Row],[IgG]]=0)),"Yes","No")</f>
        <v>No</v>
      </c>
      <c r="H30" t="str">
        <f>IF(AND(Dataset[[#This Row],[IgG]]=1,Dataset[[#This Row],[NS1]]=1),"Yes","No")</f>
        <v>Yes</v>
      </c>
      <c r="I30" t="str">
        <f>IF(AND(Dataset[[#This Row],[NS1]]=0,Dataset[[#This Row],[IgM]]=0,Dataset[[#This Row],[IgG]]=0),"yes","No")</f>
        <v>No</v>
      </c>
      <c r="J30" t="s">
        <v>26</v>
      </c>
      <c r="K30" t="s">
        <v>12</v>
      </c>
      <c r="L30" t="s">
        <v>24</v>
      </c>
      <c r="M30" t="s">
        <v>14</v>
      </c>
      <c r="N30" s="1">
        <v>1</v>
      </c>
      <c r="O30"/>
    </row>
    <row r="31" spans="1:15" x14ac:dyDescent="0.3">
      <c r="A31" t="s">
        <v>10</v>
      </c>
      <c r="B31" s="1">
        <v>13</v>
      </c>
      <c r="C31" s="1" t="str" cm="1">
        <f t="array" ref="C31">_xlfn.IFS(Dataset[[#This Row],[Age]]&gt;=60,"Old",Dataset[[#This Row],[Age]]&gt;=40,"Senior Adult",Dataset[[#This Row],[Age]]&gt;=20,"Adult",Dataset[[#This Row],[Age]]&gt;=0,"Child")</f>
        <v>Child</v>
      </c>
      <c r="D31" s="1">
        <v>0</v>
      </c>
      <c r="E31" s="1">
        <v>0</v>
      </c>
      <c r="F31" s="1">
        <v>1</v>
      </c>
      <c r="G31" s="1" t="str">
        <f>IF(OR( AND(Dataset[[#This Row],[NS1]]=1,Dataset[[#This Row],[IgM]]=0,Dataset[[#This Row],[IgG]]=0),AND(Dataset[[#This Row],[NS1]]=1,Dataset[[#This Row],[IgM]]=1,Dataset[[#This Row],[IgG]]=0),AND(Dataset[[#This Row],[NS1]]=0,Dataset[[#This Row],[IgM]]=1,Dataset[[#This Row],[IgG]]=0)),"Yes","No")</f>
        <v>No</v>
      </c>
      <c r="H31" t="str">
        <f>IF(AND(Dataset[[#This Row],[IgG]]=1,Dataset[[#This Row],[NS1]]=1),"Yes","No")</f>
        <v>No</v>
      </c>
      <c r="I31" t="str">
        <f>IF(AND(Dataset[[#This Row],[NS1]]=0,Dataset[[#This Row],[IgM]]=0,Dataset[[#This Row],[IgG]]=0),"yes","No")</f>
        <v>No</v>
      </c>
      <c r="J31" t="s">
        <v>28</v>
      </c>
      <c r="K31" t="s">
        <v>17</v>
      </c>
      <c r="L31" t="s">
        <v>13</v>
      </c>
      <c r="M31" t="s">
        <v>14</v>
      </c>
      <c r="N31" s="1">
        <v>1</v>
      </c>
      <c r="O31"/>
    </row>
    <row r="32" spans="1:15" x14ac:dyDescent="0.3">
      <c r="A32" t="s">
        <v>10</v>
      </c>
      <c r="B32" s="1">
        <v>35</v>
      </c>
      <c r="C32" s="1" t="str" cm="1">
        <f t="array" ref="C32">_xlfn.IFS(Dataset[[#This Row],[Age]]&gt;=60,"Old",Dataset[[#This Row],[Age]]&gt;=40,"Senior Adult",Dataset[[#This Row],[Age]]&gt;=20,"Adult",Dataset[[#This Row],[Age]]&gt;=0,"Child")</f>
        <v>Adult</v>
      </c>
      <c r="D32" s="1">
        <v>0</v>
      </c>
      <c r="E32" s="1">
        <v>0</v>
      </c>
      <c r="F32" s="1">
        <v>0</v>
      </c>
      <c r="G32" s="1" t="str">
        <f>IF(OR( AND(Dataset[[#This Row],[NS1]]=1,Dataset[[#This Row],[IgM]]=0,Dataset[[#This Row],[IgG]]=0),AND(Dataset[[#This Row],[NS1]]=1,Dataset[[#This Row],[IgM]]=1,Dataset[[#This Row],[IgG]]=0),AND(Dataset[[#This Row],[NS1]]=0,Dataset[[#This Row],[IgM]]=1,Dataset[[#This Row],[IgG]]=0)),"Yes","No")</f>
        <v>No</v>
      </c>
      <c r="H32" t="str">
        <f>IF(AND(Dataset[[#This Row],[IgG]]=1,Dataset[[#This Row],[NS1]]=1),"Yes","No")</f>
        <v>No</v>
      </c>
      <c r="I32" t="str">
        <f>IF(AND(Dataset[[#This Row],[NS1]]=0,Dataset[[#This Row],[IgM]]=0,Dataset[[#This Row],[IgG]]=0),"yes","No")</f>
        <v>yes</v>
      </c>
      <c r="J32" t="s">
        <v>37</v>
      </c>
      <c r="K32" t="s">
        <v>12</v>
      </c>
      <c r="L32" t="s">
        <v>13</v>
      </c>
      <c r="M32" t="s">
        <v>14</v>
      </c>
      <c r="N32" s="1">
        <v>0</v>
      </c>
      <c r="O32"/>
    </row>
    <row r="33" spans="1:15" x14ac:dyDescent="0.3">
      <c r="A33" t="s">
        <v>15</v>
      </c>
      <c r="B33" s="1">
        <v>13</v>
      </c>
      <c r="C33" s="1" t="str" cm="1">
        <f t="array" ref="C33">_xlfn.IFS(Dataset[[#This Row],[Age]]&gt;=60,"Old",Dataset[[#This Row],[Age]]&gt;=40,"Senior Adult",Dataset[[#This Row],[Age]]&gt;=20,"Adult",Dataset[[#This Row],[Age]]&gt;=0,"Child")</f>
        <v>Child</v>
      </c>
      <c r="D33" s="1">
        <v>1</v>
      </c>
      <c r="E33" s="1">
        <v>1</v>
      </c>
      <c r="F33" s="1">
        <v>1</v>
      </c>
      <c r="G33" s="1" t="str">
        <f>IF(OR( AND(Dataset[[#This Row],[NS1]]=1,Dataset[[#This Row],[IgM]]=0,Dataset[[#This Row],[IgG]]=0),AND(Dataset[[#This Row],[NS1]]=1,Dataset[[#This Row],[IgM]]=1,Dataset[[#This Row],[IgG]]=0),AND(Dataset[[#This Row],[NS1]]=0,Dataset[[#This Row],[IgM]]=1,Dataset[[#This Row],[IgG]]=0)),"Yes","No")</f>
        <v>No</v>
      </c>
      <c r="H33" t="str">
        <f>IF(AND(Dataset[[#This Row],[IgG]]=1,Dataset[[#This Row],[NS1]]=1),"Yes","No")</f>
        <v>Yes</v>
      </c>
      <c r="I33" t="str">
        <f>IF(AND(Dataset[[#This Row],[NS1]]=0,Dataset[[#This Row],[IgM]]=0,Dataset[[#This Row],[IgG]]=0),"yes","No")</f>
        <v>No</v>
      </c>
      <c r="J33" t="s">
        <v>33</v>
      </c>
      <c r="K33" t="s">
        <v>17</v>
      </c>
      <c r="L33" t="s">
        <v>24</v>
      </c>
      <c r="M33" t="s">
        <v>14</v>
      </c>
      <c r="N33" s="1">
        <v>1</v>
      </c>
      <c r="O33"/>
    </row>
    <row r="34" spans="1:15" x14ac:dyDescent="0.3">
      <c r="A34" t="s">
        <v>10</v>
      </c>
      <c r="B34" s="1">
        <v>39</v>
      </c>
      <c r="C34" s="1" t="str" cm="1">
        <f t="array" ref="C34">_xlfn.IFS(Dataset[[#This Row],[Age]]&gt;=60,"Old",Dataset[[#This Row],[Age]]&gt;=40,"Senior Adult",Dataset[[#This Row],[Age]]&gt;=20,"Adult",Dataset[[#This Row],[Age]]&gt;=0,"Child")</f>
        <v>Adult</v>
      </c>
      <c r="D34" s="1">
        <v>0</v>
      </c>
      <c r="E34" s="1">
        <v>1</v>
      </c>
      <c r="F34" s="1">
        <v>0</v>
      </c>
      <c r="G34" s="1" t="str">
        <f>IF(OR( AND(Dataset[[#This Row],[NS1]]=1,Dataset[[#This Row],[IgM]]=0,Dataset[[#This Row],[IgG]]=0),AND(Dataset[[#This Row],[NS1]]=1,Dataset[[#This Row],[IgM]]=1,Dataset[[#This Row],[IgG]]=0),AND(Dataset[[#This Row],[NS1]]=0,Dataset[[#This Row],[IgM]]=1,Dataset[[#This Row],[IgG]]=0)),"Yes","No")</f>
        <v>Yes</v>
      </c>
      <c r="H34" t="str">
        <f>IF(AND(Dataset[[#This Row],[IgG]]=1,Dataset[[#This Row],[NS1]]=1),"Yes","No")</f>
        <v>No</v>
      </c>
      <c r="I34" t="str">
        <f>IF(AND(Dataset[[#This Row],[NS1]]=0,Dataset[[#This Row],[IgM]]=0,Dataset[[#This Row],[IgG]]=0),"yes","No")</f>
        <v>No</v>
      </c>
      <c r="J34" t="s">
        <v>38</v>
      </c>
      <c r="K34" t="s">
        <v>12</v>
      </c>
      <c r="L34" t="s">
        <v>13</v>
      </c>
      <c r="M34" t="s">
        <v>14</v>
      </c>
      <c r="N34" s="1">
        <v>0</v>
      </c>
      <c r="O34"/>
    </row>
    <row r="35" spans="1:15" x14ac:dyDescent="0.3">
      <c r="A35" t="s">
        <v>10</v>
      </c>
      <c r="B35" s="1">
        <v>27</v>
      </c>
      <c r="C35" s="1" t="str" cm="1">
        <f t="array" ref="C35">_xlfn.IFS(Dataset[[#This Row],[Age]]&gt;=60,"Old",Dataset[[#This Row],[Age]]&gt;=40,"Senior Adult",Dataset[[#This Row],[Age]]&gt;=20,"Adult",Dataset[[#This Row],[Age]]&gt;=0,"Child")</f>
        <v>Adult</v>
      </c>
      <c r="D35" s="1">
        <v>0</v>
      </c>
      <c r="E35" s="1">
        <v>1</v>
      </c>
      <c r="F35" s="1">
        <v>0</v>
      </c>
      <c r="G35" s="1" t="str">
        <f>IF(OR( AND(Dataset[[#This Row],[NS1]]=1,Dataset[[#This Row],[IgM]]=0,Dataset[[#This Row],[IgG]]=0),AND(Dataset[[#This Row],[NS1]]=1,Dataset[[#This Row],[IgM]]=1,Dataset[[#This Row],[IgG]]=0),AND(Dataset[[#This Row],[NS1]]=0,Dataset[[#This Row],[IgM]]=1,Dataset[[#This Row],[IgG]]=0)),"Yes","No")</f>
        <v>Yes</v>
      </c>
      <c r="H35" t="str">
        <f>IF(AND(Dataset[[#This Row],[IgG]]=1,Dataset[[#This Row],[NS1]]=1),"Yes","No")</f>
        <v>No</v>
      </c>
      <c r="I35" t="str">
        <f>IF(AND(Dataset[[#This Row],[NS1]]=0,Dataset[[#This Row],[IgM]]=0,Dataset[[#This Row],[IgG]]=0),"yes","No")</f>
        <v>No</v>
      </c>
      <c r="J35" t="s">
        <v>39</v>
      </c>
      <c r="K35" t="s">
        <v>17</v>
      </c>
      <c r="L35" t="s">
        <v>19</v>
      </c>
      <c r="M35" t="s">
        <v>14</v>
      </c>
      <c r="N35" s="1">
        <v>0</v>
      </c>
      <c r="O35"/>
    </row>
    <row r="36" spans="1:15" x14ac:dyDescent="0.3">
      <c r="A36" t="s">
        <v>15</v>
      </c>
      <c r="B36" s="1">
        <v>11</v>
      </c>
      <c r="C36" s="1" t="str" cm="1">
        <f t="array" ref="C36">_xlfn.IFS(Dataset[[#This Row],[Age]]&gt;=60,"Old",Dataset[[#This Row],[Age]]&gt;=40,"Senior Adult",Dataset[[#This Row],[Age]]&gt;=20,"Adult",Dataset[[#This Row],[Age]]&gt;=0,"Child")</f>
        <v>Child</v>
      </c>
      <c r="D36" s="1">
        <v>1</v>
      </c>
      <c r="E36" s="1">
        <v>1</v>
      </c>
      <c r="F36" s="1">
        <v>1</v>
      </c>
      <c r="G36" s="1" t="str">
        <f>IF(OR( AND(Dataset[[#This Row],[NS1]]=1,Dataset[[#This Row],[IgM]]=0,Dataset[[#This Row],[IgG]]=0),AND(Dataset[[#This Row],[NS1]]=1,Dataset[[#This Row],[IgM]]=1,Dataset[[#This Row],[IgG]]=0),AND(Dataset[[#This Row],[NS1]]=0,Dataset[[#This Row],[IgM]]=1,Dataset[[#This Row],[IgG]]=0)),"Yes","No")</f>
        <v>No</v>
      </c>
      <c r="H36" t="str">
        <f>IF(AND(Dataset[[#This Row],[IgG]]=1,Dataset[[#This Row],[NS1]]=1),"Yes","No")</f>
        <v>Yes</v>
      </c>
      <c r="I36" t="str">
        <f>IF(AND(Dataset[[#This Row],[NS1]]=0,Dataset[[#This Row],[IgM]]=0,Dataset[[#This Row],[IgG]]=0),"yes","No")</f>
        <v>No</v>
      </c>
      <c r="J36" t="s">
        <v>40</v>
      </c>
      <c r="K36" t="s">
        <v>12</v>
      </c>
      <c r="L36" t="s">
        <v>24</v>
      </c>
      <c r="M36" t="s">
        <v>14</v>
      </c>
      <c r="N36" s="1">
        <v>1</v>
      </c>
      <c r="O36"/>
    </row>
    <row r="37" spans="1:15" x14ac:dyDescent="0.3">
      <c r="A37" t="s">
        <v>10</v>
      </c>
      <c r="B37" s="1">
        <v>46</v>
      </c>
      <c r="C37" s="1" t="str" cm="1">
        <f t="array" ref="C37">_xlfn.IFS(Dataset[[#This Row],[Age]]&gt;=60,"Old",Dataset[[#This Row],[Age]]&gt;=40,"Senior Adult",Dataset[[#This Row],[Age]]&gt;=20,"Adult",Dataset[[#This Row],[Age]]&gt;=0,"Child")</f>
        <v>Senior Adult</v>
      </c>
      <c r="D37" s="1">
        <v>1</v>
      </c>
      <c r="E37" s="1">
        <v>1</v>
      </c>
      <c r="F37" s="1">
        <v>1</v>
      </c>
      <c r="G37" s="1" t="str">
        <f>IF(OR( AND(Dataset[[#This Row],[NS1]]=1,Dataset[[#This Row],[IgM]]=0,Dataset[[#This Row],[IgG]]=0),AND(Dataset[[#This Row],[NS1]]=1,Dataset[[#This Row],[IgM]]=1,Dataset[[#This Row],[IgG]]=0),AND(Dataset[[#This Row],[NS1]]=0,Dataset[[#This Row],[IgM]]=1,Dataset[[#This Row],[IgG]]=0)),"Yes","No")</f>
        <v>No</v>
      </c>
      <c r="H37" t="str">
        <f>IF(AND(Dataset[[#This Row],[IgG]]=1,Dataset[[#This Row],[NS1]]=1),"Yes","No")</f>
        <v>Yes</v>
      </c>
      <c r="I37" t="str">
        <f>IF(AND(Dataset[[#This Row],[NS1]]=0,Dataset[[#This Row],[IgM]]=0,Dataset[[#This Row],[IgG]]=0),"yes","No")</f>
        <v>No</v>
      </c>
      <c r="J37" t="s">
        <v>37</v>
      </c>
      <c r="K37" t="s">
        <v>17</v>
      </c>
      <c r="L37" t="s">
        <v>19</v>
      </c>
      <c r="M37" t="s">
        <v>14</v>
      </c>
      <c r="N37" s="1">
        <v>1</v>
      </c>
      <c r="O37"/>
    </row>
    <row r="38" spans="1:15" x14ac:dyDescent="0.3">
      <c r="A38" t="s">
        <v>15</v>
      </c>
      <c r="B38" s="1">
        <v>10</v>
      </c>
      <c r="C38" s="1" t="str" cm="1">
        <f t="array" ref="C38">_xlfn.IFS(Dataset[[#This Row],[Age]]&gt;=60,"Old",Dataset[[#This Row],[Age]]&gt;=40,"Senior Adult",Dataset[[#This Row],[Age]]&gt;=20,"Adult",Dataset[[#This Row],[Age]]&gt;=0,"Child")</f>
        <v>Child</v>
      </c>
      <c r="D38" s="1">
        <v>1</v>
      </c>
      <c r="E38" s="1">
        <v>0</v>
      </c>
      <c r="F38" s="1">
        <v>1</v>
      </c>
      <c r="G38" s="1" t="str">
        <f>IF(OR( AND(Dataset[[#This Row],[NS1]]=1,Dataset[[#This Row],[IgM]]=0,Dataset[[#This Row],[IgG]]=0),AND(Dataset[[#This Row],[NS1]]=1,Dataset[[#This Row],[IgM]]=1,Dataset[[#This Row],[IgG]]=0),AND(Dataset[[#This Row],[NS1]]=0,Dataset[[#This Row],[IgM]]=1,Dataset[[#This Row],[IgG]]=0)),"Yes","No")</f>
        <v>No</v>
      </c>
      <c r="H38" t="str">
        <f>IF(AND(Dataset[[#This Row],[IgG]]=1,Dataset[[#This Row],[NS1]]=1),"Yes","No")</f>
        <v>Yes</v>
      </c>
      <c r="I38" t="str">
        <f>IF(AND(Dataset[[#This Row],[NS1]]=0,Dataset[[#This Row],[IgM]]=0,Dataset[[#This Row],[IgG]]=0),"yes","No")</f>
        <v>No</v>
      </c>
      <c r="J38" t="s">
        <v>41</v>
      </c>
      <c r="K38" t="s">
        <v>12</v>
      </c>
      <c r="L38" t="s">
        <v>24</v>
      </c>
      <c r="M38" t="s">
        <v>14</v>
      </c>
      <c r="N38" s="1">
        <v>1</v>
      </c>
      <c r="O38"/>
    </row>
    <row r="39" spans="1:15" x14ac:dyDescent="0.3">
      <c r="A39" t="s">
        <v>10</v>
      </c>
      <c r="B39" s="1">
        <v>13</v>
      </c>
      <c r="C39" s="1" t="str" cm="1">
        <f t="array" ref="C39">_xlfn.IFS(Dataset[[#This Row],[Age]]&gt;=60,"Old",Dataset[[#This Row],[Age]]&gt;=40,"Senior Adult",Dataset[[#This Row],[Age]]&gt;=20,"Adult",Dataset[[#This Row],[Age]]&gt;=0,"Child")</f>
        <v>Child</v>
      </c>
      <c r="D39" s="1">
        <v>0</v>
      </c>
      <c r="E39" s="1">
        <v>1</v>
      </c>
      <c r="F39" s="1">
        <v>0</v>
      </c>
      <c r="G39" s="1" t="str">
        <f>IF(OR( AND(Dataset[[#This Row],[NS1]]=1,Dataset[[#This Row],[IgM]]=0,Dataset[[#This Row],[IgG]]=0),AND(Dataset[[#This Row],[NS1]]=1,Dataset[[#This Row],[IgM]]=1,Dataset[[#This Row],[IgG]]=0),AND(Dataset[[#This Row],[NS1]]=0,Dataset[[#This Row],[IgM]]=1,Dataset[[#This Row],[IgG]]=0)),"Yes","No")</f>
        <v>Yes</v>
      </c>
      <c r="H39" t="str">
        <f>IF(AND(Dataset[[#This Row],[IgG]]=1,Dataset[[#This Row],[NS1]]=1),"Yes","No")</f>
        <v>No</v>
      </c>
      <c r="I39" t="str">
        <f>IF(AND(Dataset[[#This Row],[NS1]]=0,Dataset[[#This Row],[IgM]]=0,Dataset[[#This Row],[IgG]]=0),"yes","No")</f>
        <v>No</v>
      </c>
      <c r="J39" t="s">
        <v>42</v>
      </c>
      <c r="K39" t="s">
        <v>17</v>
      </c>
      <c r="L39" t="s">
        <v>13</v>
      </c>
      <c r="M39" t="s">
        <v>14</v>
      </c>
      <c r="N39" s="1">
        <v>0</v>
      </c>
      <c r="O39"/>
    </row>
    <row r="40" spans="1:15" x14ac:dyDescent="0.3">
      <c r="A40" t="s">
        <v>15</v>
      </c>
      <c r="B40" s="1">
        <v>50</v>
      </c>
      <c r="C40" s="1" t="str" cm="1">
        <f t="array" ref="C40">_xlfn.IFS(Dataset[[#This Row],[Age]]&gt;=60,"Old",Dataset[[#This Row],[Age]]&gt;=40,"Senior Adult",Dataset[[#This Row],[Age]]&gt;=20,"Adult",Dataset[[#This Row],[Age]]&gt;=0,"Child")</f>
        <v>Senior Adult</v>
      </c>
      <c r="D40" s="1">
        <v>0</v>
      </c>
      <c r="E40" s="1">
        <v>0</v>
      </c>
      <c r="F40" s="1">
        <v>1</v>
      </c>
      <c r="G40" s="1" t="str">
        <f>IF(OR( AND(Dataset[[#This Row],[NS1]]=1,Dataset[[#This Row],[IgM]]=0,Dataset[[#This Row],[IgG]]=0),AND(Dataset[[#This Row],[NS1]]=1,Dataset[[#This Row],[IgM]]=1,Dataset[[#This Row],[IgG]]=0),AND(Dataset[[#This Row],[NS1]]=0,Dataset[[#This Row],[IgM]]=1,Dataset[[#This Row],[IgG]]=0)),"Yes","No")</f>
        <v>No</v>
      </c>
      <c r="H40" t="str">
        <f>IF(AND(Dataset[[#This Row],[IgG]]=1,Dataset[[#This Row],[NS1]]=1),"Yes","No")</f>
        <v>No</v>
      </c>
      <c r="I40" t="str">
        <f>IF(AND(Dataset[[#This Row],[NS1]]=0,Dataset[[#This Row],[IgM]]=0,Dataset[[#This Row],[IgG]]=0),"yes","No")</f>
        <v>No</v>
      </c>
      <c r="J40" t="s">
        <v>40</v>
      </c>
      <c r="K40" t="s">
        <v>12</v>
      </c>
      <c r="L40" t="s">
        <v>19</v>
      </c>
      <c r="M40" t="s">
        <v>14</v>
      </c>
      <c r="N40" s="1">
        <v>1</v>
      </c>
      <c r="O40"/>
    </row>
    <row r="41" spans="1:15" x14ac:dyDescent="0.3">
      <c r="A41" t="s">
        <v>15</v>
      </c>
      <c r="B41" s="1">
        <v>34</v>
      </c>
      <c r="C41" s="1" t="str" cm="1">
        <f t="array" ref="C41">_xlfn.IFS(Dataset[[#This Row],[Age]]&gt;=60,"Old",Dataset[[#This Row],[Age]]&gt;=40,"Senior Adult",Dataset[[#This Row],[Age]]&gt;=20,"Adult",Dataset[[#This Row],[Age]]&gt;=0,"Child")</f>
        <v>Adult</v>
      </c>
      <c r="D41" s="1">
        <v>1</v>
      </c>
      <c r="E41" s="1">
        <v>0</v>
      </c>
      <c r="F41" s="1">
        <v>1</v>
      </c>
      <c r="G41" s="1" t="str">
        <f>IF(OR( AND(Dataset[[#This Row],[NS1]]=1,Dataset[[#This Row],[IgM]]=0,Dataset[[#This Row],[IgG]]=0),AND(Dataset[[#This Row],[NS1]]=1,Dataset[[#This Row],[IgM]]=1,Dataset[[#This Row],[IgG]]=0),AND(Dataset[[#This Row],[NS1]]=0,Dataset[[#This Row],[IgM]]=1,Dataset[[#This Row],[IgG]]=0)),"Yes","No")</f>
        <v>No</v>
      </c>
      <c r="H41" t="str">
        <f>IF(AND(Dataset[[#This Row],[IgG]]=1,Dataset[[#This Row],[NS1]]=1),"Yes","No")</f>
        <v>Yes</v>
      </c>
      <c r="I41" t="str">
        <f>IF(AND(Dataset[[#This Row],[NS1]]=0,Dataset[[#This Row],[IgM]]=0,Dataset[[#This Row],[IgG]]=0),"yes","No")</f>
        <v>No</v>
      </c>
      <c r="J41" t="s">
        <v>11</v>
      </c>
      <c r="K41" t="s">
        <v>17</v>
      </c>
      <c r="L41" t="s">
        <v>19</v>
      </c>
      <c r="M41" t="s">
        <v>14</v>
      </c>
      <c r="N41" s="1">
        <v>1</v>
      </c>
      <c r="O41"/>
    </row>
    <row r="42" spans="1:15" x14ac:dyDescent="0.3">
      <c r="A42" t="s">
        <v>10</v>
      </c>
      <c r="B42" s="1">
        <v>54</v>
      </c>
      <c r="C42" s="1" t="str" cm="1">
        <f t="array" ref="C42">_xlfn.IFS(Dataset[[#This Row],[Age]]&gt;=60,"Old",Dataset[[#This Row],[Age]]&gt;=40,"Senior Adult",Dataset[[#This Row],[Age]]&gt;=20,"Adult",Dataset[[#This Row],[Age]]&gt;=0,"Child")</f>
        <v>Senior Adult</v>
      </c>
      <c r="D42" s="1">
        <v>0</v>
      </c>
      <c r="E42" s="1">
        <v>1</v>
      </c>
      <c r="F42" s="1">
        <v>0</v>
      </c>
      <c r="G42" s="1" t="str">
        <f>IF(OR( AND(Dataset[[#This Row],[NS1]]=1,Dataset[[#This Row],[IgM]]=0,Dataset[[#This Row],[IgG]]=0),AND(Dataset[[#This Row],[NS1]]=1,Dataset[[#This Row],[IgM]]=1,Dataset[[#This Row],[IgG]]=0),AND(Dataset[[#This Row],[NS1]]=0,Dataset[[#This Row],[IgM]]=1,Dataset[[#This Row],[IgG]]=0)),"Yes","No")</f>
        <v>Yes</v>
      </c>
      <c r="H42" t="str">
        <f>IF(AND(Dataset[[#This Row],[IgG]]=1,Dataset[[#This Row],[NS1]]=1),"Yes","No")</f>
        <v>No</v>
      </c>
      <c r="I42" t="str">
        <f>IF(AND(Dataset[[#This Row],[NS1]]=0,Dataset[[#This Row],[IgM]]=0,Dataset[[#This Row],[IgG]]=0),"yes","No")</f>
        <v>No</v>
      </c>
      <c r="J42" t="s">
        <v>31</v>
      </c>
      <c r="K42" t="s">
        <v>12</v>
      </c>
      <c r="L42" t="s">
        <v>24</v>
      </c>
      <c r="M42" t="s">
        <v>14</v>
      </c>
      <c r="N42" s="1">
        <v>0</v>
      </c>
      <c r="O42"/>
    </row>
    <row r="43" spans="1:15" x14ac:dyDescent="0.3">
      <c r="A43" t="s">
        <v>10</v>
      </c>
      <c r="B43" s="1">
        <v>16</v>
      </c>
      <c r="C43" s="1" t="str" cm="1">
        <f t="array" ref="C43">_xlfn.IFS(Dataset[[#This Row],[Age]]&gt;=60,"Old",Dataset[[#This Row],[Age]]&gt;=40,"Senior Adult",Dataset[[#This Row],[Age]]&gt;=20,"Adult",Dataset[[#This Row],[Age]]&gt;=0,"Child")</f>
        <v>Child</v>
      </c>
      <c r="D43" s="1">
        <v>0</v>
      </c>
      <c r="E43" s="1">
        <v>1</v>
      </c>
      <c r="F43" s="1">
        <v>0</v>
      </c>
      <c r="G43" s="1" t="str">
        <f>IF(OR( AND(Dataset[[#This Row],[NS1]]=1,Dataset[[#This Row],[IgM]]=0,Dataset[[#This Row],[IgG]]=0),AND(Dataset[[#This Row],[NS1]]=1,Dataset[[#This Row],[IgM]]=1,Dataset[[#This Row],[IgG]]=0),AND(Dataset[[#This Row],[NS1]]=0,Dataset[[#This Row],[IgM]]=1,Dataset[[#This Row],[IgG]]=0)),"Yes","No")</f>
        <v>Yes</v>
      </c>
      <c r="H43" t="str">
        <f>IF(AND(Dataset[[#This Row],[IgG]]=1,Dataset[[#This Row],[NS1]]=1),"Yes","No")</f>
        <v>No</v>
      </c>
      <c r="I43" t="str">
        <f>IF(AND(Dataset[[#This Row],[NS1]]=0,Dataset[[#This Row],[IgM]]=0,Dataset[[#This Row],[IgG]]=0),"yes","No")</f>
        <v>No</v>
      </c>
      <c r="J43" t="s">
        <v>37</v>
      </c>
      <c r="K43" t="s">
        <v>17</v>
      </c>
      <c r="L43" t="s">
        <v>19</v>
      </c>
      <c r="M43" t="s">
        <v>14</v>
      </c>
      <c r="N43" s="1">
        <v>0</v>
      </c>
      <c r="O43"/>
    </row>
    <row r="44" spans="1:15" x14ac:dyDescent="0.3">
      <c r="A44" t="s">
        <v>15</v>
      </c>
      <c r="B44" s="1">
        <v>51</v>
      </c>
      <c r="C44" s="1" t="str" cm="1">
        <f t="array" ref="C44">_xlfn.IFS(Dataset[[#This Row],[Age]]&gt;=60,"Old",Dataset[[#This Row],[Age]]&gt;=40,"Senior Adult",Dataset[[#This Row],[Age]]&gt;=20,"Adult",Dataset[[#This Row],[Age]]&gt;=0,"Child")</f>
        <v>Senior Adult</v>
      </c>
      <c r="D44" s="1">
        <v>1</v>
      </c>
      <c r="E44" s="1">
        <v>0</v>
      </c>
      <c r="F44" s="1">
        <v>1</v>
      </c>
      <c r="G44" s="1" t="str">
        <f>IF(OR( AND(Dataset[[#This Row],[NS1]]=1,Dataset[[#This Row],[IgM]]=0,Dataset[[#This Row],[IgG]]=0),AND(Dataset[[#This Row],[NS1]]=1,Dataset[[#This Row],[IgM]]=1,Dataset[[#This Row],[IgG]]=0),AND(Dataset[[#This Row],[NS1]]=0,Dataset[[#This Row],[IgM]]=1,Dataset[[#This Row],[IgG]]=0)),"Yes","No")</f>
        <v>No</v>
      </c>
      <c r="H44" t="str">
        <f>IF(AND(Dataset[[#This Row],[IgG]]=1,Dataset[[#This Row],[NS1]]=1),"Yes","No")</f>
        <v>Yes</v>
      </c>
      <c r="I44" t="str">
        <f>IF(AND(Dataset[[#This Row],[NS1]]=0,Dataset[[#This Row],[IgM]]=0,Dataset[[#This Row],[IgG]]=0),"yes","No")</f>
        <v>No</v>
      </c>
      <c r="J44" t="s">
        <v>39</v>
      </c>
      <c r="K44" t="s">
        <v>12</v>
      </c>
      <c r="L44" t="s">
        <v>24</v>
      </c>
      <c r="M44" t="s">
        <v>14</v>
      </c>
      <c r="N44" s="1">
        <v>1</v>
      </c>
      <c r="O44"/>
    </row>
    <row r="45" spans="1:15" x14ac:dyDescent="0.3">
      <c r="A45" t="s">
        <v>10</v>
      </c>
      <c r="B45" s="1">
        <v>9</v>
      </c>
      <c r="C45" s="1" t="str" cm="1">
        <f t="array" ref="C45">_xlfn.IFS(Dataset[[#This Row],[Age]]&gt;=60,"Old",Dataset[[#This Row],[Age]]&gt;=40,"Senior Adult",Dataset[[#This Row],[Age]]&gt;=20,"Adult",Dataset[[#This Row],[Age]]&gt;=0,"Child")</f>
        <v>Child</v>
      </c>
      <c r="D45" s="1">
        <v>1</v>
      </c>
      <c r="E45" s="1">
        <v>1</v>
      </c>
      <c r="F45" s="1">
        <v>1</v>
      </c>
      <c r="G45" s="1" t="str">
        <f>IF(OR( AND(Dataset[[#This Row],[NS1]]=1,Dataset[[#This Row],[IgM]]=0,Dataset[[#This Row],[IgG]]=0),AND(Dataset[[#This Row],[NS1]]=1,Dataset[[#This Row],[IgM]]=1,Dataset[[#This Row],[IgG]]=0),AND(Dataset[[#This Row],[NS1]]=0,Dataset[[#This Row],[IgM]]=1,Dataset[[#This Row],[IgG]]=0)),"Yes","No")</f>
        <v>No</v>
      </c>
      <c r="H45" t="str">
        <f>IF(AND(Dataset[[#This Row],[IgG]]=1,Dataset[[#This Row],[NS1]]=1),"Yes","No")</f>
        <v>Yes</v>
      </c>
      <c r="I45" t="str">
        <f>IF(AND(Dataset[[#This Row],[NS1]]=0,Dataset[[#This Row],[IgM]]=0,Dataset[[#This Row],[IgG]]=0),"yes","No")</f>
        <v>No</v>
      </c>
      <c r="J45" t="s">
        <v>43</v>
      </c>
      <c r="K45" t="s">
        <v>17</v>
      </c>
      <c r="L45" t="s">
        <v>24</v>
      </c>
      <c r="M45" t="s">
        <v>14</v>
      </c>
      <c r="N45" s="1">
        <v>1</v>
      </c>
      <c r="O45"/>
    </row>
    <row r="46" spans="1:15" x14ac:dyDescent="0.3">
      <c r="A46" t="s">
        <v>10</v>
      </c>
      <c r="B46" s="1">
        <v>37</v>
      </c>
      <c r="C46" s="1" t="str" cm="1">
        <f t="array" ref="C46">_xlfn.IFS(Dataset[[#This Row],[Age]]&gt;=60,"Old",Dataset[[#This Row],[Age]]&gt;=40,"Senior Adult",Dataset[[#This Row],[Age]]&gt;=20,"Adult",Dataset[[#This Row],[Age]]&gt;=0,"Child")</f>
        <v>Adult</v>
      </c>
      <c r="D46" s="1">
        <v>0</v>
      </c>
      <c r="E46" s="1">
        <v>0</v>
      </c>
      <c r="F46" s="1">
        <v>0</v>
      </c>
      <c r="G46" s="1" t="str">
        <f>IF(OR( AND(Dataset[[#This Row],[NS1]]=1,Dataset[[#This Row],[IgM]]=0,Dataset[[#This Row],[IgG]]=0),AND(Dataset[[#This Row],[NS1]]=1,Dataset[[#This Row],[IgM]]=1,Dataset[[#This Row],[IgG]]=0),AND(Dataset[[#This Row],[NS1]]=0,Dataset[[#This Row],[IgM]]=1,Dataset[[#This Row],[IgG]]=0)),"Yes","No")</f>
        <v>No</v>
      </c>
      <c r="H46" t="str">
        <f>IF(AND(Dataset[[#This Row],[IgG]]=1,Dataset[[#This Row],[NS1]]=1),"Yes","No")</f>
        <v>No</v>
      </c>
      <c r="I46" t="str">
        <f>IF(AND(Dataset[[#This Row],[NS1]]=0,Dataset[[#This Row],[IgM]]=0,Dataset[[#This Row],[IgG]]=0),"yes","No")</f>
        <v>yes</v>
      </c>
      <c r="J46" t="s">
        <v>44</v>
      </c>
      <c r="K46" t="s">
        <v>12</v>
      </c>
      <c r="L46" t="s">
        <v>13</v>
      </c>
      <c r="M46" t="s">
        <v>14</v>
      </c>
      <c r="N46" s="1">
        <v>0</v>
      </c>
      <c r="O46"/>
    </row>
    <row r="47" spans="1:15" x14ac:dyDescent="0.3">
      <c r="A47" t="s">
        <v>10</v>
      </c>
      <c r="B47" s="1">
        <v>13</v>
      </c>
      <c r="C47" s="1" t="str" cm="1">
        <f t="array" ref="C47">_xlfn.IFS(Dataset[[#This Row],[Age]]&gt;=60,"Old",Dataset[[#This Row],[Age]]&gt;=40,"Senior Adult",Dataset[[#This Row],[Age]]&gt;=20,"Adult",Dataset[[#This Row],[Age]]&gt;=0,"Child")</f>
        <v>Child</v>
      </c>
      <c r="D47" s="1">
        <v>0</v>
      </c>
      <c r="E47" s="1">
        <v>0</v>
      </c>
      <c r="F47" s="1">
        <v>0</v>
      </c>
      <c r="G47" s="1" t="str">
        <f>IF(OR( AND(Dataset[[#This Row],[NS1]]=1,Dataset[[#This Row],[IgM]]=0,Dataset[[#This Row],[IgG]]=0),AND(Dataset[[#This Row],[NS1]]=1,Dataset[[#This Row],[IgM]]=1,Dataset[[#This Row],[IgG]]=0),AND(Dataset[[#This Row],[NS1]]=0,Dataset[[#This Row],[IgM]]=1,Dataset[[#This Row],[IgG]]=0)),"Yes","No")</f>
        <v>No</v>
      </c>
      <c r="H47" t="str">
        <f>IF(AND(Dataset[[#This Row],[IgG]]=1,Dataset[[#This Row],[NS1]]=1),"Yes","No")</f>
        <v>No</v>
      </c>
      <c r="I47" t="str">
        <f>IF(AND(Dataset[[#This Row],[NS1]]=0,Dataset[[#This Row],[IgM]]=0,Dataset[[#This Row],[IgG]]=0),"yes","No")</f>
        <v>yes</v>
      </c>
      <c r="J47" t="s">
        <v>45</v>
      </c>
      <c r="K47" t="s">
        <v>17</v>
      </c>
      <c r="L47" t="s">
        <v>24</v>
      </c>
      <c r="M47" t="s">
        <v>14</v>
      </c>
      <c r="N47" s="1">
        <v>0</v>
      </c>
      <c r="O47"/>
    </row>
    <row r="48" spans="1:15" x14ac:dyDescent="0.3">
      <c r="A48" t="s">
        <v>15</v>
      </c>
      <c r="B48" s="1">
        <v>62</v>
      </c>
      <c r="C48" s="1" t="str" cm="1">
        <f t="array" ref="C48">_xlfn.IFS(Dataset[[#This Row],[Age]]&gt;=60,"Old",Dataset[[#This Row],[Age]]&gt;=40,"Senior Adult",Dataset[[#This Row],[Age]]&gt;=20,"Adult",Dataset[[#This Row],[Age]]&gt;=0,"Child")</f>
        <v>Old</v>
      </c>
      <c r="D48" s="1">
        <v>0</v>
      </c>
      <c r="E48" s="1">
        <v>0</v>
      </c>
      <c r="F48" s="1">
        <v>1</v>
      </c>
      <c r="G48" s="1" t="str">
        <f>IF(OR( AND(Dataset[[#This Row],[NS1]]=1,Dataset[[#This Row],[IgM]]=0,Dataset[[#This Row],[IgG]]=0),AND(Dataset[[#This Row],[NS1]]=1,Dataset[[#This Row],[IgM]]=1,Dataset[[#This Row],[IgG]]=0),AND(Dataset[[#This Row],[NS1]]=0,Dataset[[#This Row],[IgM]]=1,Dataset[[#This Row],[IgG]]=0)),"Yes","No")</f>
        <v>No</v>
      </c>
      <c r="H48" t="str">
        <f>IF(AND(Dataset[[#This Row],[IgG]]=1,Dataset[[#This Row],[NS1]]=1),"Yes","No")</f>
        <v>No</v>
      </c>
      <c r="I48" t="str">
        <f>IF(AND(Dataset[[#This Row],[NS1]]=0,Dataset[[#This Row],[IgM]]=0,Dataset[[#This Row],[IgG]]=0),"yes","No")</f>
        <v>No</v>
      </c>
      <c r="J48" t="s">
        <v>40</v>
      </c>
      <c r="K48" t="s">
        <v>12</v>
      </c>
      <c r="L48" t="s">
        <v>24</v>
      </c>
      <c r="M48" t="s">
        <v>14</v>
      </c>
      <c r="N48" s="1">
        <v>1</v>
      </c>
      <c r="O48"/>
    </row>
    <row r="49" spans="1:15" x14ac:dyDescent="0.3">
      <c r="A49" t="s">
        <v>15</v>
      </c>
      <c r="B49" s="1">
        <v>17</v>
      </c>
      <c r="C49" s="1" t="str" cm="1">
        <f t="array" ref="C49">_xlfn.IFS(Dataset[[#This Row],[Age]]&gt;=60,"Old",Dataset[[#This Row],[Age]]&gt;=40,"Senior Adult",Dataset[[#This Row],[Age]]&gt;=20,"Adult",Dataset[[#This Row],[Age]]&gt;=0,"Child")</f>
        <v>Child</v>
      </c>
      <c r="D49" s="1">
        <v>0</v>
      </c>
      <c r="E49" s="1">
        <v>1</v>
      </c>
      <c r="F49" s="1">
        <v>0</v>
      </c>
      <c r="G49" s="1" t="str">
        <f>IF(OR( AND(Dataset[[#This Row],[NS1]]=1,Dataset[[#This Row],[IgM]]=0,Dataset[[#This Row],[IgG]]=0),AND(Dataset[[#This Row],[NS1]]=1,Dataset[[#This Row],[IgM]]=1,Dataset[[#This Row],[IgG]]=0),AND(Dataset[[#This Row],[NS1]]=0,Dataset[[#This Row],[IgM]]=1,Dataset[[#This Row],[IgG]]=0)),"Yes","No")</f>
        <v>Yes</v>
      </c>
      <c r="H49" t="str">
        <f>IF(AND(Dataset[[#This Row],[IgG]]=1,Dataset[[#This Row],[NS1]]=1),"Yes","No")</f>
        <v>No</v>
      </c>
      <c r="I49" t="str">
        <f>IF(AND(Dataset[[#This Row],[NS1]]=0,Dataset[[#This Row],[IgM]]=0,Dataset[[#This Row],[IgG]]=0),"yes","No")</f>
        <v>No</v>
      </c>
      <c r="J49" t="s">
        <v>37</v>
      </c>
      <c r="K49" t="s">
        <v>17</v>
      </c>
      <c r="L49" t="s">
        <v>13</v>
      </c>
      <c r="M49" t="s">
        <v>14</v>
      </c>
      <c r="N49" s="1">
        <v>0</v>
      </c>
      <c r="O49"/>
    </row>
    <row r="50" spans="1:15" x14ac:dyDescent="0.3">
      <c r="A50" t="s">
        <v>10</v>
      </c>
      <c r="B50" s="1">
        <v>35</v>
      </c>
      <c r="C50" s="1" t="str" cm="1">
        <f t="array" ref="C50">_xlfn.IFS(Dataset[[#This Row],[Age]]&gt;=60,"Old",Dataset[[#This Row],[Age]]&gt;=40,"Senior Adult",Dataset[[#This Row],[Age]]&gt;=20,"Adult",Dataset[[#This Row],[Age]]&gt;=0,"Child")</f>
        <v>Adult</v>
      </c>
      <c r="D50" s="1">
        <v>0</v>
      </c>
      <c r="E50" s="1">
        <v>1</v>
      </c>
      <c r="F50" s="1">
        <v>0</v>
      </c>
      <c r="G50" s="1" t="str">
        <f>IF(OR( AND(Dataset[[#This Row],[NS1]]=1,Dataset[[#This Row],[IgM]]=0,Dataset[[#This Row],[IgG]]=0),AND(Dataset[[#This Row],[NS1]]=1,Dataset[[#This Row],[IgM]]=1,Dataset[[#This Row],[IgG]]=0),AND(Dataset[[#This Row],[NS1]]=0,Dataset[[#This Row],[IgM]]=1,Dataset[[#This Row],[IgG]]=0)),"Yes","No")</f>
        <v>Yes</v>
      </c>
      <c r="H50" t="str">
        <f>IF(AND(Dataset[[#This Row],[IgG]]=1,Dataset[[#This Row],[NS1]]=1),"Yes","No")</f>
        <v>No</v>
      </c>
      <c r="I50" t="str">
        <f>IF(AND(Dataset[[#This Row],[NS1]]=0,Dataset[[#This Row],[IgM]]=0,Dataset[[#This Row],[IgG]]=0),"yes","No")</f>
        <v>No</v>
      </c>
      <c r="J50" t="s">
        <v>32</v>
      </c>
      <c r="K50" t="s">
        <v>12</v>
      </c>
      <c r="L50" t="s">
        <v>24</v>
      </c>
      <c r="M50" t="s">
        <v>14</v>
      </c>
      <c r="N50" s="1">
        <v>0</v>
      </c>
      <c r="O50"/>
    </row>
    <row r="51" spans="1:15" x14ac:dyDescent="0.3">
      <c r="A51" t="s">
        <v>15</v>
      </c>
      <c r="B51" s="1">
        <v>9</v>
      </c>
      <c r="C51" s="1" t="str" cm="1">
        <f t="array" ref="C51">_xlfn.IFS(Dataset[[#This Row],[Age]]&gt;=60,"Old",Dataset[[#This Row],[Age]]&gt;=40,"Senior Adult",Dataset[[#This Row],[Age]]&gt;=20,"Adult",Dataset[[#This Row],[Age]]&gt;=0,"Child")</f>
        <v>Child</v>
      </c>
      <c r="D51" s="1">
        <v>1</v>
      </c>
      <c r="E51" s="1">
        <v>0</v>
      </c>
      <c r="F51" s="1">
        <v>1</v>
      </c>
      <c r="G51" s="1" t="str">
        <f>IF(OR( AND(Dataset[[#This Row],[NS1]]=1,Dataset[[#This Row],[IgM]]=0,Dataset[[#This Row],[IgG]]=0),AND(Dataset[[#This Row],[NS1]]=1,Dataset[[#This Row],[IgM]]=1,Dataset[[#This Row],[IgG]]=0),AND(Dataset[[#This Row],[NS1]]=0,Dataset[[#This Row],[IgM]]=1,Dataset[[#This Row],[IgG]]=0)),"Yes","No")</f>
        <v>No</v>
      </c>
      <c r="H51" t="str">
        <f>IF(AND(Dataset[[#This Row],[IgG]]=1,Dataset[[#This Row],[NS1]]=1),"Yes","No")</f>
        <v>Yes</v>
      </c>
      <c r="I51" t="str">
        <f>IF(AND(Dataset[[#This Row],[NS1]]=0,Dataset[[#This Row],[IgM]]=0,Dataset[[#This Row],[IgG]]=0),"yes","No")</f>
        <v>No</v>
      </c>
      <c r="J51" t="s">
        <v>46</v>
      </c>
      <c r="K51" t="s">
        <v>17</v>
      </c>
      <c r="L51" t="s">
        <v>24</v>
      </c>
      <c r="M51" t="s">
        <v>14</v>
      </c>
      <c r="N51" s="1">
        <v>1</v>
      </c>
      <c r="O51"/>
    </row>
    <row r="52" spans="1:15" x14ac:dyDescent="0.3">
      <c r="A52" t="s">
        <v>15</v>
      </c>
      <c r="B52" s="1">
        <v>14</v>
      </c>
      <c r="C52" s="1" t="str" cm="1">
        <f t="array" ref="C52">_xlfn.IFS(Dataset[[#This Row],[Age]]&gt;=60,"Old",Dataset[[#This Row],[Age]]&gt;=40,"Senior Adult",Dataset[[#This Row],[Age]]&gt;=20,"Adult",Dataset[[#This Row],[Age]]&gt;=0,"Child")</f>
        <v>Child</v>
      </c>
      <c r="D52" s="1">
        <v>1</v>
      </c>
      <c r="E52" s="1">
        <v>0</v>
      </c>
      <c r="F52" s="1">
        <v>1</v>
      </c>
      <c r="G52" s="1" t="str">
        <f>IF(OR( AND(Dataset[[#This Row],[NS1]]=1,Dataset[[#This Row],[IgM]]=0,Dataset[[#This Row],[IgG]]=0),AND(Dataset[[#This Row],[NS1]]=1,Dataset[[#This Row],[IgM]]=1,Dataset[[#This Row],[IgG]]=0),AND(Dataset[[#This Row],[NS1]]=0,Dataset[[#This Row],[IgM]]=1,Dataset[[#This Row],[IgG]]=0)),"Yes","No")</f>
        <v>No</v>
      </c>
      <c r="H52" t="str">
        <f>IF(AND(Dataset[[#This Row],[IgG]]=1,Dataset[[#This Row],[NS1]]=1),"Yes","No")</f>
        <v>Yes</v>
      </c>
      <c r="I52" t="str">
        <f>IF(AND(Dataset[[#This Row],[NS1]]=0,Dataset[[#This Row],[IgM]]=0,Dataset[[#This Row],[IgG]]=0),"yes","No")</f>
        <v>No</v>
      </c>
      <c r="J52" t="s">
        <v>33</v>
      </c>
      <c r="K52" t="s">
        <v>12</v>
      </c>
      <c r="L52" t="s">
        <v>24</v>
      </c>
      <c r="M52" t="s">
        <v>14</v>
      </c>
      <c r="N52" s="1">
        <v>1</v>
      </c>
      <c r="O52"/>
    </row>
    <row r="53" spans="1:15" x14ac:dyDescent="0.3">
      <c r="A53" t="s">
        <v>15</v>
      </c>
      <c r="B53" s="1">
        <v>37</v>
      </c>
      <c r="C53" s="1" t="str" cm="1">
        <f t="array" ref="C53">_xlfn.IFS(Dataset[[#This Row],[Age]]&gt;=60,"Old",Dataset[[#This Row],[Age]]&gt;=40,"Senior Adult",Dataset[[#This Row],[Age]]&gt;=20,"Adult",Dataset[[#This Row],[Age]]&gt;=0,"Child")</f>
        <v>Adult</v>
      </c>
      <c r="D53" s="1">
        <v>0</v>
      </c>
      <c r="E53" s="1">
        <v>0</v>
      </c>
      <c r="F53" s="1">
        <v>0</v>
      </c>
      <c r="G53" s="1" t="str">
        <f>IF(OR( AND(Dataset[[#This Row],[NS1]]=1,Dataset[[#This Row],[IgM]]=0,Dataset[[#This Row],[IgG]]=0),AND(Dataset[[#This Row],[NS1]]=1,Dataset[[#This Row],[IgM]]=1,Dataset[[#This Row],[IgG]]=0),AND(Dataset[[#This Row],[NS1]]=0,Dataset[[#This Row],[IgM]]=1,Dataset[[#This Row],[IgG]]=0)),"Yes","No")</f>
        <v>No</v>
      </c>
      <c r="H53" t="str">
        <f>IF(AND(Dataset[[#This Row],[IgG]]=1,Dataset[[#This Row],[NS1]]=1),"Yes","No")</f>
        <v>No</v>
      </c>
      <c r="I53" t="str">
        <f>IF(AND(Dataset[[#This Row],[NS1]]=0,Dataset[[#This Row],[IgM]]=0,Dataset[[#This Row],[IgG]]=0),"yes","No")</f>
        <v>yes</v>
      </c>
      <c r="J53" t="s">
        <v>31</v>
      </c>
      <c r="K53" t="s">
        <v>17</v>
      </c>
      <c r="L53" t="s">
        <v>24</v>
      </c>
      <c r="M53" t="s">
        <v>14</v>
      </c>
      <c r="N53" s="1">
        <v>0</v>
      </c>
      <c r="O53"/>
    </row>
    <row r="54" spans="1:15" x14ac:dyDescent="0.3">
      <c r="A54" t="s">
        <v>15</v>
      </c>
      <c r="B54" s="1">
        <v>13</v>
      </c>
      <c r="C54" s="1" t="str" cm="1">
        <f t="array" ref="C54">_xlfn.IFS(Dataset[[#This Row],[Age]]&gt;=60,"Old",Dataset[[#This Row],[Age]]&gt;=40,"Senior Adult",Dataset[[#This Row],[Age]]&gt;=20,"Adult",Dataset[[#This Row],[Age]]&gt;=0,"Child")</f>
        <v>Child</v>
      </c>
      <c r="D54" s="1">
        <v>0</v>
      </c>
      <c r="E54" s="1">
        <v>0</v>
      </c>
      <c r="F54" s="1">
        <v>0</v>
      </c>
      <c r="G54" s="1" t="str">
        <f>IF(OR( AND(Dataset[[#This Row],[NS1]]=1,Dataset[[#This Row],[IgM]]=0,Dataset[[#This Row],[IgG]]=0),AND(Dataset[[#This Row],[NS1]]=1,Dataset[[#This Row],[IgM]]=1,Dataset[[#This Row],[IgG]]=0),AND(Dataset[[#This Row],[NS1]]=0,Dataset[[#This Row],[IgM]]=1,Dataset[[#This Row],[IgG]]=0)),"Yes","No")</f>
        <v>No</v>
      </c>
      <c r="H54" t="str">
        <f>IF(AND(Dataset[[#This Row],[IgG]]=1,Dataset[[#This Row],[NS1]]=1),"Yes","No")</f>
        <v>No</v>
      </c>
      <c r="I54" t="str">
        <f>IF(AND(Dataset[[#This Row],[NS1]]=0,Dataset[[#This Row],[IgM]]=0,Dataset[[#This Row],[IgG]]=0),"yes","No")</f>
        <v>yes</v>
      </c>
      <c r="J54" t="s">
        <v>47</v>
      </c>
      <c r="K54" t="s">
        <v>12</v>
      </c>
      <c r="L54" t="s">
        <v>19</v>
      </c>
      <c r="M54" t="s">
        <v>14</v>
      </c>
      <c r="N54" s="1">
        <v>0</v>
      </c>
      <c r="O54"/>
    </row>
    <row r="55" spans="1:15" x14ac:dyDescent="0.3">
      <c r="A55" t="s">
        <v>15</v>
      </c>
      <c r="B55" s="1">
        <v>57</v>
      </c>
      <c r="C55" s="1" t="str" cm="1">
        <f t="array" ref="C55">_xlfn.IFS(Dataset[[#This Row],[Age]]&gt;=60,"Old",Dataset[[#This Row],[Age]]&gt;=40,"Senior Adult",Dataset[[#This Row],[Age]]&gt;=20,"Adult",Dataset[[#This Row],[Age]]&gt;=0,"Child")</f>
        <v>Senior Adult</v>
      </c>
      <c r="D55" s="1">
        <v>0</v>
      </c>
      <c r="E55" s="1">
        <v>0</v>
      </c>
      <c r="F55" s="1">
        <v>0</v>
      </c>
      <c r="G55" s="1" t="str">
        <f>IF(OR( AND(Dataset[[#This Row],[NS1]]=1,Dataset[[#This Row],[IgM]]=0,Dataset[[#This Row],[IgG]]=0),AND(Dataset[[#This Row],[NS1]]=1,Dataset[[#This Row],[IgM]]=1,Dataset[[#This Row],[IgG]]=0),AND(Dataset[[#This Row],[NS1]]=0,Dataset[[#This Row],[IgM]]=1,Dataset[[#This Row],[IgG]]=0)),"Yes","No")</f>
        <v>No</v>
      </c>
      <c r="H55" t="str">
        <f>IF(AND(Dataset[[#This Row],[IgG]]=1,Dataset[[#This Row],[NS1]]=1),"Yes","No")</f>
        <v>No</v>
      </c>
      <c r="I55" t="str">
        <f>IF(AND(Dataset[[#This Row],[NS1]]=0,Dataset[[#This Row],[IgM]]=0,Dataset[[#This Row],[IgG]]=0),"yes","No")</f>
        <v>yes</v>
      </c>
      <c r="J55" t="s">
        <v>30</v>
      </c>
      <c r="K55" t="s">
        <v>17</v>
      </c>
      <c r="L55" t="s">
        <v>13</v>
      </c>
      <c r="M55" t="s">
        <v>14</v>
      </c>
      <c r="N55" s="1">
        <v>0</v>
      </c>
      <c r="O55"/>
    </row>
    <row r="56" spans="1:15" x14ac:dyDescent="0.3">
      <c r="A56" t="s">
        <v>10</v>
      </c>
      <c r="B56" s="1">
        <v>41</v>
      </c>
      <c r="C56" s="1" t="str" cm="1">
        <f t="array" ref="C56">_xlfn.IFS(Dataset[[#This Row],[Age]]&gt;=60,"Old",Dataset[[#This Row],[Age]]&gt;=40,"Senior Adult",Dataset[[#This Row],[Age]]&gt;=20,"Adult",Dataset[[#This Row],[Age]]&gt;=0,"Child")</f>
        <v>Senior Adult</v>
      </c>
      <c r="D56" s="1">
        <v>0</v>
      </c>
      <c r="E56" s="1">
        <v>0</v>
      </c>
      <c r="F56" s="1">
        <v>0</v>
      </c>
      <c r="G56" s="1" t="str">
        <f>IF(OR( AND(Dataset[[#This Row],[NS1]]=1,Dataset[[#This Row],[IgM]]=0,Dataset[[#This Row],[IgG]]=0),AND(Dataset[[#This Row],[NS1]]=1,Dataset[[#This Row],[IgM]]=1,Dataset[[#This Row],[IgG]]=0),AND(Dataset[[#This Row],[NS1]]=0,Dataset[[#This Row],[IgM]]=1,Dataset[[#This Row],[IgG]]=0)),"Yes","No")</f>
        <v>No</v>
      </c>
      <c r="H56" t="str">
        <f>IF(AND(Dataset[[#This Row],[IgG]]=1,Dataset[[#This Row],[NS1]]=1),"Yes","No")</f>
        <v>No</v>
      </c>
      <c r="I56" t="str">
        <f>IF(AND(Dataset[[#This Row],[NS1]]=0,Dataset[[#This Row],[IgM]]=0,Dataset[[#This Row],[IgG]]=0),"yes","No")</f>
        <v>yes</v>
      </c>
      <c r="J56" t="s">
        <v>20</v>
      </c>
      <c r="K56" t="s">
        <v>12</v>
      </c>
      <c r="L56" t="s">
        <v>13</v>
      </c>
      <c r="M56" t="s">
        <v>14</v>
      </c>
      <c r="N56" s="1">
        <v>0</v>
      </c>
      <c r="O56"/>
    </row>
    <row r="57" spans="1:15" x14ac:dyDescent="0.3">
      <c r="A57" t="s">
        <v>15</v>
      </c>
      <c r="B57" s="1">
        <v>24</v>
      </c>
      <c r="C57" s="1" t="str" cm="1">
        <f t="array" ref="C57">_xlfn.IFS(Dataset[[#This Row],[Age]]&gt;=60,"Old",Dataset[[#This Row],[Age]]&gt;=40,"Senior Adult",Dataset[[#This Row],[Age]]&gt;=20,"Adult",Dataset[[#This Row],[Age]]&gt;=0,"Child")</f>
        <v>Adult</v>
      </c>
      <c r="D57" s="1">
        <v>1</v>
      </c>
      <c r="E57" s="1">
        <v>1</v>
      </c>
      <c r="F57" s="1">
        <v>1</v>
      </c>
      <c r="G57" s="1" t="str">
        <f>IF(OR( AND(Dataset[[#This Row],[NS1]]=1,Dataset[[#This Row],[IgM]]=0,Dataset[[#This Row],[IgG]]=0),AND(Dataset[[#This Row],[NS1]]=1,Dataset[[#This Row],[IgM]]=1,Dataset[[#This Row],[IgG]]=0),AND(Dataset[[#This Row],[NS1]]=0,Dataset[[#This Row],[IgM]]=1,Dataset[[#This Row],[IgG]]=0)),"Yes","No")</f>
        <v>No</v>
      </c>
      <c r="H57" t="str">
        <f>IF(AND(Dataset[[#This Row],[IgG]]=1,Dataset[[#This Row],[NS1]]=1),"Yes","No")</f>
        <v>Yes</v>
      </c>
      <c r="I57" t="str">
        <f>IF(AND(Dataset[[#This Row],[NS1]]=0,Dataset[[#This Row],[IgM]]=0,Dataset[[#This Row],[IgG]]=0),"yes","No")</f>
        <v>No</v>
      </c>
      <c r="J57" t="s">
        <v>32</v>
      </c>
      <c r="K57" t="s">
        <v>17</v>
      </c>
      <c r="L57" t="s">
        <v>13</v>
      </c>
      <c r="M57" t="s">
        <v>14</v>
      </c>
      <c r="N57" s="1">
        <v>1</v>
      </c>
      <c r="O57"/>
    </row>
    <row r="58" spans="1:15" x14ac:dyDescent="0.3">
      <c r="A58" t="s">
        <v>15</v>
      </c>
      <c r="B58" s="1">
        <v>28</v>
      </c>
      <c r="C58" s="1" t="str" cm="1">
        <f t="array" ref="C58">_xlfn.IFS(Dataset[[#This Row],[Age]]&gt;=60,"Old",Dataset[[#This Row],[Age]]&gt;=40,"Senior Adult",Dataset[[#This Row],[Age]]&gt;=20,"Adult",Dataset[[#This Row],[Age]]&gt;=0,"Child")</f>
        <v>Adult</v>
      </c>
      <c r="D58" s="1">
        <v>0</v>
      </c>
      <c r="E58" s="1">
        <v>0</v>
      </c>
      <c r="F58" s="1">
        <v>0</v>
      </c>
      <c r="G58" s="1" t="str">
        <f>IF(OR( AND(Dataset[[#This Row],[NS1]]=1,Dataset[[#This Row],[IgM]]=0,Dataset[[#This Row],[IgG]]=0),AND(Dataset[[#This Row],[NS1]]=1,Dataset[[#This Row],[IgM]]=1,Dataset[[#This Row],[IgG]]=0),AND(Dataset[[#This Row],[NS1]]=0,Dataset[[#This Row],[IgM]]=1,Dataset[[#This Row],[IgG]]=0)),"Yes","No")</f>
        <v>No</v>
      </c>
      <c r="H58" t="str">
        <f>IF(AND(Dataset[[#This Row],[IgG]]=1,Dataset[[#This Row],[NS1]]=1),"Yes","No")</f>
        <v>No</v>
      </c>
      <c r="I58" t="str">
        <f>IF(AND(Dataset[[#This Row],[NS1]]=0,Dataset[[#This Row],[IgM]]=0,Dataset[[#This Row],[IgG]]=0),"yes","No")</f>
        <v>yes</v>
      </c>
      <c r="J58" t="s">
        <v>21</v>
      </c>
      <c r="K58" t="s">
        <v>12</v>
      </c>
      <c r="L58" t="s">
        <v>19</v>
      </c>
      <c r="M58" t="s">
        <v>14</v>
      </c>
      <c r="N58" s="1">
        <v>0</v>
      </c>
      <c r="O58"/>
    </row>
    <row r="59" spans="1:15" x14ac:dyDescent="0.3">
      <c r="A59" t="s">
        <v>15</v>
      </c>
      <c r="B59" s="1">
        <v>25</v>
      </c>
      <c r="C59" s="1" t="str" cm="1">
        <f t="array" ref="C59">_xlfn.IFS(Dataset[[#This Row],[Age]]&gt;=60,"Old",Dataset[[#This Row],[Age]]&gt;=40,"Senior Adult",Dataset[[#This Row],[Age]]&gt;=20,"Adult",Dataset[[#This Row],[Age]]&gt;=0,"Child")</f>
        <v>Adult</v>
      </c>
      <c r="D59" s="1">
        <v>0</v>
      </c>
      <c r="E59" s="1">
        <v>1</v>
      </c>
      <c r="F59" s="1">
        <v>0</v>
      </c>
      <c r="G59" s="1" t="str">
        <f>IF(OR( AND(Dataset[[#This Row],[NS1]]=1,Dataset[[#This Row],[IgM]]=0,Dataset[[#This Row],[IgG]]=0),AND(Dataset[[#This Row],[NS1]]=1,Dataset[[#This Row],[IgM]]=1,Dataset[[#This Row],[IgG]]=0),AND(Dataset[[#This Row],[NS1]]=0,Dataset[[#This Row],[IgM]]=1,Dataset[[#This Row],[IgG]]=0)),"Yes","No")</f>
        <v>Yes</v>
      </c>
      <c r="H59" t="str">
        <f>IF(AND(Dataset[[#This Row],[IgG]]=1,Dataset[[#This Row],[NS1]]=1),"Yes","No")</f>
        <v>No</v>
      </c>
      <c r="I59" t="str">
        <f>IF(AND(Dataset[[#This Row],[NS1]]=0,Dataset[[#This Row],[IgM]]=0,Dataset[[#This Row],[IgG]]=0),"yes","No")</f>
        <v>No</v>
      </c>
      <c r="J59" t="s">
        <v>27</v>
      </c>
      <c r="K59" t="s">
        <v>17</v>
      </c>
      <c r="L59" t="s">
        <v>19</v>
      </c>
      <c r="M59" t="s">
        <v>14</v>
      </c>
      <c r="N59" s="1">
        <v>0</v>
      </c>
      <c r="O59"/>
    </row>
    <row r="60" spans="1:15" x14ac:dyDescent="0.3">
      <c r="A60" t="s">
        <v>15</v>
      </c>
      <c r="B60" s="1">
        <v>44</v>
      </c>
      <c r="C60" s="1" t="str" cm="1">
        <f t="array" ref="C60">_xlfn.IFS(Dataset[[#This Row],[Age]]&gt;=60,"Old",Dataset[[#This Row],[Age]]&gt;=40,"Senior Adult",Dataset[[#This Row],[Age]]&gt;=20,"Adult",Dataset[[#This Row],[Age]]&gt;=0,"Child")</f>
        <v>Senior Adult</v>
      </c>
      <c r="D60" s="1">
        <v>0</v>
      </c>
      <c r="E60" s="1">
        <v>1</v>
      </c>
      <c r="F60" s="1">
        <v>0</v>
      </c>
      <c r="G60" s="1" t="str">
        <f>IF(OR( AND(Dataset[[#This Row],[NS1]]=1,Dataset[[#This Row],[IgM]]=0,Dataset[[#This Row],[IgG]]=0),AND(Dataset[[#This Row],[NS1]]=1,Dataset[[#This Row],[IgM]]=1,Dataset[[#This Row],[IgG]]=0),AND(Dataset[[#This Row],[NS1]]=0,Dataset[[#This Row],[IgM]]=1,Dataset[[#This Row],[IgG]]=0)),"Yes","No")</f>
        <v>Yes</v>
      </c>
      <c r="H60" t="str">
        <f>IF(AND(Dataset[[#This Row],[IgG]]=1,Dataset[[#This Row],[NS1]]=1),"Yes","No")</f>
        <v>No</v>
      </c>
      <c r="I60" t="str">
        <f>IF(AND(Dataset[[#This Row],[NS1]]=0,Dataset[[#This Row],[IgM]]=0,Dataset[[#This Row],[IgG]]=0),"yes","No")</f>
        <v>No</v>
      </c>
      <c r="J60" t="s">
        <v>42</v>
      </c>
      <c r="K60" t="s">
        <v>12</v>
      </c>
      <c r="L60" t="s">
        <v>24</v>
      </c>
      <c r="M60" t="s">
        <v>14</v>
      </c>
      <c r="N60" s="1">
        <v>0</v>
      </c>
      <c r="O60"/>
    </row>
    <row r="61" spans="1:15" x14ac:dyDescent="0.3">
      <c r="A61" t="s">
        <v>15</v>
      </c>
      <c r="B61" s="1">
        <v>10</v>
      </c>
      <c r="C61" s="1" t="str" cm="1">
        <f t="array" ref="C61">_xlfn.IFS(Dataset[[#This Row],[Age]]&gt;=60,"Old",Dataset[[#This Row],[Age]]&gt;=40,"Senior Adult",Dataset[[#This Row],[Age]]&gt;=20,"Adult",Dataset[[#This Row],[Age]]&gt;=0,"Child")</f>
        <v>Child</v>
      </c>
      <c r="D61" s="1">
        <v>1</v>
      </c>
      <c r="E61" s="1">
        <v>1</v>
      </c>
      <c r="F61" s="1">
        <v>1</v>
      </c>
      <c r="G61" s="1" t="str">
        <f>IF(OR( AND(Dataset[[#This Row],[NS1]]=1,Dataset[[#This Row],[IgM]]=0,Dataset[[#This Row],[IgG]]=0),AND(Dataset[[#This Row],[NS1]]=1,Dataset[[#This Row],[IgM]]=1,Dataset[[#This Row],[IgG]]=0),AND(Dataset[[#This Row],[NS1]]=0,Dataset[[#This Row],[IgM]]=1,Dataset[[#This Row],[IgG]]=0)),"Yes","No")</f>
        <v>No</v>
      </c>
      <c r="H61" t="str">
        <f>IF(AND(Dataset[[#This Row],[IgG]]=1,Dataset[[#This Row],[NS1]]=1),"Yes","No")</f>
        <v>Yes</v>
      </c>
      <c r="I61" t="str">
        <f>IF(AND(Dataset[[#This Row],[NS1]]=0,Dataset[[#This Row],[IgM]]=0,Dataset[[#This Row],[IgG]]=0),"yes","No")</f>
        <v>No</v>
      </c>
      <c r="J61" t="s">
        <v>39</v>
      </c>
      <c r="K61" t="s">
        <v>17</v>
      </c>
      <c r="L61" t="s">
        <v>24</v>
      </c>
      <c r="M61" t="s">
        <v>14</v>
      </c>
      <c r="N61" s="1">
        <v>1</v>
      </c>
      <c r="O61"/>
    </row>
    <row r="62" spans="1:15" x14ac:dyDescent="0.3">
      <c r="A62" t="s">
        <v>10</v>
      </c>
      <c r="B62" s="1">
        <v>13</v>
      </c>
      <c r="C62" s="1" t="str" cm="1">
        <f t="array" ref="C62">_xlfn.IFS(Dataset[[#This Row],[Age]]&gt;=60,"Old",Dataset[[#This Row],[Age]]&gt;=40,"Senior Adult",Dataset[[#This Row],[Age]]&gt;=20,"Adult",Dataset[[#This Row],[Age]]&gt;=0,"Child")</f>
        <v>Child</v>
      </c>
      <c r="D62" s="1">
        <v>1</v>
      </c>
      <c r="E62" s="1">
        <v>1</v>
      </c>
      <c r="F62" s="1">
        <v>1</v>
      </c>
      <c r="G62" s="1" t="str">
        <f>IF(OR( AND(Dataset[[#This Row],[NS1]]=1,Dataset[[#This Row],[IgM]]=0,Dataset[[#This Row],[IgG]]=0),AND(Dataset[[#This Row],[NS1]]=1,Dataset[[#This Row],[IgM]]=1,Dataset[[#This Row],[IgG]]=0),AND(Dataset[[#This Row],[NS1]]=0,Dataset[[#This Row],[IgM]]=1,Dataset[[#This Row],[IgG]]=0)),"Yes","No")</f>
        <v>No</v>
      </c>
      <c r="H62" t="str">
        <f>IF(AND(Dataset[[#This Row],[IgG]]=1,Dataset[[#This Row],[NS1]]=1),"Yes","No")</f>
        <v>Yes</v>
      </c>
      <c r="I62" t="str">
        <f>IF(AND(Dataset[[#This Row],[NS1]]=0,Dataset[[#This Row],[IgM]]=0,Dataset[[#This Row],[IgG]]=0),"yes","No")</f>
        <v>No</v>
      </c>
      <c r="J62" t="s">
        <v>22</v>
      </c>
      <c r="K62" t="s">
        <v>12</v>
      </c>
      <c r="L62" t="s">
        <v>19</v>
      </c>
      <c r="M62" t="s">
        <v>14</v>
      </c>
      <c r="N62" s="1">
        <v>1</v>
      </c>
      <c r="O62"/>
    </row>
    <row r="63" spans="1:15" x14ac:dyDescent="0.3">
      <c r="A63" t="s">
        <v>10</v>
      </c>
      <c r="B63" s="1">
        <v>65</v>
      </c>
      <c r="C63" s="1" t="str" cm="1">
        <f t="array" ref="C63">_xlfn.IFS(Dataset[[#This Row],[Age]]&gt;=60,"Old",Dataset[[#This Row],[Age]]&gt;=40,"Senior Adult",Dataset[[#This Row],[Age]]&gt;=20,"Adult",Dataset[[#This Row],[Age]]&gt;=0,"Child")</f>
        <v>Old</v>
      </c>
      <c r="D63" s="1">
        <v>1</v>
      </c>
      <c r="E63" s="1">
        <v>0</v>
      </c>
      <c r="F63" s="1">
        <v>1</v>
      </c>
      <c r="G63" s="1" t="str">
        <f>IF(OR( AND(Dataset[[#This Row],[NS1]]=1,Dataset[[#This Row],[IgM]]=0,Dataset[[#This Row],[IgG]]=0),AND(Dataset[[#This Row],[NS1]]=1,Dataset[[#This Row],[IgM]]=1,Dataset[[#This Row],[IgG]]=0),AND(Dataset[[#This Row],[NS1]]=0,Dataset[[#This Row],[IgM]]=1,Dataset[[#This Row],[IgG]]=0)),"Yes","No")</f>
        <v>No</v>
      </c>
      <c r="H63" t="str">
        <f>IF(AND(Dataset[[#This Row],[IgG]]=1,Dataset[[#This Row],[NS1]]=1),"Yes","No")</f>
        <v>Yes</v>
      </c>
      <c r="I63" t="str">
        <f>IF(AND(Dataset[[#This Row],[NS1]]=0,Dataset[[#This Row],[IgM]]=0,Dataset[[#This Row],[IgG]]=0),"yes","No")</f>
        <v>No</v>
      </c>
      <c r="J63" t="s">
        <v>48</v>
      </c>
      <c r="K63" t="s">
        <v>17</v>
      </c>
      <c r="L63" t="s">
        <v>13</v>
      </c>
      <c r="M63" t="s">
        <v>14</v>
      </c>
      <c r="N63" s="1">
        <v>1</v>
      </c>
      <c r="O63"/>
    </row>
    <row r="64" spans="1:15" x14ac:dyDescent="0.3">
      <c r="A64" t="s">
        <v>15</v>
      </c>
      <c r="B64" s="1">
        <v>53</v>
      </c>
      <c r="C64" s="1" t="str" cm="1">
        <f t="array" ref="C64">_xlfn.IFS(Dataset[[#This Row],[Age]]&gt;=60,"Old",Dataset[[#This Row],[Age]]&gt;=40,"Senior Adult",Dataset[[#This Row],[Age]]&gt;=20,"Adult",Dataset[[#This Row],[Age]]&gt;=0,"Child")</f>
        <v>Senior Adult</v>
      </c>
      <c r="D64" s="1">
        <v>0</v>
      </c>
      <c r="E64" s="1">
        <v>0</v>
      </c>
      <c r="F64" s="1">
        <v>0</v>
      </c>
      <c r="G64" s="1" t="str">
        <f>IF(OR( AND(Dataset[[#This Row],[NS1]]=1,Dataset[[#This Row],[IgM]]=0,Dataset[[#This Row],[IgG]]=0),AND(Dataset[[#This Row],[NS1]]=1,Dataset[[#This Row],[IgM]]=1,Dataset[[#This Row],[IgG]]=0),AND(Dataset[[#This Row],[NS1]]=0,Dataset[[#This Row],[IgM]]=1,Dataset[[#This Row],[IgG]]=0)),"Yes","No")</f>
        <v>No</v>
      </c>
      <c r="H64" t="str">
        <f>IF(AND(Dataset[[#This Row],[IgG]]=1,Dataset[[#This Row],[NS1]]=1),"Yes","No")</f>
        <v>No</v>
      </c>
      <c r="I64" t="str">
        <f>IF(AND(Dataset[[#This Row],[NS1]]=0,Dataset[[#This Row],[IgM]]=0,Dataset[[#This Row],[IgG]]=0),"yes","No")</f>
        <v>yes</v>
      </c>
      <c r="J64" t="s">
        <v>38</v>
      </c>
      <c r="K64" t="s">
        <v>12</v>
      </c>
      <c r="L64" t="s">
        <v>19</v>
      </c>
      <c r="M64" t="s">
        <v>14</v>
      </c>
      <c r="N64" s="1">
        <v>0</v>
      </c>
      <c r="O64"/>
    </row>
    <row r="65" spans="1:15" x14ac:dyDescent="0.3">
      <c r="A65" t="s">
        <v>15</v>
      </c>
      <c r="B65" s="1">
        <v>54</v>
      </c>
      <c r="C65" s="1" t="str" cm="1">
        <f t="array" ref="C65">_xlfn.IFS(Dataset[[#This Row],[Age]]&gt;=60,"Old",Dataset[[#This Row],[Age]]&gt;=40,"Senior Adult",Dataset[[#This Row],[Age]]&gt;=20,"Adult",Dataset[[#This Row],[Age]]&gt;=0,"Child")</f>
        <v>Senior Adult</v>
      </c>
      <c r="D65" s="1">
        <v>0</v>
      </c>
      <c r="E65" s="1">
        <v>1</v>
      </c>
      <c r="F65" s="1">
        <v>0</v>
      </c>
      <c r="G65" s="1" t="str">
        <f>IF(OR( AND(Dataset[[#This Row],[NS1]]=1,Dataset[[#This Row],[IgM]]=0,Dataset[[#This Row],[IgG]]=0),AND(Dataset[[#This Row],[NS1]]=1,Dataset[[#This Row],[IgM]]=1,Dataset[[#This Row],[IgG]]=0),AND(Dataset[[#This Row],[NS1]]=0,Dataset[[#This Row],[IgM]]=1,Dataset[[#This Row],[IgG]]=0)),"Yes","No")</f>
        <v>Yes</v>
      </c>
      <c r="H65" t="str">
        <f>IF(AND(Dataset[[#This Row],[IgG]]=1,Dataset[[#This Row],[NS1]]=1),"Yes","No")</f>
        <v>No</v>
      </c>
      <c r="I65" t="str">
        <f>IF(AND(Dataset[[#This Row],[NS1]]=0,Dataset[[#This Row],[IgM]]=0,Dataset[[#This Row],[IgG]]=0),"yes","No")</f>
        <v>No</v>
      </c>
      <c r="J65" t="s">
        <v>44</v>
      </c>
      <c r="K65" t="s">
        <v>17</v>
      </c>
      <c r="L65" t="s">
        <v>19</v>
      </c>
      <c r="M65" t="s">
        <v>14</v>
      </c>
      <c r="N65" s="1">
        <v>0</v>
      </c>
      <c r="O65"/>
    </row>
    <row r="66" spans="1:15" x14ac:dyDescent="0.3">
      <c r="A66" t="s">
        <v>10</v>
      </c>
      <c r="B66" s="1">
        <v>59</v>
      </c>
      <c r="C66" s="1" t="str" cm="1">
        <f t="array" ref="C66">_xlfn.IFS(Dataset[[#This Row],[Age]]&gt;=60,"Old",Dataset[[#This Row],[Age]]&gt;=40,"Senior Adult",Dataset[[#This Row],[Age]]&gt;=20,"Adult",Dataset[[#This Row],[Age]]&gt;=0,"Child")</f>
        <v>Senior Adult</v>
      </c>
      <c r="D66" s="1">
        <v>0</v>
      </c>
      <c r="E66" s="1">
        <v>1</v>
      </c>
      <c r="F66" s="1">
        <v>0</v>
      </c>
      <c r="G66" s="1" t="str">
        <f>IF(OR( AND(Dataset[[#This Row],[NS1]]=1,Dataset[[#This Row],[IgM]]=0,Dataset[[#This Row],[IgG]]=0),AND(Dataset[[#This Row],[NS1]]=1,Dataset[[#This Row],[IgM]]=1,Dataset[[#This Row],[IgG]]=0),AND(Dataset[[#This Row],[NS1]]=0,Dataset[[#This Row],[IgM]]=1,Dataset[[#This Row],[IgG]]=0)),"Yes","No")</f>
        <v>Yes</v>
      </c>
      <c r="H66" t="str">
        <f>IF(AND(Dataset[[#This Row],[IgG]]=1,Dataset[[#This Row],[NS1]]=1),"Yes","No")</f>
        <v>No</v>
      </c>
      <c r="I66" t="str">
        <f>IF(AND(Dataset[[#This Row],[NS1]]=0,Dataset[[#This Row],[IgM]]=0,Dataset[[#This Row],[IgG]]=0),"yes","No")</f>
        <v>No</v>
      </c>
      <c r="J66" t="s">
        <v>49</v>
      </c>
      <c r="K66" t="s">
        <v>12</v>
      </c>
      <c r="L66" t="s">
        <v>13</v>
      </c>
      <c r="M66" t="s">
        <v>14</v>
      </c>
      <c r="N66" s="1">
        <v>0</v>
      </c>
      <c r="O66"/>
    </row>
    <row r="67" spans="1:15" x14ac:dyDescent="0.3">
      <c r="A67" t="s">
        <v>15</v>
      </c>
      <c r="B67" s="1">
        <v>47</v>
      </c>
      <c r="C67" s="1" t="str" cm="1">
        <f t="array" ref="C67">_xlfn.IFS(Dataset[[#This Row],[Age]]&gt;=60,"Old",Dataset[[#This Row],[Age]]&gt;=40,"Senior Adult",Dataset[[#This Row],[Age]]&gt;=20,"Adult",Dataset[[#This Row],[Age]]&gt;=0,"Child")</f>
        <v>Senior Adult</v>
      </c>
      <c r="D67" s="1">
        <v>1</v>
      </c>
      <c r="E67" s="1">
        <v>1</v>
      </c>
      <c r="F67" s="1">
        <v>1</v>
      </c>
      <c r="G67" s="1" t="str">
        <f>IF(OR( AND(Dataset[[#This Row],[NS1]]=1,Dataset[[#This Row],[IgM]]=0,Dataset[[#This Row],[IgG]]=0),AND(Dataset[[#This Row],[NS1]]=1,Dataset[[#This Row],[IgM]]=1,Dataset[[#This Row],[IgG]]=0),AND(Dataset[[#This Row],[NS1]]=0,Dataset[[#This Row],[IgM]]=1,Dataset[[#This Row],[IgG]]=0)),"Yes","No")</f>
        <v>No</v>
      </c>
      <c r="H67" t="str">
        <f>IF(AND(Dataset[[#This Row],[IgG]]=1,Dataset[[#This Row],[NS1]]=1),"Yes","No")</f>
        <v>Yes</v>
      </c>
      <c r="I67" t="str">
        <f>IF(AND(Dataset[[#This Row],[NS1]]=0,Dataset[[#This Row],[IgM]]=0,Dataset[[#This Row],[IgG]]=0),"yes","No")</f>
        <v>No</v>
      </c>
      <c r="J67" t="s">
        <v>50</v>
      </c>
      <c r="K67" t="s">
        <v>17</v>
      </c>
      <c r="L67" t="s">
        <v>13</v>
      </c>
      <c r="M67" t="s">
        <v>14</v>
      </c>
      <c r="N67" s="1">
        <v>1</v>
      </c>
      <c r="O67"/>
    </row>
    <row r="68" spans="1:15" x14ac:dyDescent="0.3">
      <c r="A68" t="s">
        <v>10</v>
      </c>
      <c r="B68" s="1">
        <v>28</v>
      </c>
      <c r="C68" s="1" t="str" cm="1">
        <f t="array" ref="C68">_xlfn.IFS(Dataset[[#This Row],[Age]]&gt;=60,"Old",Dataset[[#This Row],[Age]]&gt;=40,"Senior Adult",Dataset[[#This Row],[Age]]&gt;=20,"Adult",Dataset[[#This Row],[Age]]&gt;=0,"Child")</f>
        <v>Adult</v>
      </c>
      <c r="D68" s="1">
        <v>1</v>
      </c>
      <c r="E68" s="1">
        <v>1</v>
      </c>
      <c r="F68" s="1">
        <v>1</v>
      </c>
      <c r="G68" s="1" t="str">
        <f>IF(OR( AND(Dataset[[#This Row],[NS1]]=1,Dataset[[#This Row],[IgM]]=0,Dataset[[#This Row],[IgG]]=0),AND(Dataset[[#This Row],[NS1]]=1,Dataset[[#This Row],[IgM]]=1,Dataset[[#This Row],[IgG]]=0),AND(Dataset[[#This Row],[NS1]]=0,Dataset[[#This Row],[IgM]]=1,Dataset[[#This Row],[IgG]]=0)),"Yes","No")</f>
        <v>No</v>
      </c>
      <c r="H68" t="str">
        <f>IF(AND(Dataset[[#This Row],[IgG]]=1,Dataset[[#This Row],[NS1]]=1),"Yes","No")</f>
        <v>Yes</v>
      </c>
      <c r="I68" t="str">
        <f>IF(AND(Dataset[[#This Row],[NS1]]=0,Dataset[[#This Row],[IgM]]=0,Dataset[[#This Row],[IgG]]=0),"yes","No")</f>
        <v>No</v>
      </c>
      <c r="J68" t="s">
        <v>39</v>
      </c>
      <c r="K68" t="s">
        <v>12</v>
      </c>
      <c r="L68" t="s">
        <v>19</v>
      </c>
      <c r="M68" t="s">
        <v>14</v>
      </c>
      <c r="N68" s="1">
        <v>1</v>
      </c>
      <c r="O68"/>
    </row>
    <row r="69" spans="1:15" x14ac:dyDescent="0.3">
      <c r="A69" t="s">
        <v>10</v>
      </c>
      <c r="B69" s="1">
        <v>38</v>
      </c>
      <c r="C69" s="1" t="str" cm="1">
        <f t="array" ref="C69">_xlfn.IFS(Dataset[[#This Row],[Age]]&gt;=60,"Old",Dataset[[#This Row],[Age]]&gt;=40,"Senior Adult",Dataset[[#This Row],[Age]]&gt;=20,"Adult",Dataset[[#This Row],[Age]]&gt;=0,"Child")</f>
        <v>Adult</v>
      </c>
      <c r="D69" s="1">
        <v>1</v>
      </c>
      <c r="E69" s="1">
        <v>0</v>
      </c>
      <c r="F69" s="1">
        <v>1</v>
      </c>
      <c r="G69" s="1" t="str">
        <f>IF(OR( AND(Dataset[[#This Row],[NS1]]=1,Dataset[[#This Row],[IgM]]=0,Dataset[[#This Row],[IgG]]=0),AND(Dataset[[#This Row],[NS1]]=1,Dataset[[#This Row],[IgM]]=1,Dataset[[#This Row],[IgG]]=0),AND(Dataset[[#This Row],[NS1]]=0,Dataset[[#This Row],[IgM]]=1,Dataset[[#This Row],[IgG]]=0)),"Yes","No")</f>
        <v>No</v>
      </c>
      <c r="H69" t="str">
        <f>IF(AND(Dataset[[#This Row],[IgG]]=1,Dataset[[#This Row],[NS1]]=1),"Yes","No")</f>
        <v>Yes</v>
      </c>
      <c r="I69" t="str">
        <f>IF(AND(Dataset[[#This Row],[NS1]]=0,Dataset[[#This Row],[IgM]]=0,Dataset[[#This Row],[IgG]]=0),"yes","No")</f>
        <v>No</v>
      </c>
      <c r="J69" t="s">
        <v>50</v>
      </c>
      <c r="K69" t="s">
        <v>17</v>
      </c>
      <c r="L69" t="s">
        <v>24</v>
      </c>
      <c r="M69" t="s">
        <v>14</v>
      </c>
      <c r="N69" s="1">
        <v>1</v>
      </c>
      <c r="O69"/>
    </row>
    <row r="70" spans="1:15" x14ac:dyDescent="0.3">
      <c r="A70" t="s">
        <v>10</v>
      </c>
      <c r="B70" s="1">
        <v>11</v>
      </c>
      <c r="C70" s="1" t="str" cm="1">
        <f t="array" ref="C70">_xlfn.IFS(Dataset[[#This Row],[Age]]&gt;=60,"Old",Dataset[[#This Row],[Age]]&gt;=40,"Senior Adult",Dataset[[#This Row],[Age]]&gt;=20,"Adult",Dataset[[#This Row],[Age]]&gt;=0,"Child")</f>
        <v>Child</v>
      </c>
      <c r="D70" s="1">
        <v>1</v>
      </c>
      <c r="E70" s="1">
        <v>0</v>
      </c>
      <c r="F70" s="1">
        <v>1</v>
      </c>
      <c r="G70" s="1" t="str">
        <f>IF(OR( AND(Dataset[[#This Row],[NS1]]=1,Dataset[[#This Row],[IgM]]=0,Dataset[[#This Row],[IgG]]=0),AND(Dataset[[#This Row],[NS1]]=1,Dataset[[#This Row],[IgM]]=1,Dataset[[#This Row],[IgG]]=0),AND(Dataset[[#This Row],[NS1]]=0,Dataset[[#This Row],[IgM]]=1,Dataset[[#This Row],[IgG]]=0)),"Yes","No")</f>
        <v>No</v>
      </c>
      <c r="H70" t="str">
        <f>IF(AND(Dataset[[#This Row],[IgG]]=1,Dataset[[#This Row],[NS1]]=1),"Yes","No")</f>
        <v>Yes</v>
      </c>
      <c r="I70" t="str">
        <f>IF(AND(Dataset[[#This Row],[NS1]]=0,Dataset[[#This Row],[IgM]]=0,Dataset[[#This Row],[IgG]]=0),"yes","No")</f>
        <v>No</v>
      </c>
      <c r="J70" t="s">
        <v>26</v>
      </c>
      <c r="K70" t="s">
        <v>12</v>
      </c>
      <c r="L70" t="s">
        <v>24</v>
      </c>
      <c r="M70" t="s">
        <v>14</v>
      </c>
      <c r="N70" s="1">
        <v>1</v>
      </c>
      <c r="O70"/>
    </row>
    <row r="71" spans="1:15" x14ac:dyDescent="0.3">
      <c r="A71" t="s">
        <v>10</v>
      </c>
      <c r="B71" s="1">
        <v>65</v>
      </c>
      <c r="C71" s="1" t="str" cm="1">
        <f t="array" ref="C71">_xlfn.IFS(Dataset[[#This Row],[Age]]&gt;=60,"Old",Dataset[[#This Row],[Age]]&gt;=40,"Senior Adult",Dataset[[#This Row],[Age]]&gt;=20,"Adult",Dataset[[#This Row],[Age]]&gt;=0,"Child")</f>
        <v>Old</v>
      </c>
      <c r="D71" s="1">
        <v>0</v>
      </c>
      <c r="E71" s="1">
        <v>0</v>
      </c>
      <c r="F71" s="1">
        <v>0</v>
      </c>
      <c r="G71" s="1" t="str">
        <f>IF(OR( AND(Dataset[[#This Row],[NS1]]=1,Dataset[[#This Row],[IgM]]=0,Dataset[[#This Row],[IgG]]=0),AND(Dataset[[#This Row],[NS1]]=1,Dataset[[#This Row],[IgM]]=1,Dataset[[#This Row],[IgG]]=0),AND(Dataset[[#This Row],[NS1]]=0,Dataset[[#This Row],[IgM]]=1,Dataset[[#This Row],[IgG]]=0)),"Yes","No")</f>
        <v>No</v>
      </c>
      <c r="H71" t="str">
        <f>IF(AND(Dataset[[#This Row],[IgG]]=1,Dataset[[#This Row],[NS1]]=1),"Yes","No")</f>
        <v>No</v>
      </c>
      <c r="I71" t="str">
        <f>IF(AND(Dataset[[#This Row],[NS1]]=0,Dataset[[#This Row],[IgM]]=0,Dataset[[#This Row],[IgG]]=0),"yes","No")</f>
        <v>yes</v>
      </c>
      <c r="J71" t="s">
        <v>29</v>
      </c>
      <c r="K71" t="s">
        <v>17</v>
      </c>
      <c r="L71" t="s">
        <v>24</v>
      </c>
      <c r="M71" t="s">
        <v>14</v>
      </c>
      <c r="N71" s="1">
        <v>0</v>
      </c>
      <c r="O71"/>
    </row>
    <row r="72" spans="1:15" x14ac:dyDescent="0.3">
      <c r="A72" t="s">
        <v>15</v>
      </c>
      <c r="B72" s="1">
        <v>17</v>
      </c>
      <c r="C72" s="1" t="str" cm="1">
        <f t="array" ref="C72">_xlfn.IFS(Dataset[[#This Row],[Age]]&gt;=60,"Old",Dataset[[#This Row],[Age]]&gt;=40,"Senior Adult",Dataset[[#This Row],[Age]]&gt;=20,"Adult",Dataset[[#This Row],[Age]]&gt;=0,"Child")</f>
        <v>Child</v>
      </c>
      <c r="D72" s="1">
        <v>1</v>
      </c>
      <c r="E72" s="1">
        <v>0</v>
      </c>
      <c r="F72" s="1">
        <v>1</v>
      </c>
      <c r="G72" s="1" t="str">
        <f>IF(OR( AND(Dataset[[#This Row],[NS1]]=1,Dataset[[#This Row],[IgM]]=0,Dataset[[#This Row],[IgG]]=0),AND(Dataset[[#This Row],[NS1]]=1,Dataset[[#This Row],[IgM]]=1,Dataset[[#This Row],[IgG]]=0),AND(Dataset[[#This Row],[NS1]]=0,Dataset[[#This Row],[IgM]]=1,Dataset[[#This Row],[IgG]]=0)),"Yes","No")</f>
        <v>No</v>
      </c>
      <c r="H72" t="str">
        <f>IF(AND(Dataset[[#This Row],[IgG]]=1,Dataset[[#This Row],[NS1]]=1),"Yes","No")</f>
        <v>Yes</v>
      </c>
      <c r="I72" t="str">
        <f>IF(AND(Dataset[[#This Row],[NS1]]=0,Dataset[[#This Row],[IgM]]=0,Dataset[[#This Row],[IgG]]=0),"yes","No")</f>
        <v>No</v>
      </c>
      <c r="J72" t="s">
        <v>20</v>
      </c>
      <c r="K72" t="s">
        <v>12</v>
      </c>
      <c r="L72" t="s">
        <v>19</v>
      </c>
      <c r="M72" t="s">
        <v>14</v>
      </c>
      <c r="N72" s="1">
        <v>1</v>
      </c>
      <c r="O72"/>
    </row>
    <row r="73" spans="1:15" x14ac:dyDescent="0.3">
      <c r="A73" t="s">
        <v>15</v>
      </c>
      <c r="B73" s="1">
        <v>64</v>
      </c>
      <c r="C73" s="1" t="str" cm="1">
        <f t="array" ref="C73">_xlfn.IFS(Dataset[[#This Row],[Age]]&gt;=60,"Old",Dataset[[#This Row],[Age]]&gt;=40,"Senior Adult",Dataset[[#This Row],[Age]]&gt;=20,"Adult",Dataset[[#This Row],[Age]]&gt;=0,"Child")</f>
        <v>Old</v>
      </c>
      <c r="D73" s="1">
        <v>0</v>
      </c>
      <c r="E73" s="1">
        <v>0</v>
      </c>
      <c r="F73" s="1">
        <v>0</v>
      </c>
      <c r="G73" s="1" t="str">
        <f>IF(OR( AND(Dataset[[#This Row],[NS1]]=1,Dataset[[#This Row],[IgM]]=0,Dataset[[#This Row],[IgG]]=0),AND(Dataset[[#This Row],[NS1]]=1,Dataset[[#This Row],[IgM]]=1,Dataset[[#This Row],[IgG]]=0),AND(Dataset[[#This Row],[NS1]]=0,Dataset[[#This Row],[IgM]]=1,Dataset[[#This Row],[IgG]]=0)),"Yes","No")</f>
        <v>No</v>
      </c>
      <c r="H73" t="str">
        <f>IF(AND(Dataset[[#This Row],[IgG]]=1,Dataset[[#This Row],[NS1]]=1),"Yes","No")</f>
        <v>No</v>
      </c>
      <c r="I73" t="str">
        <f>IF(AND(Dataset[[#This Row],[NS1]]=0,Dataset[[#This Row],[IgM]]=0,Dataset[[#This Row],[IgG]]=0),"yes","No")</f>
        <v>yes</v>
      </c>
      <c r="J73" t="s">
        <v>51</v>
      </c>
      <c r="K73" t="s">
        <v>17</v>
      </c>
      <c r="L73" t="s">
        <v>24</v>
      </c>
      <c r="M73" t="s">
        <v>14</v>
      </c>
      <c r="N73" s="1">
        <v>0</v>
      </c>
      <c r="O73"/>
    </row>
    <row r="74" spans="1:15" x14ac:dyDescent="0.3">
      <c r="A74" t="s">
        <v>10</v>
      </c>
      <c r="B74" s="1">
        <v>45</v>
      </c>
      <c r="C74" s="1" t="str" cm="1">
        <f t="array" ref="C74">_xlfn.IFS(Dataset[[#This Row],[Age]]&gt;=60,"Old",Dataset[[#This Row],[Age]]&gt;=40,"Senior Adult",Dataset[[#This Row],[Age]]&gt;=20,"Adult",Dataset[[#This Row],[Age]]&gt;=0,"Child")</f>
        <v>Senior Adult</v>
      </c>
      <c r="D74" s="1">
        <v>1</v>
      </c>
      <c r="E74" s="1">
        <v>1</v>
      </c>
      <c r="F74" s="1">
        <v>1</v>
      </c>
      <c r="G74" s="1" t="str">
        <f>IF(OR( AND(Dataset[[#This Row],[NS1]]=1,Dataset[[#This Row],[IgM]]=0,Dataset[[#This Row],[IgG]]=0),AND(Dataset[[#This Row],[NS1]]=1,Dataset[[#This Row],[IgM]]=1,Dataset[[#This Row],[IgG]]=0),AND(Dataset[[#This Row],[NS1]]=0,Dataset[[#This Row],[IgM]]=1,Dataset[[#This Row],[IgG]]=0)),"Yes","No")</f>
        <v>No</v>
      </c>
      <c r="H74" t="str">
        <f>IF(AND(Dataset[[#This Row],[IgG]]=1,Dataset[[#This Row],[NS1]]=1),"Yes","No")</f>
        <v>Yes</v>
      </c>
      <c r="I74" t="str">
        <f>IF(AND(Dataset[[#This Row],[NS1]]=0,Dataset[[#This Row],[IgM]]=0,Dataset[[#This Row],[IgG]]=0),"yes","No")</f>
        <v>No</v>
      </c>
      <c r="J74" t="s">
        <v>35</v>
      </c>
      <c r="K74" t="s">
        <v>12</v>
      </c>
      <c r="L74" t="s">
        <v>24</v>
      </c>
      <c r="M74" t="s">
        <v>14</v>
      </c>
      <c r="N74" s="1">
        <v>1</v>
      </c>
      <c r="O74"/>
    </row>
    <row r="75" spans="1:15" x14ac:dyDescent="0.3">
      <c r="A75" t="s">
        <v>10</v>
      </c>
      <c r="B75" s="1">
        <v>10</v>
      </c>
      <c r="C75" s="1" t="str" cm="1">
        <f t="array" ref="C75">_xlfn.IFS(Dataset[[#This Row],[Age]]&gt;=60,"Old",Dataset[[#This Row],[Age]]&gt;=40,"Senior Adult",Dataset[[#This Row],[Age]]&gt;=20,"Adult",Dataset[[#This Row],[Age]]&gt;=0,"Child")</f>
        <v>Child</v>
      </c>
      <c r="D75" s="1">
        <v>1</v>
      </c>
      <c r="E75" s="1">
        <v>0</v>
      </c>
      <c r="F75" s="1">
        <v>1</v>
      </c>
      <c r="G75" s="1" t="str">
        <f>IF(OR( AND(Dataset[[#This Row],[NS1]]=1,Dataset[[#This Row],[IgM]]=0,Dataset[[#This Row],[IgG]]=0),AND(Dataset[[#This Row],[NS1]]=1,Dataset[[#This Row],[IgM]]=1,Dataset[[#This Row],[IgG]]=0),AND(Dataset[[#This Row],[NS1]]=0,Dataset[[#This Row],[IgM]]=1,Dataset[[#This Row],[IgG]]=0)),"Yes","No")</f>
        <v>No</v>
      </c>
      <c r="H75" t="str">
        <f>IF(AND(Dataset[[#This Row],[IgG]]=1,Dataset[[#This Row],[NS1]]=1),"Yes","No")</f>
        <v>Yes</v>
      </c>
      <c r="I75" t="str">
        <f>IF(AND(Dataset[[#This Row],[NS1]]=0,Dataset[[#This Row],[IgM]]=0,Dataset[[#This Row],[IgG]]=0),"yes","No")</f>
        <v>No</v>
      </c>
      <c r="J75" t="s">
        <v>49</v>
      </c>
      <c r="K75" t="s">
        <v>17</v>
      </c>
      <c r="L75" t="s">
        <v>13</v>
      </c>
      <c r="M75" t="s">
        <v>14</v>
      </c>
      <c r="N75" s="1">
        <v>1</v>
      </c>
      <c r="O75"/>
    </row>
    <row r="76" spans="1:15" x14ac:dyDescent="0.3">
      <c r="A76" t="s">
        <v>15</v>
      </c>
      <c r="B76" s="1">
        <v>49</v>
      </c>
      <c r="C76" s="1" t="str" cm="1">
        <f t="array" ref="C76">_xlfn.IFS(Dataset[[#This Row],[Age]]&gt;=60,"Old",Dataset[[#This Row],[Age]]&gt;=40,"Senior Adult",Dataset[[#This Row],[Age]]&gt;=20,"Adult",Dataset[[#This Row],[Age]]&gt;=0,"Child")</f>
        <v>Senior Adult</v>
      </c>
      <c r="D76" s="1">
        <v>1</v>
      </c>
      <c r="E76" s="1">
        <v>1</v>
      </c>
      <c r="F76" s="1">
        <v>1</v>
      </c>
      <c r="G76" s="1" t="str">
        <f>IF(OR( AND(Dataset[[#This Row],[NS1]]=1,Dataset[[#This Row],[IgM]]=0,Dataset[[#This Row],[IgG]]=0),AND(Dataset[[#This Row],[NS1]]=1,Dataset[[#This Row],[IgM]]=1,Dataset[[#This Row],[IgG]]=0),AND(Dataset[[#This Row],[NS1]]=0,Dataset[[#This Row],[IgM]]=1,Dataset[[#This Row],[IgG]]=0)),"Yes","No")</f>
        <v>No</v>
      </c>
      <c r="H76" t="str">
        <f>IF(AND(Dataset[[#This Row],[IgG]]=1,Dataset[[#This Row],[NS1]]=1),"Yes","No")</f>
        <v>Yes</v>
      </c>
      <c r="I76" t="str">
        <f>IF(AND(Dataset[[#This Row],[NS1]]=0,Dataset[[#This Row],[IgM]]=0,Dataset[[#This Row],[IgG]]=0),"yes","No")</f>
        <v>No</v>
      </c>
      <c r="J76" t="s">
        <v>44</v>
      </c>
      <c r="K76" t="s">
        <v>12</v>
      </c>
      <c r="L76" t="s">
        <v>19</v>
      </c>
      <c r="M76" t="s">
        <v>14</v>
      </c>
      <c r="N76" s="1">
        <v>1</v>
      </c>
      <c r="O76"/>
    </row>
    <row r="77" spans="1:15" x14ac:dyDescent="0.3">
      <c r="A77" t="s">
        <v>15</v>
      </c>
      <c r="B77" s="1">
        <v>61</v>
      </c>
      <c r="C77" s="1" t="str" cm="1">
        <f t="array" ref="C77">_xlfn.IFS(Dataset[[#This Row],[Age]]&gt;=60,"Old",Dataset[[#This Row],[Age]]&gt;=40,"Senior Adult",Dataset[[#This Row],[Age]]&gt;=20,"Adult",Dataset[[#This Row],[Age]]&gt;=0,"Child")</f>
        <v>Old</v>
      </c>
      <c r="D77" s="1">
        <v>0</v>
      </c>
      <c r="E77" s="1">
        <v>1</v>
      </c>
      <c r="F77" s="1">
        <v>0</v>
      </c>
      <c r="G77" s="1" t="str">
        <f>IF(OR( AND(Dataset[[#This Row],[NS1]]=1,Dataset[[#This Row],[IgM]]=0,Dataset[[#This Row],[IgG]]=0),AND(Dataset[[#This Row],[NS1]]=1,Dataset[[#This Row],[IgM]]=1,Dataset[[#This Row],[IgG]]=0),AND(Dataset[[#This Row],[NS1]]=0,Dataset[[#This Row],[IgM]]=1,Dataset[[#This Row],[IgG]]=0)),"Yes","No")</f>
        <v>Yes</v>
      </c>
      <c r="H77" t="str">
        <f>IF(AND(Dataset[[#This Row],[IgG]]=1,Dataset[[#This Row],[NS1]]=1),"Yes","No")</f>
        <v>No</v>
      </c>
      <c r="I77" t="str">
        <f>IF(AND(Dataset[[#This Row],[NS1]]=0,Dataset[[#This Row],[IgM]]=0,Dataset[[#This Row],[IgG]]=0),"yes","No")</f>
        <v>No</v>
      </c>
      <c r="J77" t="s">
        <v>37</v>
      </c>
      <c r="K77" t="s">
        <v>17</v>
      </c>
      <c r="L77" t="s">
        <v>24</v>
      </c>
      <c r="M77" t="s">
        <v>14</v>
      </c>
      <c r="N77" s="1">
        <v>0</v>
      </c>
      <c r="O77"/>
    </row>
    <row r="78" spans="1:15" x14ac:dyDescent="0.3">
      <c r="A78" t="s">
        <v>10</v>
      </c>
      <c r="B78" s="1">
        <v>61</v>
      </c>
      <c r="C78" s="1" t="str" cm="1">
        <f t="array" ref="C78">_xlfn.IFS(Dataset[[#This Row],[Age]]&gt;=60,"Old",Dataset[[#This Row],[Age]]&gt;=40,"Senior Adult",Dataset[[#This Row],[Age]]&gt;=20,"Adult",Dataset[[#This Row],[Age]]&gt;=0,"Child")</f>
        <v>Old</v>
      </c>
      <c r="D78" s="1">
        <v>1</v>
      </c>
      <c r="E78" s="1">
        <v>1</v>
      </c>
      <c r="F78" s="1">
        <v>1</v>
      </c>
      <c r="G78" s="1" t="str">
        <f>IF(OR( AND(Dataset[[#This Row],[NS1]]=1,Dataset[[#This Row],[IgM]]=0,Dataset[[#This Row],[IgG]]=0),AND(Dataset[[#This Row],[NS1]]=1,Dataset[[#This Row],[IgM]]=1,Dataset[[#This Row],[IgG]]=0),AND(Dataset[[#This Row],[NS1]]=0,Dataset[[#This Row],[IgM]]=1,Dataset[[#This Row],[IgG]]=0)),"Yes","No")</f>
        <v>No</v>
      </c>
      <c r="H78" t="str">
        <f>IF(AND(Dataset[[#This Row],[IgG]]=1,Dataset[[#This Row],[NS1]]=1),"Yes","No")</f>
        <v>Yes</v>
      </c>
      <c r="I78" t="str">
        <f>IF(AND(Dataset[[#This Row],[NS1]]=0,Dataset[[#This Row],[IgM]]=0,Dataset[[#This Row],[IgG]]=0),"yes","No")</f>
        <v>No</v>
      </c>
      <c r="J78" t="s">
        <v>39</v>
      </c>
      <c r="K78" t="s">
        <v>12</v>
      </c>
      <c r="L78" t="s">
        <v>19</v>
      </c>
      <c r="M78" t="s">
        <v>14</v>
      </c>
      <c r="N78" s="1">
        <v>1</v>
      </c>
      <c r="O78"/>
    </row>
    <row r="79" spans="1:15" x14ac:dyDescent="0.3">
      <c r="A79" t="s">
        <v>15</v>
      </c>
      <c r="B79" s="1">
        <v>21</v>
      </c>
      <c r="C79" s="1" t="str" cm="1">
        <f t="array" ref="C79">_xlfn.IFS(Dataset[[#This Row],[Age]]&gt;=60,"Old",Dataset[[#This Row],[Age]]&gt;=40,"Senior Adult",Dataset[[#This Row],[Age]]&gt;=20,"Adult",Dataset[[#This Row],[Age]]&gt;=0,"Child")</f>
        <v>Adult</v>
      </c>
      <c r="D79" s="1">
        <v>0</v>
      </c>
      <c r="E79" s="1">
        <v>1</v>
      </c>
      <c r="F79" s="1">
        <v>0</v>
      </c>
      <c r="G79" s="1" t="str">
        <f>IF(OR( AND(Dataset[[#This Row],[NS1]]=1,Dataset[[#This Row],[IgM]]=0,Dataset[[#This Row],[IgG]]=0),AND(Dataset[[#This Row],[NS1]]=1,Dataset[[#This Row],[IgM]]=1,Dataset[[#This Row],[IgG]]=0),AND(Dataset[[#This Row],[NS1]]=0,Dataset[[#This Row],[IgM]]=1,Dataset[[#This Row],[IgG]]=0)),"Yes","No")</f>
        <v>Yes</v>
      </c>
      <c r="H79" t="str">
        <f>IF(AND(Dataset[[#This Row],[IgG]]=1,Dataset[[#This Row],[NS1]]=1),"Yes","No")</f>
        <v>No</v>
      </c>
      <c r="I79" t="str">
        <f>IF(AND(Dataset[[#This Row],[NS1]]=0,Dataset[[#This Row],[IgM]]=0,Dataset[[#This Row],[IgG]]=0),"yes","No")</f>
        <v>No</v>
      </c>
      <c r="J79" t="s">
        <v>22</v>
      </c>
      <c r="K79" t="s">
        <v>17</v>
      </c>
      <c r="L79" t="s">
        <v>13</v>
      </c>
      <c r="M79" t="s">
        <v>14</v>
      </c>
      <c r="N79" s="1">
        <v>0</v>
      </c>
      <c r="O79"/>
    </row>
    <row r="80" spans="1:15" x14ac:dyDescent="0.3">
      <c r="A80" t="s">
        <v>15</v>
      </c>
      <c r="B80" s="1">
        <v>64</v>
      </c>
      <c r="C80" s="1" t="str" cm="1">
        <f t="array" ref="C80">_xlfn.IFS(Dataset[[#This Row],[Age]]&gt;=60,"Old",Dataset[[#This Row],[Age]]&gt;=40,"Senior Adult",Dataset[[#This Row],[Age]]&gt;=20,"Adult",Dataset[[#This Row],[Age]]&gt;=0,"Child")</f>
        <v>Old</v>
      </c>
      <c r="D80" s="1">
        <v>1</v>
      </c>
      <c r="E80" s="1">
        <v>1</v>
      </c>
      <c r="F80" s="1">
        <v>1</v>
      </c>
      <c r="G80" s="1" t="str">
        <f>IF(OR( AND(Dataset[[#This Row],[NS1]]=1,Dataset[[#This Row],[IgM]]=0,Dataset[[#This Row],[IgG]]=0),AND(Dataset[[#This Row],[NS1]]=1,Dataset[[#This Row],[IgM]]=1,Dataset[[#This Row],[IgG]]=0),AND(Dataset[[#This Row],[NS1]]=0,Dataset[[#This Row],[IgM]]=1,Dataset[[#This Row],[IgG]]=0)),"Yes","No")</f>
        <v>No</v>
      </c>
      <c r="H80" t="str">
        <f>IF(AND(Dataset[[#This Row],[IgG]]=1,Dataset[[#This Row],[NS1]]=1),"Yes","No")</f>
        <v>Yes</v>
      </c>
      <c r="I80" t="str">
        <f>IF(AND(Dataset[[#This Row],[NS1]]=0,Dataset[[#This Row],[IgM]]=0,Dataset[[#This Row],[IgG]]=0),"yes","No")</f>
        <v>No</v>
      </c>
      <c r="J80" t="s">
        <v>33</v>
      </c>
      <c r="K80" t="s">
        <v>12</v>
      </c>
      <c r="L80" t="s">
        <v>19</v>
      </c>
      <c r="M80" t="s">
        <v>14</v>
      </c>
      <c r="N80" s="1">
        <v>1</v>
      </c>
      <c r="O80"/>
    </row>
    <row r="81" spans="1:15" x14ac:dyDescent="0.3">
      <c r="A81" t="s">
        <v>10</v>
      </c>
      <c r="B81" s="1">
        <v>24</v>
      </c>
      <c r="C81" s="1" t="str" cm="1">
        <f t="array" ref="C81">_xlfn.IFS(Dataset[[#This Row],[Age]]&gt;=60,"Old",Dataset[[#This Row],[Age]]&gt;=40,"Senior Adult",Dataset[[#This Row],[Age]]&gt;=20,"Adult",Dataset[[#This Row],[Age]]&gt;=0,"Child")</f>
        <v>Adult</v>
      </c>
      <c r="D81" s="1">
        <v>0</v>
      </c>
      <c r="E81" s="1">
        <v>0</v>
      </c>
      <c r="F81" s="1">
        <v>0</v>
      </c>
      <c r="G81" s="1" t="str">
        <f>IF(OR( AND(Dataset[[#This Row],[NS1]]=1,Dataset[[#This Row],[IgM]]=0,Dataset[[#This Row],[IgG]]=0),AND(Dataset[[#This Row],[NS1]]=1,Dataset[[#This Row],[IgM]]=1,Dataset[[#This Row],[IgG]]=0),AND(Dataset[[#This Row],[NS1]]=0,Dataset[[#This Row],[IgM]]=1,Dataset[[#This Row],[IgG]]=0)),"Yes","No")</f>
        <v>No</v>
      </c>
      <c r="H81" t="str">
        <f>IF(AND(Dataset[[#This Row],[IgG]]=1,Dataset[[#This Row],[NS1]]=1),"Yes","No")</f>
        <v>No</v>
      </c>
      <c r="I81" t="str">
        <f>IF(AND(Dataset[[#This Row],[NS1]]=0,Dataset[[#This Row],[IgM]]=0,Dataset[[#This Row],[IgG]]=0),"yes","No")</f>
        <v>yes</v>
      </c>
      <c r="J81" t="s">
        <v>32</v>
      </c>
      <c r="K81" t="s">
        <v>17</v>
      </c>
      <c r="L81" t="s">
        <v>24</v>
      </c>
      <c r="M81" t="s">
        <v>14</v>
      </c>
      <c r="N81" s="1">
        <v>0</v>
      </c>
      <c r="O81"/>
    </row>
    <row r="82" spans="1:15" x14ac:dyDescent="0.3">
      <c r="A82" t="s">
        <v>10</v>
      </c>
      <c r="B82" s="1">
        <v>62</v>
      </c>
      <c r="C82" s="1" t="str" cm="1">
        <f t="array" ref="C82">_xlfn.IFS(Dataset[[#This Row],[Age]]&gt;=60,"Old",Dataset[[#This Row],[Age]]&gt;=40,"Senior Adult",Dataset[[#This Row],[Age]]&gt;=20,"Adult",Dataset[[#This Row],[Age]]&gt;=0,"Child")</f>
        <v>Old</v>
      </c>
      <c r="D82" s="1">
        <v>1</v>
      </c>
      <c r="E82" s="1">
        <v>0</v>
      </c>
      <c r="F82" s="1">
        <v>1</v>
      </c>
      <c r="G82" s="1" t="str">
        <f>IF(OR( AND(Dataset[[#This Row],[NS1]]=1,Dataset[[#This Row],[IgM]]=0,Dataset[[#This Row],[IgG]]=0),AND(Dataset[[#This Row],[NS1]]=1,Dataset[[#This Row],[IgM]]=1,Dataset[[#This Row],[IgG]]=0),AND(Dataset[[#This Row],[NS1]]=0,Dataset[[#This Row],[IgM]]=1,Dataset[[#This Row],[IgG]]=0)),"Yes","No")</f>
        <v>No</v>
      </c>
      <c r="H82" t="str">
        <f>IF(AND(Dataset[[#This Row],[IgG]]=1,Dataset[[#This Row],[NS1]]=1),"Yes","No")</f>
        <v>Yes</v>
      </c>
      <c r="I82" t="str">
        <f>IF(AND(Dataset[[#This Row],[NS1]]=0,Dataset[[#This Row],[IgM]]=0,Dataset[[#This Row],[IgG]]=0),"yes","No")</f>
        <v>No</v>
      </c>
      <c r="J82" t="s">
        <v>32</v>
      </c>
      <c r="K82" t="s">
        <v>12</v>
      </c>
      <c r="L82" t="s">
        <v>13</v>
      </c>
      <c r="M82" t="s">
        <v>14</v>
      </c>
      <c r="N82" s="1">
        <v>1</v>
      </c>
      <c r="O82"/>
    </row>
    <row r="83" spans="1:15" x14ac:dyDescent="0.3">
      <c r="A83" t="s">
        <v>15</v>
      </c>
      <c r="B83" s="1">
        <v>59</v>
      </c>
      <c r="C83" s="1" t="str" cm="1">
        <f t="array" ref="C83">_xlfn.IFS(Dataset[[#This Row],[Age]]&gt;=60,"Old",Dataset[[#This Row],[Age]]&gt;=40,"Senior Adult",Dataset[[#This Row],[Age]]&gt;=20,"Adult",Dataset[[#This Row],[Age]]&gt;=0,"Child")</f>
        <v>Senior Adult</v>
      </c>
      <c r="D83" s="1">
        <v>1</v>
      </c>
      <c r="E83" s="1">
        <v>1</v>
      </c>
      <c r="F83" s="1">
        <v>1</v>
      </c>
      <c r="G83" s="1" t="str">
        <f>IF(OR( AND(Dataset[[#This Row],[NS1]]=1,Dataset[[#This Row],[IgM]]=0,Dataset[[#This Row],[IgG]]=0),AND(Dataset[[#This Row],[NS1]]=1,Dataset[[#This Row],[IgM]]=1,Dataset[[#This Row],[IgG]]=0),AND(Dataset[[#This Row],[NS1]]=0,Dataset[[#This Row],[IgM]]=1,Dataset[[#This Row],[IgG]]=0)),"Yes","No")</f>
        <v>No</v>
      </c>
      <c r="H83" t="str">
        <f>IF(AND(Dataset[[#This Row],[IgG]]=1,Dataset[[#This Row],[NS1]]=1),"Yes","No")</f>
        <v>Yes</v>
      </c>
      <c r="I83" t="str">
        <f>IF(AND(Dataset[[#This Row],[NS1]]=0,Dataset[[#This Row],[IgM]]=0,Dataset[[#This Row],[IgG]]=0),"yes","No")</f>
        <v>No</v>
      </c>
      <c r="J83" t="s">
        <v>29</v>
      </c>
      <c r="K83" t="s">
        <v>17</v>
      </c>
      <c r="L83" t="s">
        <v>19</v>
      </c>
      <c r="M83" t="s">
        <v>14</v>
      </c>
      <c r="N83" s="1">
        <v>1</v>
      </c>
      <c r="O83"/>
    </row>
    <row r="84" spans="1:15" x14ac:dyDescent="0.3">
      <c r="A84" t="s">
        <v>15</v>
      </c>
      <c r="B84" s="1">
        <v>44</v>
      </c>
      <c r="C84" s="1" t="str" cm="1">
        <f t="array" ref="C84">_xlfn.IFS(Dataset[[#This Row],[Age]]&gt;=60,"Old",Dataset[[#This Row],[Age]]&gt;=40,"Senior Adult",Dataset[[#This Row],[Age]]&gt;=20,"Adult",Dataset[[#This Row],[Age]]&gt;=0,"Child")</f>
        <v>Senior Adult</v>
      </c>
      <c r="D84" s="1">
        <v>0</v>
      </c>
      <c r="E84" s="1">
        <v>0</v>
      </c>
      <c r="F84" s="1">
        <v>0</v>
      </c>
      <c r="G84" s="1" t="str">
        <f>IF(OR( AND(Dataset[[#This Row],[NS1]]=1,Dataset[[#This Row],[IgM]]=0,Dataset[[#This Row],[IgG]]=0),AND(Dataset[[#This Row],[NS1]]=1,Dataset[[#This Row],[IgM]]=1,Dataset[[#This Row],[IgG]]=0),AND(Dataset[[#This Row],[NS1]]=0,Dataset[[#This Row],[IgM]]=1,Dataset[[#This Row],[IgG]]=0)),"Yes","No")</f>
        <v>No</v>
      </c>
      <c r="H84" t="str">
        <f>IF(AND(Dataset[[#This Row],[IgG]]=1,Dataset[[#This Row],[NS1]]=1),"Yes","No")</f>
        <v>No</v>
      </c>
      <c r="I84" t="str">
        <f>IF(AND(Dataset[[#This Row],[NS1]]=0,Dataset[[#This Row],[IgM]]=0,Dataset[[#This Row],[IgG]]=0),"yes","No")</f>
        <v>yes</v>
      </c>
      <c r="J84" t="s">
        <v>23</v>
      </c>
      <c r="K84" t="s">
        <v>12</v>
      </c>
      <c r="L84" t="s">
        <v>24</v>
      </c>
      <c r="M84" t="s">
        <v>14</v>
      </c>
      <c r="N84" s="1">
        <v>0</v>
      </c>
      <c r="O84"/>
    </row>
    <row r="85" spans="1:15" x14ac:dyDescent="0.3">
      <c r="A85" t="s">
        <v>10</v>
      </c>
      <c r="B85" s="1">
        <v>12</v>
      </c>
      <c r="C85" s="1" t="str" cm="1">
        <f t="array" ref="C85">_xlfn.IFS(Dataset[[#This Row],[Age]]&gt;=60,"Old",Dataset[[#This Row],[Age]]&gt;=40,"Senior Adult",Dataset[[#This Row],[Age]]&gt;=20,"Adult",Dataset[[#This Row],[Age]]&gt;=0,"Child")</f>
        <v>Child</v>
      </c>
      <c r="D85" s="1">
        <v>1</v>
      </c>
      <c r="E85" s="1">
        <v>0</v>
      </c>
      <c r="F85" s="1">
        <v>1</v>
      </c>
      <c r="G85" s="1" t="str">
        <f>IF(OR( AND(Dataset[[#This Row],[NS1]]=1,Dataset[[#This Row],[IgM]]=0,Dataset[[#This Row],[IgG]]=0),AND(Dataset[[#This Row],[NS1]]=1,Dataset[[#This Row],[IgM]]=1,Dataset[[#This Row],[IgG]]=0),AND(Dataset[[#This Row],[NS1]]=0,Dataset[[#This Row],[IgM]]=1,Dataset[[#This Row],[IgG]]=0)),"Yes","No")</f>
        <v>No</v>
      </c>
      <c r="H85" t="str">
        <f>IF(AND(Dataset[[#This Row],[IgG]]=1,Dataset[[#This Row],[NS1]]=1),"Yes","No")</f>
        <v>Yes</v>
      </c>
      <c r="I85" t="str">
        <f>IF(AND(Dataset[[#This Row],[NS1]]=0,Dataset[[#This Row],[IgM]]=0,Dataset[[#This Row],[IgG]]=0),"yes","No")</f>
        <v>No</v>
      </c>
      <c r="J85" t="s">
        <v>48</v>
      </c>
      <c r="K85" t="s">
        <v>17</v>
      </c>
      <c r="L85" t="s">
        <v>19</v>
      </c>
      <c r="M85" t="s">
        <v>14</v>
      </c>
      <c r="N85" s="1">
        <v>1</v>
      </c>
      <c r="O85"/>
    </row>
    <row r="86" spans="1:15" x14ac:dyDescent="0.3">
      <c r="A86" t="s">
        <v>10</v>
      </c>
      <c r="B86" s="1">
        <v>29</v>
      </c>
      <c r="C86" s="1" t="str" cm="1">
        <f t="array" ref="C86">_xlfn.IFS(Dataset[[#This Row],[Age]]&gt;=60,"Old",Dataset[[#This Row],[Age]]&gt;=40,"Senior Adult",Dataset[[#This Row],[Age]]&gt;=20,"Adult",Dataset[[#This Row],[Age]]&gt;=0,"Child")</f>
        <v>Adult</v>
      </c>
      <c r="D86" s="1">
        <v>1</v>
      </c>
      <c r="E86" s="1">
        <v>1</v>
      </c>
      <c r="F86" s="1">
        <v>1</v>
      </c>
      <c r="G86" s="1" t="str">
        <f>IF(OR( AND(Dataset[[#This Row],[NS1]]=1,Dataset[[#This Row],[IgM]]=0,Dataset[[#This Row],[IgG]]=0),AND(Dataset[[#This Row],[NS1]]=1,Dataset[[#This Row],[IgM]]=1,Dataset[[#This Row],[IgG]]=0),AND(Dataset[[#This Row],[NS1]]=0,Dataset[[#This Row],[IgM]]=1,Dataset[[#This Row],[IgG]]=0)),"Yes","No")</f>
        <v>No</v>
      </c>
      <c r="H86" t="str">
        <f>IF(AND(Dataset[[#This Row],[IgG]]=1,Dataset[[#This Row],[NS1]]=1),"Yes","No")</f>
        <v>Yes</v>
      </c>
      <c r="I86" t="str">
        <f>IF(AND(Dataset[[#This Row],[NS1]]=0,Dataset[[#This Row],[IgM]]=0,Dataset[[#This Row],[IgG]]=0),"yes","No")</f>
        <v>No</v>
      </c>
      <c r="J86" t="s">
        <v>31</v>
      </c>
      <c r="K86" t="s">
        <v>12</v>
      </c>
      <c r="L86" t="s">
        <v>24</v>
      </c>
      <c r="M86" t="s">
        <v>14</v>
      </c>
      <c r="N86" s="1">
        <v>1</v>
      </c>
      <c r="O86"/>
    </row>
    <row r="87" spans="1:15" x14ac:dyDescent="0.3">
      <c r="A87" t="s">
        <v>15</v>
      </c>
      <c r="B87" s="1">
        <v>38</v>
      </c>
      <c r="C87" s="1" t="str" cm="1">
        <f t="array" ref="C87">_xlfn.IFS(Dataset[[#This Row],[Age]]&gt;=60,"Old",Dataset[[#This Row],[Age]]&gt;=40,"Senior Adult",Dataset[[#This Row],[Age]]&gt;=20,"Adult",Dataset[[#This Row],[Age]]&gt;=0,"Child")</f>
        <v>Adult</v>
      </c>
      <c r="D87" s="1">
        <v>0</v>
      </c>
      <c r="E87" s="1">
        <v>0</v>
      </c>
      <c r="F87" s="1">
        <v>0</v>
      </c>
      <c r="G87" s="1" t="str">
        <f>IF(OR( AND(Dataset[[#This Row],[NS1]]=1,Dataset[[#This Row],[IgM]]=0,Dataset[[#This Row],[IgG]]=0),AND(Dataset[[#This Row],[NS1]]=1,Dataset[[#This Row],[IgM]]=1,Dataset[[#This Row],[IgG]]=0),AND(Dataset[[#This Row],[NS1]]=0,Dataset[[#This Row],[IgM]]=1,Dataset[[#This Row],[IgG]]=0)),"Yes","No")</f>
        <v>No</v>
      </c>
      <c r="H87" t="str">
        <f>IF(AND(Dataset[[#This Row],[IgG]]=1,Dataset[[#This Row],[NS1]]=1),"Yes","No")</f>
        <v>No</v>
      </c>
      <c r="I87" t="str">
        <f>IF(AND(Dataset[[#This Row],[NS1]]=0,Dataset[[#This Row],[IgM]]=0,Dataset[[#This Row],[IgG]]=0),"yes","No")</f>
        <v>yes</v>
      </c>
      <c r="J87" t="s">
        <v>36</v>
      </c>
      <c r="K87" t="s">
        <v>17</v>
      </c>
      <c r="L87" t="s">
        <v>13</v>
      </c>
      <c r="M87" t="s">
        <v>14</v>
      </c>
      <c r="N87" s="1">
        <v>0</v>
      </c>
      <c r="O87"/>
    </row>
    <row r="88" spans="1:15" x14ac:dyDescent="0.3">
      <c r="A88" t="s">
        <v>10</v>
      </c>
      <c r="B88" s="1">
        <v>45</v>
      </c>
      <c r="C88" s="1" t="str" cm="1">
        <f t="array" ref="C88">_xlfn.IFS(Dataset[[#This Row],[Age]]&gt;=60,"Old",Dataset[[#This Row],[Age]]&gt;=40,"Senior Adult",Dataset[[#This Row],[Age]]&gt;=20,"Adult",Dataset[[#This Row],[Age]]&gt;=0,"Child")</f>
        <v>Senior Adult</v>
      </c>
      <c r="D88" s="1">
        <v>1</v>
      </c>
      <c r="E88" s="1">
        <v>0</v>
      </c>
      <c r="F88" s="1">
        <v>1</v>
      </c>
      <c r="G88" s="1" t="str">
        <f>IF(OR( AND(Dataset[[#This Row],[NS1]]=1,Dataset[[#This Row],[IgM]]=0,Dataset[[#This Row],[IgG]]=0),AND(Dataset[[#This Row],[NS1]]=1,Dataset[[#This Row],[IgM]]=1,Dataset[[#This Row],[IgG]]=0),AND(Dataset[[#This Row],[NS1]]=0,Dataset[[#This Row],[IgM]]=1,Dataset[[#This Row],[IgG]]=0)),"Yes","No")</f>
        <v>No</v>
      </c>
      <c r="H88" t="str">
        <f>IF(AND(Dataset[[#This Row],[IgG]]=1,Dataset[[#This Row],[NS1]]=1),"Yes","No")</f>
        <v>Yes</v>
      </c>
      <c r="I88" t="str">
        <f>IF(AND(Dataset[[#This Row],[NS1]]=0,Dataset[[#This Row],[IgM]]=0,Dataset[[#This Row],[IgG]]=0),"yes","No")</f>
        <v>No</v>
      </c>
      <c r="J88" t="s">
        <v>45</v>
      </c>
      <c r="K88" t="s">
        <v>12</v>
      </c>
      <c r="L88" t="s">
        <v>13</v>
      </c>
      <c r="M88" t="s">
        <v>14</v>
      </c>
      <c r="N88" s="1">
        <v>1</v>
      </c>
      <c r="O88"/>
    </row>
    <row r="89" spans="1:15" x14ac:dyDescent="0.3">
      <c r="A89" t="s">
        <v>10</v>
      </c>
      <c r="B89" s="1">
        <v>54</v>
      </c>
      <c r="C89" s="1" t="str" cm="1">
        <f t="array" ref="C89">_xlfn.IFS(Dataset[[#This Row],[Age]]&gt;=60,"Old",Dataset[[#This Row],[Age]]&gt;=40,"Senior Adult",Dataset[[#This Row],[Age]]&gt;=20,"Adult",Dataset[[#This Row],[Age]]&gt;=0,"Child")</f>
        <v>Senior Adult</v>
      </c>
      <c r="D89" s="1">
        <v>1</v>
      </c>
      <c r="E89" s="1">
        <v>1</v>
      </c>
      <c r="F89" s="1">
        <v>1</v>
      </c>
      <c r="G89" s="1" t="str">
        <f>IF(OR( AND(Dataset[[#This Row],[NS1]]=1,Dataset[[#This Row],[IgM]]=0,Dataset[[#This Row],[IgG]]=0),AND(Dataset[[#This Row],[NS1]]=1,Dataset[[#This Row],[IgM]]=1,Dataset[[#This Row],[IgG]]=0),AND(Dataset[[#This Row],[NS1]]=0,Dataset[[#This Row],[IgM]]=1,Dataset[[#This Row],[IgG]]=0)),"Yes","No")</f>
        <v>No</v>
      </c>
      <c r="H89" t="str">
        <f>IF(AND(Dataset[[#This Row],[IgG]]=1,Dataset[[#This Row],[NS1]]=1),"Yes","No")</f>
        <v>Yes</v>
      </c>
      <c r="I89" t="str">
        <f>IF(AND(Dataset[[#This Row],[NS1]]=0,Dataset[[#This Row],[IgM]]=0,Dataset[[#This Row],[IgG]]=0),"yes","No")</f>
        <v>No</v>
      </c>
      <c r="J89" t="s">
        <v>44</v>
      </c>
      <c r="K89" t="s">
        <v>17</v>
      </c>
      <c r="L89" t="s">
        <v>13</v>
      </c>
      <c r="M89" t="s">
        <v>14</v>
      </c>
      <c r="N89" s="1">
        <v>1</v>
      </c>
      <c r="O89"/>
    </row>
    <row r="90" spans="1:15" x14ac:dyDescent="0.3">
      <c r="A90" t="s">
        <v>10</v>
      </c>
      <c r="B90" s="1">
        <v>50</v>
      </c>
      <c r="C90" s="1" t="str" cm="1">
        <f t="array" ref="C90">_xlfn.IFS(Dataset[[#This Row],[Age]]&gt;=60,"Old",Dataset[[#This Row],[Age]]&gt;=40,"Senior Adult",Dataset[[#This Row],[Age]]&gt;=20,"Adult",Dataset[[#This Row],[Age]]&gt;=0,"Child")</f>
        <v>Senior Adult</v>
      </c>
      <c r="D90" s="1">
        <v>1</v>
      </c>
      <c r="E90" s="1">
        <v>1</v>
      </c>
      <c r="F90" s="1">
        <v>1</v>
      </c>
      <c r="G90" s="1" t="str">
        <f>IF(OR( AND(Dataset[[#This Row],[NS1]]=1,Dataset[[#This Row],[IgM]]=0,Dataset[[#This Row],[IgG]]=0),AND(Dataset[[#This Row],[NS1]]=1,Dataset[[#This Row],[IgM]]=1,Dataset[[#This Row],[IgG]]=0),AND(Dataset[[#This Row],[NS1]]=0,Dataset[[#This Row],[IgM]]=1,Dataset[[#This Row],[IgG]]=0)),"Yes","No")</f>
        <v>No</v>
      </c>
      <c r="H90" t="str">
        <f>IF(AND(Dataset[[#This Row],[IgG]]=1,Dataset[[#This Row],[NS1]]=1),"Yes","No")</f>
        <v>Yes</v>
      </c>
      <c r="I90" t="str">
        <f>IF(AND(Dataset[[#This Row],[NS1]]=0,Dataset[[#This Row],[IgM]]=0,Dataset[[#This Row],[IgG]]=0),"yes","No")</f>
        <v>No</v>
      </c>
      <c r="J90" t="s">
        <v>47</v>
      </c>
      <c r="K90" t="s">
        <v>12</v>
      </c>
      <c r="L90" t="s">
        <v>24</v>
      </c>
      <c r="M90" t="s">
        <v>14</v>
      </c>
      <c r="N90" s="1">
        <v>1</v>
      </c>
      <c r="O90"/>
    </row>
    <row r="91" spans="1:15" x14ac:dyDescent="0.3">
      <c r="A91" t="s">
        <v>10</v>
      </c>
      <c r="B91" s="1">
        <v>39</v>
      </c>
      <c r="C91" s="1" t="str" cm="1">
        <f t="array" ref="C91">_xlfn.IFS(Dataset[[#This Row],[Age]]&gt;=60,"Old",Dataset[[#This Row],[Age]]&gt;=40,"Senior Adult",Dataset[[#This Row],[Age]]&gt;=20,"Adult",Dataset[[#This Row],[Age]]&gt;=0,"Child")</f>
        <v>Adult</v>
      </c>
      <c r="D91" s="1">
        <v>1</v>
      </c>
      <c r="E91" s="1">
        <v>0</v>
      </c>
      <c r="F91" s="1">
        <v>1</v>
      </c>
      <c r="G91" s="1" t="str">
        <f>IF(OR( AND(Dataset[[#This Row],[NS1]]=1,Dataset[[#This Row],[IgM]]=0,Dataset[[#This Row],[IgG]]=0),AND(Dataset[[#This Row],[NS1]]=1,Dataset[[#This Row],[IgM]]=1,Dataset[[#This Row],[IgG]]=0),AND(Dataset[[#This Row],[NS1]]=0,Dataset[[#This Row],[IgM]]=1,Dataset[[#This Row],[IgG]]=0)),"Yes","No")</f>
        <v>No</v>
      </c>
      <c r="H91" t="str">
        <f>IF(AND(Dataset[[#This Row],[IgG]]=1,Dataset[[#This Row],[NS1]]=1),"Yes","No")</f>
        <v>Yes</v>
      </c>
      <c r="I91" t="str">
        <f>IF(AND(Dataset[[#This Row],[NS1]]=0,Dataset[[#This Row],[IgM]]=0,Dataset[[#This Row],[IgG]]=0),"yes","No")</f>
        <v>No</v>
      </c>
      <c r="J91" t="s">
        <v>40</v>
      </c>
      <c r="K91" t="s">
        <v>17</v>
      </c>
      <c r="L91" t="s">
        <v>13</v>
      </c>
      <c r="M91" t="s">
        <v>14</v>
      </c>
      <c r="N91" s="1">
        <v>1</v>
      </c>
      <c r="O91"/>
    </row>
    <row r="92" spans="1:15" x14ac:dyDescent="0.3">
      <c r="A92" t="s">
        <v>10</v>
      </c>
      <c r="B92" s="1">
        <v>53</v>
      </c>
      <c r="C92" s="1" t="str" cm="1">
        <f t="array" ref="C92">_xlfn.IFS(Dataset[[#This Row],[Age]]&gt;=60,"Old",Dataset[[#This Row],[Age]]&gt;=40,"Senior Adult",Dataset[[#This Row],[Age]]&gt;=20,"Adult",Dataset[[#This Row],[Age]]&gt;=0,"Child")</f>
        <v>Senior Adult</v>
      </c>
      <c r="D92" s="1">
        <v>0</v>
      </c>
      <c r="E92" s="1">
        <v>0</v>
      </c>
      <c r="F92" s="1">
        <v>0</v>
      </c>
      <c r="G92" s="1" t="str">
        <f>IF(OR( AND(Dataset[[#This Row],[NS1]]=1,Dataset[[#This Row],[IgM]]=0,Dataset[[#This Row],[IgG]]=0),AND(Dataset[[#This Row],[NS1]]=1,Dataset[[#This Row],[IgM]]=1,Dataset[[#This Row],[IgG]]=0),AND(Dataset[[#This Row],[NS1]]=0,Dataset[[#This Row],[IgM]]=1,Dataset[[#This Row],[IgG]]=0)),"Yes","No")</f>
        <v>No</v>
      </c>
      <c r="H92" t="str">
        <f>IF(AND(Dataset[[#This Row],[IgG]]=1,Dataset[[#This Row],[NS1]]=1),"Yes","No")</f>
        <v>No</v>
      </c>
      <c r="I92" t="str">
        <f>IF(AND(Dataset[[#This Row],[NS1]]=0,Dataset[[#This Row],[IgM]]=0,Dataset[[#This Row],[IgG]]=0),"yes","No")</f>
        <v>yes</v>
      </c>
      <c r="J92" t="s">
        <v>47</v>
      </c>
      <c r="K92" t="s">
        <v>12</v>
      </c>
      <c r="L92" t="s">
        <v>19</v>
      </c>
      <c r="M92" t="s">
        <v>14</v>
      </c>
      <c r="N92" s="1">
        <v>0</v>
      </c>
      <c r="O92"/>
    </row>
    <row r="93" spans="1:15" x14ac:dyDescent="0.3">
      <c r="A93" t="s">
        <v>15</v>
      </c>
      <c r="B93" s="1">
        <v>64</v>
      </c>
      <c r="C93" s="1" t="str" cm="1">
        <f t="array" ref="C93">_xlfn.IFS(Dataset[[#This Row],[Age]]&gt;=60,"Old",Dataset[[#This Row],[Age]]&gt;=40,"Senior Adult",Dataset[[#This Row],[Age]]&gt;=20,"Adult",Dataset[[#This Row],[Age]]&gt;=0,"Child")</f>
        <v>Old</v>
      </c>
      <c r="D93" s="1">
        <v>1</v>
      </c>
      <c r="E93" s="1">
        <v>1</v>
      </c>
      <c r="F93" s="1">
        <v>1</v>
      </c>
      <c r="G93" s="1" t="str">
        <f>IF(OR( AND(Dataset[[#This Row],[NS1]]=1,Dataset[[#This Row],[IgM]]=0,Dataset[[#This Row],[IgG]]=0),AND(Dataset[[#This Row],[NS1]]=1,Dataset[[#This Row],[IgM]]=1,Dataset[[#This Row],[IgG]]=0),AND(Dataset[[#This Row],[NS1]]=0,Dataset[[#This Row],[IgM]]=1,Dataset[[#This Row],[IgG]]=0)),"Yes","No")</f>
        <v>No</v>
      </c>
      <c r="H93" t="str">
        <f>IF(AND(Dataset[[#This Row],[IgG]]=1,Dataset[[#This Row],[NS1]]=1),"Yes","No")</f>
        <v>Yes</v>
      </c>
      <c r="I93" t="str">
        <f>IF(AND(Dataset[[#This Row],[NS1]]=0,Dataset[[#This Row],[IgM]]=0,Dataset[[#This Row],[IgG]]=0),"yes","No")</f>
        <v>No</v>
      </c>
      <c r="J93" t="s">
        <v>11</v>
      </c>
      <c r="K93" t="s">
        <v>17</v>
      </c>
      <c r="L93" t="s">
        <v>13</v>
      </c>
      <c r="M93" t="s">
        <v>14</v>
      </c>
      <c r="N93" s="1">
        <v>1</v>
      </c>
      <c r="O93"/>
    </row>
    <row r="94" spans="1:15" x14ac:dyDescent="0.3">
      <c r="A94" t="s">
        <v>10</v>
      </c>
      <c r="B94" s="1">
        <v>60</v>
      </c>
      <c r="C94" s="1" t="str" cm="1">
        <f t="array" ref="C94">_xlfn.IFS(Dataset[[#This Row],[Age]]&gt;=60,"Old",Dataset[[#This Row],[Age]]&gt;=40,"Senior Adult",Dataset[[#This Row],[Age]]&gt;=20,"Adult",Dataset[[#This Row],[Age]]&gt;=0,"Child")</f>
        <v>Old</v>
      </c>
      <c r="D94" s="1">
        <v>1</v>
      </c>
      <c r="E94" s="1">
        <v>1</v>
      </c>
      <c r="F94" s="1">
        <v>1</v>
      </c>
      <c r="G94" s="1" t="str">
        <f>IF(OR( AND(Dataset[[#This Row],[NS1]]=1,Dataset[[#This Row],[IgM]]=0,Dataset[[#This Row],[IgG]]=0),AND(Dataset[[#This Row],[NS1]]=1,Dataset[[#This Row],[IgM]]=1,Dataset[[#This Row],[IgG]]=0),AND(Dataset[[#This Row],[NS1]]=0,Dataset[[#This Row],[IgM]]=1,Dataset[[#This Row],[IgG]]=0)),"Yes","No")</f>
        <v>No</v>
      </c>
      <c r="H94" t="str">
        <f>IF(AND(Dataset[[#This Row],[IgG]]=1,Dataset[[#This Row],[NS1]]=1),"Yes","No")</f>
        <v>Yes</v>
      </c>
      <c r="I94" t="str">
        <f>IF(AND(Dataset[[#This Row],[NS1]]=0,Dataset[[#This Row],[IgM]]=0,Dataset[[#This Row],[IgG]]=0),"yes","No")</f>
        <v>No</v>
      </c>
      <c r="J94" t="s">
        <v>51</v>
      </c>
      <c r="K94" t="s">
        <v>12</v>
      </c>
      <c r="L94" t="s">
        <v>19</v>
      </c>
      <c r="M94" t="s">
        <v>14</v>
      </c>
      <c r="N94" s="1">
        <v>1</v>
      </c>
      <c r="O94"/>
    </row>
    <row r="95" spans="1:15" x14ac:dyDescent="0.3">
      <c r="A95" t="s">
        <v>10</v>
      </c>
      <c r="B95" s="1">
        <v>45</v>
      </c>
      <c r="C95" s="1" t="str" cm="1">
        <f t="array" ref="C95">_xlfn.IFS(Dataset[[#This Row],[Age]]&gt;=60,"Old",Dataset[[#This Row],[Age]]&gt;=40,"Senior Adult",Dataset[[#This Row],[Age]]&gt;=20,"Adult",Dataset[[#This Row],[Age]]&gt;=0,"Child")</f>
        <v>Senior Adult</v>
      </c>
      <c r="D95" s="1">
        <v>0</v>
      </c>
      <c r="E95" s="1">
        <v>1</v>
      </c>
      <c r="F95" s="1">
        <v>0</v>
      </c>
      <c r="G95" s="1" t="str">
        <f>IF(OR( AND(Dataset[[#This Row],[NS1]]=1,Dataset[[#This Row],[IgM]]=0,Dataset[[#This Row],[IgG]]=0),AND(Dataset[[#This Row],[NS1]]=1,Dataset[[#This Row],[IgM]]=1,Dataset[[#This Row],[IgG]]=0),AND(Dataset[[#This Row],[NS1]]=0,Dataset[[#This Row],[IgM]]=1,Dataset[[#This Row],[IgG]]=0)),"Yes","No")</f>
        <v>Yes</v>
      </c>
      <c r="H95" t="str">
        <f>IF(AND(Dataset[[#This Row],[IgG]]=1,Dataset[[#This Row],[NS1]]=1),"Yes","No")</f>
        <v>No</v>
      </c>
      <c r="I95" t="str">
        <f>IF(AND(Dataset[[#This Row],[NS1]]=0,Dataset[[#This Row],[IgM]]=0,Dataset[[#This Row],[IgG]]=0),"yes","No")</f>
        <v>No</v>
      </c>
      <c r="J95" t="s">
        <v>41</v>
      </c>
      <c r="K95" t="s">
        <v>17</v>
      </c>
      <c r="L95" t="s">
        <v>19</v>
      </c>
      <c r="M95" t="s">
        <v>14</v>
      </c>
      <c r="N95" s="1">
        <v>0</v>
      </c>
      <c r="O95"/>
    </row>
    <row r="96" spans="1:15" x14ac:dyDescent="0.3">
      <c r="A96" t="s">
        <v>15</v>
      </c>
      <c r="B96" s="1">
        <v>32</v>
      </c>
      <c r="C96" s="1" t="str" cm="1">
        <f t="array" ref="C96">_xlfn.IFS(Dataset[[#This Row],[Age]]&gt;=60,"Old",Dataset[[#This Row],[Age]]&gt;=40,"Senior Adult",Dataset[[#This Row],[Age]]&gt;=20,"Adult",Dataset[[#This Row],[Age]]&gt;=0,"Child")</f>
        <v>Adult</v>
      </c>
      <c r="D96" s="1">
        <v>0</v>
      </c>
      <c r="E96" s="1">
        <v>0</v>
      </c>
      <c r="F96" s="1">
        <v>0</v>
      </c>
      <c r="G96" s="1" t="str">
        <f>IF(OR( AND(Dataset[[#This Row],[NS1]]=1,Dataset[[#This Row],[IgM]]=0,Dataset[[#This Row],[IgG]]=0),AND(Dataset[[#This Row],[NS1]]=1,Dataset[[#This Row],[IgM]]=1,Dataset[[#This Row],[IgG]]=0),AND(Dataset[[#This Row],[NS1]]=0,Dataset[[#This Row],[IgM]]=1,Dataset[[#This Row],[IgG]]=0)),"Yes","No")</f>
        <v>No</v>
      </c>
      <c r="H96" t="str">
        <f>IF(AND(Dataset[[#This Row],[IgG]]=1,Dataset[[#This Row],[NS1]]=1),"Yes","No")</f>
        <v>No</v>
      </c>
      <c r="I96" t="str">
        <f>IF(AND(Dataset[[#This Row],[NS1]]=0,Dataset[[#This Row],[IgM]]=0,Dataset[[#This Row],[IgG]]=0),"yes","No")</f>
        <v>yes</v>
      </c>
      <c r="J96" t="s">
        <v>45</v>
      </c>
      <c r="K96" t="s">
        <v>12</v>
      </c>
      <c r="L96" t="s">
        <v>19</v>
      </c>
      <c r="M96" t="s">
        <v>14</v>
      </c>
      <c r="N96" s="1">
        <v>0</v>
      </c>
      <c r="O96"/>
    </row>
    <row r="97" spans="1:15" x14ac:dyDescent="0.3">
      <c r="A97" t="s">
        <v>10</v>
      </c>
      <c r="B97" s="1">
        <v>26</v>
      </c>
      <c r="C97" s="1" t="str" cm="1">
        <f t="array" ref="C97">_xlfn.IFS(Dataset[[#This Row],[Age]]&gt;=60,"Old",Dataset[[#This Row],[Age]]&gt;=40,"Senior Adult",Dataset[[#This Row],[Age]]&gt;=20,"Adult",Dataset[[#This Row],[Age]]&gt;=0,"Child")</f>
        <v>Adult</v>
      </c>
      <c r="D97" s="1">
        <v>0</v>
      </c>
      <c r="E97" s="1">
        <v>0</v>
      </c>
      <c r="F97" s="1">
        <v>0</v>
      </c>
      <c r="G97" s="1" t="str">
        <f>IF(OR( AND(Dataset[[#This Row],[NS1]]=1,Dataset[[#This Row],[IgM]]=0,Dataset[[#This Row],[IgG]]=0),AND(Dataset[[#This Row],[NS1]]=1,Dataset[[#This Row],[IgM]]=1,Dataset[[#This Row],[IgG]]=0),AND(Dataset[[#This Row],[NS1]]=0,Dataset[[#This Row],[IgM]]=1,Dataset[[#This Row],[IgG]]=0)),"Yes","No")</f>
        <v>No</v>
      </c>
      <c r="H97" t="str">
        <f>IF(AND(Dataset[[#This Row],[IgG]]=1,Dataset[[#This Row],[NS1]]=1),"Yes","No")</f>
        <v>No</v>
      </c>
      <c r="I97" t="str">
        <f>IF(AND(Dataset[[#This Row],[NS1]]=0,Dataset[[#This Row],[IgM]]=0,Dataset[[#This Row],[IgG]]=0),"yes","No")</f>
        <v>yes</v>
      </c>
      <c r="J97" t="s">
        <v>40</v>
      </c>
      <c r="K97" t="s">
        <v>17</v>
      </c>
      <c r="L97" t="s">
        <v>13</v>
      </c>
      <c r="M97" t="s">
        <v>14</v>
      </c>
      <c r="N97" s="1">
        <v>0</v>
      </c>
      <c r="O97"/>
    </row>
    <row r="98" spans="1:15" x14ac:dyDescent="0.3">
      <c r="A98" t="s">
        <v>10</v>
      </c>
      <c r="B98" s="1">
        <v>58</v>
      </c>
      <c r="C98" s="1" t="str" cm="1">
        <f t="array" ref="C98">_xlfn.IFS(Dataset[[#This Row],[Age]]&gt;=60,"Old",Dataset[[#This Row],[Age]]&gt;=40,"Senior Adult",Dataset[[#This Row],[Age]]&gt;=20,"Adult",Dataset[[#This Row],[Age]]&gt;=0,"Child")</f>
        <v>Senior Adult</v>
      </c>
      <c r="D98" s="1">
        <v>1</v>
      </c>
      <c r="E98" s="1">
        <v>1</v>
      </c>
      <c r="F98" s="1">
        <v>1</v>
      </c>
      <c r="G98" s="1" t="str">
        <f>IF(OR( AND(Dataset[[#This Row],[NS1]]=1,Dataset[[#This Row],[IgM]]=0,Dataset[[#This Row],[IgG]]=0),AND(Dataset[[#This Row],[NS1]]=1,Dataset[[#This Row],[IgM]]=1,Dataset[[#This Row],[IgG]]=0),AND(Dataset[[#This Row],[NS1]]=0,Dataset[[#This Row],[IgM]]=1,Dataset[[#This Row],[IgG]]=0)),"Yes","No")</f>
        <v>No</v>
      </c>
      <c r="H98" t="str">
        <f>IF(AND(Dataset[[#This Row],[IgG]]=1,Dataset[[#This Row],[NS1]]=1),"Yes","No")</f>
        <v>Yes</v>
      </c>
      <c r="I98" t="str">
        <f>IF(AND(Dataset[[#This Row],[NS1]]=0,Dataset[[#This Row],[IgM]]=0,Dataset[[#This Row],[IgG]]=0),"yes","No")</f>
        <v>No</v>
      </c>
      <c r="J98" t="s">
        <v>52</v>
      </c>
      <c r="K98" t="s">
        <v>12</v>
      </c>
      <c r="L98" t="s">
        <v>13</v>
      </c>
      <c r="M98" t="s">
        <v>14</v>
      </c>
      <c r="N98" s="1">
        <v>1</v>
      </c>
      <c r="O98"/>
    </row>
    <row r="99" spans="1:15" x14ac:dyDescent="0.3">
      <c r="A99" t="s">
        <v>10</v>
      </c>
      <c r="B99" s="1">
        <v>23</v>
      </c>
      <c r="C99" s="1" t="str" cm="1">
        <f t="array" ref="C99">_xlfn.IFS(Dataset[[#This Row],[Age]]&gt;=60,"Old",Dataset[[#This Row],[Age]]&gt;=40,"Senior Adult",Dataset[[#This Row],[Age]]&gt;=20,"Adult",Dataset[[#This Row],[Age]]&gt;=0,"Child")</f>
        <v>Adult</v>
      </c>
      <c r="D99" s="1">
        <v>1</v>
      </c>
      <c r="E99" s="1">
        <v>0</v>
      </c>
      <c r="F99" s="1">
        <v>1</v>
      </c>
      <c r="G99" s="1" t="str">
        <f>IF(OR( AND(Dataset[[#This Row],[NS1]]=1,Dataset[[#This Row],[IgM]]=0,Dataset[[#This Row],[IgG]]=0),AND(Dataset[[#This Row],[NS1]]=1,Dataset[[#This Row],[IgM]]=1,Dataset[[#This Row],[IgG]]=0),AND(Dataset[[#This Row],[NS1]]=0,Dataset[[#This Row],[IgM]]=1,Dataset[[#This Row],[IgG]]=0)),"Yes","No")</f>
        <v>No</v>
      </c>
      <c r="H99" t="str">
        <f>IF(AND(Dataset[[#This Row],[IgG]]=1,Dataset[[#This Row],[NS1]]=1),"Yes","No")</f>
        <v>Yes</v>
      </c>
      <c r="I99" t="str">
        <f>IF(AND(Dataset[[#This Row],[NS1]]=0,Dataset[[#This Row],[IgM]]=0,Dataset[[#This Row],[IgG]]=0),"yes","No")</f>
        <v>No</v>
      </c>
      <c r="J99" t="s">
        <v>38</v>
      </c>
      <c r="K99" t="s">
        <v>17</v>
      </c>
      <c r="L99" t="s">
        <v>24</v>
      </c>
      <c r="M99" t="s">
        <v>14</v>
      </c>
      <c r="N99" s="1">
        <v>1</v>
      </c>
      <c r="O99"/>
    </row>
    <row r="100" spans="1:15" x14ac:dyDescent="0.3">
      <c r="A100" t="s">
        <v>15</v>
      </c>
      <c r="B100" s="1">
        <v>30</v>
      </c>
      <c r="C100" s="1" t="str" cm="1">
        <f t="array" ref="C100">_xlfn.IFS(Dataset[[#This Row],[Age]]&gt;=60,"Old",Dataset[[#This Row],[Age]]&gt;=40,"Senior Adult",Dataset[[#This Row],[Age]]&gt;=20,"Adult",Dataset[[#This Row],[Age]]&gt;=0,"Child")</f>
        <v>Adult</v>
      </c>
      <c r="D100" s="1">
        <v>0</v>
      </c>
      <c r="E100" s="1">
        <v>1</v>
      </c>
      <c r="F100" s="1">
        <v>0</v>
      </c>
      <c r="G100" s="1" t="str">
        <f>IF(OR( AND(Dataset[[#This Row],[NS1]]=1,Dataset[[#This Row],[IgM]]=0,Dataset[[#This Row],[IgG]]=0),AND(Dataset[[#This Row],[NS1]]=1,Dataset[[#This Row],[IgM]]=1,Dataset[[#This Row],[IgG]]=0),AND(Dataset[[#This Row],[NS1]]=0,Dataset[[#This Row],[IgM]]=1,Dataset[[#This Row],[IgG]]=0)),"Yes","No")</f>
        <v>Yes</v>
      </c>
      <c r="H100" t="str">
        <f>IF(AND(Dataset[[#This Row],[IgG]]=1,Dataset[[#This Row],[NS1]]=1),"Yes","No")</f>
        <v>No</v>
      </c>
      <c r="I100" t="str">
        <f>IF(AND(Dataset[[#This Row],[NS1]]=0,Dataset[[#This Row],[IgM]]=0,Dataset[[#This Row],[IgG]]=0),"yes","No")</f>
        <v>No</v>
      </c>
      <c r="J100" t="s">
        <v>29</v>
      </c>
      <c r="K100" t="s">
        <v>12</v>
      </c>
      <c r="L100" t="s">
        <v>24</v>
      </c>
      <c r="M100" t="s">
        <v>14</v>
      </c>
      <c r="N100" s="1">
        <v>0</v>
      </c>
      <c r="O100"/>
    </row>
    <row r="101" spans="1:15" x14ac:dyDescent="0.3">
      <c r="A101" t="s">
        <v>10</v>
      </c>
      <c r="B101" s="1">
        <v>62</v>
      </c>
      <c r="C101" s="1" t="str" cm="1">
        <f t="array" ref="C101">_xlfn.IFS(Dataset[[#This Row],[Age]]&gt;=60,"Old",Dataset[[#This Row],[Age]]&gt;=40,"Senior Adult",Dataset[[#This Row],[Age]]&gt;=20,"Adult",Dataset[[#This Row],[Age]]&gt;=0,"Child")</f>
        <v>Old</v>
      </c>
      <c r="D101" s="1">
        <v>0</v>
      </c>
      <c r="E101" s="1">
        <v>0</v>
      </c>
      <c r="F101" s="1">
        <v>0</v>
      </c>
      <c r="G101" s="1" t="str">
        <f>IF(OR( AND(Dataset[[#This Row],[NS1]]=1,Dataset[[#This Row],[IgM]]=0,Dataset[[#This Row],[IgG]]=0),AND(Dataset[[#This Row],[NS1]]=1,Dataset[[#This Row],[IgM]]=1,Dataset[[#This Row],[IgG]]=0),AND(Dataset[[#This Row],[NS1]]=0,Dataset[[#This Row],[IgM]]=1,Dataset[[#This Row],[IgG]]=0)),"Yes","No")</f>
        <v>No</v>
      </c>
      <c r="H101" t="str">
        <f>IF(AND(Dataset[[#This Row],[IgG]]=1,Dataset[[#This Row],[NS1]]=1),"Yes","No")</f>
        <v>No</v>
      </c>
      <c r="I101" t="str">
        <f>IF(AND(Dataset[[#This Row],[NS1]]=0,Dataset[[#This Row],[IgM]]=0,Dataset[[#This Row],[IgG]]=0),"yes","No")</f>
        <v>yes</v>
      </c>
      <c r="J101" t="s">
        <v>52</v>
      </c>
      <c r="K101" t="s">
        <v>17</v>
      </c>
      <c r="L101" t="s">
        <v>24</v>
      </c>
      <c r="M101" t="s">
        <v>14</v>
      </c>
      <c r="N101" s="1">
        <v>0</v>
      </c>
      <c r="O101"/>
    </row>
    <row r="102" spans="1:15" x14ac:dyDescent="0.3">
      <c r="A102" t="s">
        <v>10</v>
      </c>
      <c r="B102" s="1">
        <v>34</v>
      </c>
      <c r="C102" s="1" t="str" cm="1">
        <f t="array" ref="C102">_xlfn.IFS(Dataset[[#This Row],[Age]]&gt;=60,"Old",Dataset[[#This Row],[Age]]&gt;=40,"Senior Adult",Dataset[[#This Row],[Age]]&gt;=20,"Adult",Dataset[[#This Row],[Age]]&gt;=0,"Child")</f>
        <v>Adult</v>
      </c>
      <c r="D102" s="1">
        <v>0</v>
      </c>
      <c r="E102" s="1">
        <v>0</v>
      </c>
      <c r="F102" s="1">
        <v>0</v>
      </c>
      <c r="G102" s="1" t="str">
        <f>IF(OR( AND(Dataset[[#This Row],[NS1]]=1,Dataset[[#This Row],[IgM]]=0,Dataset[[#This Row],[IgG]]=0),AND(Dataset[[#This Row],[NS1]]=1,Dataset[[#This Row],[IgM]]=1,Dataset[[#This Row],[IgG]]=0),AND(Dataset[[#This Row],[NS1]]=0,Dataset[[#This Row],[IgM]]=1,Dataset[[#This Row],[IgG]]=0)),"Yes","No")</f>
        <v>No</v>
      </c>
      <c r="H102" t="str">
        <f>IF(AND(Dataset[[#This Row],[IgG]]=1,Dataset[[#This Row],[NS1]]=1),"Yes","No")</f>
        <v>No</v>
      </c>
      <c r="I102" t="str">
        <f>IF(AND(Dataset[[#This Row],[NS1]]=0,Dataset[[#This Row],[IgM]]=0,Dataset[[#This Row],[IgG]]=0),"yes","No")</f>
        <v>yes</v>
      </c>
      <c r="J102" t="s">
        <v>42</v>
      </c>
      <c r="K102" t="s">
        <v>12</v>
      </c>
      <c r="L102" t="s">
        <v>19</v>
      </c>
      <c r="M102" t="s">
        <v>14</v>
      </c>
      <c r="N102" s="1">
        <v>0</v>
      </c>
      <c r="O102"/>
    </row>
    <row r="103" spans="1:15" x14ac:dyDescent="0.3">
      <c r="A103" t="s">
        <v>10</v>
      </c>
      <c r="B103" s="1">
        <v>58</v>
      </c>
      <c r="C103" s="1" t="str" cm="1">
        <f t="array" ref="C103">_xlfn.IFS(Dataset[[#This Row],[Age]]&gt;=60,"Old",Dataset[[#This Row],[Age]]&gt;=40,"Senior Adult",Dataset[[#This Row],[Age]]&gt;=20,"Adult",Dataset[[#This Row],[Age]]&gt;=0,"Child")</f>
        <v>Senior Adult</v>
      </c>
      <c r="D103" s="1">
        <v>0</v>
      </c>
      <c r="E103" s="1">
        <v>0</v>
      </c>
      <c r="F103" s="1">
        <v>0</v>
      </c>
      <c r="G103" s="1" t="str">
        <f>IF(OR( AND(Dataset[[#This Row],[NS1]]=1,Dataset[[#This Row],[IgM]]=0,Dataset[[#This Row],[IgG]]=0),AND(Dataset[[#This Row],[NS1]]=1,Dataset[[#This Row],[IgM]]=1,Dataset[[#This Row],[IgG]]=0),AND(Dataset[[#This Row],[NS1]]=0,Dataset[[#This Row],[IgM]]=1,Dataset[[#This Row],[IgG]]=0)),"Yes","No")</f>
        <v>No</v>
      </c>
      <c r="H103" t="str">
        <f>IF(AND(Dataset[[#This Row],[IgG]]=1,Dataset[[#This Row],[NS1]]=1),"Yes","No")</f>
        <v>No</v>
      </c>
      <c r="I103" t="str">
        <f>IF(AND(Dataset[[#This Row],[NS1]]=0,Dataset[[#This Row],[IgM]]=0,Dataset[[#This Row],[IgG]]=0),"yes","No")</f>
        <v>yes</v>
      </c>
      <c r="J103" t="s">
        <v>22</v>
      </c>
      <c r="K103" t="s">
        <v>17</v>
      </c>
      <c r="L103" t="s">
        <v>19</v>
      </c>
      <c r="M103" t="s">
        <v>14</v>
      </c>
      <c r="N103" s="1">
        <v>0</v>
      </c>
      <c r="O103"/>
    </row>
    <row r="104" spans="1:15" x14ac:dyDescent="0.3">
      <c r="A104" t="s">
        <v>10</v>
      </c>
      <c r="B104" s="1">
        <v>51</v>
      </c>
      <c r="C104" s="1" t="str" cm="1">
        <f t="array" ref="C104">_xlfn.IFS(Dataset[[#This Row],[Age]]&gt;=60,"Old",Dataset[[#This Row],[Age]]&gt;=40,"Senior Adult",Dataset[[#This Row],[Age]]&gt;=20,"Adult",Dataset[[#This Row],[Age]]&gt;=0,"Child")</f>
        <v>Senior Adult</v>
      </c>
      <c r="D104" s="1">
        <v>0</v>
      </c>
      <c r="E104" s="1">
        <v>1</v>
      </c>
      <c r="F104" s="1">
        <v>0</v>
      </c>
      <c r="G104" s="1" t="str">
        <f>IF(OR( AND(Dataset[[#This Row],[NS1]]=1,Dataset[[#This Row],[IgM]]=0,Dataset[[#This Row],[IgG]]=0),AND(Dataset[[#This Row],[NS1]]=1,Dataset[[#This Row],[IgM]]=1,Dataset[[#This Row],[IgG]]=0),AND(Dataset[[#This Row],[NS1]]=0,Dataset[[#This Row],[IgM]]=1,Dataset[[#This Row],[IgG]]=0)),"Yes","No")</f>
        <v>Yes</v>
      </c>
      <c r="H104" t="str">
        <f>IF(AND(Dataset[[#This Row],[IgG]]=1,Dataset[[#This Row],[NS1]]=1),"Yes","No")</f>
        <v>No</v>
      </c>
      <c r="I104" t="str">
        <f>IF(AND(Dataset[[#This Row],[NS1]]=0,Dataset[[#This Row],[IgM]]=0,Dataset[[#This Row],[IgG]]=0),"yes","No")</f>
        <v>No</v>
      </c>
      <c r="J104" t="s">
        <v>30</v>
      </c>
      <c r="K104" t="s">
        <v>12</v>
      </c>
      <c r="L104" t="s">
        <v>13</v>
      </c>
      <c r="M104" t="s">
        <v>14</v>
      </c>
      <c r="N104" s="1">
        <v>0</v>
      </c>
      <c r="O104"/>
    </row>
    <row r="105" spans="1:15" x14ac:dyDescent="0.3">
      <c r="A105" t="s">
        <v>10</v>
      </c>
      <c r="B105" s="1">
        <v>50</v>
      </c>
      <c r="C105" s="1" t="str" cm="1">
        <f t="array" ref="C105">_xlfn.IFS(Dataset[[#This Row],[Age]]&gt;=60,"Old",Dataset[[#This Row],[Age]]&gt;=40,"Senior Adult",Dataset[[#This Row],[Age]]&gt;=20,"Adult",Dataset[[#This Row],[Age]]&gt;=0,"Child")</f>
        <v>Senior Adult</v>
      </c>
      <c r="D105" s="1">
        <v>1</v>
      </c>
      <c r="E105" s="1">
        <v>0</v>
      </c>
      <c r="F105" s="1">
        <v>1</v>
      </c>
      <c r="G105" s="1" t="str">
        <f>IF(OR( AND(Dataset[[#This Row],[NS1]]=1,Dataset[[#This Row],[IgM]]=0,Dataset[[#This Row],[IgG]]=0),AND(Dataset[[#This Row],[NS1]]=1,Dataset[[#This Row],[IgM]]=1,Dataset[[#This Row],[IgG]]=0),AND(Dataset[[#This Row],[NS1]]=0,Dataset[[#This Row],[IgM]]=1,Dataset[[#This Row],[IgG]]=0)),"Yes","No")</f>
        <v>No</v>
      </c>
      <c r="H105" t="str">
        <f>IF(AND(Dataset[[#This Row],[IgG]]=1,Dataset[[#This Row],[NS1]]=1),"Yes","No")</f>
        <v>Yes</v>
      </c>
      <c r="I105" t="str">
        <f>IF(AND(Dataset[[#This Row],[NS1]]=0,Dataset[[#This Row],[IgM]]=0,Dataset[[#This Row],[IgG]]=0),"yes","No")</f>
        <v>No</v>
      </c>
      <c r="J105" t="s">
        <v>39</v>
      </c>
      <c r="K105" t="s">
        <v>17</v>
      </c>
      <c r="L105" t="s">
        <v>24</v>
      </c>
      <c r="M105" t="s">
        <v>14</v>
      </c>
      <c r="N105" s="1">
        <v>1</v>
      </c>
      <c r="O105"/>
    </row>
    <row r="106" spans="1:15" x14ac:dyDescent="0.3">
      <c r="A106" t="s">
        <v>10</v>
      </c>
      <c r="B106" s="1">
        <v>9</v>
      </c>
      <c r="C106" s="1" t="str" cm="1">
        <f t="array" ref="C106">_xlfn.IFS(Dataset[[#This Row],[Age]]&gt;=60,"Old",Dataset[[#This Row],[Age]]&gt;=40,"Senior Adult",Dataset[[#This Row],[Age]]&gt;=20,"Adult",Dataset[[#This Row],[Age]]&gt;=0,"Child")</f>
        <v>Child</v>
      </c>
      <c r="D106" s="1">
        <v>0</v>
      </c>
      <c r="E106" s="1">
        <v>0</v>
      </c>
      <c r="F106" s="1">
        <v>0</v>
      </c>
      <c r="G106" s="1" t="str">
        <f>IF(OR( AND(Dataset[[#This Row],[NS1]]=1,Dataset[[#This Row],[IgM]]=0,Dataset[[#This Row],[IgG]]=0),AND(Dataset[[#This Row],[NS1]]=1,Dataset[[#This Row],[IgM]]=1,Dataset[[#This Row],[IgG]]=0),AND(Dataset[[#This Row],[NS1]]=0,Dataset[[#This Row],[IgM]]=1,Dataset[[#This Row],[IgG]]=0)),"Yes","No")</f>
        <v>No</v>
      </c>
      <c r="H106" t="str">
        <f>IF(AND(Dataset[[#This Row],[IgG]]=1,Dataset[[#This Row],[NS1]]=1),"Yes","No")</f>
        <v>No</v>
      </c>
      <c r="I106" t="str">
        <f>IF(AND(Dataset[[#This Row],[NS1]]=0,Dataset[[#This Row],[IgM]]=0,Dataset[[#This Row],[IgG]]=0),"yes","No")</f>
        <v>yes</v>
      </c>
      <c r="J106" t="s">
        <v>16</v>
      </c>
      <c r="K106" t="s">
        <v>12</v>
      </c>
      <c r="L106" t="s">
        <v>24</v>
      </c>
      <c r="M106" t="s">
        <v>14</v>
      </c>
      <c r="N106" s="1">
        <v>0</v>
      </c>
      <c r="O106"/>
    </row>
    <row r="107" spans="1:15" x14ac:dyDescent="0.3">
      <c r="A107" t="s">
        <v>10</v>
      </c>
      <c r="B107" s="1">
        <v>8</v>
      </c>
      <c r="C107" s="1" t="str" cm="1">
        <f t="array" ref="C107">_xlfn.IFS(Dataset[[#This Row],[Age]]&gt;=60,"Old",Dataset[[#This Row],[Age]]&gt;=40,"Senior Adult",Dataset[[#This Row],[Age]]&gt;=20,"Adult",Dataset[[#This Row],[Age]]&gt;=0,"Child")</f>
        <v>Child</v>
      </c>
      <c r="D107" s="1">
        <v>0</v>
      </c>
      <c r="E107" s="1">
        <v>1</v>
      </c>
      <c r="F107" s="1">
        <v>0</v>
      </c>
      <c r="G107" s="1" t="str">
        <f>IF(OR( AND(Dataset[[#This Row],[NS1]]=1,Dataset[[#This Row],[IgM]]=0,Dataset[[#This Row],[IgG]]=0),AND(Dataset[[#This Row],[NS1]]=1,Dataset[[#This Row],[IgM]]=1,Dataset[[#This Row],[IgG]]=0),AND(Dataset[[#This Row],[NS1]]=0,Dataset[[#This Row],[IgM]]=1,Dataset[[#This Row],[IgG]]=0)),"Yes","No")</f>
        <v>Yes</v>
      </c>
      <c r="H107" t="str">
        <f>IF(AND(Dataset[[#This Row],[IgG]]=1,Dataset[[#This Row],[NS1]]=1),"Yes","No")</f>
        <v>No</v>
      </c>
      <c r="I107" t="str">
        <f>IF(AND(Dataset[[#This Row],[NS1]]=0,Dataset[[#This Row],[IgM]]=0,Dataset[[#This Row],[IgG]]=0),"yes","No")</f>
        <v>No</v>
      </c>
      <c r="J107" t="s">
        <v>49</v>
      </c>
      <c r="K107" t="s">
        <v>17</v>
      </c>
      <c r="L107" t="s">
        <v>19</v>
      </c>
      <c r="M107" t="s">
        <v>14</v>
      </c>
      <c r="N107" s="1">
        <v>0</v>
      </c>
      <c r="O107"/>
    </row>
    <row r="108" spans="1:15" x14ac:dyDescent="0.3">
      <c r="A108" t="s">
        <v>15</v>
      </c>
      <c r="B108" s="1">
        <v>45</v>
      </c>
      <c r="C108" s="1" t="str" cm="1">
        <f t="array" ref="C108">_xlfn.IFS(Dataset[[#This Row],[Age]]&gt;=60,"Old",Dataset[[#This Row],[Age]]&gt;=40,"Senior Adult",Dataset[[#This Row],[Age]]&gt;=20,"Adult",Dataset[[#This Row],[Age]]&gt;=0,"Child")</f>
        <v>Senior Adult</v>
      </c>
      <c r="D108" s="1">
        <v>1</v>
      </c>
      <c r="E108" s="1">
        <v>1</v>
      </c>
      <c r="F108" s="1">
        <v>1</v>
      </c>
      <c r="G108" s="1" t="str">
        <f>IF(OR( AND(Dataset[[#This Row],[NS1]]=1,Dataset[[#This Row],[IgM]]=0,Dataset[[#This Row],[IgG]]=0),AND(Dataset[[#This Row],[NS1]]=1,Dataset[[#This Row],[IgM]]=1,Dataset[[#This Row],[IgG]]=0),AND(Dataset[[#This Row],[NS1]]=0,Dataset[[#This Row],[IgM]]=1,Dataset[[#This Row],[IgG]]=0)),"Yes","No")</f>
        <v>No</v>
      </c>
      <c r="H108" t="str">
        <f>IF(AND(Dataset[[#This Row],[IgG]]=1,Dataset[[#This Row],[NS1]]=1),"Yes","No")</f>
        <v>Yes</v>
      </c>
      <c r="I108" t="str">
        <f>IF(AND(Dataset[[#This Row],[NS1]]=0,Dataset[[#This Row],[IgM]]=0,Dataset[[#This Row],[IgG]]=0),"yes","No")</f>
        <v>No</v>
      </c>
      <c r="J108" t="s">
        <v>33</v>
      </c>
      <c r="K108" t="s">
        <v>12</v>
      </c>
      <c r="L108" t="s">
        <v>13</v>
      </c>
      <c r="M108" t="s">
        <v>14</v>
      </c>
      <c r="N108" s="1">
        <v>1</v>
      </c>
      <c r="O108"/>
    </row>
    <row r="109" spans="1:15" x14ac:dyDescent="0.3">
      <c r="A109" t="s">
        <v>15</v>
      </c>
      <c r="B109" s="1">
        <v>27</v>
      </c>
      <c r="C109" s="1" t="str" cm="1">
        <f t="array" ref="C109">_xlfn.IFS(Dataset[[#This Row],[Age]]&gt;=60,"Old",Dataset[[#This Row],[Age]]&gt;=40,"Senior Adult",Dataset[[#This Row],[Age]]&gt;=20,"Adult",Dataset[[#This Row],[Age]]&gt;=0,"Child")</f>
        <v>Adult</v>
      </c>
      <c r="D109" s="1">
        <v>1</v>
      </c>
      <c r="E109" s="1">
        <v>1</v>
      </c>
      <c r="F109" s="1">
        <v>1</v>
      </c>
      <c r="G109" s="1" t="str">
        <f>IF(OR( AND(Dataset[[#This Row],[NS1]]=1,Dataset[[#This Row],[IgM]]=0,Dataset[[#This Row],[IgG]]=0),AND(Dataset[[#This Row],[NS1]]=1,Dataset[[#This Row],[IgM]]=1,Dataset[[#This Row],[IgG]]=0),AND(Dataset[[#This Row],[NS1]]=0,Dataset[[#This Row],[IgM]]=1,Dataset[[#This Row],[IgG]]=0)),"Yes","No")</f>
        <v>No</v>
      </c>
      <c r="H109" t="str">
        <f>IF(AND(Dataset[[#This Row],[IgG]]=1,Dataset[[#This Row],[NS1]]=1),"Yes","No")</f>
        <v>Yes</v>
      </c>
      <c r="I109" t="str">
        <f>IF(AND(Dataset[[#This Row],[NS1]]=0,Dataset[[#This Row],[IgM]]=0,Dataset[[#This Row],[IgG]]=0),"yes","No")</f>
        <v>No</v>
      </c>
      <c r="J109" t="s">
        <v>26</v>
      </c>
      <c r="K109" t="s">
        <v>17</v>
      </c>
      <c r="L109" t="s">
        <v>19</v>
      </c>
      <c r="M109" t="s">
        <v>14</v>
      </c>
      <c r="N109" s="1">
        <v>1</v>
      </c>
      <c r="O109"/>
    </row>
    <row r="110" spans="1:15" x14ac:dyDescent="0.3">
      <c r="A110" t="s">
        <v>10</v>
      </c>
      <c r="B110" s="1">
        <v>31</v>
      </c>
      <c r="C110" s="1" t="str" cm="1">
        <f t="array" ref="C110">_xlfn.IFS(Dataset[[#This Row],[Age]]&gt;=60,"Old",Dataset[[#This Row],[Age]]&gt;=40,"Senior Adult",Dataset[[#This Row],[Age]]&gt;=20,"Adult",Dataset[[#This Row],[Age]]&gt;=0,"Child")</f>
        <v>Adult</v>
      </c>
      <c r="D110" s="1">
        <v>1</v>
      </c>
      <c r="E110" s="1">
        <v>1</v>
      </c>
      <c r="F110" s="1">
        <v>1</v>
      </c>
      <c r="G110" s="1" t="str">
        <f>IF(OR( AND(Dataset[[#This Row],[NS1]]=1,Dataset[[#This Row],[IgM]]=0,Dataset[[#This Row],[IgG]]=0),AND(Dataset[[#This Row],[NS1]]=1,Dataset[[#This Row],[IgM]]=1,Dataset[[#This Row],[IgG]]=0),AND(Dataset[[#This Row],[NS1]]=0,Dataset[[#This Row],[IgM]]=1,Dataset[[#This Row],[IgG]]=0)),"Yes","No")</f>
        <v>No</v>
      </c>
      <c r="H110" t="str">
        <f>IF(AND(Dataset[[#This Row],[IgG]]=1,Dataset[[#This Row],[NS1]]=1),"Yes","No")</f>
        <v>Yes</v>
      </c>
      <c r="I110" t="str">
        <f>IF(AND(Dataset[[#This Row],[NS1]]=0,Dataset[[#This Row],[IgM]]=0,Dataset[[#This Row],[IgG]]=0),"yes","No")</f>
        <v>No</v>
      </c>
      <c r="J110" t="s">
        <v>44</v>
      </c>
      <c r="K110" t="s">
        <v>12</v>
      </c>
      <c r="L110" t="s">
        <v>13</v>
      </c>
      <c r="M110" t="s">
        <v>14</v>
      </c>
      <c r="N110" s="1">
        <v>1</v>
      </c>
      <c r="O110"/>
    </row>
    <row r="111" spans="1:15" x14ac:dyDescent="0.3">
      <c r="A111" t="s">
        <v>10</v>
      </c>
      <c r="B111" s="1">
        <v>44</v>
      </c>
      <c r="C111" s="1" t="str" cm="1">
        <f t="array" ref="C111">_xlfn.IFS(Dataset[[#This Row],[Age]]&gt;=60,"Old",Dataset[[#This Row],[Age]]&gt;=40,"Senior Adult",Dataset[[#This Row],[Age]]&gt;=20,"Adult",Dataset[[#This Row],[Age]]&gt;=0,"Child")</f>
        <v>Senior Adult</v>
      </c>
      <c r="D111" s="1">
        <v>0</v>
      </c>
      <c r="E111" s="1">
        <v>0</v>
      </c>
      <c r="F111" s="1">
        <v>0</v>
      </c>
      <c r="G111" s="1" t="str">
        <f>IF(OR( AND(Dataset[[#This Row],[NS1]]=1,Dataset[[#This Row],[IgM]]=0,Dataset[[#This Row],[IgG]]=0),AND(Dataset[[#This Row],[NS1]]=1,Dataset[[#This Row],[IgM]]=1,Dataset[[#This Row],[IgG]]=0),AND(Dataset[[#This Row],[NS1]]=0,Dataset[[#This Row],[IgM]]=1,Dataset[[#This Row],[IgG]]=0)),"Yes","No")</f>
        <v>No</v>
      </c>
      <c r="H111" t="str">
        <f>IF(AND(Dataset[[#This Row],[IgG]]=1,Dataset[[#This Row],[NS1]]=1),"Yes","No")</f>
        <v>No</v>
      </c>
      <c r="I111" t="str">
        <f>IF(AND(Dataset[[#This Row],[NS1]]=0,Dataset[[#This Row],[IgM]]=0,Dataset[[#This Row],[IgG]]=0),"yes","No")</f>
        <v>yes</v>
      </c>
      <c r="J111" t="s">
        <v>21</v>
      </c>
      <c r="K111" t="s">
        <v>17</v>
      </c>
      <c r="L111" t="s">
        <v>19</v>
      </c>
      <c r="M111" t="s">
        <v>14</v>
      </c>
      <c r="N111" s="1">
        <v>0</v>
      </c>
      <c r="O111"/>
    </row>
    <row r="112" spans="1:15" x14ac:dyDescent="0.3">
      <c r="A112" t="s">
        <v>10</v>
      </c>
      <c r="B112" s="1">
        <v>39</v>
      </c>
      <c r="C112" s="1" t="str" cm="1">
        <f t="array" ref="C112">_xlfn.IFS(Dataset[[#This Row],[Age]]&gt;=60,"Old",Dataset[[#This Row],[Age]]&gt;=40,"Senior Adult",Dataset[[#This Row],[Age]]&gt;=20,"Adult",Dataset[[#This Row],[Age]]&gt;=0,"Child")</f>
        <v>Adult</v>
      </c>
      <c r="D112" s="1">
        <v>1</v>
      </c>
      <c r="E112" s="1">
        <v>0</v>
      </c>
      <c r="F112" s="1">
        <v>1</v>
      </c>
      <c r="G112" s="1" t="str">
        <f>IF(OR( AND(Dataset[[#This Row],[NS1]]=1,Dataset[[#This Row],[IgM]]=0,Dataset[[#This Row],[IgG]]=0),AND(Dataset[[#This Row],[NS1]]=1,Dataset[[#This Row],[IgM]]=1,Dataset[[#This Row],[IgG]]=0),AND(Dataset[[#This Row],[NS1]]=0,Dataset[[#This Row],[IgM]]=1,Dataset[[#This Row],[IgG]]=0)),"Yes","No")</f>
        <v>No</v>
      </c>
      <c r="H112" t="str">
        <f>IF(AND(Dataset[[#This Row],[IgG]]=1,Dataset[[#This Row],[NS1]]=1),"Yes","No")</f>
        <v>Yes</v>
      </c>
      <c r="I112" t="str">
        <f>IF(AND(Dataset[[#This Row],[NS1]]=0,Dataset[[#This Row],[IgM]]=0,Dataset[[#This Row],[IgG]]=0),"yes","No")</f>
        <v>No</v>
      </c>
      <c r="J112" t="s">
        <v>48</v>
      </c>
      <c r="K112" t="s">
        <v>12</v>
      </c>
      <c r="L112" t="s">
        <v>24</v>
      </c>
      <c r="M112" t="s">
        <v>14</v>
      </c>
      <c r="N112" s="1">
        <v>1</v>
      </c>
      <c r="O112"/>
    </row>
    <row r="113" spans="1:15" x14ac:dyDescent="0.3">
      <c r="A113" t="s">
        <v>10</v>
      </c>
      <c r="B113" s="1">
        <v>9</v>
      </c>
      <c r="C113" s="1" t="str" cm="1">
        <f t="array" ref="C113">_xlfn.IFS(Dataset[[#This Row],[Age]]&gt;=60,"Old",Dataset[[#This Row],[Age]]&gt;=40,"Senior Adult",Dataset[[#This Row],[Age]]&gt;=20,"Adult",Dataset[[#This Row],[Age]]&gt;=0,"Child")</f>
        <v>Child</v>
      </c>
      <c r="D113" s="1">
        <v>1</v>
      </c>
      <c r="E113" s="1">
        <v>0</v>
      </c>
      <c r="F113" s="1">
        <v>1</v>
      </c>
      <c r="G113" s="1" t="str">
        <f>IF(OR( AND(Dataset[[#This Row],[NS1]]=1,Dataset[[#This Row],[IgM]]=0,Dataset[[#This Row],[IgG]]=0),AND(Dataset[[#This Row],[NS1]]=1,Dataset[[#This Row],[IgM]]=1,Dataset[[#This Row],[IgG]]=0),AND(Dataset[[#This Row],[NS1]]=0,Dataset[[#This Row],[IgM]]=1,Dataset[[#This Row],[IgG]]=0)),"Yes","No")</f>
        <v>No</v>
      </c>
      <c r="H113" t="str">
        <f>IF(AND(Dataset[[#This Row],[IgG]]=1,Dataset[[#This Row],[NS1]]=1),"Yes","No")</f>
        <v>Yes</v>
      </c>
      <c r="I113" t="str">
        <f>IF(AND(Dataset[[#This Row],[NS1]]=0,Dataset[[#This Row],[IgM]]=0,Dataset[[#This Row],[IgG]]=0),"yes","No")</f>
        <v>No</v>
      </c>
      <c r="J113" t="s">
        <v>53</v>
      </c>
      <c r="K113" t="s">
        <v>17</v>
      </c>
      <c r="L113" t="s">
        <v>24</v>
      </c>
      <c r="M113" t="s">
        <v>14</v>
      </c>
      <c r="N113" s="1">
        <v>1</v>
      </c>
      <c r="O113"/>
    </row>
    <row r="114" spans="1:15" x14ac:dyDescent="0.3">
      <c r="A114" t="s">
        <v>15</v>
      </c>
      <c r="B114" s="1">
        <v>51</v>
      </c>
      <c r="C114" s="1" t="str" cm="1">
        <f t="array" ref="C114">_xlfn.IFS(Dataset[[#This Row],[Age]]&gt;=60,"Old",Dataset[[#This Row],[Age]]&gt;=40,"Senior Adult",Dataset[[#This Row],[Age]]&gt;=20,"Adult",Dataset[[#This Row],[Age]]&gt;=0,"Child")</f>
        <v>Senior Adult</v>
      </c>
      <c r="D114" s="1">
        <v>1</v>
      </c>
      <c r="E114" s="1">
        <v>0</v>
      </c>
      <c r="F114" s="1">
        <v>1</v>
      </c>
      <c r="G114" s="1" t="str">
        <f>IF(OR( AND(Dataset[[#This Row],[NS1]]=1,Dataset[[#This Row],[IgM]]=0,Dataset[[#This Row],[IgG]]=0),AND(Dataset[[#This Row],[NS1]]=1,Dataset[[#This Row],[IgM]]=1,Dataset[[#This Row],[IgG]]=0),AND(Dataset[[#This Row],[NS1]]=0,Dataset[[#This Row],[IgM]]=1,Dataset[[#This Row],[IgG]]=0)),"Yes","No")</f>
        <v>No</v>
      </c>
      <c r="H114" t="str">
        <f>IF(AND(Dataset[[#This Row],[IgG]]=1,Dataset[[#This Row],[NS1]]=1),"Yes","No")</f>
        <v>Yes</v>
      </c>
      <c r="I114" t="str">
        <f>IF(AND(Dataset[[#This Row],[NS1]]=0,Dataset[[#This Row],[IgM]]=0,Dataset[[#This Row],[IgG]]=0),"yes","No")</f>
        <v>No</v>
      </c>
      <c r="J114" t="s">
        <v>38</v>
      </c>
      <c r="K114" t="s">
        <v>12</v>
      </c>
      <c r="L114" t="s">
        <v>19</v>
      </c>
      <c r="M114" t="s">
        <v>14</v>
      </c>
      <c r="N114" s="1">
        <v>1</v>
      </c>
      <c r="O114"/>
    </row>
    <row r="115" spans="1:15" x14ac:dyDescent="0.3">
      <c r="A115" t="s">
        <v>15</v>
      </c>
      <c r="B115" s="1">
        <v>24</v>
      </c>
      <c r="C115" s="1" t="str" cm="1">
        <f t="array" ref="C115">_xlfn.IFS(Dataset[[#This Row],[Age]]&gt;=60,"Old",Dataset[[#This Row],[Age]]&gt;=40,"Senior Adult",Dataset[[#This Row],[Age]]&gt;=20,"Adult",Dataset[[#This Row],[Age]]&gt;=0,"Child")</f>
        <v>Adult</v>
      </c>
      <c r="D115" s="1">
        <v>0</v>
      </c>
      <c r="E115" s="1">
        <v>0</v>
      </c>
      <c r="F115" s="1">
        <v>0</v>
      </c>
      <c r="G115" s="1" t="str">
        <f>IF(OR( AND(Dataset[[#This Row],[NS1]]=1,Dataset[[#This Row],[IgM]]=0,Dataset[[#This Row],[IgG]]=0),AND(Dataset[[#This Row],[NS1]]=1,Dataset[[#This Row],[IgM]]=1,Dataset[[#This Row],[IgG]]=0),AND(Dataset[[#This Row],[NS1]]=0,Dataset[[#This Row],[IgM]]=1,Dataset[[#This Row],[IgG]]=0)),"Yes","No")</f>
        <v>No</v>
      </c>
      <c r="H115" t="str">
        <f>IF(AND(Dataset[[#This Row],[IgG]]=1,Dataset[[#This Row],[NS1]]=1),"Yes","No")</f>
        <v>No</v>
      </c>
      <c r="I115" t="str">
        <f>IF(AND(Dataset[[#This Row],[NS1]]=0,Dataset[[#This Row],[IgM]]=0,Dataset[[#This Row],[IgG]]=0),"yes","No")</f>
        <v>yes</v>
      </c>
      <c r="J115" t="s">
        <v>21</v>
      </c>
      <c r="K115" t="s">
        <v>17</v>
      </c>
      <c r="L115" t="s">
        <v>19</v>
      </c>
      <c r="M115" t="s">
        <v>14</v>
      </c>
      <c r="N115" s="1">
        <v>0</v>
      </c>
      <c r="O115"/>
    </row>
    <row r="116" spans="1:15" x14ac:dyDescent="0.3">
      <c r="A116" t="s">
        <v>15</v>
      </c>
      <c r="B116" s="1">
        <v>46</v>
      </c>
      <c r="C116" s="1" t="str" cm="1">
        <f t="array" ref="C116">_xlfn.IFS(Dataset[[#This Row],[Age]]&gt;=60,"Old",Dataset[[#This Row],[Age]]&gt;=40,"Senior Adult",Dataset[[#This Row],[Age]]&gt;=20,"Adult",Dataset[[#This Row],[Age]]&gt;=0,"Child")</f>
        <v>Senior Adult</v>
      </c>
      <c r="D116" s="1">
        <v>1</v>
      </c>
      <c r="E116" s="1">
        <v>0</v>
      </c>
      <c r="F116" s="1">
        <v>1</v>
      </c>
      <c r="G116" s="1" t="str">
        <f>IF(OR( AND(Dataset[[#This Row],[NS1]]=1,Dataset[[#This Row],[IgM]]=0,Dataset[[#This Row],[IgG]]=0),AND(Dataset[[#This Row],[NS1]]=1,Dataset[[#This Row],[IgM]]=1,Dataset[[#This Row],[IgG]]=0),AND(Dataset[[#This Row],[NS1]]=0,Dataset[[#This Row],[IgM]]=1,Dataset[[#This Row],[IgG]]=0)),"Yes","No")</f>
        <v>No</v>
      </c>
      <c r="H116" t="str">
        <f>IF(AND(Dataset[[#This Row],[IgG]]=1,Dataset[[#This Row],[NS1]]=1),"Yes","No")</f>
        <v>Yes</v>
      </c>
      <c r="I116" t="str">
        <f>IF(AND(Dataset[[#This Row],[NS1]]=0,Dataset[[#This Row],[IgM]]=0,Dataset[[#This Row],[IgG]]=0),"yes","No")</f>
        <v>No</v>
      </c>
      <c r="J116" t="s">
        <v>39</v>
      </c>
      <c r="K116" t="s">
        <v>12</v>
      </c>
      <c r="L116" t="s">
        <v>24</v>
      </c>
      <c r="M116" t="s">
        <v>14</v>
      </c>
      <c r="N116" s="1">
        <v>1</v>
      </c>
      <c r="O116"/>
    </row>
    <row r="117" spans="1:15" x14ac:dyDescent="0.3">
      <c r="A117" t="s">
        <v>15</v>
      </c>
      <c r="B117" s="1">
        <v>39</v>
      </c>
      <c r="C117" s="1" t="str" cm="1">
        <f t="array" ref="C117">_xlfn.IFS(Dataset[[#This Row],[Age]]&gt;=60,"Old",Dataset[[#This Row],[Age]]&gt;=40,"Senior Adult",Dataset[[#This Row],[Age]]&gt;=20,"Adult",Dataset[[#This Row],[Age]]&gt;=0,"Child")</f>
        <v>Adult</v>
      </c>
      <c r="D117" s="1">
        <v>1</v>
      </c>
      <c r="E117" s="1">
        <v>0</v>
      </c>
      <c r="F117" s="1">
        <v>1</v>
      </c>
      <c r="G117" s="1" t="str">
        <f>IF(OR( AND(Dataset[[#This Row],[NS1]]=1,Dataset[[#This Row],[IgM]]=0,Dataset[[#This Row],[IgG]]=0),AND(Dataset[[#This Row],[NS1]]=1,Dataset[[#This Row],[IgM]]=1,Dataset[[#This Row],[IgG]]=0),AND(Dataset[[#This Row],[NS1]]=0,Dataset[[#This Row],[IgM]]=1,Dataset[[#This Row],[IgG]]=0)),"Yes","No")</f>
        <v>No</v>
      </c>
      <c r="H117" t="str">
        <f>IF(AND(Dataset[[#This Row],[IgG]]=1,Dataset[[#This Row],[NS1]]=1),"Yes","No")</f>
        <v>Yes</v>
      </c>
      <c r="I117" t="str">
        <f>IF(AND(Dataset[[#This Row],[NS1]]=0,Dataset[[#This Row],[IgM]]=0,Dataset[[#This Row],[IgG]]=0),"yes","No")</f>
        <v>No</v>
      </c>
      <c r="J117" t="s">
        <v>18</v>
      </c>
      <c r="K117" t="s">
        <v>17</v>
      </c>
      <c r="L117" t="s">
        <v>13</v>
      </c>
      <c r="M117" t="s">
        <v>14</v>
      </c>
      <c r="N117" s="1">
        <v>1</v>
      </c>
      <c r="O117"/>
    </row>
    <row r="118" spans="1:15" x14ac:dyDescent="0.3">
      <c r="A118" t="s">
        <v>10</v>
      </c>
      <c r="B118" s="1">
        <v>14</v>
      </c>
      <c r="C118" s="1" t="str" cm="1">
        <f t="array" ref="C118">_xlfn.IFS(Dataset[[#This Row],[Age]]&gt;=60,"Old",Dataset[[#This Row],[Age]]&gt;=40,"Senior Adult",Dataset[[#This Row],[Age]]&gt;=20,"Adult",Dataset[[#This Row],[Age]]&gt;=0,"Child")</f>
        <v>Child</v>
      </c>
      <c r="D118" s="1">
        <v>1</v>
      </c>
      <c r="E118" s="1">
        <v>0</v>
      </c>
      <c r="F118" s="1">
        <v>1</v>
      </c>
      <c r="G118" s="1" t="str">
        <f>IF(OR( AND(Dataset[[#This Row],[NS1]]=1,Dataset[[#This Row],[IgM]]=0,Dataset[[#This Row],[IgG]]=0),AND(Dataset[[#This Row],[NS1]]=1,Dataset[[#This Row],[IgM]]=1,Dataset[[#This Row],[IgG]]=0),AND(Dataset[[#This Row],[NS1]]=0,Dataset[[#This Row],[IgM]]=1,Dataset[[#This Row],[IgG]]=0)),"Yes","No")</f>
        <v>No</v>
      </c>
      <c r="H118" t="str">
        <f>IF(AND(Dataset[[#This Row],[IgG]]=1,Dataset[[#This Row],[NS1]]=1),"Yes","No")</f>
        <v>Yes</v>
      </c>
      <c r="I118" t="str">
        <f>IF(AND(Dataset[[#This Row],[NS1]]=0,Dataset[[#This Row],[IgM]]=0,Dataset[[#This Row],[IgG]]=0),"yes","No")</f>
        <v>No</v>
      </c>
      <c r="J118" t="s">
        <v>35</v>
      </c>
      <c r="K118" t="s">
        <v>12</v>
      </c>
      <c r="L118" t="s">
        <v>13</v>
      </c>
      <c r="M118" t="s">
        <v>14</v>
      </c>
      <c r="N118" s="1">
        <v>1</v>
      </c>
      <c r="O118"/>
    </row>
    <row r="119" spans="1:15" x14ac:dyDescent="0.3">
      <c r="A119" t="s">
        <v>15</v>
      </c>
      <c r="B119" s="1">
        <v>42</v>
      </c>
      <c r="C119" s="1" t="str" cm="1">
        <f t="array" ref="C119">_xlfn.IFS(Dataset[[#This Row],[Age]]&gt;=60,"Old",Dataset[[#This Row],[Age]]&gt;=40,"Senior Adult",Dataset[[#This Row],[Age]]&gt;=20,"Adult",Dataset[[#This Row],[Age]]&gt;=0,"Child")</f>
        <v>Senior Adult</v>
      </c>
      <c r="D119" s="1">
        <v>1</v>
      </c>
      <c r="E119" s="1">
        <v>0</v>
      </c>
      <c r="F119" s="1">
        <v>1</v>
      </c>
      <c r="G119" s="1" t="str">
        <f>IF(OR( AND(Dataset[[#This Row],[NS1]]=1,Dataset[[#This Row],[IgM]]=0,Dataset[[#This Row],[IgG]]=0),AND(Dataset[[#This Row],[NS1]]=1,Dataset[[#This Row],[IgM]]=1,Dataset[[#This Row],[IgG]]=0),AND(Dataset[[#This Row],[NS1]]=0,Dataset[[#This Row],[IgM]]=1,Dataset[[#This Row],[IgG]]=0)),"Yes","No")</f>
        <v>No</v>
      </c>
      <c r="H119" t="str">
        <f>IF(AND(Dataset[[#This Row],[IgG]]=1,Dataset[[#This Row],[NS1]]=1),"Yes","No")</f>
        <v>Yes</v>
      </c>
      <c r="I119" t="str">
        <f>IF(AND(Dataset[[#This Row],[NS1]]=0,Dataset[[#This Row],[IgM]]=0,Dataset[[#This Row],[IgG]]=0),"yes","No")</f>
        <v>No</v>
      </c>
      <c r="J119" t="s">
        <v>53</v>
      </c>
      <c r="K119" t="s">
        <v>17</v>
      </c>
      <c r="L119" t="s">
        <v>19</v>
      </c>
      <c r="M119" t="s">
        <v>14</v>
      </c>
      <c r="N119" s="1">
        <v>1</v>
      </c>
      <c r="O119"/>
    </row>
    <row r="120" spans="1:15" x14ac:dyDescent="0.3">
      <c r="A120" t="s">
        <v>15</v>
      </c>
      <c r="B120" s="1">
        <v>37</v>
      </c>
      <c r="C120" s="1" t="str" cm="1">
        <f t="array" ref="C120">_xlfn.IFS(Dataset[[#This Row],[Age]]&gt;=60,"Old",Dataset[[#This Row],[Age]]&gt;=40,"Senior Adult",Dataset[[#This Row],[Age]]&gt;=20,"Adult",Dataset[[#This Row],[Age]]&gt;=0,"Child")</f>
        <v>Adult</v>
      </c>
      <c r="D120" s="1">
        <v>1</v>
      </c>
      <c r="E120" s="1">
        <v>0</v>
      </c>
      <c r="F120" s="1">
        <v>1</v>
      </c>
      <c r="G120" s="1" t="str">
        <f>IF(OR( AND(Dataset[[#This Row],[NS1]]=1,Dataset[[#This Row],[IgM]]=0,Dataset[[#This Row],[IgG]]=0),AND(Dataset[[#This Row],[NS1]]=1,Dataset[[#This Row],[IgM]]=1,Dataset[[#This Row],[IgG]]=0),AND(Dataset[[#This Row],[NS1]]=0,Dataset[[#This Row],[IgM]]=1,Dataset[[#This Row],[IgG]]=0)),"Yes","No")</f>
        <v>No</v>
      </c>
      <c r="H120" t="str">
        <f>IF(AND(Dataset[[#This Row],[IgG]]=1,Dataset[[#This Row],[NS1]]=1),"Yes","No")</f>
        <v>Yes</v>
      </c>
      <c r="I120" t="str">
        <f>IF(AND(Dataset[[#This Row],[NS1]]=0,Dataset[[#This Row],[IgM]]=0,Dataset[[#This Row],[IgG]]=0),"yes","No")</f>
        <v>No</v>
      </c>
      <c r="J120" t="s">
        <v>33</v>
      </c>
      <c r="K120" t="s">
        <v>12</v>
      </c>
      <c r="L120" t="s">
        <v>24</v>
      </c>
      <c r="M120" t="s">
        <v>14</v>
      </c>
      <c r="N120" s="1">
        <v>1</v>
      </c>
      <c r="O120"/>
    </row>
    <row r="121" spans="1:15" x14ac:dyDescent="0.3">
      <c r="A121" t="s">
        <v>15</v>
      </c>
      <c r="B121" s="1">
        <v>31</v>
      </c>
      <c r="C121" s="1" t="str" cm="1">
        <f t="array" ref="C121">_xlfn.IFS(Dataset[[#This Row],[Age]]&gt;=60,"Old",Dataset[[#This Row],[Age]]&gt;=40,"Senior Adult",Dataset[[#This Row],[Age]]&gt;=20,"Adult",Dataset[[#This Row],[Age]]&gt;=0,"Child")</f>
        <v>Adult</v>
      </c>
      <c r="D121" s="1">
        <v>1</v>
      </c>
      <c r="E121" s="1">
        <v>0</v>
      </c>
      <c r="F121" s="1">
        <v>1</v>
      </c>
      <c r="G121" s="1" t="str">
        <f>IF(OR( AND(Dataset[[#This Row],[NS1]]=1,Dataset[[#This Row],[IgM]]=0,Dataset[[#This Row],[IgG]]=0),AND(Dataset[[#This Row],[NS1]]=1,Dataset[[#This Row],[IgM]]=1,Dataset[[#This Row],[IgG]]=0),AND(Dataset[[#This Row],[NS1]]=0,Dataset[[#This Row],[IgM]]=1,Dataset[[#This Row],[IgG]]=0)),"Yes","No")</f>
        <v>No</v>
      </c>
      <c r="H121" t="str">
        <f>IF(AND(Dataset[[#This Row],[IgG]]=1,Dataset[[#This Row],[NS1]]=1),"Yes","No")</f>
        <v>Yes</v>
      </c>
      <c r="I121" t="str">
        <f>IF(AND(Dataset[[#This Row],[NS1]]=0,Dataset[[#This Row],[IgM]]=0,Dataset[[#This Row],[IgG]]=0),"yes","No")</f>
        <v>No</v>
      </c>
      <c r="J121" t="s">
        <v>34</v>
      </c>
      <c r="K121" t="s">
        <v>17</v>
      </c>
      <c r="L121" t="s">
        <v>13</v>
      </c>
      <c r="M121" t="s">
        <v>14</v>
      </c>
      <c r="N121" s="1">
        <v>1</v>
      </c>
      <c r="O121"/>
    </row>
    <row r="122" spans="1:15" x14ac:dyDescent="0.3">
      <c r="A122" t="s">
        <v>15</v>
      </c>
      <c r="B122" s="1">
        <v>57</v>
      </c>
      <c r="C122" s="1" t="str" cm="1">
        <f t="array" ref="C122">_xlfn.IFS(Dataset[[#This Row],[Age]]&gt;=60,"Old",Dataset[[#This Row],[Age]]&gt;=40,"Senior Adult",Dataset[[#This Row],[Age]]&gt;=20,"Adult",Dataset[[#This Row],[Age]]&gt;=0,"Child")</f>
        <v>Senior Adult</v>
      </c>
      <c r="D122" s="1">
        <v>0</v>
      </c>
      <c r="E122" s="1">
        <v>0</v>
      </c>
      <c r="F122" s="1">
        <v>0</v>
      </c>
      <c r="G122" s="1" t="str">
        <f>IF(OR( AND(Dataset[[#This Row],[NS1]]=1,Dataset[[#This Row],[IgM]]=0,Dataset[[#This Row],[IgG]]=0),AND(Dataset[[#This Row],[NS1]]=1,Dataset[[#This Row],[IgM]]=1,Dataset[[#This Row],[IgG]]=0),AND(Dataset[[#This Row],[NS1]]=0,Dataset[[#This Row],[IgM]]=1,Dataset[[#This Row],[IgG]]=0)),"Yes","No")</f>
        <v>No</v>
      </c>
      <c r="H122" t="str">
        <f>IF(AND(Dataset[[#This Row],[IgG]]=1,Dataset[[#This Row],[NS1]]=1),"Yes","No")</f>
        <v>No</v>
      </c>
      <c r="I122" t="str">
        <f>IF(AND(Dataset[[#This Row],[NS1]]=0,Dataset[[#This Row],[IgM]]=0,Dataset[[#This Row],[IgG]]=0),"yes","No")</f>
        <v>yes</v>
      </c>
      <c r="J122" t="s">
        <v>32</v>
      </c>
      <c r="K122" t="s">
        <v>12</v>
      </c>
      <c r="L122" t="s">
        <v>24</v>
      </c>
      <c r="M122" t="s">
        <v>14</v>
      </c>
      <c r="N122" s="1">
        <v>0</v>
      </c>
      <c r="O122"/>
    </row>
    <row r="123" spans="1:15" x14ac:dyDescent="0.3">
      <c r="A123" t="s">
        <v>10</v>
      </c>
      <c r="B123" s="1">
        <v>30</v>
      </c>
      <c r="C123" s="1" t="str" cm="1">
        <f t="array" ref="C123">_xlfn.IFS(Dataset[[#This Row],[Age]]&gt;=60,"Old",Dataset[[#This Row],[Age]]&gt;=40,"Senior Adult",Dataset[[#This Row],[Age]]&gt;=20,"Adult",Dataset[[#This Row],[Age]]&gt;=0,"Child")</f>
        <v>Adult</v>
      </c>
      <c r="D123" s="1">
        <v>0</v>
      </c>
      <c r="E123" s="1">
        <v>1</v>
      </c>
      <c r="F123" s="1">
        <v>0</v>
      </c>
      <c r="G123" s="1" t="str">
        <f>IF(OR( AND(Dataset[[#This Row],[NS1]]=1,Dataset[[#This Row],[IgM]]=0,Dataset[[#This Row],[IgG]]=0),AND(Dataset[[#This Row],[NS1]]=1,Dataset[[#This Row],[IgM]]=1,Dataset[[#This Row],[IgG]]=0),AND(Dataset[[#This Row],[NS1]]=0,Dataset[[#This Row],[IgM]]=1,Dataset[[#This Row],[IgG]]=0)),"Yes","No")</f>
        <v>Yes</v>
      </c>
      <c r="H123" t="str">
        <f>IF(AND(Dataset[[#This Row],[IgG]]=1,Dataset[[#This Row],[NS1]]=1),"Yes","No")</f>
        <v>No</v>
      </c>
      <c r="I123" t="str">
        <f>IF(AND(Dataset[[#This Row],[NS1]]=0,Dataset[[#This Row],[IgM]]=0,Dataset[[#This Row],[IgG]]=0),"yes","No")</f>
        <v>No</v>
      </c>
      <c r="J123" t="s">
        <v>46</v>
      </c>
      <c r="K123" t="s">
        <v>17</v>
      </c>
      <c r="L123" t="s">
        <v>13</v>
      </c>
      <c r="M123" t="s">
        <v>14</v>
      </c>
      <c r="N123" s="1">
        <v>0</v>
      </c>
      <c r="O123"/>
    </row>
    <row r="124" spans="1:15" x14ac:dyDescent="0.3">
      <c r="A124" t="s">
        <v>10</v>
      </c>
      <c r="B124" s="1">
        <v>57</v>
      </c>
      <c r="C124" s="1" t="str" cm="1">
        <f t="array" ref="C124">_xlfn.IFS(Dataset[[#This Row],[Age]]&gt;=60,"Old",Dataset[[#This Row],[Age]]&gt;=40,"Senior Adult",Dataset[[#This Row],[Age]]&gt;=20,"Adult",Dataset[[#This Row],[Age]]&gt;=0,"Child")</f>
        <v>Senior Adult</v>
      </c>
      <c r="D124" s="1">
        <v>1</v>
      </c>
      <c r="E124" s="1">
        <v>1</v>
      </c>
      <c r="F124" s="1">
        <v>1</v>
      </c>
      <c r="G124" s="1" t="str">
        <f>IF(OR( AND(Dataset[[#This Row],[NS1]]=1,Dataset[[#This Row],[IgM]]=0,Dataset[[#This Row],[IgG]]=0),AND(Dataset[[#This Row],[NS1]]=1,Dataset[[#This Row],[IgM]]=1,Dataset[[#This Row],[IgG]]=0),AND(Dataset[[#This Row],[NS1]]=0,Dataset[[#This Row],[IgM]]=1,Dataset[[#This Row],[IgG]]=0)),"Yes","No")</f>
        <v>No</v>
      </c>
      <c r="H124" t="str">
        <f>IF(AND(Dataset[[#This Row],[IgG]]=1,Dataset[[#This Row],[NS1]]=1),"Yes","No")</f>
        <v>Yes</v>
      </c>
      <c r="I124" t="str">
        <f>IF(AND(Dataset[[#This Row],[NS1]]=0,Dataset[[#This Row],[IgM]]=0,Dataset[[#This Row],[IgG]]=0),"yes","No")</f>
        <v>No</v>
      </c>
      <c r="J124" t="s">
        <v>20</v>
      </c>
      <c r="K124" t="s">
        <v>12</v>
      </c>
      <c r="L124" t="s">
        <v>24</v>
      </c>
      <c r="M124" t="s">
        <v>14</v>
      </c>
      <c r="N124" s="1">
        <v>1</v>
      </c>
      <c r="O124"/>
    </row>
    <row r="125" spans="1:15" x14ac:dyDescent="0.3">
      <c r="A125" t="s">
        <v>15</v>
      </c>
      <c r="B125" s="1">
        <v>17</v>
      </c>
      <c r="C125" s="1" t="str" cm="1">
        <f t="array" ref="C125">_xlfn.IFS(Dataset[[#This Row],[Age]]&gt;=60,"Old",Dataset[[#This Row],[Age]]&gt;=40,"Senior Adult",Dataset[[#This Row],[Age]]&gt;=20,"Adult",Dataset[[#This Row],[Age]]&gt;=0,"Child")</f>
        <v>Child</v>
      </c>
      <c r="D125" s="1">
        <v>0</v>
      </c>
      <c r="E125" s="1">
        <v>0</v>
      </c>
      <c r="F125" s="1">
        <v>0</v>
      </c>
      <c r="G125" s="1" t="str">
        <f>IF(OR( AND(Dataset[[#This Row],[NS1]]=1,Dataset[[#This Row],[IgM]]=0,Dataset[[#This Row],[IgG]]=0),AND(Dataset[[#This Row],[NS1]]=1,Dataset[[#This Row],[IgM]]=1,Dataset[[#This Row],[IgG]]=0),AND(Dataset[[#This Row],[NS1]]=0,Dataset[[#This Row],[IgM]]=1,Dataset[[#This Row],[IgG]]=0)),"Yes","No")</f>
        <v>No</v>
      </c>
      <c r="H125" t="str">
        <f>IF(AND(Dataset[[#This Row],[IgG]]=1,Dataset[[#This Row],[NS1]]=1),"Yes","No")</f>
        <v>No</v>
      </c>
      <c r="I125" t="str">
        <f>IF(AND(Dataset[[#This Row],[NS1]]=0,Dataset[[#This Row],[IgM]]=0,Dataset[[#This Row],[IgG]]=0),"yes","No")</f>
        <v>yes</v>
      </c>
      <c r="J125" t="s">
        <v>28</v>
      </c>
      <c r="K125" t="s">
        <v>17</v>
      </c>
      <c r="L125" t="s">
        <v>19</v>
      </c>
      <c r="M125" t="s">
        <v>14</v>
      </c>
      <c r="N125" s="1">
        <v>0</v>
      </c>
      <c r="O125"/>
    </row>
    <row r="126" spans="1:15" x14ac:dyDescent="0.3">
      <c r="A126" t="s">
        <v>10</v>
      </c>
      <c r="B126" s="1">
        <v>56</v>
      </c>
      <c r="C126" s="1" t="str" cm="1">
        <f t="array" ref="C126">_xlfn.IFS(Dataset[[#This Row],[Age]]&gt;=60,"Old",Dataset[[#This Row],[Age]]&gt;=40,"Senior Adult",Dataset[[#This Row],[Age]]&gt;=20,"Adult",Dataset[[#This Row],[Age]]&gt;=0,"Child")</f>
        <v>Senior Adult</v>
      </c>
      <c r="D126" s="1">
        <v>0</v>
      </c>
      <c r="E126" s="1">
        <v>0</v>
      </c>
      <c r="F126" s="1">
        <v>0</v>
      </c>
      <c r="G126" s="1" t="str">
        <f>IF(OR( AND(Dataset[[#This Row],[NS1]]=1,Dataset[[#This Row],[IgM]]=0,Dataset[[#This Row],[IgG]]=0),AND(Dataset[[#This Row],[NS1]]=1,Dataset[[#This Row],[IgM]]=1,Dataset[[#This Row],[IgG]]=0),AND(Dataset[[#This Row],[NS1]]=0,Dataset[[#This Row],[IgM]]=1,Dataset[[#This Row],[IgG]]=0)),"Yes","No")</f>
        <v>No</v>
      </c>
      <c r="H126" t="str">
        <f>IF(AND(Dataset[[#This Row],[IgG]]=1,Dataset[[#This Row],[NS1]]=1),"Yes","No")</f>
        <v>No</v>
      </c>
      <c r="I126" t="str">
        <f>IF(AND(Dataset[[#This Row],[NS1]]=0,Dataset[[#This Row],[IgM]]=0,Dataset[[#This Row],[IgG]]=0),"yes","No")</f>
        <v>yes</v>
      </c>
      <c r="J126" t="s">
        <v>50</v>
      </c>
      <c r="K126" t="s">
        <v>12</v>
      </c>
      <c r="L126" t="s">
        <v>24</v>
      </c>
      <c r="M126" t="s">
        <v>14</v>
      </c>
      <c r="N126" s="1">
        <v>0</v>
      </c>
      <c r="O126"/>
    </row>
    <row r="127" spans="1:15" x14ac:dyDescent="0.3">
      <c r="A127" t="s">
        <v>15</v>
      </c>
      <c r="B127" s="1">
        <v>54</v>
      </c>
      <c r="C127" s="1" t="str" cm="1">
        <f t="array" ref="C127">_xlfn.IFS(Dataset[[#This Row],[Age]]&gt;=60,"Old",Dataset[[#This Row],[Age]]&gt;=40,"Senior Adult",Dataset[[#This Row],[Age]]&gt;=20,"Adult",Dataset[[#This Row],[Age]]&gt;=0,"Child")</f>
        <v>Senior Adult</v>
      </c>
      <c r="D127" s="1">
        <v>0</v>
      </c>
      <c r="E127" s="1">
        <v>0</v>
      </c>
      <c r="F127" s="1">
        <v>0</v>
      </c>
      <c r="G127" s="1" t="str">
        <f>IF(OR( AND(Dataset[[#This Row],[NS1]]=1,Dataset[[#This Row],[IgM]]=0,Dataset[[#This Row],[IgG]]=0),AND(Dataset[[#This Row],[NS1]]=1,Dataset[[#This Row],[IgM]]=1,Dataset[[#This Row],[IgG]]=0),AND(Dataset[[#This Row],[NS1]]=0,Dataset[[#This Row],[IgM]]=1,Dataset[[#This Row],[IgG]]=0)),"Yes","No")</f>
        <v>No</v>
      </c>
      <c r="H127" t="str">
        <f>IF(AND(Dataset[[#This Row],[IgG]]=1,Dataset[[#This Row],[NS1]]=1),"Yes","No")</f>
        <v>No</v>
      </c>
      <c r="I127" t="str">
        <f>IF(AND(Dataset[[#This Row],[NS1]]=0,Dataset[[#This Row],[IgM]]=0,Dataset[[#This Row],[IgG]]=0),"yes","No")</f>
        <v>yes</v>
      </c>
      <c r="J127" t="s">
        <v>37</v>
      </c>
      <c r="K127" t="s">
        <v>17</v>
      </c>
      <c r="L127" t="s">
        <v>19</v>
      </c>
      <c r="M127" t="s">
        <v>14</v>
      </c>
      <c r="N127" s="1">
        <v>0</v>
      </c>
      <c r="O127"/>
    </row>
    <row r="128" spans="1:15" x14ac:dyDescent="0.3">
      <c r="A128" t="s">
        <v>10</v>
      </c>
      <c r="B128" s="1">
        <v>22</v>
      </c>
      <c r="C128" s="1" t="str" cm="1">
        <f t="array" ref="C128">_xlfn.IFS(Dataset[[#This Row],[Age]]&gt;=60,"Old",Dataset[[#This Row],[Age]]&gt;=40,"Senior Adult",Dataset[[#This Row],[Age]]&gt;=20,"Adult",Dataset[[#This Row],[Age]]&gt;=0,"Child")</f>
        <v>Adult</v>
      </c>
      <c r="D128" s="1">
        <v>0</v>
      </c>
      <c r="E128" s="1">
        <v>1</v>
      </c>
      <c r="F128" s="1">
        <v>0</v>
      </c>
      <c r="G128" s="1" t="str">
        <f>IF(OR( AND(Dataset[[#This Row],[NS1]]=1,Dataset[[#This Row],[IgM]]=0,Dataset[[#This Row],[IgG]]=0),AND(Dataset[[#This Row],[NS1]]=1,Dataset[[#This Row],[IgM]]=1,Dataset[[#This Row],[IgG]]=0),AND(Dataset[[#This Row],[NS1]]=0,Dataset[[#This Row],[IgM]]=1,Dataset[[#This Row],[IgG]]=0)),"Yes","No")</f>
        <v>Yes</v>
      </c>
      <c r="H128" t="str">
        <f>IF(AND(Dataset[[#This Row],[IgG]]=1,Dataset[[#This Row],[NS1]]=1),"Yes","No")</f>
        <v>No</v>
      </c>
      <c r="I128" t="str">
        <f>IF(AND(Dataset[[#This Row],[NS1]]=0,Dataset[[#This Row],[IgM]]=0,Dataset[[#This Row],[IgG]]=0),"yes","No")</f>
        <v>No</v>
      </c>
      <c r="J128" t="s">
        <v>42</v>
      </c>
      <c r="K128" t="s">
        <v>12</v>
      </c>
      <c r="L128" t="s">
        <v>19</v>
      </c>
      <c r="M128" t="s">
        <v>14</v>
      </c>
      <c r="N128" s="1">
        <v>0</v>
      </c>
      <c r="O128"/>
    </row>
    <row r="129" spans="1:15" x14ac:dyDescent="0.3">
      <c r="A129" t="s">
        <v>10</v>
      </c>
      <c r="B129" s="1">
        <v>63</v>
      </c>
      <c r="C129" s="1" t="str" cm="1">
        <f t="array" ref="C129">_xlfn.IFS(Dataset[[#This Row],[Age]]&gt;=60,"Old",Dataset[[#This Row],[Age]]&gt;=40,"Senior Adult",Dataset[[#This Row],[Age]]&gt;=20,"Adult",Dataset[[#This Row],[Age]]&gt;=0,"Child")</f>
        <v>Old</v>
      </c>
      <c r="D129" s="1">
        <v>1</v>
      </c>
      <c r="E129" s="1">
        <v>1</v>
      </c>
      <c r="F129" s="1">
        <v>1</v>
      </c>
      <c r="G129" s="1" t="str">
        <f>IF(OR( AND(Dataset[[#This Row],[NS1]]=1,Dataset[[#This Row],[IgM]]=0,Dataset[[#This Row],[IgG]]=0),AND(Dataset[[#This Row],[NS1]]=1,Dataset[[#This Row],[IgM]]=1,Dataset[[#This Row],[IgG]]=0),AND(Dataset[[#This Row],[NS1]]=0,Dataset[[#This Row],[IgM]]=1,Dataset[[#This Row],[IgG]]=0)),"Yes","No")</f>
        <v>No</v>
      </c>
      <c r="H129" t="str">
        <f>IF(AND(Dataset[[#This Row],[IgG]]=1,Dataset[[#This Row],[NS1]]=1),"Yes","No")</f>
        <v>Yes</v>
      </c>
      <c r="I129" t="str">
        <f>IF(AND(Dataset[[#This Row],[NS1]]=0,Dataset[[#This Row],[IgM]]=0,Dataset[[#This Row],[IgG]]=0),"yes","No")</f>
        <v>No</v>
      </c>
      <c r="J129" t="s">
        <v>44</v>
      </c>
      <c r="K129" t="s">
        <v>17</v>
      </c>
      <c r="L129" t="s">
        <v>19</v>
      </c>
      <c r="M129" t="s">
        <v>14</v>
      </c>
      <c r="N129" s="1">
        <v>1</v>
      </c>
      <c r="O129"/>
    </row>
    <row r="130" spans="1:15" x14ac:dyDescent="0.3">
      <c r="A130" t="s">
        <v>15</v>
      </c>
      <c r="B130" s="1">
        <v>54</v>
      </c>
      <c r="C130" s="1" t="str" cm="1">
        <f t="array" ref="C130">_xlfn.IFS(Dataset[[#This Row],[Age]]&gt;=60,"Old",Dataset[[#This Row],[Age]]&gt;=40,"Senior Adult",Dataset[[#This Row],[Age]]&gt;=20,"Adult",Dataset[[#This Row],[Age]]&gt;=0,"Child")</f>
        <v>Senior Adult</v>
      </c>
      <c r="D130" s="1">
        <v>0</v>
      </c>
      <c r="E130" s="1">
        <v>1</v>
      </c>
      <c r="F130" s="1">
        <v>0</v>
      </c>
      <c r="G130" s="1" t="str">
        <f>IF(OR( AND(Dataset[[#This Row],[NS1]]=1,Dataset[[#This Row],[IgM]]=0,Dataset[[#This Row],[IgG]]=0),AND(Dataset[[#This Row],[NS1]]=1,Dataset[[#This Row],[IgM]]=1,Dataset[[#This Row],[IgG]]=0),AND(Dataset[[#This Row],[NS1]]=0,Dataset[[#This Row],[IgM]]=1,Dataset[[#This Row],[IgG]]=0)),"Yes","No")</f>
        <v>Yes</v>
      </c>
      <c r="H130" t="str">
        <f>IF(AND(Dataset[[#This Row],[IgG]]=1,Dataset[[#This Row],[NS1]]=1),"Yes","No")</f>
        <v>No</v>
      </c>
      <c r="I130" t="str">
        <f>IF(AND(Dataset[[#This Row],[NS1]]=0,Dataset[[#This Row],[IgM]]=0,Dataset[[#This Row],[IgG]]=0),"yes","No")</f>
        <v>No</v>
      </c>
      <c r="J130" t="s">
        <v>11</v>
      </c>
      <c r="K130" t="s">
        <v>12</v>
      </c>
      <c r="L130" t="s">
        <v>24</v>
      </c>
      <c r="M130" t="s">
        <v>14</v>
      </c>
      <c r="N130" s="1">
        <v>0</v>
      </c>
      <c r="O130"/>
    </row>
    <row r="131" spans="1:15" x14ac:dyDescent="0.3">
      <c r="A131" t="s">
        <v>15</v>
      </c>
      <c r="B131" s="1">
        <v>61</v>
      </c>
      <c r="C131" s="1" t="str" cm="1">
        <f t="array" ref="C131">_xlfn.IFS(Dataset[[#This Row],[Age]]&gt;=60,"Old",Dataset[[#This Row],[Age]]&gt;=40,"Senior Adult",Dataset[[#This Row],[Age]]&gt;=20,"Adult",Dataset[[#This Row],[Age]]&gt;=0,"Child")</f>
        <v>Old</v>
      </c>
      <c r="D131" s="1">
        <v>1</v>
      </c>
      <c r="E131" s="1">
        <v>1</v>
      </c>
      <c r="F131" s="1">
        <v>1</v>
      </c>
      <c r="G131" s="1" t="str">
        <f>IF(OR( AND(Dataset[[#This Row],[NS1]]=1,Dataset[[#This Row],[IgM]]=0,Dataset[[#This Row],[IgG]]=0),AND(Dataset[[#This Row],[NS1]]=1,Dataset[[#This Row],[IgM]]=1,Dataset[[#This Row],[IgG]]=0),AND(Dataset[[#This Row],[NS1]]=0,Dataset[[#This Row],[IgM]]=1,Dataset[[#This Row],[IgG]]=0)),"Yes","No")</f>
        <v>No</v>
      </c>
      <c r="H131" t="str">
        <f>IF(AND(Dataset[[#This Row],[IgG]]=1,Dataset[[#This Row],[NS1]]=1),"Yes","No")</f>
        <v>Yes</v>
      </c>
      <c r="I131" t="str">
        <f>IF(AND(Dataset[[#This Row],[NS1]]=0,Dataset[[#This Row],[IgM]]=0,Dataset[[#This Row],[IgG]]=0),"yes","No")</f>
        <v>No</v>
      </c>
      <c r="J131" t="s">
        <v>36</v>
      </c>
      <c r="K131" t="s">
        <v>17</v>
      </c>
      <c r="L131" t="s">
        <v>24</v>
      </c>
      <c r="M131" t="s">
        <v>14</v>
      </c>
      <c r="N131" s="1">
        <v>1</v>
      </c>
      <c r="O131"/>
    </row>
    <row r="132" spans="1:15" x14ac:dyDescent="0.3">
      <c r="A132" t="s">
        <v>10</v>
      </c>
      <c r="B132" s="1">
        <v>47</v>
      </c>
      <c r="C132" s="1" t="str" cm="1">
        <f t="array" ref="C132">_xlfn.IFS(Dataset[[#This Row],[Age]]&gt;=60,"Old",Dataset[[#This Row],[Age]]&gt;=40,"Senior Adult",Dataset[[#This Row],[Age]]&gt;=20,"Adult",Dataset[[#This Row],[Age]]&gt;=0,"Child")</f>
        <v>Senior Adult</v>
      </c>
      <c r="D132" s="1">
        <v>1</v>
      </c>
      <c r="E132" s="1">
        <v>1</v>
      </c>
      <c r="F132" s="1">
        <v>1</v>
      </c>
      <c r="G132" s="1" t="str">
        <f>IF(OR( AND(Dataset[[#This Row],[NS1]]=1,Dataset[[#This Row],[IgM]]=0,Dataset[[#This Row],[IgG]]=0),AND(Dataset[[#This Row],[NS1]]=1,Dataset[[#This Row],[IgM]]=1,Dataset[[#This Row],[IgG]]=0),AND(Dataset[[#This Row],[NS1]]=0,Dataset[[#This Row],[IgM]]=1,Dataset[[#This Row],[IgG]]=0)),"Yes","No")</f>
        <v>No</v>
      </c>
      <c r="H132" t="str">
        <f>IF(AND(Dataset[[#This Row],[IgG]]=1,Dataset[[#This Row],[NS1]]=1),"Yes","No")</f>
        <v>Yes</v>
      </c>
      <c r="I132" t="str">
        <f>IF(AND(Dataset[[#This Row],[NS1]]=0,Dataset[[#This Row],[IgM]]=0,Dataset[[#This Row],[IgG]]=0),"yes","No")</f>
        <v>No</v>
      </c>
      <c r="J132" t="s">
        <v>33</v>
      </c>
      <c r="K132" t="s">
        <v>12</v>
      </c>
      <c r="L132" t="s">
        <v>24</v>
      </c>
      <c r="M132" t="s">
        <v>14</v>
      </c>
      <c r="N132" s="1">
        <v>1</v>
      </c>
      <c r="O132"/>
    </row>
    <row r="133" spans="1:15" x14ac:dyDescent="0.3">
      <c r="A133" t="s">
        <v>15</v>
      </c>
      <c r="B133" s="1">
        <v>18</v>
      </c>
      <c r="C133" s="1" t="str" cm="1">
        <f t="array" ref="C133">_xlfn.IFS(Dataset[[#This Row],[Age]]&gt;=60,"Old",Dataset[[#This Row],[Age]]&gt;=40,"Senior Adult",Dataset[[#This Row],[Age]]&gt;=20,"Adult",Dataset[[#This Row],[Age]]&gt;=0,"Child")</f>
        <v>Child</v>
      </c>
      <c r="D133" s="1">
        <v>0</v>
      </c>
      <c r="E133" s="1">
        <v>1</v>
      </c>
      <c r="F133" s="1">
        <v>0</v>
      </c>
      <c r="G133" s="1" t="str">
        <f>IF(OR( AND(Dataset[[#This Row],[NS1]]=1,Dataset[[#This Row],[IgM]]=0,Dataset[[#This Row],[IgG]]=0),AND(Dataset[[#This Row],[NS1]]=1,Dataset[[#This Row],[IgM]]=1,Dataset[[#This Row],[IgG]]=0),AND(Dataset[[#This Row],[NS1]]=0,Dataset[[#This Row],[IgM]]=1,Dataset[[#This Row],[IgG]]=0)),"Yes","No")</f>
        <v>Yes</v>
      </c>
      <c r="H133" t="str">
        <f>IF(AND(Dataset[[#This Row],[IgG]]=1,Dataset[[#This Row],[NS1]]=1),"Yes","No")</f>
        <v>No</v>
      </c>
      <c r="I133" t="str">
        <f>IF(AND(Dataset[[#This Row],[NS1]]=0,Dataset[[#This Row],[IgM]]=0,Dataset[[#This Row],[IgG]]=0),"yes","No")</f>
        <v>No</v>
      </c>
      <c r="J133" t="s">
        <v>20</v>
      </c>
      <c r="K133" t="s">
        <v>17</v>
      </c>
      <c r="L133" t="s">
        <v>19</v>
      </c>
      <c r="M133" t="s">
        <v>14</v>
      </c>
      <c r="N133" s="1">
        <v>0</v>
      </c>
      <c r="O133"/>
    </row>
    <row r="134" spans="1:15" x14ac:dyDescent="0.3">
      <c r="A134" t="s">
        <v>10</v>
      </c>
      <c r="B134" s="1">
        <v>24</v>
      </c>
      <c r="C134" s="1" t="str" cm="1">
        <f t="array" ref="C134">_xlfn.IFS(Dataset[[#This Row],[Age]]&gt;=60,"Old",Dataset[[#This Row],[Age]]&gt;=40,"Senior Adult",Dataset[[#This Row],[Age]]&gt;=20,"Adult",Dataset[[#This Row],[Age]]&gt;=0,"Child")</f>
        <v>Adult</v>
      </c>
      <c r="D134" s="1">
        <v>1</v>
      </c>
      <c r="E134" s="1">
        <v>0</v>
      </c>
      <c r="F134" s="1">
        <v>1</v>
      </c>
      <c r="G134" s="1" t="str">
        <f>IF(OR( AND(Dataset[[#This Row],[NS1]]=1,Dataset[[#This Row],[IgM]]=0,Dataset[[#This Row],[IgG]]=0),AND(Dataset[[#This Row],[NS1]]=1,Dataset[[#This Row],[IgM]]=1,Dataset[[#This Row],[IgG]]=0),AND(Dataset[[#This Row],[NS1]]=0,Dataset[[#This Row],[IgM]]=1,Dataset[[#This Row],[IgG]]=0)),"Yes","No")</f>
        <v>No</v>
      </c>
      <c r="H134" t="str">
        <f>IF(AND(Dataset[[#This Row],[IgG]]=1,Dataset[[#This Row],[NS1]]=1),"Yes","No")</f>
        <v>Yes</v>
      </c>
      <c r="I134" t="str">
        <f>IF(AND(Dataset[[#This Row],[NS1]]=0,Dataset[[#This Row],[IgM]]=0,Dataset[[#This Row],[IgG]]=0),"yes","No")</f>
        <v>No</v>
      </c>
      <c r="J134" t="s">
        <v>39</v>
      </c>
      <c r="K134" t="s">
        <v>12</v>
      </c>
      <c r="L134" t="s">
        <v>19</v>
      </c>
      <c r="M134" t="s">
        <v>14</v>
      </c>
      <c r="N134" s="1">
        <v>1</v>
      </c>
      <c r="O134"/>
    </row>
    <row r="135" spans="1:15" x14ac:dyDescent="0.3">
      <c r="A135" t="s">
        <v>10</v>
      </c>
      <c r="B135" s="1">
        <v>60</v>
      </c>
      <c r="C135" s="1" t="str" cm="1">
        <f t="array" ref="C135">_xlfn.IFS(Dataset[[#This Row],[Age]]&gt;=60,"Old",Dataset[[#This Row],[Age]]&gt;=40,"Senior Adult",Dataset[[#This Row],[Age]]&gt;=20,"Adult",Dataset[[#This Row],[Age]]&gt;=0,"Child")</f>
        <v>Old</v>
      </c>
      <c r="D135" s="1">
        <v>0</v>
      </c>
      <c r="E135" s="1">
        <v>1</v>
      </c>
      <c r="F135" s="1">
        <v>0</v>
      </c>
      <c r="G135" s="1" t="str">
        <f>IF(OR( AND(Dataset[[#This Row],[NS1]]=1,Dataset[[#This Row],[IgM]]=0,Dataset[[#This Row],[IgG]]=0),AND(Dataset[[#This Row],[NS1]]=1,Dataset[[#This Row],[IgM]]=1,Dataset[[#This Row],[IgG]]=0),AND(Dataset[[#This Row],[NS1]]=0,Dataset[[#This Row],[IgM]]=1,Dataset[[#This Row],[IgG]]=0)),"Yes","No")</f>
        <v>Yes</v>
      </c>
      <c r="H135" t="str">
        <f>IF(AND(Dataset[[#This Row],[IgG]]=1,Dataset[[#This Row],[NS1]]=1),"Yes","No")</f>
        <v>No</v>
      </c>
      <c r="I135" t="str">
        <f>IF(AND(Dataset[[#This Row],[NS1]]=0,Dataset[[#This Row],[IgM]]=0,Dataset[[#This Row],[IgG]]=0),"yes","No")</f>
        <v>No</v>
      </c>
      <c r="J135" t="s">
        <v>40</v>
      </c>
      <c r="K135" t="s">
        <v>17</v>
      </c>
      <c r="L135" t="s">
        <v>19</v>
      </c>
      <c r="M135" t="s">
        <v>14</v>
      </c>
      <c r="N135" s="1">
        <v>0</v>
      </c>
      <c r="O135"/>
    </row>
    <row r="136" spans="1:15" x14ac:dyDescent="0.3">
      <c r="A136" t="s">
        <v>10</v>
      </c>
      <c r="B136" s="1">
        <v>47</v>
      </c>
      <c r="C136" s="1" t="str" cm="1">
        <f t="array" ref="C136">_xlfn.IFS(Dataset[[#This Row],[Age]]&gt;=60,"Old",Dataset[[#This Row],[Age]]&gt;=40,"Senior Adult",Dataset[[#This Row],[Age]]&gt;=20,"Adult",Dataset[[#This Row],[Age]]&gt;=0,"Child")</f>
        <v>Senior Adult</v>
      </c>
      <c r="D136" s="1">
        <v>1</v>
      </c>
      <c r="E136" s="1">
        <v>1</v>
      </c>
      <c r="F136" s="1">
        <v>1</v>
      </c>
      <c r="G136" s="1" t="str">
        <f>IF(OR( AND(Dataset[[#This Row],[NS1]]=1,Dataset[[#This Row],[IgM]]=0,Dataset[[#This Row],[IgG]]=0),AND(Dataset[[#This Row],[NS1]]=1,Dataset[[#This Row],[IgM]]=1,Dataset[[#This Row],[IgG]]=0),AND(Dataset[[#This Row],[NS1]]=0,Dataset[[#This Row],[IgM]]=1,Dataset[[#This Row],[IgG]]=0)),"Yes","No")</f>
        <v>No</v>
      </c>
      <c r="H136" t="str">
        <f>IF(AND(Dataset[[#This Row],[IgG]]=1,Dataset[[#This Row],[NS1]]=1),"Yes","No")</f>
        <v>Yes</v>
      </c>
      <c r="I136" t="str">
        <f>IF(AND(Dataset[[#This Row],[NS1]]=0,Dataset[[#This Row],[IgM]]=0,Dataset[[#This Row],[IgG]]=0),"yes","No")</f>
        <v>No</v>
      </c>
      <c r="J136" t="s">
        <v>31</v>
      </c>
      <c r="K136" t="s">
        <v>12</v>
      </c>
      <c r="L136" t="s">
        <v>19</v>
      </c>
      <c r="M136" t="s">
        <v>14</v>
      </c>
      <c r="N136" s="1">
        <v>1</v>
      </c>
      <c r="O136"/>
    </row>
    <row r="137" spans="1:15" x14ac:dyDescent="0.3">
      <c r="A137" t="s">
        <v>10</v>
      </c>
      <c r="B137" s="1">
        <v>19</v>
      </c>
      <c r="C137" s="1" t="str" cm="1">
        <f t="array" ref="C137">_xlfn.IFS(Dataset[[#This Row],[Age]]&gt;=60,"Old",Dataset[[#This Row],[Age]]&gt;=40,"Senior Adult",Dataset[[#This Row],[Age]]&gt;=20,"Adult",Dataset[[#This Row],[Age]]&gt;=0,"Child")</f>
        <v>Child</v>
      </c>
      <c r="D137" s="1">
        <v>1</v>
      </c>
      <c r="E137" s="1">
        <v>0</v>
      </c>
      <c r="F137" s="1">
        <v>1</v>
      </c>
      <c r="G137" s="1" t="str">
        <f>IF(OR( AND(Dataset[[#This Row],[NS1]]=1,Dataset[[#This Row],[IgM]]=0,Dataset[[#This Row],[IgG]]=0),AND(Dataset[[#This Row],[NS1]]=1,Dataset[[#This Row],[IgM]]=1,Dataset[[#This Row],[IgG]]=0),AND(Dataset[[#This Row],[NS1]]=0,Dataset[[#This Row],[IgM]]=1,Dataset[[#This Row],[IgG]]=0)),"Yes","No")</f>
        <v>No</v>
      </c>
      <c r="H137" t="str">
        <f>IF(AND(Dataset[[#This Row],[IgG]]=1,Dataset[[#This Row],[NS1]]=1),"Yes","No")</f>
        <v>Yes</v>
      </c>
      <c r="I137" t="str">
        <f>IF(AND(Dataset[[#This Row],[NS1]]=0,Dataset[[#This Row],[IgM]]=0,Dataset[[#This Row],[IgG]]=0),"yes","No")</f>
        <v>No</v>
      </c>
      <c r="J137" t="s">
        <v>18</v>
      </c>
      <c r="K137" t="s">
        <v>17</v>
      </c>
      <c r="L137" t="s">
        <v>13</v>
      </c>
      <c r="M137" t="s">
        <v>14</v>
      </c>
      <c r="N137" s="1">
        <v>1</v>
      </c>
      <c r="O137"/>
    </row>
    <row r="138" spans="1:15" x14ac:dyDescent="0.3">
      <c r="A138" t="s">
        <v>15</v>
      </c>
      <c r="B138" s="1">
        <v>55</v>
      </c>
      <c r="C138" s="1" t="str" cm="1">
        <f t="array" ref="C138">_xlfn.IFS(Dataset[[#This Row],[Age]]&gt;=60,"Old",Dataset[[#This Row],[Age]]&gt;=40,"Senior Adult",Dataset[[#This Row],[Age]]&gt;=20,"Adult",Dataset[[#This Row],[Age]]&gt;=0,"Child")</f>
        <v>Senior Adult</v>
      </c>
      <c r="D138" s="1">
        <v>1</v>
      </c>
      <c r="E138" s="1">
        <v>0</v>
      </c>
      <c r="F138" s="1">
        <v>1</v>
      </c>
      <c r="G138" s="1" t="str">
        <f>IF(OR( AND(Dataset[[#This Row],[NS1]]=1,Dataset[[#This Row],[IgM]]=0,Dataset[[#This Row],[IgG]]=0),AND(Dataset[[#This Row],[NS1]]=1,Dataset[[#This Row],[IgM]]=1,Dataset[[#This Row],[IgG]]=0),AND(Dataset[[#This Row],[NS1]]=0,Dataset[[#This Row],[IgM]]=1,Dataset[[#This Row],[IgG]]=0)),"Yes","No")</f>
        <v>No</v>
      </c>
      <c r="H138" t="str">
        <f>IF(AND(Dataset[[#This Row],[IgG]]=1,Dataset[[#This Row],[NS1]]=1),"Yes","No")</f>
        <v>Yes</v>
      </c>
      <c r="I138" t="str">
        <f>IF(AND(Dataset[[#This Row],[NS1]]=0,Dataset[[#This Row],[IgM]]=0,Dataset[[#This Row],[IgG]]=0),"yes","No")</f>
        <v>No</v>
      </c>
      <c r="J138" t="s">
        <v>34</v>
      </c>
      <c r="K138" t="s">
        <v>12</v>
      </c>
      <c r="L138" t="s">
        <v>24</v>
      </c>
      <c r="M138" t="s">
        <v>14</v>
      </c>
      <c r="N138" s="1">
        <v>1</v>
      </c>
      <c r="O138"/>
    </row>
    <row r="139" spans="1:15" x14ac:dyDescent="0.3">
      <c r="A139" t="s">
        <v>10</v>
      </c>
      <c r="B139" s="1">
        <v>49</v>
      </c>
      <c r="C139" s="1" t="str" cm="1">
        <f t="array" ref="C139">_xlfn.IFS(Dataset[[#This Row],[Age]]&gt;=60,"Old",Dataset[[#This Row],[Age]]&gt;=40,"Senior Adult",Dataset[[#This Row],[Age]]&gt;=20,"Adult",Dataset[[#This Row],[Age]]&gt;=0,"Child")</f>
        <v>Senior Adult</v>
      </c>
      <c r="D139" s="1">
        <v>1</v>
      </c>
      <c r="E139" s="1">
        <v>0</v>
      </c>
      <c r="F139" s="1">
        <v>1</v>
      </c>
      <c r="G139" s="1" t="str">
        <f>IF(OR( AND(Dataset[[#This Row],[NS1]]=1,Dataset[[#This Row],[IgM]]=0,Dataset[[#This Row],[IgG]]=0),AND(Dataset[[#This Row],[NS1]]=1,Dataset[[#This Row],[IgM]]=1,Dataset[[#This Row],[IgG]]=0),AND(Dataset[[#This Row],[NS1]]=0,Dataset[[#This Row],[IgM]]=1,Dataset[[#This Row],[IgG]]=0)),"Yes","No")</f>
        <v>No</v>
      </c>
      <c r="H139" t="str">
        <f>IF(AND(Dataset[[#This Row],[IgG]]=1,Dataset[[#This Row],[NS1]]=1),"Yes","No")</f>
        <v>Yes</v>
      </c>
      <c r="I139" t="str">
        <f>IF(AND(Dataset[[#This Row],[NS1]]=0,Dataset[[#This Row],[IgM]]=0,Dataset[[#This Row],[IgG]]=0),"yes","No")</f>
        <v>No</v>
      </c>
      <c r="J139" t="s">
        <v>18</v>
      </c>
      <c r="K139" t="s">
        <v>17</v>
      </c>
      <c r="L139" t="s">
        <v>13</v>
      </c>
      <c r="M139" t="s">
        <v>14</v>
      </c>
      <c r="N139" s="1">
        <v>1</v>
      </c>
      <c r="O139"/>
    </row>
    <row r="140" spans="1:15" x14ac:dyDescent="0.3">
      <c r="A140" t="s">
        <v>15</v>
      </c>
      <c r="B140" s="1">
        <v>32</v>
      </c>
      <c r="C140" s="1" t="str" cm="1">
        <f t="array" ref="C140">_xlfn.IFS(Dataset[[#This Row],[Age]]&gt;=60,"Old",Dataset[[#This Row],[Age]]&gt;=40,"Senior Adult",Dataset[[#This Row],[Age]]&gt;=20,"Adult",Dataset[[#This Row],[Age]]&gt;=0,"Child")</f>
        <v>Adult</v>
      </c>
      <c r="D140" s="1">
        <v>0</v>
      </c>
      <c r="E140" s="1">
        <v>0</v>
      </c>
      <c r="F140" s="1">
        <v>1</v>
      </c>
      <c r="G140" s="1" t="str">
        <f>IF(OR( AND(Dataset[[#This Row],[NS1]]=1,Dataset[[#This Row],[IgM]]=0,Dataset[[#This Row],[IgG]]=0),AND(Dataset[[#This Row],[NS1]]=1,Dataset[[#This Row],[IgM]]=1,Dataset[[#This Row],[IgG]]=0),AND(Dataset[[#This Row],[NS1]]=0,Dataset[[#This Row],[IgM]]=1,Dataset[[#This Row],[IgG]]=0)),"Yes","No")</f>
        <v>No</v>
      </c>
      <c r="H140" t="str">
        <f>IF(AND(Dataset[[#This Row],[IgG]]=1,Dataset[[#This Row],[NS1]]=1),"Yes","No")</f>
        <v>No</v>
      </c>
      <c r="I140" t="str">
        <f>IF(AND(Dataset[[#This Row],[NS1]]=0,Dataset[[#This Row],[IgM]]=0,Dataset[[#This Row],[IgG]]=0),"yes","No")</f>
        <v>No</v>
      </c>
      <c r="J140" t="s">
        <v>53</v>
      </c>
      <c r="K140" t="s">
        <v>12</v>
      </c>
      <c r="L140" t="s">
        <v>24</v>
      </c>
      <c r="M140" t="s">
        <v>14</v>
      </c>
      <c r="N140" s="1">
        <v>1</v>
      </c>
      <c r="O140"/>
    </row>
    <row r="141" spans="1:15" x14ac:dyDescent="0.3">
      <c r="A141" t="s">
        <v>10</v>
      </c>
      <c r="B141" s="1">
        <v>8</v>
      </c>
      <c r="C141" s="1" t="str" cm="1">
        <f t="array" ref="C141">_xlfn.IFS(Dataset[[#This Row],[Age]]&gt;=60,"Old",Dataset[[#This Row],[Age]]&gt;=40,"Senior Adult",Dataset[[#This Row],[Age]]&gt;=20,"Adult",Dataset[[#This Row],[Age]]&gt;=0,"Child")</f>
        <v>Child</v>
      </c>
      <c r="D141" s="1">
        <v>1</v>
      </c>
      <c r="E141" s="1">
        <v>0</v>
      </c>
      <c r="F141" s="1">
        <v>1</v>
      </c>
      <c r="G141" s="1" t="str">
        <f>IF(OR( AND(Dataset[[#This Row],[NS1]]=1,Dataset[[#This Row],[IgM]]=0,Dataset[[#This Row],[IgG]]=0),AND(Dataset[[#This Row],[NS1]]=1,Dataset[[#This Row],[IgM]]=1,Dataset[[#This Row],[IgG]]=0),AND(Dataset[[#This Row],[NS1]]=0,Dataset[[#This Row],[IgM]]=1,Dataset[[#This Row],[IgG]]=0)),"Yes","No")</f>
        <v>No</v>
      </c>
      <c r="H141" t="str">
        <f>IF(AND(Dataset[[#This Row],[IgG]]=1,Dataset[[#This Row],[NS1]]=1),"Yes","No")</f>
        <v>Yes</v>
      </c>
      <c r="I141" t="str">
        <f>IF(AND(Dataset[[#This Row],[NS1]]=0,Dataset[[#This Row],[IgM]]=0,Dataset[[#This Row],[IgG]]=0),"yes","No")</f>
        <v>No</v>
      </c>
      <c r="J141" t="s">
        <v>44</v>
      </c>
      <c r="K141" t="s">
        <v>17</v>
      </c>
      <c r="L141" t="s">
        <v>24</v>
      </c>
      <c r="M141" t="s">
        <v>14</v>
      </c>
      <c r="N141" s="1">
        <v>1</v>
      </c>
      <c r="O141"/>
    </row>
    <row r="142" spans="1:15" x14ac:dyDescent="0.3">
      <c r="A142" t="s">
        <v>10</v>
      </c>
      <c r="B142" s="1">
        <v>14</v>
      </c>
      <c r="C142" s="1" t="str" cm="1">
        <f t="array" ref="C142">_xlfn.IFS(Dataset[[#This Row],[Age]]&gt;=60,"Old",Dataset[[#This Row],[Age]]&gt;=40,"Senior Adult",Dataset[[#This Row],[Age]]&gt;=20,"Adult",Dataset[[#This Row],[Age]]&gt;=0,"Child")</f>
        <v>Child</v>
      </c>
      <c r="D142" s="1">
        <v>0</v>
      </c>
      <c r="E142" s="1">
        <v>0</v>
      </c>
      <c r="F142" s="1">
        <v>0</v>
      </c>
      <c r="G142" s="1" t="str">
        <f>IF(OR( AND(Dataset[[#This Row],[NS1]]=1,Dataset[[#This Row],[IgM]]=0,Dataset[[#This Row],[IgG]]=0),AND(Dataset[[#This Row],[NS1]]=1,Dataset[[#This Row],[IgM]]=1,Dataset[[#This Row],[IgG]]=0),AND(Dataset[[#This Row],[NS1]]=0,Dataset[[#This Row],[IgM]]=1,Dataset[[#This Row],[IgG]]=0)),"Yes","No")</f>
        <v>No</v>
      </c>
      <c r="H142" t="str">
        <f>IF(AND(Dataset[[#This Row],[IgG]]=1,Dataset[[#This Row],[NS1]]=1),"Yes","No")</f>
        <v>No</v>
      </c>
      <c r="I142" t="str">
        <f>IF(AND(Dataset[[#This Row],[NS1]]=0,Dataset[[#This Row],[IgM]]=0,Dataset[[#This Row],[IgG]]=0),"yes","No")</f>
        <v>yes</v>
      </c>
      <c r="J142" t="s">
        <v>47</v>
      </c>
      <c r="K142" t="s">
        <v>12</v>
      </c>
      <c r="L142" t="s">
        <v>24</v>
      </c>
      <c r="M142" t="s">
        <v>14</v>
      </c>
      <c r="N142" s="1">
        <v>0</v>
      </c>
      <c r="O142"/>
    </row>
    <row r="143" spans="1:15" x14ac:dyDescent="0.3">
      <c r="A143" t="s">
        <v>15</v>
      </c>
      <c r="B143" s="1">
        <v>28</v>
      </c>
      <c r="C143" s="1" t="str" cm="1">
        <f t="array" ref="C143">_xlfn.IFS(Dataset[[#This Row],[Age]]&gt;=60,"Old",Dataset[[#This Row],[Age]]&gt;=40,"Senior Adult",Dataset[[#This Row],[Age]]&gt;=20,"Adult",Dataset[[#This Row],[Age]]&gt;=0,"Child")</f>
        <v>Adult</v>
      </c>
      <c r="D143" s="1">
        <v>0</v>
      </c>
      <c r="E143" s="1">
        <v>1</v>
      </c>
      <c r="F143" s="1">
        <v>0</v>
      </c>
      <c r="G143" s="1" t="str">
        <f>IF(OR( AND(Dataset[[#This Row],[NS1]]=1,Dataset[[#This Row],[IgM]]=0,Dataset[[#This Row],[IgG]]=0),AND(Dataset[[#This Row],[NS1]]=1,Dataset[[#This Row],[IgM]]=1,Dataset[[#This Row],[IgG]]=0),AND(Dataset[[#This Row],[NS1]]=0,Dataset[[#This Row],[IgM]]=1,Dataset[[#This Row],[IgG]]=0)),"Yes","No")</f>
        <v>Yes</v>
      </c>
      <c r="H143" t="str">
        <f>IF(AND(Dataset[[#This Row],[IgG]]=1,Dataset[[#This Row],[NS1]]=1),"Yes","No")</f>
        <v>No</v>
      </c>
      <c r="I143" t="str">
        <f>IF(AND(Dataset[[#This Row],[NS1]]=0,Dataset[[#This Row],[IgM]]=0,Dataset[[#This Row],[IgG]]=0),"yes","No")</f>
        <v>No</v>
      </c>
      <c r="J143" t="s">
        <v>46</v>
      </c>
      <c r="K143" t="s">
        <v>17</v>
      </c>
      <c r="L143" t="s">
        <v>19</v>
      </c>
      <c r="M143" t="s">
        <v>14</v>
      </c>
      <c r="N143" s="1">
        <v>0</v>
      </c>
      <c r="O143"/>
    </row>
    <row r="144" spans="1:15" x14ac:dyDescent="0.3">
      <c r="A144" t="s">
        <v>10</v>
      </c>
      <c r="B144" s="1">
        <v>11</v>
      </c>
      <c r="C144" s="1" t="str" cm="1">
        <f t="array" ref="C144">_xlfn.IFS(Dataset[[#This Row],[Age]]&gt;=60,"Old",Dataset[[#This Row],[Age]]&gt;=40,"Senior Adult",Dataset[[#This Row],[Age]]&gt;=20,"Adult",Dataset[[#This Row],[Age]]&gt;=0,"Child")</f>
        <v>Child</v>
      </c>
      <c r="D144" s="1">
        <v>1</v>
      </c>
      <c r="E144" s="1">
        <v>1</v>
      </c>
      <c r="F144" s="1">
        <v>1</v>
      </c>
      <c r="G144" s="1" t="str">
        <f>IF(OR( AND(Dataset[[#This Row],[NS1]]=1,Dataset[[#This Row],[IgM]]=0,Dataset[[#This Row],[IgG]]=0),AND(Dataset[[#This Row],[NS1]]=1,Dataset[[#This Row],[IgM]]=1,Dataset[[#This Row],[IgG]]=0),AND(Dataset[[#This Row],[NS1]]=0,Dataset[[#This Row],[IgM]]=1,Dataset[[#This Row],[IgG]]=0)),"Yes","No")</f>
        <v>No</v>
      </c>
      <c r="H144" t="str">
        <f>IF(AND(Dataset[[#This Row],[IgG]]=1,Dataset[[#This Row],[NS1]]=1),"Yes","No")</f>
        <v>Yes</v>
      </c>
      <c r="I144" t="str">
        <f>IF(AND(Dataset[[#This Row],[NS1]]=0,Dataset[[#This Row],[IgM]]=0,Dataset[[#This Row],[IgG]]=0),"yes","No")</f>
        <v>No</v>
      </c>
      <c r="J144" t="s">
        <v>38</v>
      </c>
      <c r="K144" t="s">
        <v>12</v>
      </c>
      <c r="L144" t="s">
        <v>19</v>
      </c>
      <c r="M144" t="s">
        <v>14</v>
      </c>
      <c r="N144" s="1">
        <v>1</v>
      </c>
      <c r="O144"/>
    </row>
    <row r="145" spans="1:15" x14ac:dyDescent="0.3">
      <c r="A145" t="s">
        <v>15</v>
      </c>
      <c r="B145" s="1">
        <v>29</v>
      </c>
      <c r="C145" s="1" t="str" cm="1">
        <f t="array" ref="C145">_xlfn.IFS(Dataset[[#This Row],[Age]]&gt;=60,"Old",Dataset[[#This Row],[Age]]&gt;=40,"Senior Adult",Dataset[[#This Row],[Age]]&gt;=20,"Adult",Dataset[[#This Row],[Age]]&gt;=0,"Child")</f>
        <v>Adult</v>
      </c>
      <c r="D145" s="1">
        <v>0</v>
      </c>
      <c r="E145" s="1">
        <v>0</v>
      </c>
      <c r="F145" s="1">
        <v>0</v>
      </c>
      <c r="G145" s="1" t="str">
        <f>IF(OR( AND(Dataset[[#This Row],[NS1]]=1,Dataset[[#This Row],[IgM]]=0,Dataset[[#This Row],[IgG]]=0),AND(Dataset[[#This Row],[NS1]]=1,Dataset[[#This Row],[IgM]]=1,Dataset[[#This Row],[IgG]]=0),AND(Dataset[[#This Row],[NS1]]=0,Dataset[[#This Row],[IgM]]=1,Dataset[[#This Row],[IgG]]=0)),"Yes","No")</f>
        <v>No</v>
      </c>
      <c r="H145" t="str">
        <f>IF(AND(Dataset[[#This Row],[IgG]]=1,Dataset[[#This Row],[NS1]]=1),"Yes","No")</f>
        <v>No</v>
      </c>
      <c r="I145" t="str">
        <f>IF(AND(Dataset[[#This Row],[NS1]]=0,Dataset[[#This Row],[IgM]]=0,Dataset[[#This Row],[IgG]]=0),"yes","No")</f>
        <v>yes</v>
      </c>
      <c r="J145" t="s">
        <v>53</v>
      </c>
      <c r="K145" t="s">
        <v>17</v>
      </c>
      <c r="L145" t="s">
        <v>13</v>
      </c>
      <c r="M145" t="s">
        <v>14</v>
      </c>
      <c r="N145" s="1">
        <v>0</v>
      </c>
      <c r="O145"/>
    </row>
    <row r="146" spans="1:15" x14ac:dyDescent="0.3">
      <c r="A146" t="s">
        <v>10</v>
      </c>
      <c r="B146" s="1">
        <v>62</v>
      </c>
      <c r="C146" s="1" t="str" cm="1">
        <f t="array" ref="C146">_xlfn.IFS(Dataset[[#This Row],[Age]]&gt;=60,"Old",Dataset[[#This Row],[Age]]&gt;=40,"Senior Adult",Dataset[[#This Row],[Age]]&gt;=20,"Adult",Dataset[[#This Row],[Age]]&gt;=0,"Child")</f>
        <v>Old</v>
      </c>
      <c r="D146" s="1">
        <v>0</v>
      </c>
      <c r="E146" s="1">
        <v>1</v>
      </c>
      <c r="F146" s="1">
        <v>0</v>
      </c>
      <c r="G146" s="1" t="str">
        <f>IF(OR( AND(Dataset[[#This Row],[NS1]]=1,Dataset[[#This Row],[IgM]]=0,Dataset[[#This Row],[IgG]]=0),AND(Dataset[[#This Row],[NS1]]=1,Dataset[[#This Row],[IgM]]=1,Dataset[[#This Row],[IgG]]=0),AND(Dataset[[#This Row],[NS1]]=0,Dataset[[#This Row],[IgM]]=1,Dataset[[#This Row],[IgG]]=0)),"Yes","No")</f>
        <v>Yes</v>
      </c>
      <c r="H146" t="str">
        <f>IF(AND(Dataset[[#This Row],[IgG]]=1,Dataset[[#This Row],[NS1]]=1),"Yes","No")</f>
        <v>No</v>
      </c>
      <c r="I146" t="str">
        <f>IF(AND(Dataset[[#This Row],[NS1]]=0,Dataset[[#This Row],[IgM]]=0,Dataset[[#This Row],[IgG]]=0),"yes","No")</f>
        <v>No</v>
      </c>
      <c r="J146" t="s">
        <v>29</v>
      </c>
      <c r="K146" t="s">
        <v>12</v>
      </c>
      <c r="L146" t="s">
        <v>19</v>
      </c>
      <c r="M146" t="s">
        <v>14</v>
      </c>
      <c r="N146" s="1">
        <v>0</v>
      </c>
      <c r="O146"/>
    </row>
    <row r="147" spans="1:15" x14ac:dyDescent="0.3">
      <c r="A147" t="s">
        <v>10</v>
      </c>
      <c r="B147" s="1">
        <v>65</v>
      </c>
      <c r="C147" s="1" t="str" cm="1">
        <f t="array" ref="C147">_xlfn.IFS(Dataset[[#This Row],[Age]]&gt;=60,"Old",Dataset[[#This Row],[Age]]&gt;=40,"Senior Adult",Dataset[[#This Row],[Age]]&gt;=20,"Adult",Dataset[[#This Row],[Age]]&gt;=0,"Child")</f>
        <v>Old</v>
      </c>
      <c r="D147" s="1">
        <v>1</v>
      </c>
      <c r="E147" s="1">
        <v>1</v>
      </c>
      <c r="F147" s="1">
        <v>1</v>
      </c>
      <c r="G147" s="1" t="str">
        <f>IF(OR( AND(Dataset[[#This Row],[NS1]]=1,Dataset[[#This Row],[IgM]]=0,Dataset[[#This Row],[IgG]]=0),AND(Dataset[[#This Row],[NS1]]=1,Dataset[[#This Row],[IgM]]=1,Dataset[[#This Row],[IgG]]=0),AND(Dataset[[#This Row],[NS1]]=0,Dataset[[#This Row],[IgM]]=1,Dataset[[#This Row],[IgG]]=0)),"Yes","No")</f>
        <v>No</v>
      </c>
      <c r="H147" t="str">
        <f>IF(AND(Dataset[[#This Row],[IgG]]=1,Dataset[[#This Row],[NS1]]=1),"Yes","No")</f>
        <v>Yes</v>
      </c>
      <c r="I147" t="str">
        <f>IF(AND(Dataset[[#This Row],[NS1]]=0,Dataset[[#This Row],[IgM]]=0,Dataset[[#This Row],[IgG]]=0),"yes","No")</f>
        <v>No</v>
      </c>
      <c r="J147" t="s">
        <v>18</v>
      </c>
      <c r="K147" t="s">
        <v>17</v>
      </c>
      <c r="L147" t="s">
        <v>19</v>
      </c>
      <c r="M147" t="s">
        <v>14</v>
      </c>
      <c r="N147" s="1">
        <v>1</v>
      </c>
      <c r="O147"/>
    </row>
    <row r="148" spans="1:15" x14ac:dyDescent="0.3">
      <c r="A148" t="s">
        <v>10</v>
      </c>
      <c r="B148" s="1">
        <v>43</v>
      </c>
      <c r="C148" s="1" t="str" cm="1">
        <f t="array" ref="C148">_xlfn.IFS(Dataset[[#This Row],[Age]]&gt;=60,"Old",Dataset[[#This Row],[Age]]&gt;=40,"Senior Adult",Dataset[[#This Row],[Age]]&gt;=20,"Adult",Dataset[[#This Row],[Age]]&gt;=0,"Child")</f>
        <v>Senior Adult</v>
      </c>
      <c r="D148" s="1">
        <v>1</v>
      </c>
      <c r="E148" s="1">
        <v>1</v>
      </c>
      <c r="F148" s="1">
        <v>1</v>
      </c>
      <c r="G148" s="1" t="str">
        <f>IF(OR( AND(Dataset[[#This Row],[NS1]]=1,Dataset[[#This Row],[IgM]]=0,Dataset[[#This Row],[IgG]]=0),AND(Dataset[[#This Row],[NS1]]=1,Dataset[[#This Row],[IgM]]=1,Dataset[[#This Row],[IgG]]=0),AND(Dataset[[#This Row],[NS1]]=0,Dataset[[#This Row],[IgM]]=1,Dataset[[#This Row],[IgG]]=0)),"Yes","No")</f>
        <v>No</v>
      </c>
      <c r="H148" t="str">
        <f>IF(AND(Dataset[[#This Row],[IgG]]=1,Dataset[[#This Row],[NS1]]=1),"Yes","No")</f>
        <v>Yes</v>
      </c>
      <c r="I148" t="str">
        <f>IF(AND(Dataset[[#This Row],[NS1]]=0,Dataset[[#This Row],[IgM]]=0,Dataset[[#This Row],[IgG]]=0),"yes","No")</f>
        <v>No</v>
      </c>
      <c r="J148" t="s">
        <v>37</v>
      </c>
      <c r="K148" t="s">
        <v>12</v>
      </c>
      <c r="L148" t="s">
        <v>19</v>
      </c>
      <c r="M148" t="s">
        <v>14</v>
      </c>
      <c r="N148" s="1">
        <v>1</v>
      </c>
      <c r="O148"/>
    </row>
    <row r="149" spans="1:15" x14ac:dyDescent="0.3">
      <c r="A149" t="s">
        <v>10</v>
      </c>
      <c r="B149" s="1">
        <v>59</v>
      </c>
      <c r="C149" s="1" t="str" cm="1">
        <f t="array" ref="C149">_xlfn.IFS(Dataset[[#This Row],[Age]]&gt;=60,"Old",Dataset[[#This Row],[Age]]&gt;=40,"Senior Adult",Dataset[[#This Row],[Age]]&gt;=20,"Adult",Dataset[[#This Row],[Age]]&gt;=0,"Child")</f>
        <v>Senior Adult</v>
      </c>
      <c r="D149" s="1">
        <v>1</v>
      </c>
      <c r="E149" s="1">
        <v>0</v>
      </c>
      <c r="F149" s="1">
        <v>1</v>
      </c>
      <c r="G149" s="1" t="str">
        <f>IF(OR( AND(Dataset[[#This Row],[NS1]]=1,Dataset[[#This Row],[IgM]]=0,Dataset[[#This Row],[IgG]]=0),AND(Dataset[[#This Row],[NS1]]=1,Dataset[[#This Row],[IgM]]=1,Dataset[[#This Row],[IgG]]=0),AND(Dataset[[#This Row],[NS1]]=0,Dataset[[#This Row],[IgM]]=1,Dataset[[#This Row],[IgG]]=0)),"Yes","No")</f>
        <v>No</v>
      </c>
      <c r="H149" t="str">
        <f>IF(AND(Dataset[[#This Row],[IgG]]=1,Dataset[[#This Row],[NS1]]=1),"Yes","No")</f>
        <v>Yes</v>
      </c>
      <c r="I149" t="str">
        <f>IF(AND(Dataset[[#This Row],[NS1]]=0,Dataset[[#This Row],[IgM]]=0,Dataset[[#This Row],[IgG]]=0),"yes","No")</f>
        <v>No</v>
      </c>
      <c r="J149" t="s">
        <v>43</v>
      </c>
      <c r="K149" t="s">
        <v>17</v>
      </c>
      <c r="L149" t="s">
        <v>24</v>
      </c>
      <c r="M149" t="s">
        <v>14</v>
      </c>
      <c r="N149" s="1">
        <v>1</v>
      </c>
      <c r="O149"/>
    </row>
    <row r="150" spans="1:15" x14ac:dyDescent="0.3">
      <c r="A150" t="s">
        <v>10</v>
      </c>
      <c r="B150" s="1">
        <v>29</v>
      </c>
      <c r="C150" s="1" t="str" cm="1">
        <f t="array" ref="C150">_xlfn.IFS(Dataset[[#This Row],[Age]]&gt;=60,"Old",Dataset[[#This Row],[Age]]&gt;=40,"Senior Adult",Dataset[[#This Row],[Age]]&gt;=20,"Adult",Dataset[[#This Row],[Age]]&gt;=0,"Child")</f>
        <v>Adult</v>
      </c>
      <c r="D150" s="1">
        <v>1</v>
      </c>
      <c r="E150" s="1">
        <v>1</v>
      </c>
      <c r="F150" s="1">
        <v>1</v>
      </c>
      <c r="G150" s="1" t="str">
        <f>IF(OR( AND(Dataset[[#This Row],[NS1]]=1,Dataset[[#This Row],[IgM]]=0,Dataset[[#This Row],[IgG]]=0),AND(Dataset[[#This Row],[NS1]]=1,Dataset[[#This Row],[IgM]]=1,Dataset[[#This Row],[IgG]]=0),AND(Dataset[[#This Row],[NS1]]=0,Dataset[[#This Row],[IgM]]=1,Dataset[[#This Row],[IgG]]=0)),"Yes","No")</f>
        <v>No</v>
      </c>
      <c r="H150" t="str">
        <f>IF(AND(Dataset[[#This Row],[IgG]]=1,Dataset[[#This Row],[NS1]]=1),"Yes","No")</f>
        <v>Yes</v>
      </c>
      <c r="I150" t="str">
        <f>IF(AND(Dataset[[#This Row],[NS1]]=0,Dataset[[#This Row],[IgM]]=0,Dataset[[#This Row],[IgG]]=0),"yes","No")</f>
        <v>No</v>
      </c>
      <c r="J150" t="s">
        <v>16</v>
      </c>
      <c r="K150" t="s">
        <v>12</v>
      </c>
      <c r="L150" t="s">
        <v>24</v>
      </c>
      <c r="M150" t="s">
        <v>14</v>
      </c>
      <c r="N150" s="1">
        <v>1</v>
      </c>
      <c r="O150"/>
    </row>
    <row r="151" spans="1:15" x14ac:dyDescent="0.3">
      <c r="A151" t="s">
        <v>15</v>
      </c>
      <c r="B151" s="1">
        <v>17</v>
      </c>
      <c r="C151" s="1" t="str" cm="1">
        <f t="array" ref="C151">_xlfn.IFS(Dataset[[#This Row],[Age]]&gt;=60,"Old",Dataset[[#This Row],[Age]]&gt;=40,"Senior Adult",Dataset[[#This Row],[Age]]&gt;=20,"Adult",Dataset[[#This Row],[Age]]&gt;=0,"Child")</f>
        <v>Child</v>
      </c>
      <c r="D151" s="1">
        <v>0</v>
      </c>
      <c r="E151" s="1">
        <v>0</v>
      </c>
      <c r="F151" s="1">
        <v>0</v>
      </c>
      <c r="G151" s="1" t="str">
        <f>IF(OR( AND(Dataset[[#This Row],[NS1]]=1,Dataset[[#This Row],[IgM]]=0,Dataset[[#This Row],[IgG]]=0),AND(Dataset[[#This Row],[NS1]]=1,Dataset[[#This Row],[IgM]]=1,Dataset[[#This Row],[IgG]]=0),AND(Dataset[[#This Row],[NS1]]=0,Dataset[[#This Row],[IgM]]=1,Dataset[[#This Row],[IgG]]=0)),"Yes","No")</f>
        <v>No</v>
      </c>
      <c r="H151" t="str">
        <f>IF(AND(Dataset[[#This Row],[IgG]]=1,Dataset[[#This Row],[NS1]]=1),"Yes","No")</f>
        <v>No</v>
      </c>
      <c r="I151" t="str">
        <f>IF(AND(Dataset[[#This Row],[NS1]]=0,Dataset[[#This Row],[IgM]]=0,Dataset[[#This Row],[IgG]]=0),"yes","No")</f>
        <v>yes</v>
      </c>
      <c r="J151" t="s">
        <v>49</v>
      </c>
      <c r="K151" t="s">
        <v>17</v>
      </c>
      <c r="L151" t="s">
        <v>13</v>
      </c>
      <c r="M151" t="s">
        <v>14</v>
      </c>
      <c r="N151" s="1">
        <v>0</v>
      </c>
      <c r="O151"/>
    </row>
    <row r="152" spans="1:15" x14ac:dyDescent="0.3">
      <c r="A152" t="s">
        <v>10</v>
      </c>
      <c r="B152" s="1">
        <v>41</v>
      </c>
      <c r="C152" s="1" t="str" cm="1">
        <f t="array" ref="C152">_xlfn.IFS(Dataset[[#This Row],[Age]]&gt;=60,"Old",Dataset[[#This Row],[Age]]&gt;=40,"Senior Adult",Dataset[[#This Row],[Age]]&gt;=20,"Adult",Dataset[[#This Row],[Age]]&gt;=0,"Child")</f>
        <v>Senior Adult</v>
      </c>
      <c r="D152" s="1">
        <v>1</v>
      </c>
      <c r="E152" s="1">
        <v>1</v>
      </c>
      <c r="F152" s="1">
        <v>1</v>
      </c>
      <c r="G152" s="1" t="str">
        <f>IF(OR( AND(Dataset[[#This Row],[NS1]]=1,Dataset[[#This Row],[IgM]]=0,Dataset[[#This Row],[IgG]]=0),AND(Dataset[[#This Row],[NS1]]=1,Dataset[[#This Row],[IgM]]=1,Dataset[[#This Row],[IgG]]=0),AND(Dataset[[#This Row],[NS1]]=0,Dataset[[#This Row],[IgM]]=1,Dataset[[#This Row],[IgG]]=0)),"Yes","No")</f>
        <v>No</v>
      </c>
      <c r="H152" t="str">
        <f>IF(AND(Dataset[[#This Row],[IgG]]=1,Dataset[[#This Row],[NS1]]=1),"Yes","No")</f>
        <v>Yes</v>
      </c>
      <c r="I152" t="str">
        <f>IF(AND(Dataset[[#This Row],[NS1]]=0,Dataset[[#This Row],[IgM]]=0,Dataset[[#This Row],[IgG]]=0),"yes","No")</f>
        <v>No</v>
      </c>
      <c r="J152" t="s">
        <v>29</v>
      </c>
      <c r="K152" t="s">
        <v>12</v>
      </c>
      <c r="L152" t="s">
        <v>19</v>
      </c>
      <c r="M152" t="s">
        <v>14</v>
      </c>
      <c r="N152" s="1">
        <v>1</v>
      </c>
      <c r="O152"/>
    </row>
    <row r="153" spans="1:15" x14ac:dyDescent="0.3">
      <c r="A153" t="s">
        <v>10</v>
      </c>
      <c r="B153" s="1">
        <v>8</v>
      </c>
      <c r="C153" s="1" t="str" cm="1">
        <f t="array" ref="C153">_xlfn.IFS(Dataset[[#This Row],[Age]]&gt;=60,"Old",Dataset[[#This Row],[Age]]&gt;=40,"Senior Adult",Dataset[[#This Row],[Age]]&gt;=20,"Adult",Dataset[[#This Row],[Age]]&gt;=0,"Child")</f>
        <v>Child</v>
      </c>
      <c r="D153" s="1">
        <v>1</v>
      </c>
      <c r="E153" s="1">
        <v>1</v>
      </c>
      <c r="F153" s="1">
        <v>1</v>
      </c>
      <c r="G153" s="1" t="str">
        <f>IF(OR( AND(Dataset[[#This Row],[NS1]]=1,Dataset[[#This Row],[IgM]]=0,Dataset[[#This Row],[IgG]]=0),AND(Dataset[[#This Row],[NS1]]=1,Dataset[[#This Row],[IgM]]=1,Dataset[[#This Row],[IgG]]=0),AND(Dataset[[#This Row],[NS1]]=0,Dataset[[#This Row],[IgM]]=1,Dataset[[#This Row],[IgG]]=0)),"Yes","No")</f>
        <v>No</v>
      </c>
      <c r="H153" t="str">
        <f>IF(AND(Dataset[[#This Row],[IgG]]=1,Dataset[[#This Row],[NS1]]=1),"Yes","No")</f>
        <v>Yes</v>
      </c>
      <c r="I153" t="str">
        <f>IF(AND(Dataset[[#This Row],[NS1]]=0,Dataset[[#This Row],[IgM]]=0,Dataset[[#This Row],[IgG]]=0),"yes","No")</f>
        <v>No</v>
      </c>
      <c r="J153" t="s">
        <v>47</v>
      </c>
      <c r="K153" t="s">
        <v>17</v>
      </c>
      <c r="L153" t="s">
        <v>13</v>
      </c>
      <c r="M153" t="s">
        <v>14</v>
      </c>
      <c r="N153" s="1">
        <v>1</v>
      </c>
      <c r="O153"/>
    </row>
    <row r="154" spans="1:15" x14ac:dyDescent="0.3">
      <c r="A154" t="s">
        <v>10</v>
      </c>
      <c r="B154" s="1">
        <v>29</v>
      </c>
      <c r="C154" s="1" t="str" cm="1">
        <f t="array" ref="C154">_xlfn.IFS(Dataset[[#This Row],[Age]]&gt;=60,"Old",Dataset[[#This Row],[Age]]&gt;=40,"Senior Adult",Dataset[[#This Row],[Age]]&gt;=20,"Adult",Dataset[[#This Row],[Age]]&gt;=0,"Child")</f>
        <v>Adult</v>
      </c>
      <c r="D154" s="1">
        <v>1</v>
      </c>
      <c r="E154" s="1">
        <v>0</v>
      </c>
      <c r="F154" s="1">
        <v>1</v>
      </c>
      <c r="G154" s="1" t="str">
        <f>IF(OR( AND(Dataset[[#This Row],[NS1]]=1,Dataset[[#This Row],[IgM]]=0,Dataset[[#This Row],[IgG]]=0),AND(Dataset[[#This Row],[NS1]]=1,Dataset[[#This Row],[IgM]]=1,Dataset[[#This Row],[IgG]]=0),AND(Dataset[[#This Row],[NS1]]=0,Dataset[[#This Row],[IgM]]=1,Dataset[[#This Row],[IgG]]=0)),"Yes","No")</f>
        <v>No</v>
      </c>
      <c r="H154" t="str">
        <f>IF(AND(Dataset[[#This Row],[IgG]]=1,Dataset[[#This Row],[NS1]]=1),"Yes","No")</f>
        <v>Yes</v>
      </c>
      <c r="I154" t="str">
        <f>IF(AND(Dataset[[#This Row],[NS1]]=0,Dataset[[#This Row],[IgM]]=0,Dataset[[#This Row],[IgG]]=0),"yes","No")</f>
        <v>No</v>
      </c>
      <c r="J154" t="s">
        <v>31</v>
      </c>
      <c r="K154" t="s">
        <v>12</v>
      </c>
      <c r="L154" t="s">
        <v>24</v>
      </c>
      <c r="M154" t="s">
        <v>14</v>
      </c>
      <c r="N154" s="1">
        <v>1</v>
      </c>
      <c r="O154"/>
    </row>
    <row r="155" spans="1:15" x14ac:dyDescent="0.3">
      <c r="A155" t="s">
        <v>10</v>
      </c>
      <c r="B155" s="1">
        <v>54</v>
      </c>
      <c r="C155" s="1" t="str" cm="1">
        <f t="array" ref="C155">_xlfn.IFS(Dataset[[#This Row],[Age]]&gt;=60,"Old",Dataset[[#This Row],[Age]]&gt;=40,"Senior Adult",Dataset[[#This Row],[Age]]&gt;=20,"Adult",Dataset[[#This Row],[Age]]&gt;=0,"Child")</f>
        <v>Senior Adult</v>
      </c>
      <c r="D155" s="1">
        <v>1</v>
      </c>
      <c r="E155" s="1">
        <v>0</v>
      </c>
      <c r="F155" s="1">
        <v>1</v>
      </c>
      <c r="G155" s="1" t="str">
        <f>IF(OR( AND(Dataset[[#This Row],[NS1]]=1,Dataset[[#This Row],[IgM]]=0,Dataset[[#This Row],[IgG]]=0),AND(Dataset[[#This Row],[NS1]]=1,Dataset[[#This Row],[IgM]]=1,Dataset[[#This Row],[IgG]]=0),AND(Dataset[[#This Row],[NS1]]=0,Dataset[[#This Row],[IgM]]=1,Dataset[[#This Row],[IgG]]=0)),"Yes","No")</f>
        <v>No</v>
      </c>
      <c r="H155" t="str">
        <f>IF(AND(Dataset[[#This Row],[IgG]]=1,Dataset[[#This Row],[NS1]]=1),"Yes","No")</f>
        <v>Yes</v>
      </c>
      <c r="I155" t="str">
        <f>IF(AND(Dataset[[#This Row],[NS1]]=0,Dataset[[#This Row],[IgM]]=0,Dataset[[#This Row],[IgG]]=0),"yes","No")</f>
        <v>No</v>
      </c>
      <c r="J155" t="s">
        <v>50</v>
      </c>
      <c r="K155" t="s">
        <v>17</v>
      </c>
      <c r="L155" t="s">
        <v>24</v>
      </c>
      <c r="M155" t="s">
        <v>14</v>
      </c>
      <c r="N155" s="1">
        <v>1</v>
      </c>
      <c r="O155"/>
    </row>
    <row r="156" spans="1:15" x14ac:dyDescent="0.3">
      <c r="A156" t="s">
        <v>10</v>
      </c>
      <c r="B156" s="1">
        <v>53</v>
      </c>
      <c r="C156" s="1" t="str" cm="1">
        <f t="array" ref="C156">_xlfn.IFS(Dataset[[#This Row],[Age]]&gt;=60,"Old",Dataset[[#This Row],[Age]]&gt;=40,"Senior Adult",Dataset[[#This Row],[Age]]&gt;=20,"Adult",Dataset[[#This Row],[Age]]&gt;=0,"Child")</f>
        <v>Senior Adult</v>
      </c>
      <c r="D156" s="1">
        <v>0</v>
      </c>
      <c r="E156" s="1">
        <v>1</v>
      </c>
      <c r="F156" s="1">
        <v>0</v>
      </c>
      <c r="G156" s="1" t="str">
        <f>IF(OR( AND(Dataset[[#This Row],[NS1]]=1,Dataset[[#This Row],[IgM]]=0,Dataset[[#This Row],[IgG]]=0),AND(Dataset[[#This Row],[NS1]]=1,Dataset[[#This Row],[IgM]]=1,Dataset[[#This Row],[IgG]]=0),AND(Dataset[[#This Row],[NS1]]=0,Dataset[[#This Row],[IgM]]=1,Dataset[[#This Row],[IgG]]=0)),"Yes","No")</f>
        <v>Yes</v>
      </c>
      <c r="H156" t="str">
        <f>IF(AND(Dataset[[#This Row],[IgG]]=1,Dataset[[#This Row],[NS1]]=1),"Yes","No")</f>
        <v>No</v>
      </c>
      <c r="I156" t="str">
        <f>IF(AND(Dataset[[#This Row],[NS1]]=0,Dataset[[#This Row],[IgM]]=0,Dataset[[#This Row],[IgG]]=0),"yes","No")</f>
        <v>No</v>
      </c>
      <c r="J156" t="s">
        <v>16</v>
      </c>
      <c r="K156" t="s">
        <v>12</v>
      </c>
      <c r="L156" t="s">
        <v>13</v>
      </c>
      <c r="M156" t="s">
        <v>14</v>
      </c>
      <c r="N156" s="1">
        <v>0</v>
      </c>
      <c r="O156"/>
    </row>
    <row r="157" spans="1:15" x14ac:dyDescent="0.3">
      <c r="A157" t="s">
        <v>15</v>
      </c>
      <c r="B157" s="1">
        <v>16</v>
      </c>
      <c r="C157" s="1" t="str" cm="1">
        <f t="array" ref="C157">_xlfn.IFS(Dataset[[#This Row],[Age]]&gt;=60,"Old",Dataset[[#This Row],[Age]]&gt;=40,"Senior Adult",Dataset[[#This Row],[Age]]&gt;=20,"Adult",Dataset[[#This Row],[Age]]&gt;=0,"Child")</f>
        <v>Child</v>
      </c>
      <c r="D157" s="1">
        <v>1</v>
      </c>
      <c r="E157" s="1">
        <v>1</v>
      </c>
      <c r="F157" s="1">
        <v>1</v>
      </c>
      <c r="G157" s="1" t="str">
        <f>IF(OR( AND(Dataset[[#This Row],[NS1]]=1,Dataset[[#This Row],[IgM]]=0,Dataset[[#This Row],[IgG]]=0),AND(Dataset[[#This Row],[NS1]]=1,Dataset[[#This Row],[IgM]]=1,Dataset[[#This Row],[IgG]]=0),AND(Dataset[[#This Row],[NS1]]=0,Dataset[[#This Row],[IgM]]=1,Dataset[[#This Row],[IgG]]=0)),"Yes","No")</f>
        <v>No</v>
      </c>
      <c r="H157" t="str">
        <f>IF(AND(Dataset[[#This Row],[IgG]]=1,Dataset[[#This Row],[NS1]]=1),"Yes","No")</f>
        <v>Yes</v>
      </c>
      <c r="I157" t="str">
        <f>IF(AND(Dataset[[#This Row],[NS1]]=0,Dataset[[#This Row],[IgM]]=0,Dataset[[#This Row],[IgG]]=0),"yes","No")</f>
        <v>No</v>
      </c>
      <c r="J157" t="s">
        <v>45</v>
      </c>
      <c r="K157" t="s">
        <v>17</v>
      </c>
      <c r="L157" t="s">
        <v>13</v>
      </c>
      <c r="M157" t="s">
        <v>14</v>
      </c>
      <c r="N157" s="1">
        <v>1</v>
      </c>
      <c r="O157"/>
    </row>
    <row r="158" spans="1:15" x14ac:dyDescent="0.3">
      <c r="A158" t="s">
        <v>15</v>
      </c>
      <c r="B158" s="1">
        <v>43</v>
      </c>
      <c r="C158" s="1" t="str" cm="1">
        <f t="array" ref="C158">_xlfn.IFS(Dataset[[#This Row],[Age]]&gt;=60,"Old",Dataset[[#This Row],[Age]]&gt;=40,"Senior Adult",Dataset[[#This Row],[Age]]&gt;=20,"Adult",Dataset[[#This Row],[Age]]&gt;=0,"Child")</f>
        <v>Senior Adult</v>
      </c>
      <c r="D158" s="1">
        <v>0</v>
      </c>
      <c r="E158" s="1">
        <v>1</v>
      </c>
      <c r="F158" s="1">
        <v>0</v>
      </c>
      <c r="G158" s="1" t="str">
        <f>IF(OR( AND(Dataset[[#This Row],[NS1]]=1,Dataset[[#This Row],[IgM]]=0,Dataset[[#This Row],[IgG]]=0),AND(Dataset[[#This Row],[NS1]]=1,Dataset[[#This Row],[IgM]]=1,Dataset[[#This Row],[IgG]]=0),AND(Dataset[[#This Row],[NS1]]=0,Dataset[[#This Row],[IgM]]=1,Dataset[[#This Row],[IgG]]=0)),"Yes","No")</f>
        <v>Yes</v>
      </c>
      <c r="H158" t="str">
        <f>IF(AND(Dataset[[#This Row],[IgG]]=1,Dataset[[#This Row],[NS1]]=1),"Yes","No")</f>
        <v>No</v>
      </c>
      <c r="I158" t="str">
        <f>IF(AND(Dataset[[#This Row],[NS1]]=0,Dataset[[#This Row],[IgM]]=0,Dataset[[#This Row],[IgG]]=0),"yes","No")</f>
        <v>No</v>
      </c>
      <c r="J158" t="s">
        <v>31</v>
      </c>
      <c r="K158" t="s">
        <v>12</v>
      </c>
      <c r="L158" t="s">
        <v>13</v>
      </c>
      <c r="M158" t="s">
        <v>14</v>
      </c>
      <c r="N158" s="1">
        <v>0</v>
      </c>
      <c r="O158"/>
    </row>
    <row r="159" spans="1:15" x14ac:dyDescent="0.3">
      <c r="A159" t="s">
        <v>15</v>
      </c>
      <c r="B159" s="1">
        <v>54</v>
      </c>
      <c r="C159" s="1" t="str" cm="1">
        <f t="array" ref="C159">_xlfn.IFS(Dataset[[#This Row],[Age]]&gt;=60,"Old",Dataset[[#This Row],[Age]]&gt;=40,"Senior Adult",Dataset[[#This Row],[Age]]&gt;=20,"Adult",Dataset[[#This Row],[Age]]&gt;=0,"Child")</f>
        <v>Senior Adult</v>
      </c>
      <c r="D159" s="1">
        <v>0</v>
      </c>
      <c r="E159" s="1">
        <v>0</v>
      </c>
      <c r="F159" s="1">
        <v>0</v>
      </c>
      <c r="G159" s="1" t="str">
        <f>IF(OR( AND(Dataset[[#This Row],[NS1]]=1,Dataset[[#This Row],[IgM]]=0,Dataset[[#This Row],[IgG]]=0),AND(Dataset[[#This Row],[NS1]]=1,Dataset[[#This Row],[IgM]]=1,Dataset[[#This Row],[IgG]]=0),AND(Dataset[[#This Row],[NS1]]=0,Dataset[[#This Row],[IgM]]=1,Dataset[[#This Row],[IgG]]=0)),"Yes","No")</f>
        <v>No</v>
      </c>
      <c r="H159" t="str">
        <f>IF(AND(Dataset[[#This Row],[IgG]]=1,Dataset[[#This Row],[NS1]]=1),"Yes","No")</f>
        <v>No</v>
      </c>
      <c r="I159" t="str">
        <f>IF(AND(Dataset[[#This Row],[NS1]]=0,Dataset[[#This Row],[IgM]]=0,Dataset[[#This Row],[IgG]]=0),"yes","No")</f>
        <v>yes</v>
      </c>
      <c r="J159" t="s">
        <v>36</v>
      </c>
      <c r="K159" t="s">
        <v>17</v>
      </c>
      <c r="L159" t="s">
        <v>19</v>
      </c>
      <c r="M159" t="s">
        <v>14</v>
      </c>
      <c r="N159" s="1">
        <v>0</v>
      </c>
      <c r="O159"/>
    </row>
    <row r="160" spans="1:15" x14ac:dyDescent="0.3">
      <c r="A160" t="s">
        <v>15</v>
      </c>
      <c r="B160" s="1">
        <v>41</v>
      </c>
      <c r="C160" s="1" t="str" cm="1">
        <f t="array" ref="C160">_xlfn.IFS(Dataset[[#This Row],[Age]]&gt;=60,"Old",Dataset[[#This Row],[Age]]&gt;=40,"Senior Adult",Dataset[[#This Row],[Age]]&gt;=20,"Adult",Dataset[[#This Row],[Age]]&gt;=0,"Child")</f>
        <v>Senior Adult</v>
      </c>
      <c r="D160" s="1">
        <v>0</v>
      </c>
      <c r="E160" s="1">
        <v>0</v>
      </c>
      <c r="F160" s="1">
        <v>0</v>
      </c>
      <c r="G160" s="1" t="str">
        <f>IF(OR( AND(Dataset[[#This Row],[NS1]]=1,Dataset[[#This Row],[IgM]]=0,Dataset[[#This Row],[IgG]]=0),AND(Dataset[[#This Row],[NS1]]=1,Dataset[[#This Row],[IgM]]=1,Dataset[[#This Row],[IgG]]=0),AND(Dataset[[#This Row],[NS1]]=0,Dataset[[#This Row],[IgM]]=1,Dataset[[#This Row],[IgG]]=0)),"Yes","No")</f>
        <v>No</v>
      </c>
      <c r="H160" t="str">
        <f>IF(AND(Dataset[[#This Row],[IgG]]=1,Dataset[[#This Row],[NS1]]=1),"Yes","No")</f>
        <v>No</v>
      </c>
      <c r="I160" t="str">
        <f>IF(AND(Dataset[[#This Row],[NS1]]=0,Dataset[[#This Row],[IgM]]=0,Dataset[[#This Row],[IgG]]=0),"yes","No")</f>
        <v>yes</v>
      </c>
      <c r="J160" t="s">
        <v>39</v>
      </c>
      <c r="K160" t="s">
        <v>12</v>
      </c>
      <c r="L160" t="s">
        <v>24</v>
      </c>
      <c r="M160" t="s">
        <v>14</v>
      </c>
      <c r="N160" s="1">
        <v>0</v>
      </c>
      <c r="O160"/>
    </row>
    <row r="161" spans="1:15" x14ac:dyDescent="0.3">
      <c r="A161" t="s">
        <v>15</v>
      </c>
      <c r="B161" s="1">
        <v>42</v>
      </c>
      <c r="C161" s="1" t="str" cm="1">
        <f t="array" ref="C161">_xlfn.IFS(Dataset[[#This Row],[Age]]&gt;=60,"Old",Dataset[[#This Row],[Age]]&gt;=40,"Senior Adult",Dataset[[#This Row],[Age]]&gt;=20,"Adult",Dataset[[#This Row],[Age]]&gt;=0,"Child")</f>
        <v>Senior Adult</v>
      </c>
      <c r="D161" s="1">
        <v>0</v>
      </c>
      <c r="E161" s="1">
        <v>0</v>
      </c>
      <c r="F161" s="1">
        <v>0</v>
      </c>
      <c r="G161" s="1" t="str">
        <f>IF(OR( AND(Dataset[[#This Row],[NS1]]=1,Dataset[[#This Row],[IgM]]=0,Dataset[[#This Row],[IgG]]=0),AND(Dataset[[#This Row],[NS1]]=1,Dataset[[#This Row],[IgM]]=1,Dataset[[#This Row],[IgG]]=0),AND(Dataset[[#This Row],[NS1]]=0,Dataset[[#This Row],[IgM]]=1,Dataset[[#This Row],[IgG]]=0)),"Yes","No")</f>
        <v>No</v>
      </c>
      <c r="H161" t="str">
        <f>IF(AND(Dataset[[#This Row],[IgG]]=1,Dataset[[#This Row],[NS1]]=1),"Yes","No")</f>
        <v>No</v>
      </c>
      <c r="I161" t="str">
        <f>IF(AND(Dataset[[#This Row],[NS1]]=0,Dataset[[#This Row],[IgM]]=0,Dataset[[#This Row],[IgG]]=0),"yes","No")</f>
        <v>yes</v>
      </c>
      <c r="J161" t="s">
        <v>51</v>
      </c>
      <c r="K161" t="s">
        <v>17</v>
      </c>
      <c r="L161" t="s">
        <v>19</v>
      </c>
      <c r="M161" t="s">
        <v>14</v>
      </c>
      <c r="N161" s="1">
        <v>0</v>
      </c>
      <c r="O161"/>
    </row>
    <row r="162" spans="1:15" x14ac:dyDescent="0.3">
      <c r="A162" t="s">
        <v>10</v>
      </c>
      <c r="B162" s="1">
        <v>45</v>
      </c>
      <c r="C162" s="1" t="str" cm="1">
        <f t="array" ref="C162">_xlfn.IFS(Dataset[[#This Row],[Age]]&gt;=60,"Old",Dataset[[#This Row],[Age]]&gt;=40,"Senior Adult",Dataset[[#This Row],[Age]]&gt;=20,"Adult",Dataset[[#This Row],[Age]]&gt;=0,"Child")</f>
        <v>Senior Adult</v>
      </c>
      <c r="D162" s="1">
        <v>1</v>
      </c>
      <c r="E162" s="1">
        <v>1</v>
      </c>
      <c r="F162" s="1">
        <v>1</v>
      </c>
      <c r="G162" s="1" t="str">
        <f>IF(OR( AND(Dataset[[#This Row],[NS1]]=1,Dataset[[#This Row],[IgM]]=0,Dataset[[#This Row],[IgG]]=0),AND(Dataset[[#This Row],[NS1]]=1,Dataset[[#This Row],[IgM]]=1,Dataset[[#This Row],[IgG]]=0),AND(Dataset[[#This Row],[NS1]]=0,Dataset[[#This Row],[IgM]]=1,Dataset[[#This Row],[IgG]]=0)),"Yes","No")</f>
        <v>No</v>
      </c>
      <c r="H162" t="str">
        <f>IF(AND(Dataset[[#This Row],[IgG]]=1,Dataset[[#This Row],[NS1]]=1),"Yes","No")</f>
        <v>Yes</v>
      </c>
      <c r="I162" t="str">
        <f>IF(AND(Dataset[[#This Row],[NS1]]=0,Dataset[[#This Row],[IgM]]=0,Dataset[[#This Row],[IgG]]=0),"yes","No")</f>
        <v>No</v>
      </c>
      <c r="J162" t="s">
        <v>25</v>
      </c>
      <c r="K162" t="s">
        <v>12</v>
      </c>
      <c r="L162" t="s">
        <v>19</v>
      </c>
      <c r="M162" t="s">
        <v>14</v>
      </c>
      <c r="N162" s="1">
        <v>1</v>
      </c>
      <c r="O162"/>
    </row>
    <row r="163" spans="1:15" x14ac:dyDescent="0.3">
      <c r="A163" t="s">
        <v>15</v>
      </c>
      <c r="B163" s="1">
        <v>13</v>
      </c>
      <c r="C163" s="1" t="str" cm="1">
        <f t="array" ref="C163">_xlfn.IFS(Dataset[[#This Row],[Age]]&gt;=60,"Old",Dataset[[#This Row],[Age]]&gt;=40,"Senior Adult",Dataset[[#This Row],[Age]]&gt;=20,"Adult",Dataset[[#This Row],[Age]]&gt;=0,"Child")</f>
        <v>Child</v>
      </c>
      <c r="D163" s="1">
        <v>1</v>
      </c>
      <c r="E163" s="1">
        <v>1</v>
      </c>
      <c r="F163" s="1">
        <v>1</v>
      </c>
      <c r="G163" s="1" t="str">
        <f>IF(OR( AND(Dataset[[#This Row],[NS1]]=1,Dataset[[#This Row],[IgM]]=0,Dataset[[#This Row],[IgG]]=0),AND(Dataset[[#This Row],[NS1]]=1,Dataset[[#This Row],[IgM]]=1,Dataset[[#This Row],[IgG]]=0),AND(Dataset[[#This Row],[NS1]]=0,Dataset[[#This Row],[IgM]]=1,Dataset[[#This Row],[IgG]]=0)),"Yes","No")</f>
        <v>No</v>
      </c>
      <c r="H163" t="str">
        <f>IF(AND(Dataset[[#This Row],[IgG]]=1,Dataset[[#This Row],[NS1]]=1),"Yes","No")</f>
        <v>Yes</v>
      </c>
      <c r="I163" t="str">
        <f>IF(AND(Dataset[[#This Row],[NS1]]=0,Dataset[[#This Row],[IgM]]=0,Dataset[[#This Row],[IgG]]=0),"yes","No")</f>
        <v>No</v>
      </c>
      <c r="J163" t="s">
        <v>50</v>
      </c>
      <c r="K163" t="s">
        <v>17</v>
      </c>
      <c r="L163" t="s">
        <v>19</v>
      </c>
      <c r="M163" t="s">
        <v>14</v>
      </c>
      <c r="N163" s="1">
        <v>1</v>
      </c>
      <c r="O163"/>
    </row>
    <row r="164" spans="1:15" x14ac:dyDescent="0.3">
      <c r="A164" t="s">
        <v>10</v>
      </c>
      <c r="B164" s="1">
        <v>10</v>
      </c>
      <c r="C164" s="1" t="str" cm="1">
        <f t="array" ref="C164">_xlfn.IFS(Dataset[[#This Row],[Age]]&gt;=60,"Old",Dataset[[#This Row],[Age]]&gt;=40,"Senior Adult",Dataset[[#This Row],[Age]]&gt;=20,"Adult",Dataset[[#This Row],[Age]]&gt;=0,"Child")</f>
        <v>Child</v>
      </c>
      <c r="D164" s="1">
        <v>1</v>
      </c>
      <c r="E164" s="1">
        <v>0</v>
      </c>
      <c r="F164" s="1">
        <v>1</v>
      </c>
      <c r="G164" s="1" t="str">
        <f>IF(OR( AND(Dataset[[#This Row],[NS1]]=1,Dataset[[#This Row],[IgM]]=0,Dataset[[#This Row],[IgG]]=0),AND(Dataset[[#This Row],[NS1]]=1,Dataset[[#This Row],[IgM]]=1,Dataset[[#This Row],[IgG]]=0),AND(Dataset[[#This Row],[NS1]]=0,Dataset[[#This Row],[IgM]]=1,Dataset[[#This Row],[IgG]]=0)),"Yes","No")</f>
        <v>No</v>
      </c>
      <c r="H164" t="str">
        <f>IF(AND(Dataset[[#This Row],[IgG]]=1,Dataset[[#This Row],[NS1]]=1),"Yes","No")</f>
        <v>Yes</v>
      </c>
      <c r="I164" t="str">
        <f>IF(AND(Dataset[[#This Row],[NS1]]=0,Dataset[[#This Row],[IgM]]=0,Dataset[[#This Row],[IgG]]=0),"yes","No")</f>
        <v>No</v>
      </c>
      <c r="J164" t="s">
        <v>45</v>
      </c>
      <c r="K164" t="s">
        <v>12</v>
      </c>
      <c r="L164" t="s">
        <v>13</v>
      </c>
      <c r="M164" t="s">
        <v>14</v>
      </c>
      <c r="N164" s="1">
        <v>1</v>
      </c>
      <c r="O164"/>
    </row>
    <row r="165" spans="1:15" x14ac:dyDescent="0.3">
      <c r="A165" t="s">
        <v>15</v>
      </c>
      <c r="B165" s="1">
        <v>18</v>
      </c>
      <c r="C165" s="1" t="str" cm="1">
        <f t="array" ref="C165">_xlfn.IFS(Dataset[[#This Row],[Age]]&gt;=60,"Old",Dataset[[#This Row],[Age]]&gt;=40,"Senior Adult",Dataset[[#This Row],[Age]]&gt;=20,"Adult",Dataset[[#This Row],[Age]]&gt;=0,"Child")</f>
        <v>Child</v>
      </c>
      <c r="D165" s="1">
        <v>1</v>
      </c>
      <c r="E165" s="1">
        <v>0</v>
      </c>
      <c r="F165" s="1">
        <v>1</v>
      </c>
      <c r="G165" s="1" t="str">
        <f>IF(OR( AND(Dataset[[#This Row],[NS1]]=1,Dataset[[#This Row],[IgM]]=0,Dataset[[#This Row],[IgG]]=0),AND(Dataset[[#This Row],[NS1]]=1,Dataset[[#This Row],[IgM]]=1,Dataset[[#This Row],[IgG]]=0),AND(Dataset[[#This Row],[NS1]]=0,Dataset[[#This Row],[IgM]]=1,Dataset[[#This Row],[IgG]]=0)),"Yes","No")</f>
        <v>No</v>
      </c>
      <c r="H165" t="str">
        <f>IF(AND(Dataset[[#This Row],[IgG]]=1,Dataset[[#This Row],[NS1]]=1),"Yes","No")</f>
        <v>Yes</v>
      </c>
      <c r="I165" t="str">
        <f>IF(AND(Dataset[[#This Row],[NS1]]=0,Dataset[[#This Row],[IgM]]=0,Dataset[[#This Row],[IgG]]=0),"yes","No")</f>
        <v>No</v>
      </c>
      <c r="J165" t="s">
        <v>31</v>
      </c>
      <c r="K165" t="s">
        <v>17</v>
      </c>
      <c r="L165" t="s">
        <v>13</v>
      </c>
      <c r="M165" t="s">
        <v>14</v>
      </c>
      <c r="N165" s="1">
        <v>1</v>
      </c>
      <c r="O165"/>
    </row>
    <row r="166" spans="1:15" x14ac:dyDescent="0.3">
      <c r="A166" t="s">
        <v>10</v>
      </c>
      <c r="B166" s="1">
        <v>9</v>
      </c>
      <c r="C166" s="1" t="str" cm="1">
        <f t="array" ref="C166">_xlfn.IFS(Dataset[[#This Row],[Age]]&gt;=60,"Old",Dataset[[#This Row],[Age]]&gt;=40,"Senior Adult",Dataset[[#This Row],[Age]]&gt;=20,"Adult",Dataset[[#This Row],[Age]]&gt;=0,"Child")</f>
        <v>Child</v>
      </c>
      <c r="D166" s="1">
        <v>1</v>
      </c>
      <c r="E166" s="1">
        <v>0</v>
      </c>
      <c r="F166" s="1">
        <v>1</v>
      </c>
      <c r="G166" s="1" t="str">
        <f>IF(OR( AND(Dataset[[#This Row],[NS1]]=1,Dataset[[#This Row],[IgM]]=0,Dataset[[#This Row],[IgG]]=0),AND(Dataset[[#This Row],[NS1]]=1,Dataset[[#This Row],[IgM]]=1,Dataset[[#This Row],[IgG]]=0),AND(Dataset[[#This Row],[NS1]]=0,Dataset[[#This Row],[IgM]]=1,Dataset[[#This Row],[IgG]]=0)),"Yes","No")</f>
        <v>No</v>
      </c>
      <c r="H166" t="str">
        <f>IF(AND(Dataset[[#This Row],[IgG]]=1,Dataset[[#This Row],[NS1]]=1),"Yes","No")</f>
        <v>Yes</v>
      </c>
      <c r="I166" t="str">
        <f>IF(AND(Dataset[[#This Row],[NS1]]=0,Dataset[[#This Row],[IgM]]=0,Dataset[[#This Row],[IgG]]=0),"yes","No")</f>
        <v>No</v>
      </c>
      <c r="J166" t="s">
        <v>32</v>
      </c>
      <c r="K166" t="s">
        <v>12</v>
      </c>
      <c r="L166" t="s">
        <v>24</v>
      </c>
      <c r="M166" t="s">
        <v>14</v>
      </c>
      <c r="N166" s="1">
        <v>1</v>
      </c>
      <c r="O166"/>
    </row>
    <row r="167" spans="1:15" x14ac:dyDescent="0.3">
      <c r="A167" t="s">
        <v>10</v>
      </c>
      <c r="B167" s="1">
        <v>63</v>
      </c>
      <c r="C167" s="1" t="str" cm="1">
        <f t="array" ref="C167">_xlfn.IFS(Dataset[[#This Row],[Age]]&gt;=60,"Old",Dataset[[#This Row],[Age]]&gt;=40,"Senior Adult",Dataset[[#This Row],[Age]]&gt;=20,"Adult",Dataset[[#This Row],[Age]]&gt;=0,"Child")</f>
        <v>Old</v>
      </c>
      <c r="D167" s="1">
        <v>0</v>
      </c>
      <c r="E167" s="1">
        <v>1</v>
      </c>
      <c r="F167" s="1">
        <v>0</v>
      </c>
      <c r="G167" s="1" t="str">
        <f>IF(OR( AND(Dataset[[#This Row],[NS1]]=1,Dataset[[#This Row],[IgM]]=0,Dataset[[#This Row],[IgG]]=0),AND(Dataset[[#This Row],[NS1]]=1,Dataset[[#This Row],[IgM]]=1,Dataset[[#This Row],[IgG]]=0),AND(Dataset[[#This Row],[NS1]]=0,Dataset[[#This Row],[IgM]]=1,Dataset[[#This Row],[IgG]]=0)),"Yes","No")</f>
        <v>Yes</v>
      </c>
      <c r="H167" t="str">
        <f>IF(AND(Dataset[[#This Row],[IgG]]=1,Dataset[[#This Row],[NS1]]=1),"Yes","No")</f>
        <v>No</v>
      </c>
      <c r="I167" t="str">
        <f>IF(AND(Dataset[[#This Row],[NS1]]=0,Dataset[[#This Row],[IgM]]=0,Dataset[[#This Row],[IgG]]=0),"yes","No")</f>
        <v>No</v>
      </c>
      <c r="J167" t="s">
        <v>43</v>
      </c>
      <c r="K167" t="s">
        <v>17</v>
      </c>
      <c r="L167" t="s">
        <v>24</v>
      </c>
      <c r="M167" t="s">
        <v>14</v>
      </c>
      <c r="N167" s="1">
        <v>0</v>
      </c>
      <c r="O167"/>
    </row>
    <row r="168" spans="1:15" x14ac:dyDescent="0.3">
      <c r="A168" t="s">
        <v>15</v>
      </c>
      <c r="B168" s="1">
        <v>36</v>
      </c>
      <c r="C168" s="1" t="str" cm="1">
        <f t="array" ref="C168">_xlfn.IFS(Dataset[[#This Row],[Age]]&gt;=60,"Old",Dataset[[#This Row],[Age]]&gt;=40,"Senior Adult",Dataset[[#This Row],[Age]]&gt;=20,"Adult",Dataset[[#This Row],[Age]]&gt;=0,"Child")</f>
        <v>Adult</v>
      </c>
      <c r="D168" s="1">
        <v>1</v>
      </c>
      <c r="E168" s="1">
        <v>0</v>
      </c>
      <c r="F168" s="1">
        <v>1</v>
      </c>
      <c r="G168" s="1" t="str">
        <f>IF(OR( AND(Dataset[[#This Row],[NS1]]=1,Dataset[[#This Row],[IgM]]=0,Dataset[[#This Row],[IgG]]=0),AND(Dataset[[#This Row],[NS1]]=1,Dataset[[#This Row],[IgM]]=1,Dataset[[#This Row],[IgG]]=0),AND(Dataset[[#This Row],[NS1]]=0,Dataset[[#This Row],[IgM]]=1,Dataset[[#This Row],[IgG]]=0)),"Yes","No")</f>
        <v>No</v>
      </c>
      <c r="H168" t="str">
        <f>IF(AND(Dataset[[#This Row],[IgG]]=1,Dataset[[#This Row],[NS1]]=1),"Yes","No")</f>
        <v>Yes</v>
      </c>
      <c r="I168" t="str">
        <f>IF(AND(Dataset[[#This Row],[NS1]]=0,Dataset[[#This Row],[IgM]]=0,Dataset[[#This Row],[IgG]]=0),"yes","No")</f>
        <v>No</v>
      </c>
      <c r="J168" t="s">
        <v>22</v>
      </c>
      <c r="K168" t="s">
        <v>12</v>
      </c>
      <c r="L168" t="s">
        <v>13</v>
      </c>
      <c r="M168" t="s">
        <v>14</v>
      </c>
      <c r="N168" s="1">
        <v>1</v>
      </c>
      <c r="O168"/>
    </row>
    <row r="169" spans="1:15" x14ac:dyDescent="0.3">
      <c r="A169" t="s">
        <v>15</v>
      </c>
      <c r="B169" s="1">
        <v>15</v>
      </c>
      <c r="C169" s="1" t="str" cm="1">
        <f t="array" ref="C169">_xlfn.IFS(Dataset[[#This Row],[Age]]&gt;=60,"Old",Dataset[[#This Row],[Age]]&gt;=40,"Senior Adult",Dataset[[#This Row],[Age]]&gt;=20,"Adult",Dataset[[#This Row],[Age]]&gt;=0,"Child")</f>
        <v>Child</v>
      </c>
      <c r="D169" s="1">
        <v>0</v>
      </c>
      <c r="E169" s="1">
        <v>1</v>
      </c>
      <c r="F169" s="1">
        <v>0</v>
      </c>
      <c r="G169" s="1" t="str">
        <f>IF(OR( AND(Dataset[[#This Row],[NS1]]=1,Dataset[[#This Row],[IgM]]=0,Dataset[[#This Row],[IgG]]=0),AND(Dataset[[#This Row],[NS1]]=1,Dataset[[#This Row],[IgM]]=1,Dataset[[#This Row],[IgG]]=0),AND(Dataset[[#This Row],[NS1]]=0,Dataset[[#This Row],[IgM]]=1,Dataset[[#This Row],[IgG]]=0)),"Yes","No")</f>
        <v>Yes</v>
      </c>
      <c r="H169" t="str">
        <f>IF(AND(Dataset[[#This Row],[IgG]]=1,Dataset[[#This Row],[NS1]]=1),"Yes","No")</f>
        <v>No</v>
      </c>
      <c r="I169" t="str">
        <f>IF(AND(Dataset[[#This Row],[NS1]]=0,Dataset[[#This Row],[IgM]]=0,Dataset[[#This Row],[IgG]]=0),"yes","No")</f>
        <v>No</v>
      </c>
      <c r="J169" t="s">
        <v>32</v>
      </c>
      <c r="K169" t="s">
        <v>17</v>
      </c>
      <c r="L169" t="s">
        <v>13</v>
      </c>
      <c r="M169" t="s">
        <v>14</v>
      </c>
      <c r="N169" s="1">
        <v>0</v>
      </c>
      <c r="O169"/>
    </row>
    <row r="170" spans="1:15" x14ac:dyDescent="0.3">
      <c r="A170" t="s">
        <v>15</v>
      </c>
      <c r="B170" s="1">
        <v>30</v>
      </c>
      <c r="C170" s="1" t="str" cm="1">
        <f t="array" ref="C170">_xlfn.IFS(Dataset[[#This Row],[Age]]&gt;=60,"Old",Dataset[[#This Row],[Age]]&gt;=40,"Senior Adult",Dataset[[#This Row],[Age]]&gt;=20,"Adult",Dataset[[#This Row],[Age]]&gt;=0,"Child")</f>
        <v>Adult</v>
      </c>
      <c r="D170" s="1">
        <v>0</v>
      </c>
      <c r="E170" s="1">
        <v>0</v>
      </c>
      <c r="F170" s="1">
        <v>0</v>
      </c>
      <c r="G170" s="1" t="str">
        <f>IF(OR( AND(Dataset[[#This Row],[NS1]]=1,Dataset[[#This Row],[IgM]]=0,Dataset[[#This Row],[IgG]]=0),AND(Dataset[[#This Row],[NS1]]=1,Dataset[[#This Row],[IgM]]=1,Dataset[[#This Row],[IgG]]=0),AND(Dataset[[#This Row],[NS1]]=0,Dataset[[#This Row],[IgM]]=1,Dataset[[#This Row],[IgG]]=0)),"Yes","No")</f>
        <v>No</v>
      </c>
      <c r="H170" t="str">
        <f>IF(AND(Dataset[[#This Row],[IgG]]=1,Dataset[[#This Row],[NS1]]=1),"Yes","No")</f>
        <v>No</v>
      </c>
      <c r="I170" t="str">
        <f>IF(AND(Dataset[[#This Row],[NS1]]=0,Dataset[[#This Row],[IgM]]=0,Dataset[[#This Row],[IgG]]=0),"yes","No")</f>
        <v>yes</v>
      </c>
      <c r="J170" t="s">
        <v>18</v>
      </c>
      <c r="K170" t="s">
        <v>12</v>
      </c>
      <c r="L170" t="s">
        <v>19</v>
      </c>
      <c r="M170" t="s">
        <v>14</v>
      </c>
      <c r="N170" s="1">
        <v>0</v>
      </c>
      <c r="O170"/>
    </row>
    <row r="171" spans="1:15" x14ac:dyDescent="0.3">
      <c r="A171" t="s">
        <v>10</v>
      </c>
      <c r="B171" s="1">
        <v>40</v>
      </c>
      <c r="C171" s="1" t="str" cm="1">
        <f t="array" ref="C171">_xlfn.IFS(Dataset[[#This Row],[Age]]&gt;=60,"Old",Dataset[[#This Row],[Age]]&gt;=40,"Senior Adult",Dataset[[#This Row],[Age]]&gt;=20,"Adult",Dataset[[#This Row],[Age]]&gt;=0,"Child")</f>
        <v>Senior Adult</v>
      </c>
      <c r="D171" s="1">
        <v>1</v>
      </c>
      <c r="E171" s="1">
        <v>0</v>
      </c>
      <c r="F171" s="1">
        <v>1</v>
      </c>
      <c r="G171" s="1" t="str">
        <f>IF(OR( AND(Dataset[[#This Row],[NS1]]=1,Dataset[[#This Row],[IgM]]=0,Dataset[[#This Row],[IgG]]=0),AND(Dataset[[#This Row],[NS1]]=1,Dataset[[#This Row],[IgM]]=1,Dataset[[#This Row],[IgG]]=0),AND(Dataset[[#This Row],[NS1]]=0,Dataset[[#This Row],[IgM]]=1,Dataset[[#This Row],[IgG]]=0)),"Yes","No")</f>
        <v>No</v>
      </c>
      <c r="H171" t="str">
        <f>IF(AND(Dataset[[#This Row],[IgG]]=1,Dataset[[#This Row],[NS1]]=1),"Yes","No")</f>
        <v>Yes</v>
      </c>
      <c r="I171" t="str">
        <f>IF(AND(Dataset[[#This Row],[NS1]]=0,Dataset[[#This Row],[IgM]]=0,Dataset[[#This Row],[IgG]]=0),"yes","No")</f>
        <v>No</v>
      </c>
      <c r="J171" t="s">
        <v>34</v>
      </c>
      <c r="K171" t="s">
        <v>17</v>
      </c>
      <c r="L171" t="s">
        <v>13</v>
      </c>
      <c r="M171" t="s">
        <v>14</v>
      </c>
      <c r="N171" s="1">
        <v>1</v>
      </c>
      <c r="O171"/>
    </row>
    <row r="172" spans="1:15" x14ac:dyDescent="0.3">
      <c r="A172" t="s">
        <v>15</v>
      </c>
      <c r="B172" s="1">
        <v>45</v>
      </c>
      <c r="C172" s="1" t="str" cm="1">
        <f t="array" ref="C172">_xlfn.IFS(Dataset[[#This Row],[Age]]&gt;=60,"Old",Dataset[[#This Row],[Age]]&gt;=40,"Senior Adult",Dataset[[#This Row],[Age]]&gt;=20,"Adult",Dataset[[#This Row],[Age]]&gt;=0,"Child")</f>
        <v>Senior Adult</v>
      </c>
      <c r="D172" s="1">
        <v>1</v>
      </c>
      <c r="E172" s="1">
        <v>0</v>
      </c>
      <c r="F172" s="1">
        <v>1</v>
      </c>
      <c r="G172" s="1" t="str">
        <f>IF(OR( AND(Dataset[[#This Row],[NS1]]=1,Dataset[[#This Row],[IgM]]=0,Dataset[[#This Row],[IgG]]=0),AND(Dataset[[#This Row],[NS1]]=1,Dataset[[#This Row],[IgM]]=1,Dataset[[#This Row],[IgG]]=0),AND(Dataset[[#This Row],[NS1]]=0,Dataset[[#This Row],[IgM]]=1,Dataset[[#This Row],[IgG]]=0)),"Yes","No")</f>
        <v>No</v>
      </c>
      <c r="H172" t="str">
        <f>IF(AND(Dataset[[#This Row],[IgG]]=1,Dataset[[#This Row],[NS1]]=1),"Yes","No")</f>
        <v>Yes</v>
      </c>
      <c r="I172" t="str">
        <f>IF(AND(Dataset[[#This Row],[NS1]]=0,Dataset[[#This Row],[IgM]]=0,Dataset[[#This Row],[IgG]]=0),"yes","No")</f>
        <v>No</v>
      </c>
      <c r="J172" t="s">
        <v>18</v>
      </c>
      <c r="K172" t="s">
        <v>12</v>
      </c>
      <c r="L172" t="s">
        <v>24</v>
      </c>
      <c r="M172" t="s">
        <v>14</v>
      </c>
      <c r="N172" s="1">
        <v>1</v>
      </c>
      <c r="O172"/>
    </row>
    <row r="173" spans="1:15" x14ac:dyDescent="0.3">
      <c r="A173" t="s">
        <v>10</v>
      </c>
      <c r="B173" s="1">
        <v>14</v>
      </c>
      <c r="C173" s="1" t="str" cm="1">
        <f t="array" ref="C173">_xlfn.IFS(Dataset[[#This Row],[Age]]&gt;=60,"Old",Dataset[[#This Row],[Age]]&gt;=40,"Senior Adult",Dataset[[#This Row],[Age]]&gt;=20,"Adult",Dataset[[#This Row],[Age]]&gt;=0,"Child")</f>
        <v>Child</v>
      </c>
      <c r="D173" s="1">
        <v>0</v>
      </c>
      <c r="E173" s="1">
        <v>1</v>
      </c>
      <c r="F173" s="1">
        <v>0</v>
      </c>
      <c r="G173" s="1" t="str">
        <f>IF(OR( AND(Dataset[[#This Row],[NS1]]=1,Dataset[[#This Row],[IgM]]=0,Dataset[[#This Row],[IgG]]=0),AND(Dataset[[#This Row],[NS1]]=1,Dataset[[#This Row],[IgM]]=1,Dataset[[#This Row],[IgG]]=0),AND(Dataset[[#This Row],[NS1]]=0,Dataset[[#This Row],[IgM]]=1,Dataset[[#This Row],[IgG]]=0)),"Yes","No")</f>
        <v>Yes</v>
      </c>
      <c r="H173" t="str">
        <f>IF(AND(Dataset[[#This Row],[IgG]]=1,Dataset[[#This Row],[NS1]]=1),"Yes","No")</f>
        <v>No</v>
      </c>
      <c r="I173" t="str">
        <f>IF(AND(Dataset[[#This Row],[NS1]]=0,Dataset[[#This Row],[IgM]]=0,Dataset[[#This Row],[IgG]]=0),"yes","No")</f>
        <v>No</v>
      </c>
      <c r="J173" t="s">
        <v>31</v>
      </c>
      <c r="K173" t="s">
        <v>17</v>
      </c>
      <c r="L173" t="s">
        <v>19</v>
      </c>
      <c r="M173" t="s">
        <v>14</v>
      </c>
      <c r="N173" s="1">
        <v>0</v>
      </c>
      <c r="O173"/>
    </row>
    <row r="174" spans="1:15" x14ac:dyDescent="0.3">
      <c r="A174" t="s">
        <v>10</v>
      </c>
      <c r="B174" s="1">
        <v>9</v>
      </c>
      <c r="C174" s="1" t="str" cm="1">
        <f t="array" ref="C174">_xlfn.IFS(Dataset[[#This Row],[Age]]&gt;=60,"Old",Dataset[[#This Row],[Age]]&gt;=40,"Senior Adult",Dataset[[#This Row],[Age]]&gt;=20,"Adult",Dataset[[#This Row],[Age]]&gt;=0,"Child")</f>
        <v>Child</v>
      </c>
      <c r="D174" s="1">
        <v>1</v>
      </c>
      <c r="E174" s="1">
        <v>0</v>
      </c>
      <c r="F174" s="1">
        <v>1</v>
      </c>
      <c r="G174" s="1" t="str">
        <f>IF(OR( AND(Dataset[[#This Row],[NS1]]=1,Dataset[[#This Row],[IgM]]=0,Dataset[[#This Row],[IgG]]=0),AND(Dataset[[#This Row],[NS1]]=1,Dataset[[#This Row],[IgM]]=1,Dataset[[#This Row],[IgG]]=0),AND(Dataset[[#This Row],[NS1]]=0,Dataset[[#This Row],[IgM]]=1,Dataset[[#This Row],[IgG]]=0)),"Yes","No")</f>
        <v>No</v>
      </c>
      <c r="H174" t="str">
        <f>IF(AND(Dataset[[#This Row],[IgG]]=1,Dataset[[#This Row],[NS1]]=1),"Yes","No")</f>
        <v>Yes</v>
      </c>
      <c r="I174" t="str">
        <f>IF(AND(Dataset[[#This Row],[NS1]]=0,Dataset[[#This Row],[IgM]]=0,Dataset[[#This Row],[IgG]]=0),"yes","No")</f>
        <v>No</v>
      </c>
      <c r="J174" t="s">
        <v>22</v>
      </c>
      <c r="K174" t="s">
        <v>12</v>
      </c>
      <c r="L174" t="s">
        <v>24</v>
      </c>
      <c r="M174" t="s">
        <v>14</v>
      </c>
      <c r="N174" s="1">
        <v>1</v>
      </c>
      <c r="O174"/>
    </row>
    <row r="175" spans="1:15" x14ac:dyDescent="0.3">
      <c r="A175" t="s">
        <v>10</v>
      </c>
      <c r="B175" s="1">
        <v>42</v>
      </c>
      <c r="C175" s="1" t="str" cm="1">
        <f t="array" ref="C175">_xlfn.IFS(Dataset[[#This Row],[Age]]&gt;=60,"Old",Dataset[[#This Row],[Age]]&gt;=40,"Senior Adult",Dataset[[#This Row],[Age]]&gt;=20,"Adult",Dataset[[#This Row],[Age]]&gt;=0,"Child")</f>
        <v>Senior Adult</v>
      </c>
      <c r="D175" s="1">
        <v>0</v>
      </c>
      <c r="E175" s="1">
        <v>1</v>
      </c>
      <c r="F175" s="1">
        <v>0</v>
      </c>
      <c r="G175" s="1" t="str">
        <f>IF(OR( AND(Dataset[[#This Row],[NS1]]=1,Dataset[[#This Row],[IgM]]=0,Dataset[[#This Row],[IgG]]=0),AND(Dataset[[#This Row],[NS1]]=1,Dataset[[#This Row],[IgM]]=1,Dataset[[#This Row],[IgG]]=0),AND(Dataset[[#This Row],[NS1]]=0,Dataset[[#This Row],[IgM]]=1,Dataset[[#This Row],[IgG]]=0)),"Yes","No")</f>
        <v>Yes</v>
      </c>
      <c r="H175" t="str">
        <f>IF(AND(Dataset[[#This Row],[IgG]]=1,Dataset[[#This Row],[NS1]]=1),"Yes","No")</f>
        <v>No</v>
      </c>
      <c r="I175" t="str">
        <f>IF(AND(Dataset[[#This Row],[NS1]]=0,Dataset[[#This Row],[IgM]]=0,Dataset[[#This Row],[IgG]]=0),"yes","No")</f>
        <v>No</v>
      </c>
      <c r="J175" t="s">
        <v>51</v>
      </c>
      <c r="K175" t="s">
        <v>17</v>
      </c>
      <c r="L175" t="s">
        <v>19</v>
      </c>
      <c r="M175" t="s">
        <v>14</v>
      </c>
      <c r="N175" s="1">
        <v>0</v>
      </c>
      <c r="O175"/>
    </row>
    <row r="176" spans="1:15" x14ac:dyDescent="0.3">
      <c r="A176" t="s">
        <v>10</v>
      </c>
      <c r="B176" s="1">
        <v>17</v>
      </c>
      <c r="C176" s="1" t="str" cm="1">
        <f t="array" ref="C176">_xlfn.IFS(Dataset[[#This Row],[Age]]&gt;=60,"Old",Dataset[[#This Row],[Age]]&gt;=40,"Senior Adult",Dataset[[#This Row],[Age]]&gt;=20,"Adult",Dataset[[#This Row],[Age]]&gt;=0,"Child")</f>
        <v>Child</v>
      </c>
      <c r="D176" s="1">
        <v>0</v>
      </c>
      <c r="E176" s="1">
        <v>0</v>
      </c>
      <c r="F176" s="1">
        <v>0</v>
      </c>
      <c r="G176" s="1" t="str">
        <f>IF(OR( AND(Dataset[[#This Row],[NS1]]=1,Dataset[[#This Row],[IgM]]=0,Dataset[[#This Row],[IgG]]=0),AND(Dataset[[#This Row],[NS1]]=1,Dataset[[#This Row],[IgM]]=1,Dataset[[#This Row],[IgG]]=0),AND(Dataset[[#This Row],[NS1]]=0,Dataset[[#This Row],[IgM]]=1,Dataset[[#This Row],[IgG]]=0)),"Yes","No")</f>
        <v>No</v>
      </c>
      <c r="H176" t="str">
        <f>IF(AND(Dataset[[#This Row],[IgG]]=1,Dataset[[#This Row],[NS1]]=1),"Yes","No")</f>
        <v>No</v>
      </c>
      <c r="I176" t="str">
        <f>IF(AND(Dataset[[#This Row],[NS1]]=0,Dataset[[#This Row],[IgM]]=0,Dataset[[#This Row],[IgG]]=0),"yes","No")</f>
        <v>yes</v>
      </c>
      <c r="J176" t="s">
        <v>25</v>
      </c>
      <c r="K176" t="s">
        <v>12</v>
      </c>
      <c r="L176" t="s">
        <v>13</v>
      </c>
      <c r="M176" t="s">
        <v>14</v>
      </c>
      <c r="N176" s="1">
        <v>0</v>
      </c>
      <c r="O176"/>
    </row>
    <row r="177" spans="1:15" x14ac:dyDescent="0.3">
      <c r="A177" t="s">
        <v>10</v>
      </c>
      <c r="B177" s="1">
        <v>49</v>
      </c>
      <c r="C177" s="1" t="str" cm="1">
        <f t="array" ref="C177">_xlfn.IFS(Dataset[[#This Row],[Age]]&gt;=60,"Old",Dataset[[#This Row],[Age]]&gt;=40,"Senior Adult",Dataset[[#This Row],[Age]]&gt;=20,"Adult",Dataset[[#This Row],[Age]]&gt;=0,"Child")</f>
        <v>Senior Adult</v>
      </c>
      <c r="D177" s="1">
        <v>0</v>
      </c>
      <c r="E177" s="1">
        <v>0</v>
      </c>
      <c r="F177" s="1">
        <v>0</v>
      </c>
      <c r="G177" s="1" t="str">
        <f>IF(OR( AND(Dataset[[#This Row],[NS1]]=1,Dataset[[#This Row],[IgM]]=0,Dataset[[#This Row],[IgG]]=0),AND(Dataset[[#This Row],[NS1]]=1,Dataset[[#This Row],[IgM]]=1,Dataset[[#This Row],[IgG]]=0),AND(Dataset[[#This Row],[NS1]]=0,Dataset[[#This Row],[IgM]]=1,Dataset[[#This Row],[IgG]]=0)),"Yes","No")</f>
        <v>No</v>
      </c>
      <c r="H177" t="str">
        <f>IF(AND(Dataset[[#This Row],[IgG]]=1,Dataset[[#This Row],[NS1]]=1),"Yes","No")</f>
        <v>No</v>
      </c>
      <c r="I177" t="str">
        <f>IF(AND(Dataset[[#This Row],[NS1]]=0,Dataset[[#This Row],[IgM]]=0,Dataset[[#This Row],[IgG]]=0),"yes","No")</f>
        <v>yes</v>
      </c>
      <c r="J177" t="s">
        <v>37</v>
      </c>
      <c r="K177" t="s">
        <v>17</v>
      </c>
      <c r="L177" t="s">
        <v>13</v>
      </c>
      <c r="M177" t="s">
        <v>14</v>
      </c>
      <c r="N177" s="1">
        <v>0</v>
      </c>
      <c r="O177"/>
    </row>
    <row r="178" spans="1:15" x14ac:dyDescent="0.3">
      <c r="A178" t="s">
        <v>15</v>
      </c>
      <c r="B178" s="1">
        <v>14</v>
      </c>
      <c r="C178" s="1" t="str" cm="1">
        <f t="array" ref="C178">_xlfn.IFS(Dataset[[#This Row],[Age]]&gt;=60,"Old",Dataset[[#This Row],[Age]]&gt;=40,"Senior Adult",Dataset[[#This Row],[Age]]&gt;=20,"Adult",Dataset[[#This Row],[Age]]&gt;=0,"Child")</f>
        <v>Child</v>
      </c>
      <c r="D178" s="1">
        <v>0</v>
      </c>
      <c r="E178" s="1">
        <v>0</v>
      </c>
      <c r="F178" s="1">
        <v>0</v>
      </c>
      <c r="G178" s="1" t="str">
        <f>IF(OR( AND(Dataset[[#This Row],[NS1]]=1,Dataset[[#This Row],[IgM]]=0,Dataset[[#This Row],[IgG]]=0),AND(Dataset[[#This Row],[NS1]]=1,Dataset[[#This Row],[IgM]]=1,Dataset[[#This Row],[IgG]]=0),AND(Dataset[[#This Row],[NS1]]=0,Dataset[[#This Row],[IgM]]=1,Dataset[[#This Row],[IgG]]=0)),"Yes","No")</f>
        <v>No</v>
      </c>
      <c r="H178" t="str">
        <f>IF(AND(Dataset[[#This Row],[IgG]]=1,Dataset[[#This Row],[NS1]]=1),"Yes","No")</f>
        <v>No</v>
      </c>
      <c r="I178" t="str">
        <f>IF(AND(Dataset[[#This Row],[NS1]]=0,Dataset[[#This Row],[IgM]]=0,Dataset[[#This Row],[IgG]]=0),"yes","No")</f>
        <v>yes</v>
      </c>
      <c r="J178" t="s">
        <v>50</v>
      </c>
      <c r="K178" t="s">
        <v>12</v>
      </c>
      <c r="L178" t="s">
        <v>19</v>
      </c>
      <c r="M178" t="s">
        <v>14</v>
      </c>
      <c r="N178" s="1">
        <v>0</v>
      </c>
      <c r="O178"/>
    </row>
    <row r="179" spans="1:15" x14ac:dyDescent="0.3">
      <c r="A179" t="s">
        <v>10</v>
      </c>
      <c r="B179" s="1">
        <v>41</v>
      </c>
      <c r="C179" s="1" t="str" cm="1">
        <f t="array" ref="C179">_xlfn.IFS(Dataset[[#This Row],[Age]]&gt;=60,"Old",Dataset[[#This Row],[Age]]&gt;=40,"Senior Adult",Dataset[[#This Row],[Age]]&gt;=20,"Adult",Dataset[[#This Row],[Age]]&gt;=0,"Child")</f>
        <v>Senior Adult</v>
      </c>
      <c r="D179" s="1">
        <v>0</v>
      </c>
      <c r="E179" s="1">
        <v>0</v>
      </c>
      <c r="F179" s="1">
        <v>0</v>
      </c>
      <c r="G179" s="1" t="str">
        <f>IF(OR( AND(Dataset[[#This Row],[NS1]]=1,Dataset[[#This Row],[IgM]]=0,Dataset[[#This Row],[IgG]]=0),AND(Dataset[[#This Row],[NS1]]=1,Dataset[[#This Row],[IgM]]=1,Dataset[[#This Row],[IgG]]=0),AND(Dataset[[#This Row],[NS1]]=0,Dataset[[#This Row],[IgM]]=1,Dataset[[#This Row],[IgG]]=0)),"Yes","No")</f>
        <v>No</v>
      </c>
      <c r="H179" t="str">
        <f>IF(AND(Dataset[[#This Row],[IgG]]=1,Dataset[[#This Row],[NS1]]=1),"Yes","No")</f>
        <v>No</v>
      </c>
      <c r="I179" t="str">
        <f>IF(AND(Dataset[[#This Row],[NS1]]=0,Dataset[[#This Row],[IgM]]=0,Dataset[[#This Row],[IgG]]=0),"yes","No")</f>
        <v>yes</v>
      </c>
      <c r="J179" t="s">
        <v>35</v>
      </c>
      <c r="K179" t="s">
        <v>17</v>
      </c>
      <c r="L179" t="s">
        <v>13</v>
      </c>
      <c r="M179" t="s">
        <v>14</v>
      </c>
      <c r="N179" s="1">
        <v>0</v>
      </c>
      <c r="O179"/>
    </row>
    <row r="180" spans="1:15" x14ac:dyDescent="0.3">
      <c r="A180" t="s">
        <v>10</v>
      </c>
      <c r="B180" s="1">
        <v>27</v>
      </c>
      <c r="C180" s="1" t="str" cm="1">
        <f t="array" ref="C180">_xlfn.IFS(Dataset[[#This Row],[Age]]&gt;=60,"Old",Dataset[[#This Row],[Age]]&gt;=40,"Senior Adult",Dataset[[#This Row],[Age]]&gt;=20,"Adult",Dataset[[#This Row],[Age]]&gt;=0,"Child")</f>
        <v>Adult</v>
      </c>
      <c r="D180" s="1">
        <v>1</v>
      </c>
      <c r="E180" s="1">
        <v>1</v>
      </c>
      <c r="F180" s="1">
        <v>1</v>
      </c>
      <c r="G180" s="1" t="str">
        <f>IF(OR( AND(Dataset[[#This Row],[NS1]]=1,Dataset[[#This Row],[IgM]]=0,Dataset[[#This Row],[IgG]]=0),AND(Dataset[[#This Row],[NS1]]=1,Dataset[[#This Row],[IgM]]=1,Dataset[[#This Row],[IgG]]=0),AND(Dataset[[#This Row],[NS1]]=0,Dataset[[#This Row],[IgM]]=1,Dataset[[#This Row],[IgG]]=0)),"Yes","No")</f>
        <v>No</v>
      </c>
      <c r="H180" t="str">
        <f>IF(AND(Dataset[[#This Row],[IgG]]=1,Dataset[[#This Row],[NS1]]=1),"Yes","No")</f>
        <v>Yes</v>
      </c>
      <c r="I180" t="str">
        <f>IF(AND(Dataset[[#This Row],[NS1]]=0,Dataset[[#This Row],[IgM]]=0,Dataset[[#This Row],[IgG]]=0),"yes","No")</f>
        <v>No</v>
      </c>
      <c r="J180" t="s">
        <v>53</v>
      </c>
      <c r="K180" t="s">
        <v>12</v>
      </c>
      <c r="L180" t="s">
        <v>19</v>
      </c>
      <c r="M180" t="s">
        <v>14</v>
      </c>
      <c r="N180" s="1">
        <v>1</v>
      </c>
      <c r="O180"/>
    </row>
    <row r="181" spans="1:15" x14ac:dyDescent="0.3">
      <c r="A181" t="s">
        <v>15</v>
      </c>
      <c r="B181" s="1">
        <v>38</v>
      </c>
      <c r="C181" s="1" t="str" cm="1">
        <f t="array" ref="C181">_xlfn.IFS(Dataset[[#This Row],[Age]]&gt;=60,"Old",Dataset[[#This Row],[Age]]&gt;=40,"Senior Adult",Dataset[[#This Row],[Age]]&gt;=20,"Adult",Dataset[[#This Row],[Age]]&gt;=0,"Child")</f>
        <v>Adult</v>
      </c>
      <c r="D181" s="1">
        <v>1</v>
      </c>
      <c r="E181" s="1">
        <v>0</v>
      </c>
      <c r="F181" s="1">
        <v>1</v>
      </c>
      <c r="G181" s="1" t="str">
        <f>IF(OR( AND(Dataset[[#This Row],[NS1]]=1,Dataset[[#This Row],[IgM]]=0,Dataset[[#This Row],[IgG]]=0),AND(Dataset[[#This Row],[NS1]]=1,Dataset[[#This Row],[IgM]]=1,Dataset[[#This Row],[IgG]]=0),AND(Dataset[[#This Row],[NS1]]=0,Dataset[[#This Row],[IgM]]=1,Dataset[[#This Row],[IgG]]=0)),"Yes","No")</f>
        <v>No</v>
      </c>
      <c r="H181" t="str">
        <f>IF(AND(Dataset[[#This Row],[IgG]]=1,Dataset[[#This Row],[NS1]]=1),"Yes","No")</f>
        <v>Yes</v>
      </c>
      <c r="I181" t="str">
        <f>IF(AND(Dataset[[#This Row],[NS1]]=0,Dataset[[#This Row],[IgM]]=0,Dataset[[#This Row],[IgG]]=0),"yes","No")</f>
        <v>No</v>
      </c>
      <c r="J181" t="s">
        <v>50</v>
      </c>
      <c r="K181" t="s">
        <v>17</v>
      </c>
      <c r="L181" t="s">
        <v>13</v>
      </c>
      <c r="M181" t="s">
        <v>14</v>
      </c>
      <c r="N181" s="1">
        <v>1</v>
      </c>
      <c r="O181"/>
    </row>
    <row r="182" spans="1:15" x14ac:dyDescent="0.3">
      <c r="A182" t="s">
        <v>10</v>
      </c>
      <c r="B182" s="1">
        <v>14</v>
      </c>
      <c r="C182" s="1" t="str" cm="1">
        <f t="array" ref="C182">_xlfn.IFS(Dataset[[#This Row],[Age]]&gt;=60,"Old",Dataset[[#This Row],[Age]]&gt;=40,"Senior Adult",Dataset[[#This Row],[Age]]&gt;=20,"Adult",Dataset[[#This Row],[Age]]&gt;=0,"Child")</f>
        <v>Child</v>
      </c>
      <c r="D182" s="1">
        <v>1</v>
      </c>
      <c r="E182" s="1">
        <v>0</v>
      </c>
      <c r="F182" s="1">
        <v>1</v>
      </c>
      <c r="G182" s="1" t="str">
        <f>IF(OR( AND(Dataset[[#This Row],[NS1]]=1,Dataset[[#This Row],[IgM]]=0,Dataset[[#This Row],[IgG]]=0),AND(Dataset[[#This Row],[NS1]]=1,Dataset[[#This Row],[IgM]]=1,Dataset[[#This Row],[IgG]]=0),AND(Dataset[[#This Row],[NS1]]=0,Dataset[[#This Row],[IgM]]=1,Dataset[[#This Row],[IgG]]=0)),"Yes","No")</f>
        <v>No</v>
      </c>
      <c r="H182" t="str">
        <f>IF(AND(Dataset[[#This Row],[IgG]]=1,Dataset[[#This Row],[NS1]]=1),"Yes","No")</f>
        <v>Yes</v>
      </c>
      <c r="I182" t="str">
        <f>IF(AND(Dataset[[#This Row],[NS1]]=0,Dataset[[#This Row],[IgM]]=0,Dataset[[#This Row],[IgG]]=0),"yes","No")</f>
        <v>No</v>
      </c>
      <c r="J182" t="s">
        <v>52</v>
      </c>
      <c r="K182" t="s">
        <v>12</v>
      </c>
      <c r="L182" t="s">
        <v>19</v>
      </c>
      <c r="M182" t="s">
        <v>14</v>
      </c>
      <c r="N182" s="1">
        <v>1</v>
      </c>
      <c r="O182"/>
    </row>
    <row r="183" spans="1:15" x14ac:dyDescent="0.3">
      <c r="A183" t="s">
        <v>15</v>
      </c>
      <c r="B183" s="1">
        <v>28</v>
      </c>
      <c r="C183" s="1" t="str" cm="1">
        <f t="array" ref="C183">_xlfn.IFS(Dataset[[#This Row],[Age]]&gt;=60,"Old",Dataset[[#This Row],[Age]]&gt;=40,"Senior Adult",Dataset[[#This Row],[Age]]&gt;=20,"Adult",Dataset[[#This Row],[Age]]&gt;=0,"Child")</f>
        <v>Adult</v>
      </c>
      <c r="D183" s="1">
        <v>0</v>
      </c>
      <c r="E183" s="1">
        <v>1</v>
      </c>
      <c r="F183" s="1">
        <v>0</v>
      </c>
      <c r="G183" s="1" t="str">
        <f>IF(OR( AND(Dataset[[#This Row],[NS1]]=1,Dataset[[#This Row],[IgM]]=0,Dataset[[#This Row],[IgG]]=0),AND(Dataset[[#This Row],[NS1]]=1,Dataset[[#This Row],[IgM]]=1,Dataset[[#This Row],[IgG]]=0),AND(Dataset[[#This Row],[NS1]]=0,Dataset[[#This Row],[IgM]]=1,Dataset[[#This Row],[IgG]]=0)),"Yes","No")</f>
        <v>Yes</v>
      </c>
      <c r="H183" t="str">
        <f>IF(AND(Dataset[[#This Row],[IgG]]=1,Dataset[[#This Row],[NS1]]=1),"Yes","No")</f>
        <v>No</v>
      </c>
      <c r="I183" t="str">
        <f>IF(AND(Dataset[[#This Row],[NS1]]=0,Dataset[[#This Row],[IgM]]=0,Dataset[[#This Row],[IgG]]=0),"yes","No")</f>
        <v>No</v>
      </c>
      <c r="J183" t="s">
        <v>50</v>
      </c>
      <c r="K183" t="s">
        <v>17</v>
      </c>
      <c r="L183" t="s">
        <v>24</v>
      </c>
      <c r="M183" t="s">
        <v>14</v>
      </c>
      <c r="N183" s="1">
        <v>0</v>
      </c>
      <c r="O183"/>
    </row>
    <row r="184" spans="1:15" x14ac:dyDescent="0.3">
      <c r="A184" t="s">
        <v>15</v>
      </c>
      <c r="B184" s="1">
        <v>35</v>
      </c>
      <c r="C184" s="1" t="str" cm="1">
        <f t="array" ref="C184">_xlfn.IFS(Dataset[[#This Row],[Age]]&gt;=60,"Old",Dataset[[#This Row],[Age]]&gt;=40,"Senior Adult",Dataset[[#This Row],[Age]]&gt;=20,"Adult",Dataset[[#This Row],[Age]]&gt;=0,"Child")</f>
        <v>Adult</v>
      </c>
      <c r="D184" s="1">
        <v>1</v>
      </c>
      <c r="E184" s="1">
        <v>1</v>
      </c>
      <c r="F184" s="1">
        <v>1</v>
      </c>
      <c r="G184" s="1" t="str">
        <f>IF(OR( AND(Dataset[[#This Row],[NS1]]=1,Dataset[[#This Row],[IgM]]=0,Dataset[[#This Row],[IgG]]=0),AND(Dataset[[#This Row],[NS1]]=1,Dataset[[#This Row],[IgM]]=1,Dataset[[#This Row],[IgG]]=0),AND(Dataset[[#This Row],[NS1]]=0,Dataset[[#This Row],[IgM]]=1,Dataset[[#This Row],[IgG]]=0)),"Yes","No")</f>
        <v>No</v>
      </c>
      <c r="H184" t="str">
        <f>IF(AND(Dataset[[#This Row],[IgG]]=1,Dataset[[#This Row],[NS1]]=1),"Yes","No")</f>
        <v>Yes</v>
      </c>
      <c r="I184" t="str">
        <f>IF(AND(Dataset[[#This Row],[NS1]]=0,Dataset[[#This Row],[IgM]]=0,Dataset[[#This Row],[IgG]]=0),"yes","No")</f>
        <v>No</v>
      </c>
      <c r="J184" t="s">
        <v>53</v>
      </c>
      <c r="K184" t="s">
        <v>12</v>
      </c>
      <c r="L184" t="s">
        <v>13</v>
      </c>
      <c r="M184" t="s">
        <v>14</v>
      </c>
      <c r="N184" s="1">
        <v>1</v>
      </c>
      <c r="O184"/>
    </row>
    <row r="185" spans="1:15" x14ac:dyDescent="0.3">
      <c r="A185" t="s">
        <v>15</v>
      </c>
      <c r="B185" s="1">
        <v>59</v>
      </c>
      <c r="C185" s="1" t="str" cm="1">
        <f t="array" ref="C185">_xlfn.IFS(Dataset[[#This Row],[Age]]&gt;=60,"Old",Dataset[[#This Row],[Age]]&gt;=40,"Senior Adult",Dataset[[#This Row],[Age]]&gt;=20,"Adult",Dataset[[#This Row],[Age]]&gt;=0,"Child")</f>
        <v>Senior Adult</v>
      </c>
      <c r="D185" s="1">
        <v>0</v>
      </c>
      <c r="E185" s="1">
        <v>1</v>
      </c>
      <c r="F185" s="1">
        <v>0</v>
      </c>
      <c r="G185" s="1" t="str">
        <f>IF(OR( AND(Dataset[[#This Row],[NS1]]=1,Dataset[[#This Row],[IgM]]=0,Dataset[[#This Row],[IgG]]=0),AND(Dataset[[#This Row],[NS1]]=1,Dataset[[#This Row],[IgM]]=1,Dataset[[#This Row],[IgG]]=0),AND(Dataset[[#This Row],[NS1]]=0,Dataset[[#This Row],[IgM]]=1,Dataset[[#This Row],[IgG]]=0)),"Yes","No")</f>
        <v>Yes</v>
      </c>
      <c r="H185" t="str">
        <f>IF(AND(Dataset[[#This Row],[IgG]]=1,Dataset[[#This Row],[NS1]]=1),"Yes","No")</f>
        <v>No</v>
      </c>
      <c r="I185" t="str">
        <f>IF(AND(Dataset[[#This Row],[NS1]]=0,Dataset[[#This Row],[IgM]]=0,Dataset[[#This Row],[IgG]]=0),"yes","No")</f>
        <v>No</v>
      </c>
      <c r="J185" t="s">
        <v>53</v>
      </c>
      <c r="K185" t="s">
        <v>17</v>
      </c>
      <c r="L185" t="s">
        <v>13</v>
      </c>
      <c r="M185" t="s">
        <v>14</v>
      </c>
      <c r="N185" s="1">
        <v>0</v>
      </c>
      <c r="O185"/>
    </row>
    <row r="186" spans="1:15" x14ac:dyDescent="0.3">
      <c r="A186" t="s">
        <v>10</v>
      </c>
      <c r="B186" s="1">
        <v>58</v>
      </c>
      <c r="C186" s="1" t="str" cm="1">
        <f t="array" ref="C186">_xlfn.IFS(Dataset[[#This Row],[Age]]&gt;=60,"Old",Dataset[[#This Row],[Age]]&gt;=40,"Senior Adult",Dataset[[#This Row],[Age]]&gt;=20,"Adult",Dataset[[#This Row],[Age]]&gt;=0,"Child")</f>
        <v>Senior Adult</v>
      </c>
      <c r="D186" s="1">
        <v>1</v>
      </c>
      <c r="E186" s="1">
        <v>1</v>
      </c>
      <c r="F186" s="1">
        <v>1</v>
      </c>
      <c r="G186" s="1" t="str">
        <f>IF(OR( AND(Dataset[[#This Row],[NS1]]=1,Dataset[[#This Row],[IgM]]=0,Dataset[[#This Row],[IgG]]=0),AND(Dataset[[#This Row],[NS1]]=1,Dataset[[#This Row],[IgM]]=1,Dataset[[#This Row],[IgG]]=0),AND(Dataset[[#This Row],[NS1]]=0,Dataset[[#This Row],[IgM]]=1,Dataset[[#This Row],[IgG]]=0)),"Yes","No")</f>
        <v>No</v>
      </c>
      <c r="H186" t="str">
        <f>IF(AND(Dataset[[#This Row],[IgG]]=1,Dataset[[#This Row],[NS1]]=1),"Yes","No")</f>
        <v>Yes</v>
      </c>
      <c r="I186" t="str">
        <f>IF(AND(Dataset[[#This Row],[NS1]]=0,Dataset[[#This Row],[IgM]]=0,Dataset[[#This Row],[IgG]]=0),"yes","No")</f>
        <v>No</v>
      </c>
      <c r="J186" t="s">
        <v>43</v>
      </c>
      <c r="K186" t="s">
        <v>12</v>
      </c>
      <c r="L186" t="s">
        <v>13</v>
      </c>
      <c r="M186" t="s">
        <v>14</v>
      </c>
      <c r="N186" s="1">
        <v>1</v>
      </c>
      <c r="O186"/>
    </row>
    <row r="187" spans="1:15" x14ac:dyDescent="0.3">
      <c r="A187" t="s">
        <v>15</v>
      </c>
      <c r="B187" s="1">
        <v>40</v>
      </c>
      <c r="C187" s="1" t="str" cm="1">
        <f t="array" ref="C187">_xlfn.IFS(Dataset[[#This Row],[Age]]&gt;=60,"Old",Dataset[[#This Row],[Age]]&gt;=40,"Senior Adult",Dataset[[#This Row],[Age]]&gt;=20,"Adult",Dataset[[#This Row],[Age]]&gt;=0,"Child")</f>
        <v>Senior Adult</v>
      </c>
      <c r="D187" s="1">
        <v>0</v>
      </c>
      <c r="E187" s="1">
        <v>1</v>
      </c>
      <c r="F187" s="1">
        <v>0</v>
      </c>
      <c r="G187" s="1" t="str">
        <f>IF(OR( AND(Dataset[[#This Row],[NS1]]=1,Dataset[[#This Row],[IgM]]=0,Dataset[[#This Row],[IgG]]=0),AND(Dataset[[#This Row],[NS1]]=1,Dataset[[#This Row],[IgM]]=1,Dataset[[#This Row],[IgG]]=0),AND(Dataset[[#This Row],[NS1]]=0,Dataset[[#This Row],[IgM]]=1,Dataset[[#This Row],[IgG]]=0)),"Yes","No")</f>
        <v>Yes</v>
      </c>
      <c r="H187" t="str">
        <f>IF(AND(Dataset[[#This Row],[IgG]]=1,Dataset[[#This Row],[NS1]]=1),"Yes","No")</f>
        <v>No</v>
      </c>
      <c r="I187" t="str">
        <f>IF(AND(Dataset[[#This Row],[NS1]]=0,Dataset[[#This Row],[IgM]]=0,Dataset[[#This Row],[IgG]]=0),"yes","No")</f>
        <v>No</v>
      </c>
      <c r="J187" t="s">
        <v>48</v>
      </c>
      <c r="K187" t="s">
        <v>17</v>
      </c>
      <c r="L187" t="s">
        <v>13</v>
      </c>
      <c r="M187" t="s">
        <v>14</v>
      </c>
      <c r="N187" s="1">
        <v>0</v>
      </c>
      <c r="O187"/>
    </row>
    <row r="188" spans="1:15" x14ac:dyDescent="0.3">
      <c r="A188" t="s">
        <v>15</v>
      </c>
      <c r="B188" s="1">
        <v>25</v>
      </c>
      <c r="C188" s="1" t="str" cm="1">
        <f t="array" ref="C188">_xlfn.IFS(Dataset[[#This Row],[Age]]&gt;=60,"Old",Dataset[[#This Row],[Age]]&gt;=40,"Senior Adult",Dataset[[#This Row],[Age]]&gt;=20,"Adult",Dataset[[#This Row],[Age]]&gt;=0,"Child")</f>
        <v>Adult</v>
      </c>
      <c r="D188" s="1">
        <v>0</v>
      </c>
      <c r="E188" s="1">
        <v>1</v>
      </c>
      <c r="F188" s="1">
        <v>0</v>
      </c>
      <c r="G188" s="1" t="str">
        <f>IF(OR( AND(Dataset[[#This Row],[NS1]]=1,Dataset[[#This Row],[IgM]]=0,Dataset[[#This Row],[IgG]]=0),AND(Dataset[[#This Row],[NS1]]=1,Dataset[[#This Row],[IgM]]=1,Dataset[[#This Row],[IgG]]=0),AND(Dataset[[#This Row],[NS1]]=0,Dataset[[#This Row],[IgM]]=1,Dataset[[#This Row],[IgG]]=0)),"Yes","No")</f>
        <v>Yes</v>
      </c>
      <c r="H188" t="str">
        <f>IF(AND(Dataset[[#This Row],[IgG]]=1,Dataset[[#This Row],[NS1]]=1),"Yes","No")</f>
        <v>No</v>
      </c>
      <c r="I188" t="str">
        <f>IF(AND(Dataset[[#This Row],[NS1]]=0,Dataset[[#This Row],[IgM]]=0,Dataset[[#This Row],[IgG]]=0),"yes","No")</f>
        <v>No</v>
      </c>
      <c r="J188" t="s">
        <v>18</v>
      </c>
      <c r="K188" t="s">
        <v>12</v>
      </c>
      <c r="L188" t="s">
        <v>24</v>
      </c>
      <c r="M188" t="s">
        <v>14</v>
      </c>
      <c r="N188" s="1">
        <v>0</v>
      </c>
      <c r="O188"/>
    </row>
    <row r="189" spans="1:15" x14ac:dyDescent="0.3">
      <c r="A189" t="s">
        <v>15</v>
      </c>
      <c r="B189" s="1">
        <v>63</v>
      </c>
      <c r="C189" s="1" t="str" cm="1">
        <f t="array" ref="C189">_xlfn.IFS(Dataset[[#This Row],[Age]]&gt;=60,"Old",Dataset[[#This Row],[Age]]&gt;=40,"Senior Adult",Dataset[[#This Row],[Age]]&gt;=20,"Adult",Dataset[[#This Row],[Age]]&gt;=0,"Child")</f>
        <v>Old</v>
      </c>
      <c r="D189" s="1">
        <v>0</v>
      </c>
      <c r="E189" s="1">
        <v>1</v>
      </c>
      <c r="F189" s="1">
        <v>0</v>
      </c>
      <c r="G189" s="1" t="str">
        <f>IF(OR( AND(Dataset[[#This Row],[NS1]]=1,Dataset[[#This Row],[IgM]]=0,Dataset[[#This Row],[IgG]]=0),AND(Dataset[[#This Row],[NS1]]=1,Dataset[[#This Row],[IgM]]=1,Dataset[[#This Row],[IgG]]=0),AND(Dataset[[#This Row],[NS1]]=0,Dataset[[#This Row],[IgM]]=1,Dataset[[#This Row],[IgG]]=0)),"Yes","No")</f>
        <v>Yes</v>
      </c>
      <c r="H189" t="str">
        <f>IF(AND(Dataset[[#This Row],[IgG]]=1,Dataset[[#This Row],[NS1]]=1),"Yes","No")</f>
        <v>No</v>
      </c>
      <c r="I189" t="str">
        <f>IF(AND(Dataset[[#This Row],[NS1]]=0,Dataset[[#This Row],[IgM]]=0,Dataset[[#This Row],[IgG]]=0),"yes","No")</f>
        <v>No</v>
      </c>
      <c r="J189" t="s">
        <v>40</v>
      </c>
      <c r="K189" t="s">
        <v>17</v>
      </c>
      <c r="L189" t="s">
        <v>19</v>
      </c>
      <c r="M189" t="s">
        <v>14</v>
      </c>
      <c r="N189" s="1">
        <v>0</v>
      </c>
      <c r="O189"/>
    </row>
    <row r="190" spans="1:15" x14ac:dyDescent="0.3">
      <c r="A190" t="s">
        <v>10</v>
      </c>
      <c r="B190" s="1">
        <v>48</v>
      </c>
      <c r="C190" s="1" t="str" cm="1">
        <f t="array" ref="C190">_xlfn.IFS(Dataset[[#This Row],[Age]]&gt;=60,"Old",Dataset[[#This Row],[Age]]&gt;=40,"Senior Adult",Dataset[[#This Row],[Age]]&gt;=20,"Adult",Dataset[[#This Row],[Age]]&gt;=0,"Child")</f>
        <v>Senior Adult</v>
      </c>
      <c r="D190" s="1">
        <v>1</v>
      </c>
      <c r="E190" s="1">
        <v>0</v>
      </c>
      <c r="F190" s="1">
        <v>1</v>
      </c>
      <c r="G190" s="1" t="str">
        <f>IF(OR( AND(Dataset[[#This Row],[NS1]]=1,Dataset[[#This Row],[IgM]]=0,Dataset[[#This Row],[IgG]]=0),AND(Dataset[[#This Row],[NS1]]=1,Dataset[[#This Row],[IgM]]=1,Dataset[[#This Row],[IgG]]=0),AND(Dataset[[#This Row],[NS1]]=0,Dataset[[#This Row],[IgM]]=1,Dataset[[#This Row],[IgG]]=0)),"Yes","No")</f>
        <v>No</v>
      </c>
      <c r="H190" t="str">
        <f>IF(AND(Dataset[[#This Row],[IgG]]=1,Dataset[[#This Row],[NS1]]=1),"Yes","No")</f>
        <v>Yes</v>
      </c>
      <c r="I190" t="str">
        <f>IF(AND(Dataset[[#This Row],[NS1]]=0,Dataset[[#This Row],[IgM]]=0,Dataset[[#This Row],[IgG]]=0),"yes","No")</f>
        <v>No</v>
      </c>
      <c r="J190" t="s">
        <v>42</v>
      </c>
      <c r="K190" t="s">
        <v>12</v>
      </c>
      <c r="L190" t="s">
        <v>13</v>
      </c>
      <c r="M190" t="s">
        <v>14</v>
      </c>
      <c r="N190" s="1">
        <v>1</v>
      </c>
      <c r="O190"/>
    </row>
    <row r="191" spans="1:15" x14ac:dyDescent="0.3">
      <c r="A191" t="s">
        <v>15</v>
      </c>
      <c r="B191" s="1">
        <v>15</v>
      </c>
      <c r="C191" s="1" t="str" cm="1">
        <f t="array" ref="C191">_xlfn.IFS(Dataset[[#This Row],[Age]]&gt;=60,"Old",Dataset[[#This Row],[Age]]&gt;=40,"Senior Adult",Dataset[[#This Row],[Age]]&gt;=20,"Adult",Dataset[[#This Row],[Age]]&gt;=0,"Child")</f>
        <v>Child</v>
      </c>
      <c r="D191" s="1">
        <v>1</v>
      </c>
      <c r="E191" s="1">
        <v>1</v>
      </c>
      <c r="F191" s="1">
        <v>1</v>
      </c>
      <c r="G191" s="1" t="str">
        <f>IF(OR( AND(Dataset[[#This Row],[NS1]]=1,Dataset[[#This Row],[IgM]]=0,Dataset[[#This Row],[IgG]]=0),AND(Dataset[[#This Row],[NS1]]=1,Dataset[[#This Row],[IgM]]=1,Dataset[[#This Row],[IgG]]=0),AND(Dataset[[#This Row],[NS1]]=0,Dataset[[#This Row],[IgM]]=1,Dataset[[#This Row],[IgG]]=0)),"Yes","No")</f>
        <v>No</v>
      </c>
      <c r="H191" t="str">
        <f>IF(AND(Dataset[[#This Row],[IgG]]=1,Dataset[[#This Row],[NS1]]=1),"Yes","No")</f>
        <v>Yes</v>
      </c>
      <c r="I191" t="str">
        <f>IF(AND(Dataset[[#This Row],[NS1]]=0,Dataset[[#This Row],[IgM]]=0,Dataset[[#This Row],[IgG]]=0),"yes","No")</f>
        <v>No</v>
      </c>
      <c r="J191" t="s">
        <v>27</v>
      </c>
      <c r="K191" t="s">
        <v>17</v>
      </c>
      <c r="L191" t="s">
        <v>24</v>
      </c>
      <c r="M191" t="s">
        <v>14</v>
      </c>
      <c r="N191" s="1">
        <v>1</v>
      </c>
      <c r="O191"/>
    </row>
    <row r="192" spans="1:15" x14ac:dyDescent="0.3">
      <c r="A192" t="s">
        <v>15</v>
      </c>
      <c r="B192" s="1">
        <v>60</v>
      </c>
      <c r="C192" s="1" t="str" cm="1">
        <f t="array" ref="C192">_xlfn.IFS(Dataset[[#This Row],[Age]]&gt;=60,"Old",Dataset[[#This Row],[Age]]&gt;=40,"Senior Adult",Dataset[[#This Row],[Age]]&gt;=20,"Adult",Dataset[[#This Row],[Age]]&gt;=0,"Child")</f>
        <v>Old</v>
      </c>
      <c r="D192" s="1">
        <v>0</v>
      </c>
      <c r="E192" s="1">
        <v>1</v>
      </c>
      <c r="F192" s="1">
        <v>0</v>
      </c>
      <c r="G192" s="1" t="str">
        <f>IF(OR( AND(Dataset[[#This Row],[NS1]]=1,Dataset[[#This Row],[IgM]]=0,Dataset[[#This Row],[IgG]]=0),AND(Dataset[[#This Row],[NS1]]=1,Dataset[[#This Row],[IgM]]=1,Dataset[[#This Row],[IgG]]=0),AND(Dataset[[#This Row],[NS1]]=0,Dataset[[#This Row],[IgM]]=1,Dataset[[#This Row],[IgG]]=0)),"Yes","No")</f>
        <v>Yes</v>
      </c>
      <c r="H192" t="str">
        <f>IF(AND(Dataset[[#This Row],[IgG]]=1,Dataset[[#This Row],[NS1]]=1),"Yes","No")</f>
        <v>No</v>
      </c>
      <c r="I192" t="str">
        <f>IF(AND(Dataset[[#This Row],[NS1]]=0,Dataset[[#This Row],[IgM]]=0,Dataset[[#This Row],[IgG]]=0),"yes","No")</f>
        <v>No</v>
      </c>
      <c r="J192" t="s">
        <v>49</v>
      </c>
      <c r="K192" t="s">
        <v>12</v>
      </c>
      <c r="L192" t="s">
        <v>19</v>
      </c>
      <c r="M192" t="s">
        <v>14</v>
      </c>
      <c r="N192" s="1">
        <v>0</v>
      </c>
      <c r="O192"/>
    </row>
    <row r="193" spans="1:15" x14ac:dyDescent="0.3">
      <c r="A193" t="s">
        <v>10</v>
      </c>
      <c r="B193" s="1">
        <v>13</v>
      </c>
      <c r="C193" s="1" t="str" cm="1">
        <f t="array" ref="C193">_xlfn.IFS(Dataset[[#This Row],[Age]]&gt;=60,"Old",Dataset[[#This Row],[Age]]&gt;=40,"Senior Adult",Dataset[[#This Row],[Age]]&gt;=20,"Adult",Dataset[[#This Row],[Age]]&gt;=0,"Child")</f>
        <v>Child</v>
      </c>
      <c r="D193" s="1">
        <v>0</v>
      </c>
      <c r="E193" s="1">
        <v>1</v>
      </c>
      <c r="F193" s="1">
        <v>0</v>
      </c>
      <c r="G193" s="1" t="str">
        <f>IF(OR( AND(Dataset[[#This Row],[NS1]]=1,Dataset[[#This Row],[IgM]]=0,Dataset[[#This Row],[IgG]]=0),AND(Dataset[[#This Row],[NS1]]=1,Dataset[[#This Row],[IgM]]=1,Dataset[[#This Row],[IgG]]=0),AND(Dataset[[#This Row],[NS1]]=0,Dataset[[#This Row],[IgM]]=1,Dataset[[#This Row],[IgG]]=0)),"Yes","No")</f>
        <v>Yes</v>
      </c>
      <c r="H193" t="str">
        <f>IF(AND(Dataset[[#This Row],[IgG]]=1,Dataset[[#This Row],[NS1]]=1),"Yes","No")</f>
        <v>No</v>
      </c>
      <c r="I193" t="str">
        <f>IF(AND(Dataset[[#This Row],[NS1]]=0,Dataset[[#This Row],[IgM]]=0,Dataset[[#This Row],[IgG]]=0),"yes","No")</f>
        <v>No</v>
      </c>
      <c r="J193" t="s">
        <v>44</v>
      </c>
      <c r="K193" t="s">
        <v>17</v>
      </c>
      <c r="L193" t="s">
        <v>24</v>
      </c>
      <c r="M193" t="s">
        <v>14</v>
      </c>
      <c r="N193" s="1">
        <v>0</v>
      </c>
      <c r="O193"/>
    </row>
    <row r="194" spans="1:15" x14ac:dyDescent="0.3">
      <c r="A194" t="s">
        <v>10</v>
      </c>
      <c r="B194" s="1">
        <v>58</v>
      </c>
      <c r="C194" s="1" t="str" cm="1">
        <f t="array" ref="C194">_xlfn.IFS(Dataset[[#This Row],[Age]]&gt;=60,"Old",Dataset[[#This Row],[Age]]&gt;=40,"Senior Adult",Dataset[[#This Row],[Age]]&gt;=20,"Adult",Dataset[[#This Row],[Age]]&gt;=0,"Child")</f>
        <v>Senior Adult</v>
      </c>
      <c r="D194" s="1">
        <v>0</v>
      </c>
      <c r="E194" s="1">
        <v>1</v>
      </c>
      <c r="F194" s="1">
        <v>0</v>
      </c>
      <c r="G194" s="1" t="str">
        <f>IF(OR( AND(Dataset[[#This Row],[NS1]]=1,Dataset[[#This Row],[IgM]]=0,Dataset[[#This Row],[IgG]]=0),AND(Dataset[[#This Row],[NS1]]=1,Dataset[[#This Row],[IgM]]=1,Dataset[[#This Row],[IgG]]=0),AND(Dataset[[#This Row],[NS1]]=0,Dataset[[#This Row],[IgM]]=1,Dataset[[#This Row],[IgG]]=0)),"Yes","No")</f>
        <v>Yes</v>
      </c>
      <c r="H194" t="str">
        <f>IF(AND(Dataset[[#This Row],[IgG]]=1,Dataset[[#This Row],[NS1]]=1),"Yes","No")</f>
        <v>No</v>
      </c>
      <c r="I194" t="str">
        <f>IF(AND(Dataset[[#This Row],[NS1]]=0,Dataset[[#This Row],[IgM]]=0,Dataset[[#This Row],[IgG]]=0),"yes","No")</f>
        <v>No</v>
      </c>
      <c r="J194" t="s">
        <v>34</v>
      </c>
      <c r="K194" t="s">
        <v>12</v>
      </c>
      <c r="L194" t="s">
        <v>24</v>
      </c>
      <c r="M194" t="s">
        <v>14</v>
      </c>
      <c r="N194" s="1">
        <v>0</v>
      </c>
      <c r="O194"/>
    </row>
    <row r="195" spans="1:15" x14ac:dyDescent="0.3">
      <c r="A195" t="s">
        <v>15</v>
      </c>
      <c r="B195" s="1">
        <v>53</v>
      </c>
      <c r="C195" s="1" t="str" cm="1">
        <f t="array" ref="C195">_xlfn.IFS(Dataset[[#This Row],[Age]]&gt;=60,"Old",Dataset[[#This Row],[Age]]&gt;=40,"Senior Adult",Dataset[[#This Row],[Age]]&gt;=20,"Adult",Dataset[[#This Row],[Age]]&gt;=0,"Child")</f>
        <v>Senior Adult</v>
      </c>
      <c r="D195" s="1">
        <v>1</v>
      </c>
      <c r="E195" s="1">
        <v>1</v>
      </c>
      <c r="F195" s="1">
        <v>1</v>
      </c>
      <c r="G195" s="1" t="str">
        <f>IF(OR( AND(Dataset[[#This Row],[NS1]]=1,Dataset[[#This Row],[IgM]]=0,Dataset[[#This Row],[IgG]]=0),AND(Dataset[[#This Row],[NS1]]=1,Dataset[[#This Row],[IgM]]=1,Dataset[[#This Row],[IgG]]=0),AND(Dataset[[#This Row],[NS1]]=0,Dataset[[#This Row],[IgM]]=1,Dataset[[#This Row],[IgG]]=0)),"Yes","No")</f>
        <v>No</v>
      </c>
      <c r="H195" t="str">
        <f>IF(AND(Dataset[[#This Row],[IgG]]=1,Dataset[[#This Row],[NS1]]=1),"Yes","No")</f>
        <v>Yes</v>
      </c>
      <c r="I195" t="str">
        <f>IF(AND(Dataset[[#This Row],[NS1]]=0,Dataset[[#This Row],[IgM]]=0,Dataset[[#This Row],[IgG]]=0),"yes","No")</f>
        <v>No</v>
      </c>
      <c r="J195" t="s">
        <v>22</v>
      </c>
      <c r="K195" t="s">
        <v>17</v>
      </c>
      <c r="L195" t="s">
        <v>19</v>
      </c>
      <c r="M195" t="s">
        <v>14</v>
      </c>
      <c r="N195" s="1">
        <v>1</v>
      </c>
      <c r="O195"/>
    </row>
    <row r="196" spans="1:15" x14ac:dyDescent="0.3">
      <c r="A196" t="s">
        <v>15</v>
      </c>
      <c r="B196" s="1">
        <v>61</v>
      </c>
      <c r="C196" s="1" t="str" cm="1">
        <f t="array" ref="C196">_xlfn.IFS(Dataset[[#This Row],[Age]]&gt;=60,"Old",Dataset[[#This Row],[Age]]&gt;=40,"Senior Adult",Dataset[[#This Row],[Age]]&gt;=20,"Adult",Dataset[[#This Row],[Age]]&gt;=0,"Child")</f>
        <v>Old</v>
      </c>
      <c r="D196" s="1">
        <v>1</v>
      </c>
      <c r="E196" s="1">
        <v>1</v>
      </c>
      <c r="F196" s="1">
        <v>1</v>
      </c>
      <c r="G196" s="1" t="str">
        <f>IF(OR( AND(Dataset[[#This Row],[NS1]]=1,Dataset[[#This Row],[IgM]]=0,Dataset[[#This Row],[IgG]]=0),AND(Dataset[[#This Row],[NS1]]=1,Dataset[[#This Row],[IgM]]=1,Dataset[[#This Row],[IgG]]=0),AND(Dataset[[#This Row],[NS1]]=0,Dataset[[#This Row],[IgM]]=1,Dataset[[#This Row],[IgG]]=0)),"Yes","No")</f>
        <v>No</v>
      </c>
      <c r="H196" t="str">
        <f>IF(AND(Dataset[[#This Row],[IgG]]=1,Dataset[[#This Row],[NS1]]=1),"Yes","No")</f>
        <v>Yes</v>
      </c>
      <c r="I196" t="str">
        <f>IF(AND(Dataset[[#This Row],[NS1]]=0,Dataset[[#This Row],[IgM]]=0,Dataset[[#This Row],[IgG]]=0),"yes","No")</f>
        <v>No</v>
      </c>
      <c r="J196" t="s">
        <v>49</v>
      </c>
      <c r="K196" t="s">
        <v>12</v>
      </c>
      <c r="L196" t="s">
        <v>24</v>
      </c>
      <c r="M196" t="s">
        <v>14</v>
      </c>
      <c r="N196" s="1">
        <v>1</v>
      </c>
      <c r="O196"/>
    </row>
    <row r="197" spans="1:15" x14ac:dyDescent="0.3">
      <c r="A197" t="s">
        <v>10</v>
      </c>
      <c r="B197" s="1">
        <v>44</v>
      </c>
      <c r="C197" s="1" t="str" cm="1">
        <f t="array" ref="C197">_xlfn.IFS(Dataset[[#This Row],[Age]]&gt;=60,"Old",Dataset[[#This Row],[Age]]&gt;=40,"Senior Adult",Dataset[[#This Row],[Age]]&gt;=20,"Adult",Dataset[[#This Row],[Age]]&gt;=0,"Child")</f>
        <v>Senior Adult</v>
      </c>
      <c r="D197" s="1">
        <v>0</v>
      </c>
      <c r="E197" s="1">
        <v>1</v>
      </c>
      <c r="F197" s="1">
        <v>0</v>
      </c>
      <c r="G197" s="1" t="str">
        <f>IF(OR( AND(Dataset[[#This Row],[NS1]]=1,Dataset[[#This Row],[IgM]]=0,Dataset[[#This Row],[IgG]]=0),AND(Dataset[[#This Row],[NS1]]=1,Dataset[[#This Row],[IgM]]=1,Dataset[[#This Row],[IgG]]=0),AND(Dataset[[#This Row],[NS1]]=0,Dataset[[#This Row],[IgM]]=1,Dataset[[#This Row],[IgG]]=0)),"Yes","No")</f>
        <v>Yes</v>
      </c>
      <c r="H197" t="str">
        <f>IF(AND(Dataset[[#This Row],[IgG]]=1,Dataset[[#This Row],[NS1]]=1),"Yes","No")</f>
        <v>No</v>
      </c>
      <c r="I197" t="str">
        <f>IF(AND(Dataset[[#This Row],[NS1]]=0,Dataset[[#This Row],[IgM]]=0,Dataset[[#This Row],[IgG]]=0),"yes","No")</f>
        <v>No</v>
      </c>
      <c r="J197" t="s">
        <v>49</v>
      </c>
      <c r="K197" t="s">
        <v>17</v>
      </c>
      <c r="L197" t="s">
        <v>19</v>
      </c>
      <c r="M197" t="s">
        <v>14</v>
      </c>
      <c r="N197" s="1">
        <v>0</v>
      </c>
      <c r="O197"/>
    </row>
    <row r="198" spans="1:15" x14ac:dyDescent="0.3">
      <c r="A198" t="s">
        <v>10</v>
      </c>
      <c r="B198" s="1">
        <v>40</v>
      </c>
      <c r="C198" s="1" t="str" cm="1">
        <f t="array" ref="C198">_xlfn.IFS(Dataset[[#This Row],[Age]]&gt;=60,"Old",Dataset[[#This Row],[Age]]&gt;=40,"Senior Adult",Dataset[[#This Row],[Age]]&gt;=20,"Adult",Dataset[[#This Row],[Age]]&gt;=0,"Child")</f>
        <v>Senior Adult</v>
      </c>
      <c r="D198" s="1">
        <v>0</v>
      </c>
      <c r="E198" s="1">
        <v>0</v>
      </c>
      <c r="F198" s="1">
        <v>0</v>
      </c>
      <c r="G198" s="1" t="str">
        <f>IF(OR( AND(Dataset[[#This Row],[NS1]]=1,Dataset[[#This Row],[IgM]]=0,Dataset[[#This Row],[IgG]]=0),AND(Dataset[[#This Row],[NS1]]=1,Dataset[[#This Row],[IgM]]=1,Dataset[[#This Row],[IgG]]=0),AND(Dataset[[#This Row],[NS1]]=0,Dataset[[#This Row],[IgM]]=1,Dataset[[#This Row],[IgG]]=0)),"Yes","No")</f>
        <v>No</v>
      </c>
      <c r="H198" t="str">
        <f>IF(AND(Dataset[[#This Row],[IgG]]=1,Dataset[[#This Row],[NS1]]=1),"Yes","No")</f>
        <v>No</v>
      </c>
      <c r="I198" t="str">
        <f>IF(AND(Dataset[[#This Row],[NS1]]=0,Dataset[[#This Row],[IgM]]=0,Dataset[[#This Row],[IgG]]=0),"yes","No")</f>
        <v>yes</v>
      </c>
      <c r="J198" t="s">
        <v>48</v>
      </c>
      <c r="K198" t="s">
        <v>12</v>
      </c>
      <c r="L198" t="s">
        <v>24</v>
      </c>
      <c r="M198" t="s">
        <v>14</v>
      </c>
      <c r="N198" s="1">
        <v>0</v>
      </c>
      <c r="O198"/>
    </row>
    <row r="199" spans="1:15" x14ac:dyDescent="0.3">
      <c r="A199" t="s">
        <v>15</v>
      </c>
      <c r="B199" s="1">
        <v>49</v>
      </c>
      <c r="C199" s="1" t="str" cm="1">
        <f t="array" ref="C199">_xlfn.IFS(Dataset[[#This Row],[Age]]&gt;=60,"Old",Dataset[[#This Row],[Age]]&gt;=40,"Senior Adult",Dataset[[#This Row],[Age]]&gt;=20,"Adult",Dataset[[#This Row],[Age]]&gt;=0,"Child")</f>
        <v>Senior Adult</v>
      </c>
      <c r="D199" s="1">
        <v>0</v>
      </c>
      <c r="E199" s="1">
        <v>0</v>
      </c>
      <c r="F199" s="1">
        <v>0</v>
      </c>
      <c r="G199" s="1" t="str">
        <f>IF(OR( AND(Dataset[[#This Row],[NS1]]=1,Dataset[[#This Row],[IgM]]=0,Dataset[[#This Row],[IgG]]=0),AND(Dataset[[#This Row],[NS1]]=1,Dataset[[#This Row],[IgM]]=1,Dataset[[#This Row],[IgG]]=0),AND(Dataset[[#This Row],[NS1]]=0,Dataset[[#This Row],[IgM]]=1,Dataset[[#This Row],[IgG]]=0)),"Yes","No")</f>
        <v>No</v>
      </c>
      <c r="H199" t="str">
        <f>IF(AND(Dataset[[#This Row],[IgG]]=1,Dataset[[#This Row],[NS1]]=1),"Yes","No")</f>
        <v>No</v>
      </c>
      <c r="I199" t="str">
        <f>IF(AND(Dataset[[#This Row],[NS1]]=0,Dataset[[#This Row],[IgM]]=0,Dataset[[#This Row],[IgG]]=0),"yes","No")</f>
        <v>yes</v>
      </c>
      <c r="J199" t="s">
        <v>22</v>
      </c>
      <c r="K199" t="s">
        <v>17</v>
      </c>
      <c r="L199" t="s">
        <v>24</v>
      </c>
      <c r="M199" t="s">
        <v>14</v>
      </c>
      <c r="N199" s="1">
        <v>0</v>
      </c>
      <c r="O199"/>
    </row>
    <row r="200" spans="1:15" x14ac:dyDescent="0.3">
      <c r="A200" t="s">
        <v>15</v>
      </c>
      <c r="B200" s="1">
        <v>56</v>
      </c>
      <c r="C200" s="1" t="str" cm="1">
        <f t="array" ref="C200">_xlfn.IFS(Dataset[[#This Row],[Age]]&gt;=60,"Old",Dataset[[#This Row],[Age]]&gt;=40,"Senior Adult",Dataset[[#This Row],[Age]]&gt;=20,"Adult",Dataset[[#This Row],[Age]]&gt;=0,"Child")</f>
        <v>Senior Adult</v>
      </c>
      <c r="D200" s="1">
        <v>1</v>
      </c>
      <c r="E200" s="1">
        <v>0</v>
      </c>
      <c r="F200" s="1">
        <v>1</v>
      </c>
      <c r="G200" s="1" t="str">
        <f>IF(OR( AND(Dataset[[#This Row],[NS1]]=1,Dataset[[#This Row],[IgM]]=0,Dataset[[#This Row],[IgG]]=0),AND(Dataset[[#This Row],[NS1]]=1,Dataset[[#This Row],[IgM]]=1,Dataset[[#This Row],[IgG]]=0),AND(Dataset[[#This Row],[NS1]]=0,Dataset[[#This Row],[IgM]]=1,Dataset[[#This Row],[IgG]]=0)),"Yes","No")</f>
        <v>No</v>
      </c>
      <c r="H200" t="str">
        <f>IF(AND(Dataset[[#This Row],[IgG]]=1,Dataset[[#This Row],[NS1]]=1),"Yes","No")</f>
        <v>Yes</v>
      </c>
      <c r="I200" t="str">
        <f>IF(AND(Dataset[[#This Row],[NS1]]=0,Dataset[[#This Row],[IgM]]=0,Dataset[[#This Row],[IgG]]=0),"yes","No")</f>
        <v>No</v>
      </c>
      <c r="J200" t="s">
        <v>28</v>
      </c>
      <c r="K200" t="s">
        <v>12</v>
      </c>
      <c r="L200" t="s">
        <v>13</v>
      </c>
      <c r="M200" t="s">
        <v>14</v>
      </c>
      <c r="N200" s="1">
        <v>1</v>
      </c>
      <c r="O200"/>
    </row>
    <row r="201" spans="1:15" x14ac:dyDescent="0.3">
      <c r="A201" t="s">
        <v>10</v>
      </c>
      <c r="B201" s="1">
        <v>28</v>
      </c>
      <c r="C201" s="1" t="str" cm="1">
        <f t="array" ref="C201">_xlfn.IFS(Dataset[[#This Row],[Age]]&gt;=60,"Old",Dataset[[#This Row],[Age]]&gt;=40,"Senior Adult",Dataset[[#This Row],[Age]]&gt;=20,"Adult",Dataset[[#This Row],[Age]]&gt;=0,"Child")</f>
        <v>Adult</v>
      </c>
      <c r="D201" s="1">
        <v>0</v>
      </c>
      <c r="E201" s="1">
        <v>1</v>
      </c>
      <c r="F201" s="1">
        <v>0</v>
      </c>
      <c r="G201" s="1" t="str">
        <f>IF(OR( AND(Dataset[[#This Row],[NS1]]=1,Dataset[[#This Row],[IgM]]=0,Dataset[[#This Row],[IgG]]=0),AND(Dataset[[#This Row],[NS1]]=1,Dataset[[#This Row],[IgM]]=1,Dataset[[#This Row],[IgG]]=0),AND(Dataset[[#This Row],[NS1]]=0,Dataset[[#This Row],[IgM]]=1,Dataset[[#This Row],[IgG]]=0)),"Yes","No")</f>
        <v>Yes</v>
      </c>
      <c r="H201" t="str">
        <f>IF(AND(Dataset[[#This Row],[IgG]]=1,Dataset[[#This Row],[NS1]]=1),"Yes","No")</f>
        <v>No</v>
      </c>
      <c r="I201" t="str">
        <f>IF(AND(Dataset[[#This Row],[NS1]]=0,Dataset[[#This Row],[IgM]]=0,Dataset[[#This Row],[IgG]]=0),"yes","No")</f>
        <v>No</v>
      </c>
      <c r="J201" t="s">
        <v>50</v>
      </c>
      <c r="K201" t="s">
        <v>17</v>
      </c>
      <c r="L201" t="s">
        <v>13</v>
      </c>
      <c r="M201" t="s">
        <v>14</v>
      </c>
      <c r="N201" s="1">
        <v>0</v>
      </c>
      <c r="O201"/>
    </row>
    <row r="202" spans="1:15" x14ac:dyDescent="0.3">
      <c r="A202" t="s">
        <v>15</v>
      </c>
      <c r="B202" s="1">
        <v>40</v>
      </c>
      <c r="C202" s="1" t="str" cm="1">
        <f t="array" ref="C202">_xlfn.IFS(Dataset[[#This Row],[Age]]&gt;=60,"Old",Dataset[[#This Row],[Age]]&gt;=40,"Senior Adult",Dataset[[#This Row],[Age]]&gt;=20,"Adult",Dataset[[#This Row],[Age]]&gt;=0,"Child")</f>
        <v>Senior Adult</v>
      </c>
      <c r="D202" s="1">
        <v>0</v>
      </c>
      <c r="E202" s="1">
        <v>0</v>
      </c>
      <c r="F202" s="1">
        <v>0</v>
      </c>
      <c r="G202" s="1" t="str">
        <f>IF(OR( AND(Dataset[[#This Row],[NS1]]=1,Dataset[[#This Row],[IgM]]=0,Dataset[[#This Row],[IgG]]=0),AND(Dataset[[#This Row],[NS1]]=1,Dataset[[#This Row],[IgM]]=1,Dataset[[#This Row],[IgG]]=0),AND(Dataset[[#This Row],[NS1]]=0,Dataset[[#This Row],[IgM]]=1,Dataset[[#This Row],[IgG]]=0)),"Yes","No")</f>
        <v>No</v>
      </c>
      <c r="H202" t="str">
        <f>IF(AND(Dataset[[#This Row],[IgG]]=1,Dataset[[#This Row],[NS1]]=1),"Yes","No")</f>
        <v>No</v>
      </c>
      <c r="I202" t="str">
        <f>IF(AND(Dataset[[#This Row],[NS1]]=0,Dataset[[#This Row],[IgM]]=0,Dataset[[#This Row],[IgG]]=0),"yes","No")</f>
        <v>yes</v>
      </c>
      <c r="J202" t="s">
        <v>51</v>
      </c>
      <c r="K202" t="s">
        <v>12</v>
      </c>
      <c r="L202" t="s">
        <v>24</v>
      </c>
      <c r="M202" t="s">
        <v>14</v>
      </c>
      <c r="N202" s="1">
        <v>0</v>
      </c>
      <c r="O202"/>
    </row>
    <row r="203" spans="1:15" x14ac:dyDescent="0.3">
      <c r="A203" t="s">
        <v>15</v>
      </c>
      <c r="B203" s="1">
        <v>25</v>
      </c>
      <c r="C203" s="1" t="str" cm="1">
        <f t="array" ref="C203">_xlfn.IFS(Dataset[[#This Row],[Age]]&gt;=60,"Old",Dataset[[#This Row],[Age]]&gt;=40,"Senior Adult",Dataset[[#This Row],[Age]]&gt;=20,"Adult",Dataset[[#This Row],[Age]]&gt;=0,"Child")</f>
        <v>Adult</v>
      </c>
      <c r="D203" s="1">
        <v>1</v>
      </c>
      <c r="E203" s="1">
        <v>0</v>
      </c>
      <c r="F203" s="1">
        <v>1</v>
      </c>
      <c r="G203" s="1" t="str">
        <f>IF(OR( AND(Dataset[[#This Row],[NS1]]=1,Dataset[[#This Row],[IgM]]=0,Dataset[[#This Row],[IgG]]=0),AND(Dataset[[#This Row],[NS1]]=1,Dataset[[#This Row],[IgM]]=1,Dataset[[#This Row],[IgG]]=0),AND(Dataset[[#This Row],[NS1]]=0,Dataset[[#This Row],[IgM]]=1,Dataset[[#This Row],[IgG]]=0)),"Yes","No")</f>
        <v>No</v>
      </c>
      <c r="H203" t="str">
        <f>IF(AND(Dataset[[#This Row],[IgG]]=1,Dataset[[#This Row],[NS1]]=1),"Yes","No")</f>
        <v>Yes</v>
      </c>
      <c r="I203" t="str">
        <f>IF(AND(Dataset[[#This Row],[NS1]]=0,Dataset[[#This Row],[IgM]]=0,Dataset[[#This Row],[IgG]]=0),"yes","No")</f>
        <v>No</v>
      </c>
      <c r="J203" t="s">
        <v>53</v>
      </c>
      <c r="K203" t="s">
        <v>17</v>
      </c>
      <c r="L203" t="s">
        <v>24</v>
      </c>
      <c r="M203" t="s">
        <v>14</v>
      </c>
      <c r="N203" s="1">
        <v>1</v>
      </c>
      <c r="O203"/>
    </row>
    <row r="204" spans="1:15" x14ac:dyDescent="0.3">
      <c r="A204" t="s">
        <v>10</v>
      </c>
      <c r="B204" s="1">
        <v>52</v>
      </c>
      <c r="C204" s="1" t="str" cm="1">
        <f t="array" ref="C204">_xlfn.IFS(Dataset[[#This Row],[Age]]&gt;=60,"Old",Dataset[[#This Row],[Age]]&gt;=40,"Senior Adult",Dataset[[#This Row],[Age]]&gt;=20,"Adult",Dataset[[#This Row],[Age]]&gt;=0,"Child")</f>
        <v>Senior Adult</v>
      </c>
      <c r="D204" s="1">
        <v>0</v>
      </c>
      <c r="E204" s="1">
        <v>0</v>
      </c>
      <c r="F204" s="1">
        <v>0</v>
      </c>
      <c r="G204" s="1" t="str">
        <f>IF(OR( AND(Dataset[[#This Row],[NS1]]=1,Dataset[[#This Row],[IgM]]=0,Dataset[[#This Row],[IgG]]=0),AND(Dataset[[#This Row],[NS1]]=1,Dataset[[#This Row],[IgM]]=1,Dataset[[#This Row],[IgG]]=0),AND(Dataset[[#This Row],[NS1]]=0,Dataset[[#This Row],[IgM]]=1,Dataset[[#This Row],[IgG]]=0)),"Yes","No")</f>
        <v>No</v>
      </c>
      <c r="H204" t="str">
        <f>IF(AND(Dataset[[#This Row],[IgG]]=1,Dataset[[#This Row],[NS1]]=1),"Yes","No")</f>
        <v>No</v>
      </c>
      <c r="I204" t="str">
        <f>IF(AND(Dataset[[#This Row],[NS1]]=0,Dataset[[#This Row],[IgM]]=0,Dataset[[#This Row],[IgG]]=0),"yes","No")</f>
        <v>yes</v>
      </c>
      <c r="J204" t="s">
        <v>18</v>
      </c>
      <c r="K204" t="s">
        <v>12</v>
      </c>
      <c r="L204" t="s">
        <v>13</v>
      </c>
      <c r="M204" t="s">
        <v>14</v>
      </c>
      <c r="N204" s="1">
        <v>0</v>
      </c>
      <c r="O204"/>
    </row>
    <row r="205" spans="1:15" x14ac:dyDescent="0.3">
      <c r="A205" t="s">
        <v>10</v>
      </c>
      <c r="B205" s="1">
        <v>60</v>
      </c>
      <c r="C205" s="1" t="str" cm="1">
        <f t="array" ref="C205">_xlfn.IFS(Dataset[[#This Row],[Age]]&gt;=60,"Old",Dataset[[#This Row],[Age]]&gt;=40,"Senior Adult",Dataset[[#This Row],[Age]]&gt;=20,"Adult",Dataset[[#This Row],[Age]]&gt;=0,"Child")</f>
        <v>Old</v>
      </c>
      <c r="D205" s="1">
        <v>0</v>
      </c>
      <c r="E205" s="1">
        <v>0</v>
      </c>
      <c r="F205" s="1">
        <v>0</v>
      </c>
      <c r="G205" s="1" t="str">
        <f>IF(OR( AND(Dataset[[#This Row],[NS1]]=1,Dataset[[#This Row],[IgM]]=0,Dataset[[#This Row],[IgG]]=0),AND(Dataset[[#This Row],[NS1]]=1,Dataset[[#This Row],[IgM]]=1,Dataset[[#This Row],[IgG]]=0),AND(Dataset[[#This Row],[NS1]]=0,Dataset[[#This Row],[IgM]]=1,Dataset[[#This Row],[IgG]]=0)),"Yes","No")</f>
        <v>No</v>
      </c>
      <c r="H205" t="str">
        <f>IF(AND(Dataset[[#This Row],[IgG]]=1,Dataset[[#This Row],[NS1]]=1),"Yes","No")</f>
        <v>No</v>
      </c>
      <c r="I205" t="str">
        <f>IF(AND(Dataset[[#This Row],[NS1]]=0,Dataset[[#This Row],[IgM]]=0,Dataset[[#This Row],[IgG]]=0),"yes","No")</f>
        <v>yes</v>
      </c>
      <c r="J205" t="s">
        <v>44</v>
      </c>
      <c r="K205" t="s">
        <v>17</v>
      </c>
      <c r="L205" t="s">
        <v>19</v>
      </c>
      <c r="M205" t="s">
        <v>14</v>
      </c>
      <c r="N205" s="1">
        <v>0</v>
      </c>
      <c r="O205"/>
    </row>
    <row r="206" spans="1:15" x14ac:dyDescent="0.3">
      <c r="A206" t="s">
        <v>10</v>
      </c>
      <c r="B206" s="1">
        <v>59</v>
      </c>
      <c r="C206" s="1" t="str" cm="1">
        <f t="array" ref="C206">_xlfn.IFS(Dataset[[#This Row],[Age]]&gt;=60,"Old",Dataset[[#This Row],[Age]]&gt;=40,"Senior Adult",Dataset[[#This Row],[Age]]&gt;=20,"Adult",Dataset[[#This Row],[Age]]&gt;=0,"Child")</f>
        <v>Senior Adult</v>
      </c>
      <c r="D206" s="1">
        <v>0</v>
      </c>
      <c r="E206" s="1">
        <v>1</v>
      </c>
      <c r="F206" s="1">
        <v>0</v>
      </c>
      <c r="G206" s="1" t="str">
        <f>IF(OR( AND(Dataset[[#This Row],[NS1]]=1,Dataset[[#This Row],[IgM]]=0,Dataset[[#This Row],[IgG]]=0),AND(Dataset[[#This Row],[NS1]]=1,Dataset[[#This Row],[IgM]]=1,Dataset[[#This Row],[IgG]]=0),AND(Dataset[[#This Row],[NS1]]=0,Dataset[[#This Row],[IgM]]=1,Dataset[[#This Row],[IgG]]=0)),"Yes","No")</f>
        <v>Yes</v>
      </c>
      <c r="H206" t="str">
        <f>IF(AND(Dataset[[#This Row],[IgG]]=1,Dataset[[#This Row],[NS1]]=1),"Yes","No")</f>
        <v>No</v>
      </c>
      <c r="I206" t="str">
        <f>IF(AND(Dataset[[#This Row],[NS1]]=0,Dataset[[#This Row],[IgM]]=0,Dataset[[#This Row],[IgG]]=0),"yes","No")</f>
        <v>No</v>
      </c>
      <c r="J206" t="s">
        <v>31</v>
      </c>
      <c r="K206" t="s">
        <v>12</v>
      </c>
      <c r="L206" t="s">
        <v>13</v>
      </c>
      <c r="M206" t="s">
        <v>14</v>
      </c>
      <c r="N206" s="1">
        <v>0</v>
      </c>
      <c r="O206"/>
    </row>
    <row r="207" spans="1:15" x14ac:dyDescent="0.3">
      <c r="A207" t="s">
        <v>10</v>
      </c>
      <c r="B207" s="1">
        <v>35</v>
      </c>
      <c r="C207" s="1" t="str" cm="1">
        <f t="array" ref="C207">_xlfn.IFS(Dataset[[#This Row],[Age]]&gt;=60,"Old",Dataset[[#This Row],[Age]]&gt;=40,"Senior Adult",Dataset[[#This Row],[Age]]&gt;=20,"Adult",Dataset[[#This Row],[Age]]&gt;=0,"Child")</f>
        <v>Adult</v>
      </c>
      <c r="D207" s="1">
        <v>1</v>
      </c>
      <c r="E207" s="1">
        <v>0</v>
      </c>
      <c r="F207" s="1">
        <v>1</v>
      </c>
      <c r="G207" s="1" t="str">
        <f>IF(OR( AND(Dataset[[#This Row],[NS1]]=1,Dataset[[#This Row],[IgM]]=0,Dataset[[#This Row],[IgG]]=0),AND(Dataset[[#This Row],[NS1]]=1,Dataset[[#This Row],[IgM]]=1,Dataset[[#This Row],[IgG]]=0),AND(Dataset[[#This Row],[NS1]]=0,Dataset[[#This Row],[IgM]]=1,Dataset[[#This Row],[IgG]]=0)),"Yes","No")</f>
        <v>No</v>
      </c>
      <c r="H207" t="str">
        <f>IF(AND(Dataset[[#This Row],[IgG]]=1,Dataset[[#This Row],[NS1]]=1),"Yes","No")</f>
        <v>Yes</v>
      </c>
      <c r="I207" t="str">
        <f>IF(AND(Dataset[[#This Row],[NS1]]=0,Dataset[[#This Row],[IgM]]=0,Dataset[[#This Row],[IgG]]=0),"yes","No")</f>
        <v>No</v>
      </c>
      <c r="J207" t="s">
        <v>36</v>
      </c>
      <c r="K207" t="s">
        <v>17</v>
      </c>
      <c r="L207" t="s">
        <v>13</v>
      </c>
      <c r="M207" t="s">
        <v>14</v>
      </c>
      <c r="N207" s="1">
        <v>1</v>
      </c>
      <c r="O207"/>
    </row>
    <row r="208" spans="1:15" x14ac:dyDescent="0.3">
      <c r="A208" t="s">
        <v>10</v>
      </c>
      <c r="B208" s="1">
        <v>48</v>
      </c>
      <c r="C208" s="1" t="str" cm="1">
        <f t="array" ref="C208">_xlfn.IFS(Dataset[[#This Row],[Age]]&gt;=60,"Old",Dataset[[#This Row],[Age]]&gt;=40,"Senior Adult",Dataset[[#This Row],[Age]]&gt;=20,"Adult",Dataset[[#This Row],[Age]]&gt;=0,"Child")</f>
        <v>Senior Adult</v>
      </c>
      <c r="D208" s="1">
        <v>1</v>
      </c>
      <c r="E208" s="1">
        <v>1</v>
      </c>
      <c r="F208" s="1">
        <v>1</v>
      </c>
      <c r="G208" s="1" t="str">
        <f>IF(OR( AND(Dataset[[#This Row],[NS1]]=1,Dataset[[#This Row],[IgM]]=0,Dataset[[#This Row],[IgG]]=0),AND(Dataset[[#This Row],[NS1]]=1,Dataset[[#This Row],[IgM]]=1,Dataset[[#This Row],[IgG]]=0),AND(Dataset[[#This Row],[NS1]]=0,Dataset[[#This Row],[IgM]]=1,Dataset[[#This Row],[IgG]]=0)),"Yes","No")</f>
        <v>No</v>
      </c>
      <c r="H208" t="str">
        <f>IF(AND(Dataset[[#This Row],[IgG]]=1,Dataset[[#This Row],[NS1]]=1),"Yes","No")</f>
        <v>Yes</v>
      </c>
      <c r="I208" t="str">
        <f>IF(AND(Dataset[[#This Row],[NS1]]=0,Dataset[[#This Row],[IgM]]=0,Dataset[[#This Row],[IgG]]=0),"yes","No")</f>
        <v>No</v>
      </c>
      <c r="J208" t="s">
        <v>48</v>
      </c>
      <c r="K208" t="s">
        <v>12</v>
      </c>
      <c r="L208" t="s">
        <v>19</v>
      </c>
      <c r="M208" t="s">
        <v>14</v>
      </c>
      <c r="N208" s="1">
        <v>1</v>
      </c>
      <c r="O208"/>
    </row>
    <row r="209" spans="1:15" x14ac:dyDescent="0.3">
      <c r="A209" t="s">
        <v>15</v>
      </c>
      <c r="B209" s="1">
        <v>31</v>
      </c>
      <c r="C209" s="1" t="str" cm="1">
        <f t="array" ref="C209">_xlfn.IFS(Dataset[[#This Row],[Age]]&gt;=60,"Old",Dataset[[#This Row],[Age]]&gt;=40,"Senior Adult",Dataset[[#This Row],[Age]]&gt;=20,"Adult",Dataset[[#This Row],[Age]]&gt;=0,"Child")</f>
        <v>Adult</v>
      </c>
      <c r="D209" s="1">
        <v>1</v>
      </c>
      <c r="E209" s="1">
        <v>1</v>
      </c>
      <c r="F209" s="1">
        <v>1</v>
      </c>
      <c r="G209" s="1" t="str">
        <f>IF(OR( AND(Dataset[[#This Row],[NS1]]=1,Dataset[[#This Row],[IgM]]=0,Dataset[[#This Row],[IgG]]=0),AND(Dataset[[#This Row],[NS1]]=1,Dataset[[#This Row],[IgM]]=1,Dataset[[#This Row],[IgG]]=0),AND(Dataset[[#This Row],[NS1]]=0,Dataset[[#This Row],[IgM]]=1,Dataset[[#This Row],[IgG]]=0)),"Yes","No")</f>
        <v>No</v>
      </c>
      <c r="H209" t="str">
        <f>IF(AND(Dataset[[#This Row],[IgG]]=1,Dataset[[#This Row],[NS1]]=1),"Yes","No")</f>
        <v>Yes</v>
      </c>
      <c r="I209" t="str">
        <f>IF(AND(Dataset[[#This Row],[NS1]]=0,Dataset[[#This Row],[IgM]]=0,Dataset[[#This Row],[IgG]]=0),"yes","No")</f>
        <v>No</v>
      </c>
      <c r="J209" t="s">
        <v>18</v>
      </c>
      <c r="K209" t="s">
        <v>17</v>
      </c>
      <c r="L209" t="s">
        <v>19</v>
      </c>
      <c r="M209" t="s">
        <v>14</v>
      </c>
      <c r="N209" s="1">
        <v>1</v>
      </c>
      <c r="O209"/>
    </row>
    <row r="210" spans="1:15" x14ac:dyDescent="0.3">
      <c r="A210" t="s">
        <v>15</v>
      </c>
      <c r="B210" s="1">
        <v>33</v>
      </c>
      <c r="C210" s="1" t="str" cm="1">
        <f t="array" ref="C210">_xlfn.IFS(Dataset[[#This Row],[Age]]&gt;=60,"Old",Dataset[[#This Row],[Age]]&gt;=40,"Senior Adult",Dataset[[#This Row],[Age]]&gt;=20,"Adult",Dataset[[#This Row],[Age]]&gt;=0,"Child")</f>
        <v>Adult</v>
      </c>
      <c r="D210" s="1">
        <v>1</v>
      </c>
      <c r="E210" s="1">
        <v>0</v>
      </c>
      <c r="F210" s="1">
        <v>1</v>
      </c>
      <c r="G210" s="1" t="str">
        <f>IF(OR( AND(Dataset[[#This Row],[NS1]]=1,Dataset[[#This Row],[IgM]]=0,Dataset[[#This Row],[IgG]]=0),AND(Dataset[[#This Row],[NS1]]=1,Dataset[[#This Row],[IgM]]=1,Dataset[[#This Row],[IgG]]=0),AND(Dataset[[#This Row],[NS1]]=0,Dataset[[#This Row],[IgM]]=1,Dataset[[#This Row],[IgG]]=0)),"Yes","No")</f>
        <v>No</v>
      </c>
      <c r="H210" t="str">
        <f>IF(AND(Dataset[[#This Row],[IgG]]=1,Dataset[[#This Row],[NS1]]=1),"Yes","No")</f>
        <v>Yes</v>
      </c>
      <c r="I210" t="str">
        <f>IF(AND(Dataset[[#This Row],[NS1]]=0,Dataset[[#This Row],[IgM]]=0,Dataset[[#This Row],[IgG]]=0),"yes","No")</f>
        <v>No</v>
      </c>
      <c r="J210" t="s">
        <v>41</v>
      </c>
      <c r="K210" t="s">
        <v>12</v>
      </c>
      <c r="L210" t="s">
        <v>24</v>
      </c>
      <c r="M210" t="s">
        <v>14</v>
      </c>
      <c r="N210" s="1">
        <v>1</v>
      </c>
      <c r="O210"/>
    </row>
    <row r="211" spans="1:15" x14ac:dyDescent="0.3">
      <c r="A211" t="s">
        <v>10</v>
      </c>
      <c r="B211" s="1">
        <v>39</v>
      </c>
      <c r="C211" s="1" t="str" cm="1">
        <f t="array" ref="C211">_xlfn.IFS(Dataset[[#This Row],[Age]]&gt;=60,"Old",Dataset[[#This Row],[Age]]&gt;=40,"Senior Adult",Dataset[[#This Row],[Age]]&gt;=20,"Adult",Dataset[[#This Row],[Age]]&gt;=0,"Child")</f>
        <v>Adult</v>
      </c>
      <c r="D211" s="1">
        <v>1</v>
      </c>
      <c r="E211" s="1">
        <v>1</v>
      </c>
      <c r="F211" s="1">
        <v>1</v>
      </c>
      <c r="G211" s="1" t="str">
        <f>IF(OR( AND(Dataset[[#This Row],[NS1]]=1,Dataset[[#This Row],[IgM]]=0,Dataset[[#This Row],[IgG]]=0),AND(Dataset[[#This Row],[NS1]]=1,Dataset[[#This Row],[IgM]]=1,Dataset[[#This Row],[IgG]]=0),AND(Dataset[[#This Row],[NS1]]=0,Dataset[[#This Row],[IgM]]=1,Dataset[[#This Row],[IgG]]=0)),"Yes","No")</f>
        <v>No</v>
      </c>
      <c r="H211" t="str">
        <f>IF(AND(Dataset[[#This Row],[IgG]]=1,Dataset[[#This Row],[NS1]]=1),"Yes","No")</f>
        <v>Yes</v>
      </c>
      <c r="I211" t="str">
        <f>IF(AND(Dataset[[#This Row],[NS1]]=0,Dataset[[#This Row],[IgM]]=0,Dataset[[#This Row],[IgG]]=0),"yes","No")</f>
        <v>No</v>
      </c>
      <c r="J211" t="s">
        <v>23</v>
      </c>
      <c r="K211" t="s">
        <v>17</v>
      </c>
      <c r="L211" t="s">
        <v>13</v>
      </c>
      <c r="M211" t="s">
        <v>14</v>
      </c>
      <c r="N211" s="1">
        <v>1</v>
      </c>
      <c r="O211"/>
    </row>
    <row r="212" spans="1:15" x14ac:dyDescent="0.3">
      <c r="A212" t="s">
        <v>15</v>
      </c>
      <c r="B212" s="1">
        <v>34</v>
      </c>
      <c r="C212" s="1" t="str" cm="1">
        <f t="array" ref="C212">_xlfn.IFS(Dataset[[#This Row],[Age]]&gt;=60,"Old",Dataset[[#This Row],[Age]]&gt;=40,"Senior Adult",Dataset[[#This Row],[Age]]&gt;=20,"Adult",Dataset[[#This Row],[Age]]&gt;=0,"Child")</f>
        <v>Adult</v>
      </c>
      <c r="D212" s="1">
        <v>0</v>
      </c>
      <c r="E212" s="1">
        <v>0</v>
      </c>
      <c r="F212" s="1">
        <v>0</v>
      </c>
      <c r="G212" s="1" t="str">
        <f>IF(OR( AND(Dataset[[#This Row],[NS1]]=1,Dataset[[#This Row],[IgM]]=0,Dataset[[#This Row],[IgG]]=0),AND(Dataset[[#This Row],[NS1]]=1,Dataset[[#This Row],[IgM]]=1,Dataset[[#This Row],[IgG]]=0),AND(Dataset[[#This Row],[NS1]]=0,Dataset[[#This Row],[IgM]]=1,Dataset[[#This Row],[IgG]]=0)),"Yes","No")</f>
        <v>No</v>
      </c>
      <c r="H212" t="str">
        <f>IF(AND(Dataset[[#This Row],[IgG]]=1,Dataset[[#This Row],[NS1]]=1),"Yes","No")</f>
        <v>No</v>
      </c>
      <c r="I212" t="str">
        <f>IF(AND(Dataset[[#This Row],[NS1]]=0,Dataset[[#This Row],[IgM]]=0,Dataset[[#This Row],[IgG]]=0),"yes","No")</f>
        <v>yes</v>
      </c>
      <c r="J212" t="s">
        <v>38</v>
      </c>
      <c r="K212" t="s">
        <v>12</v>
      </c>
      <c r="L212" t="s">
        <v>19</v>
      </c>
      <c r="M212" t="s">
        <v>14</v>
      </c>
      <c r="N212" s="1">
        <v>0</v>
      </c>
      <c r="O212"/>
    </row>
    <row r="213" spans="1:15" x14ac:dyDescent="0.3">
      <c r="A213" t="s">
        <v>10</v>
      </c>
      <c r="B213" s="1">
        <v>33</v>
      </c>
      <c r="C213" s="1" t="str" cm="1">
        <f t="array" ref="C213">_xlfn.IFS(Dataset[[#This Row],[Age]]&gt;=60,"Old",Dataset[[#This Row],[Age]]&gt;=40,"Senior Adult",Dataset[[#This Row],[Age]]&gt;=20,"Adult",Dataset[[#This Row],[Age]]&gt;=0,"Child")</f>
        <v>Adult</v>
      </c>
      <c r="D213" s="1">
        <v>1</v>
      </c>
      <c r="E213" s="1">
        <v>1</v>
      </c>
      <c r="F213" s="1">
        <v>1</v>
      </c>
      <c r="G213" s="1" t="str">
        <f>IF(OR( AND(Dataset[[#This Row],[NS1]]=1,Dataset[[#This Row],[IgM]]=0,Dataset[[#This Row],[IgG]]=0),AND(Dataset[[#This Row],[NS1]]=1,Dataset[[#This Row],[IgM]]=1,Dataset[[#This Row],[IgG]]=0),AND(Dataset[[#This Row],[NS1]]=0,Dataset[[#This Row],[IgM]]=1,Dataset[[#This Row],[IgG]]=0)),"Yes","No")</f>
        <v>No</v>
      </c>
      <c r="H213" t="str">
        <f>IF(AND(Dataset[[#This Row],[IgG]]=1,Dataset[[#This Row],[NS1]]=1),"Yes","No")</f>
        <v>Yes</v>
      </c>
      <c r="I213" t="str">
        <f>IF(AND(Dataset[[#This Row],[NS1]]=0,Dataset[[#This Row],[IgM]]=0,Dataset[[#This Row],[IgG]]=0),"yes","No")</f>
        <v>No</v>
      </c>
      <c r="J213" t="s">
        <v>50</v>
      </c>
      <c r="K213" t="s">
        <v>17</v>
      </c>
      <c r="L213" t="s">
        <v>19</v>
      </c>
      <c r="M213" t="s">
        <v>14</v>
      </c>
      <c r="N213" s="1">
        <v>1</v>
      </c>
      <c r="O213"/>
    </row>
    <row r="214" spans="1:15" x14ac:dyDescent="0.3">
      <c r="A214" t="s">
        <v>10</v>
      </c>
      <c r="B214" s="1">
        <v>18</v>
      </c>
      <c r="C214" s="1" t="str" cm="1">
        <f t="array" ref="C214">_xlfn.IFS(Dataset[[#This Row],[Age]]&gt;=60,"Old",Dataset[[#This Row],[Age]]&gt;=40,"Senior Adult",Dataset[[#This Row],[Age]]&gt;=20,"Adult",Dataset[[#This Row],[Age]]&gt;=0,"Child")</f>
        <v>Child</v>
      </c>
      <c r="D214" s="1">
        <v>0</v>
      </c>
      <c r="E214" s="1">
        <v>1</v>
      </c>
      <c r="F214" s="1">
        <v>1</v>
      </c>
      <c r="G214" s="1" t="str">
        <f>IF(OR( AND(Dataset[[#This Row],[NS1]]=1,Dataset[[#This Row],[IgM]]=0,Dataset[[#This Row],[IgG]]=0),AND(Dataset[[#This Row],[NS1]]=1,Dataset[[#This Row],[IgM]]=1,Dataset[[#This Row],[IgG]]=0),AND(Dataset[[#This Row],[NS1]]=0,Dataset[[#This Row],[IgM]]=1,Dataset[[#This Row],[IgG]]=0)),"Yes","No")</f>
        <v>No</v>
      </c>
      <c r="H214" t="str">
        <f>IF(AND(Dataset[[#This Row],[IgG]]=1,Dataset[[#This Row],[NS1]]=1),"Yes","No")</f>
        <v>No</v>
      </c>
      <c r="I214" t="str">
        <f>IF(AND(Dataset[[#This Row],[NS1]]=0,Dataset[[#This Row],[IgM]]=0,Dataset[[#This Row],[IgG]]=0),"yes","No")</f>
        <v>No</v>
      </c>
      <c r="J214" t="s">
        <v>50</v>
      </c>
      <c r="K214" t="s">
        <v>12</v>
      </c>
      <c r="L214" t="s">
        <v>24</v>
      </c>
      <c r="M214" t="s">
        <v>14</v>
      </c>
      <c r="N214" s="1">
        <v>1</v>
      </c>
      <c r="O214"/>
    </row>
    <row r="215" spans="1:15" x14ac:dyDescent="0.3">
      <c r="A215" t="s">
        <v>10</v>
      </c>
      <c r="B215" s="1">
        <v>43</v>
      </c>
      <c r="C215" s="1" t="str" cm="1">
        <f t="array" ref="C215">_xlfn.IFS(Dataset[[#This Row],[Age]]&gt;=60,"Old",Dataset[[#This Row],[Age]]&gt;=40,"Senior Adult",Dataset[[#This Row],[Age]]&gt;=20,"Adult",Dataset[[#This Row],[Age]]&gt;=0,"Child")</f>
        <v>Senior Adult</v>
      </c>
      <c r="D215" s="1">
        <v>1</v>
      </c>
      <c r="E215" s="1">
        <v>1</v>
      </c>
      <c r="F215" s="1">
        <v>1</v>
      </c>
      <c r="G215" s="1" t="str">
        <f>IF(OR( AND(Dataset[[#This Row],[NS1]]=1,Dataset[[#This Row],[IgM]]=0,Dataset[[#This Row],[IgG]]=0),AND(Dataset[[#This Row],[NS1]]=1,Dataset[[#This Row],[IgM]]=1,Dataset[[#This Row],[IgG]]=0),AND(Dataset[[#This Row],[NS1]]=0,Dataset[[#This Row],[IgM]]=1,Dataset[[#This Row],[IgG]]=0)),"Yes","No")</f>
        <v>No</v>
      </c>
      <c r="H215" t="str">
        <f>IF(AND(Dataset[[#This Row],[IgG]]=1,Dataset[[#This Row],[NS1]]=1),"Yes","No")</f>
        <v>Yes</v>
      </c>
      <c r="I215" t="str">
        <f>IF(AND(Dataset[[#This Row],[NS1]]=0,Dataset[[#This Row],[IgM]]=0,Dataset[[#This Row],[IgG]]=0),"yes","No")</f>
        <v>No</v>
      </c>
      <c r="J215" t="s">
        <v>33</v>
      </c>
      <c r="K215" t="s">
        <v>17</v>
      </c>
      <c r="L215" t="s">
        <v>19</v>
      </c>
      <c r="M215" t="s">
        <v>14</v>
      </c>
      <c r="N215" s="1">
        <v>1</v>
      </c>
      <c r="O215"/>
    </row>
    <row r="216" spans="1:15" x14ac:dyDescent="0.3">
      <c r="A216" t="s">
        <v>15</v>
      </c>
      <c r="B216" s="1">
        <v>61</v>
      </c>
      <c r="C216" s="1" t="str" cm="1">
        <f t="array" ref="C216">_xlfn.IFS(Dataset[[#This Row],[Age]]&gt;=60,"Old",Dataset[[#This Row],[Age]]&gt;=40,"Senior Adult",Dataset[[#This Row],[Age]]&gt;=20,"Adult",Dataset[[#This Row],[Age]]&gt;=0,"Child")</f>
        <v>Old</v>
      </c>
      <c r="D216" s="1">
        <v>0</v>
      </c>
      <c r="E216" s="1">
        <v>1</v>
      </c>
      <c r="F216" s="1">
        <v>0</v>
      </c>
      <c r="G216" s="1" t="str">
        <f>IF(OR( AND(Dataset[[#This Row],[NS1]]=1,Dataset[[#This Row],[IgM]]=0,Dataset[[#This Row],[IgG]]=0),AND(Dataset[[#This Row],[NS1]]=1,Dataset[[#This Row],[IgM]]=1,Dataset[[#This Row],[IgG]]=0),AND(Dataset[[#This Row],[NS1]]=0,Dataset[[#This Row],[IgM]]=1,Dataset[[#This Row],[IgG]]=0)),"Yes","No")</f>
        <v>Yes</v>
      </c>
      <c r="H216" t="str">
        <f>IF(AND(Dataset[[#This Row],[IgG]]=1,Dataset[[#This Row],[NS1]]=1),"Yes","No")</f>
        <v>No</v>
      </c>
      <c r="I216" t="str">
        <f>IF(AND(Dataset[[#This Row],[NS1]]=0,Dataset[[#This Row],[IgM]]=0,Dataset[[#This Row],[IgG]]=0),"yes","No")</f>
        <v>No</v>
      </c>
      <c r="J216" t="s">
        <v>26</v>
      </c>
      <c r="K216" t="s">
        <v>12</v>
      </c>
      <c r="L216" t="s">
        <v>13</v>
      </c>
      <c r="M216" t="s">
        <v>14</v>
      </c>
      <c r="N216" s="1">
        <v>0</v>
      </c>
      <c r="O216"/>
    </row>
    <row r="217" spans="1:15" x14ac:dyDescent="0.3">
      <c r="A217" t="s">
        <v>10</v>
      </c>
      <c r="B217" s="1">
        <v>46</v>
      </c>
      <c r="C217" s="1" t="str" cm="1">
        <f t="array" ref="C217">_xlfn.IFS(Dataset[[#This Row],[Age]]&gt;=60,"Old",Dataset[[#This Row],[Age]]&gt;=40,"Senior Adult",Dataset[[#This Row],[Age]]&gt;=20,"Adult",Dataset[[#This Row],[Age]]&gt;=0,"Child")</f>
        <v>Senior Adult</v>
      </c>
      <c r="D217" s="1">
        <v>0</v>
      </c>
      <c r="E217" s="1">
        <v>0</v>
      </c>
      <c r="F217" s="1">
        <v>0</v>
      </c>
      <c r="G217" s="1" t="str">
        <f>IF(OR( AND(Dataset[[#This Row],[NS1]]=1,Dataset[[#This Row],[IgM]]=0,Dataset[[#This Row],[IgG]]=0),AND(Dataset[[#This Row],[NS1]]=1,Dataset[[#This Row],[IgM]]=1,Dataset[[#This Row],[IgG]]=0),AND(Dataset[[#This Row],[NS1]]=0,Dataset[[#This Row],[IgM]]=1,Dataset[[#This Row],[IgG]]=0)),"Yes","No")</f>
        <v>No</v>
      </c>
      <c r="H217" t="str">
        <f>IF(AND(Dataset[[#This Row],[IgG]]=1,Dataset[[#This Row],[NS1]]=1),"Yes","No")</f>
        <v>No</v>
      </c>
      <c r="I217" t="str">
        <f>IF(AND(Dataset[[#This Row],[NS1]]=0,Dataset[[#This Row],[IgM]]=0,Dataset[[#This Row],[IgG]]=0),"yes","No")</f>
        <v>yes</v>
      </c>
      <c r="J217" t="s">
        <v>21</v>
      </c>
      <c r="K217" t="s">
        <v>17</v>
      </c>
      <c r="L217" t="s">
        <v>19</v>
      </c>
      <c r="M217" t="s">
        <v>14</v>
      </c>
      <c r="N217" s="1">
        <v>0</v>
      </c>
      <c r="O217"/>
    </row>
    <row r="218" spans="1:15" x14ac:dyDescent="0.3">
      <c r="A218" t="s">
        <v>15</v>
      </c>
      <c r="B218" s="1">
        <v>59</v>
      </c>
      <c r="C218" s="1" t="str" cm="1">
        <f t="array" ref="C218">_xlfn.IFS(Dataset[[#This Row],[Age]]&gt;=60,"Old",Dataset[[#This Row],[Age]]&gt;=40,"Senior Adult",Dataset[[#This Row],[Age]]&gt;=20,"Adult",Dataset[[#This Row],[Age]]&gt;=0,"Child")</f>
        <v>Senior Adult</v>
      </c>
      <c r="D218" s="1">
        <v>1</v>
      </c>
      <c r="E218" s="1">
        <v>1</v>
      </c>
      <c r="F218" s="1">
        <v>1</v>
      </c>
      <c r="G218" s="1" t="str">
        <f>IF(OR( AND(Dataset[[#This Row],[NS1]]=1,Dataset[[#This Row],[IgM]]=0,Dataset[[#This Row],[IgG]]=0),AND(Dataset[[#This Row],[NS1]]=1,Dataset[[#This Row],[IgM]]=1,Dataset[[#This Row],[IgG]]=0),AND(Dataset[[#This Row],[NS1]]=0,Dataset[[#This Row],[IgM]]=1,Dataset[[#This Row],[IgG]]=0)),"Yes","No")</f>
        <v>No</v>
      </c>
      <c r="H218" t="str">
        <f>IF(AND(Dataset[[#This Row],[IgG]]=1,Dataset[[#This Row],[NS1]]=1),"Yes","No")</f>
        <v>Yes</v>
      </c>
      <c r="I218" t="str">
        <f>IF(AND(Dataset[[#This Row],[NS1]]=0,Dataset[[#This Row],[IgM]]=0,Dataset[[#This Row],[IgG]]=0),"yes","No")</f>
        <v>No</v>
      </c>
      <c r="J218" t="s">
        <v>30</v>
      </c>
      <c r="K218" t="s">
        <v>12</v>
      </c>
      <c r="L218" t="s">
        <v>19</v>
      </c>
      <c r="M218" t="s">
        <v>14</v>
      </c>
      <c r="N218" s="1">
        <v>1</v>
      </c>
      <c r="O218"/>
    </row>
    <row r="219" spans="1:15" x14ac:dyDescent="0.3">
      <c r="A219" t="s">
        <v>10</v>
      </c>
      <c r="B219" s="1">
        <v>55</v>
      </c>
      <c r="C219" s="1" t="str" cm="1">
        <f t="array" ref="C219">_xlfn.IFS(Dataset[[#This Row],[Age]]&gt;=60,"Old",Dataset[[#This Row],[Age]]&gt;=40,"Senior Adult",Dataset[[#This Row],[Age]]&gt;=20,"Adult",Dataset[[#This Row],[Age]]&gt;=0,"Child")</f>
        <v>Senior Adult</v>
      </c>
      <c r="D219" s="1">
        <v>1</v>
      </c>
      <c r="E219" s="1">
        <v>1</v>
      </c>
      <c r="F219" s="1">
        <v>1</v>
      </c>
      <c r="G219" s="1" t="str">
        <f>IF(OR( AND(Dataset[[#This Row],[NS1]]=1,Dataset[[#This Row],[IgM]]=0,Dataset[[#This Row],[IgG]]=0),AND(Dataset[[#This Row],[NS1]]=1,Dataset[[#This Row],[IgM]]=1,Dataset[[#This Row],[IgG]]=0),AND(Dataset[[#This Row],[NS1]]=0,Dataset[[#This Row],[IgM]]=1,Dataset[[#This Row],[IgG]]=0)),"Yes","No")</f>
        <v>No</v>
      </c>
      <c r="H219" t="str">
        <f>IF(AND(Dataset[[#This Row],[IgG]]=1,Dataset[[#This Row],[NS1]]=1),"Yes","No")</f>
        <v>Yes</v>
      </c>
      <c r="I219" t="str">
        <f>IF(AND(Dataset[[#This Row],[NS1]]=0,Dataset[[#This Row],[IgM]]=0,Dataset[[#This Row],[IgG]]=0),"yes","No")</f>
        <v>No</v>
      </c>
      <c r="J219" t="s">
        <v>29</v>
      </c>
      <c r="K219" t="s">
        <v>17</v>
      </c>
      <c r="L219" t="s">
        <v>13</v>
      </c>
      <c r="M219" t="s">
        <v>14</v>
      </c>
      <c r="N219" s="1">
        <v>1</v>
      </c>
      <c r="O219"/>
    </row>
    <row r="220" spans="1:15" x14ac:dyDescent="0.3">
      <c r="A220" t="s">
        <v>15</v>
      </c>
      <c r="B220" s="1">
        <v>25</v>
      </c>
      <c r="C220" s="1" t="str" cm="1">
        <f t="array" ref="C220">_xlfn.IFS(Dataset[[#This Row],[Age]]&gt;=60,"Old",Dataset[[#This Row],[Age]]&gt;=40,"Senior Adult",Dataset[[#This Row],[Age]]&gt;=20,"Adult",Dataset[[#This Row],[Age]]&gt;=0,"Child")</f>
        <v>Adult</v>
      </c>
      <c r="D220" s="1">
        <v>0</v>
      </c>
      <c r="E220" s="1">
        <v>1</v>
      </c>
      <c r="F220" s="1">
        <v>0</v>
      </c>
      <c r="G220" s="1" t="str">
        <f>IF(OR( AND(Dataset[[#This Row],[NS1]]=1,Dataset[[#This Row],[IgM]]=0,Dataset[[#This Row],[IgG]]=0),AND(Dataset[[#This Row],[NS1]]=1,Dataset[[#This Row],[IgM]]=1,Dataset[[#This Row],[IgG]]=0),AND(Dataset[[#This Row],[NS1]]=0,Dataset[[#This Row],[IgM]]=1,Dataset[[#This Row],[IgG]]=0)),"Yes","No")</f>
        <v>Yes</v>
      </c>
      <c r="H220" t="str">
        <f>IF(AND(Dataset[[#This Row],[IgG]]=1,Dataset[[#This Row],[NS1]]=1),"Yes","No")</f>
        <v>No</v>
      </c>
      <c r="I220" t="str">
        <f>IF(AND(Dataset[[#This Row],[NS1]]=0,Dataset[[#This Row],[IgM]]=0,Dataset[[#This Row],[IgG]]=0),"yes","No")</f>
        <v>No</v>
      </c>
      <c r="J220" t="s">
        <v>11</v>
      </c>
      <c r="K220" t="s">
        <v>12</v>
      </c>
      <c r="L220" t="s">
        <v>24</v>
      </c>
      <c r="M220" t="s">
        <v>14</v>
      </c>
      <c r="N220" s="1">
        <v>0</v>
      </c>
      <c r="O220"/>
    </row>
    <row r="221" spans="1:15" x14ac:dyDescent="0.3">
      <c r="A221" t="s">
        <v>10</v>
      </c>
      <c r="B221" s="1">
        <v>53</v>
      </c>
      <c r="C221" s="1" t="str" cm="1">
        <f t="array" ref="C221">_xlfn.IFS(Dataset[[#This Row],[Age]]&gt;=60,"Old",Dataset[[#This Row],[Age]]&gt;=40,"Senior Adult",Dataset[[#This Row],[Age]]&gt;=20,"Adult",Dataset[[#This Row],[Age]]&gt;=0,"Child")</f>
        <v>Senior Adult</v>
      </c>
      <c r="D221" s="1">
        <v>0</v>
      </c>
      <c r="E221" s="1">
        <v>1</v>
      </c>
      <c r="F221" s="1">
        <v>0</v>
      </c>
      <c r="G221" s="1" t="str">
        <f>IF(OR( AND(Dataset[[#This Row],[NS1]]=1,Dataset[[#This Row],[IgM]]=0,Dataset[[#This Row],[IgG]]=0),AND(Dataset[[#This Row],[NS1]]=1,Dataset[[#This Row],[IgM]]=1,Dataset[[#This Row],[IgG]]=0),AND(Dataset[[#This Row],[NS1]]=0,Dataset[[#This Row],[IgM]]=1,Dataset[[#This Row],[IgG]]=0)),"Yes","No")</f>
        <v>Yes</v>
      </c>
      <c r="H221" t="str">
        <f>IF(AND(Dataset[[#This Row],[IgG]]=1,Dataset[[#This Row],[NS1]]=1),"Yes","No")</f>
        <v>No</v>
      </c>
      <c r="I221" t="str">
        <f>IF(AND(Dataset[[#This Row],[NS1]]=0,Dataset[[#This Row],[IgM]]=0,Dataset[[#This Row],[IgG]]=0),"yes","No")</f>
        <v>No</v>
      </c>
      <c r="J221" t="s">
        <v>33</v>
      </c>
      <c r="K221" t="s">
        <v>17</v>
      </c>
      <c r="L221" t="s">
        <v>24</v>
      </c>
      <c r="M221" t="s">
        <v>14</v>
      </c>
      <c r="N221" s="1">
        <v>0</v>
      </c>
      <c r="O221"/>
    </row>
    <row r="222" spans="1:15" x14ac:dyDescent="0.3">
      <c r="A222" t="s">
        <v>10</v>
      </c>
      <c r="B222" s="1">
        <v>32</v>
      </c>
      <c r="C222" s="1" t="str" cm="1">
        <f t="array" ref="C222">_xlfn.IFS(Dataset[[#This Row],[Age]]&gt;=60,"Old",Dataset[[#This Row],[Age]]&gt;=40,"Senior Adult",Dataset[[#This Row],[Age]]&gt;=20,"Adult",Dataset[[#This Row],[Age]]&gt;=0,"Child")</f>
        <v>Adult</v>
      </c>
      <c r="D222" s="1">
        <v>1</v>
      </c>
      <c r="E222" s="1">
        <v>0</v>
      </c>
      <c r="F222" s="1">
        <v>1</v>
      </c>
      <c r="G222" s="1" t="str">
        <f>IF(OR( AND(Dataset[[#This Row],[NS1]]=1,Dataset[[#This Row],[IgM]]=0,Dataset[[#This Row],[IgG]]=0),AND(Dataset[[#This Row],[NS1]]=1,Dataset[[#This Row],[IgM]]=1,Dataset[[#This Row],[IgG]]=0),AND(Dataset[[#This Row],[NS1]]=0,Dataset[[#This Row],[IgM]]=1,Dataset[[#This Row],[IgG]]=0)),"Yes","No")</f>
        <v>No</v>
      </c>
      <c r="H222" t="str">
        <f>IF(AND(Dataset[[#This Row],[IgG]]=1,Dataset[[#This Row],[NS1]]=1),"Yes","No")</f>
        <v>Yes</v>
      </c>
      <c r="I222" t="str">
        <f>IF(AND(Dataset[[#This Row],[NS1]]=0,Dataset[[#This Row],[IgM]]=0,Dataset[[#This Row],[IgG]]=0),"yes","No")</f>
        <v>No</v>
      </c>
      <c r="J222" t="s">
        <v>51</v>
      </c>
      <c r="K222" t="s">
        <v>12</v>
      </c>
      <c r="L222" t="s">
        <v>13</v>
      </c>
      <c r="M222" t="s">
        <v>14</v>
      </c>
      <c r="N222" s="1">
        <v>1</v>
      </c>
      <c r="O222"/>
    </row>
    <row r="223" spans="1:15" x14ac:dyDescent="0.3">
      <c r="A223" t="s">
        <v>15</v>
      </c>
      <c r="B223" s="1">
        <v>40</v>
      </c>
      <c r="C223" s="1" t="str" cm="1">
        <f t="array" ref="C223">_xlfn.IFS(Dataset[[#This Row],[Age]]&gt;=60,"Old",Dataset[[#This Row],[Age]]&gt;=40,"Senior Adult",Dataset[[#This Row],[Age]]&gt;=20,"Adult",Dataset[[#This Row],[Age]]&gt;=0,"Child")</f>
        <v>Senior Adult</v>
      </c>
      <c r="D223" s="1">
        <v>1</v>
      </c>
      <c r="E223" s="1">
        <v>1</v>
      </c>
      <c r="F223" s="1">
        <v>1</v>
      </c>
      <c r="G223" s="1" t="str">
        <f>IF(OR( AND(Dataset[[#This Row],[NS1]]=1,Dataset[[#This Row],[IgM]]=0,Dataset[[#This Row],[IgG]]=0),AND(Dataset[[#This Row],[NS1]]=1,Dataset[[#This Row],[IgM]]=1,Dataset[[#This Row],[IgG]]=0),AND(Dataset[[#This Row],[NS1]]=0,Dataset[[#This Row],[IgM]]=1,Dataset[[#This Row],[IgG]]=0)),"Yes","No")</f>
        <v>No</v>
      </c>
      <c r="H223" t="str">
        <f>IF(AND(Dataset[[#This Row],[IgG]]=1,Dataset[[#This Row],[NS1]]=1),"Yes","No")</f>
        <v>Yes</v>
      </c>
      <c r="I223" t="str">
        <f>IF(AND(Dataset[[#This Row],[NS1]]=0,Dataset[[#This Row],[IgM]]=0,Dataset[[#This Row],[IgG]]=0),"yes","No")</f>
        <v>No</v>
      </c>
      <c r="J223" t="s">
        <v>44</v>
      </c>
      <c r="K223" t="s">
        <v>17</v>
      </c>
      <c r="L223" t="s">
        <v>19</v>
      </c>
      <c r="M223" t="s">
        <v>14</v>
      </c>
      <c r="N223" s="1">
        <v>1</v>
      </c>
      <c r="O223"/>
    </row>
    <row r="224" spans="1:15" x14ac:dyDescent="0.3">
      <c r="A224" t="s">
        <v>15</v>
      </c>
      <c r="B224" s="1">
        <v>57</v>
      </c>
      <c r="C224" s="1" t="str" cm="1">
        <f t="array" ref="C224">_xlfn.IFS(Dataset[[#This Row],[Age]]&gt;=60,"Old",Dataset[[#This Row],[Age]]&gt;=40,"Senior Adult",Dataset[[#This Row],[Age]]&gt;=20,"Adult",Dataset[[#This Row],[Age]]&gt;=0,"Child")</f>
        <v>Senior Adult</v>
      </c>
      <c r="D224" s="1">
        <v>1</v>
      </c>
      <c r="E224" s="1">
        <v>1</v>
      </c>
      <c r="F224" s="1">
        <v>1</v>
      </c>
      <c r="G224" s="1" t="str">
        <f>IF(OR( AND(Dataset[[#This Row],[NS1]]=1,Dataset[[#This Row],[IgM]]=0,Dataset[[#This Row],[IgG]]=0),AND(Dataset[[#This Row],[NS1]]=1,Dataset[[#This Row],[IgM]]=1,Dataset[[#This Row],[IgG]]=0),AND(Dataset[[#This Row],[NS1]]=0,Dataset[[#This Row],[IgM]]=1,Dataset[[#This Row],[IgG]]=0)),"Yes","No")</f>
        <v>No</v>
      </c>
      <c r="H224" t="str">
        <f>IF(AND(Dataset[[#This Row],[IgG]]=1,Dataset[[#This Row],[NS1]]=1),"Yes","No")</f>
        <v>Yes</v>
      </c>
      <c r="I224" t="str">
        <f>IF(AND(Dataset[[#This Row],[NS1]]=0,Dataset[[#This Row],[IgM]]=0,Dataset[[#This Row],[IgG]]=0),"yes","No")</f>
        <v>No</v>
      </c>
      <c r="J224" t="s">
        <v>36</v>
      </c>
      <c r="K224" t="s">
        <v>12</v>
      </c>
      <c r="L224" t="s">
        <v>13</v>
      </c>
      <c r="M224" t="s">
        <v>14</v>
      </c>
      <c r="N224" s="1">
        <v>1</v>
      </c>
      <c r="O224"/>
    </row>
    <row r="225" spans="1:15" x14ac:dyDescent="0.3">
      <c r="A225" t="s">
        <v>15</v>
      </c>
      <c r="B225" s="1">
        <v>43</v>
      </c>
      <c r="C225" s="1" t="str" cm="1">
        <f t="array" ref="C225">_xlfn.IFS(Dataset[[#This Row],[Age]]&gt;=60,"Old",Dataset[[#This Row],[Age]]&gt;=40,"Senior Adult",Dataset[[#This Row],[Age]]&gt;=20,"Adult",Dataset[[#This Row],[Age]]&gt;=0,"Child")</f>
        <v>Senior Adult</v>
      </c>
      <c r="D225" s="1">
        <v>0</v>
      </c>
      <c r="E225" s="1">
        <v>1</v>
      </c>
      <c r="F225" s="1">
        <v>0</v>
      </c>
      <c r="G225" s="1" t="str">
        <f>IF(OR( AND(Dataset[[#This Row],[NS1]]=1,Dataset[[#This Row],[IgM]]=0,Dataset[[#This Row],[IgG]]=0),AND(Dataset[[#This Row],[NS1]]=1,Dataset[[#This Row],[IgM]]=1,Dataset[[#This Row],[IgG]]=0),AND(Dataset[[#This Row],[NS1]]=0,Dataset[[#This Row],[IgM]]=1,Dataset[[#This Row],[IgG]]=0)),"Yes","No")</f>
        <v>Yes</v>
      </c>
      <c r="H225" t="str">
        <f>IF(AND(Dataset[[#This Row],[IgG]]=1,Dataset[[#This Row],[NS1]]=1),"Yes","No")</f>
        <v>No</v>
      </c>
      <c r="I225" t="str">
        <f>IF(AND(Dataset[[#This Row],[NS1]]=0,Dataset[[#This Row],[IgM]]=0,Dataset[[#This Row],[IgG]]=0),"yes","No")</f>
        <v>No</v>
      </c>
      <c r="J225" t="s">
        <v>30</v>
      </c>
      <c r="K225" t="s">
        <v>17</v>
      </c>
      <c r="L225" t="s">
        <v>19</v>
      </c>
      <c r="M225" t="s">
        <v>14</v>
      </c>
      <c r="N225" s="1">
        <v>0</v>
      </c>
      <c r="O225"/>
    </row>
    <row r="226" spans="1:15" x14ac:dyDescent="0.3">
      <c r="A226" t="s">
        <v>15</v>
      </c>
      <c r="B226" s="1">
        <v>43</v>
      </c>
      <c r="C226" s="1" t="str" cm="1">
        <f t="array" ref="C226">_xlfn.IFS(Dataset[[#This Row],[Age]]&gt;=60,"Old",Dataset[[#This Row],[Age]]&gt;=40,"Senior Adult",Dataset[[#This Row],[Age]]&gt;=20,"Adult",Dataset[[#This Row],[Age]]&gt;=0,"Child")</f>
        <v>Senior Adult</v>
      </c>
      <c r="D226" s="1">
        <v>0</v>
      </c>
      <c r="E226" s="1">
        <v>1</v>
      </c>
      <c r="F226" s="1">
        <v>0</v>
      </c>
      <c r="G226" s="1" t="str">
        <f>IF(OR( AND(Dataset[[#This Row],[NS1]]=1,Dataset[[#This Row],[IgM]]=0,Dataset[[#This Row],[IgG]]=0),AND(Dataset[[#This Row],[NS1]]=1,Dataset[[#This Row],[IgM]]=1,Dataset[[#This Row],[IgG]]=0),AND(Dataset[[#This Row],[NS1]]=0,Dataset[[#This Row],[IgM]]=1,Dataset[[#This Row],[IgG]]=0)),"Yes","No")</f>
        <v>Yes</v>
      </c>
      <c r="H226" t="str">
        <f>IF(AND(Dataset[[#This Row],[IgG]]=1,Dataset[[#This Row],[NS1]]=1),"Yes","No")</f>
        <v>No</v>
      </c>
      <c r="I226" t="str">
        <f>IF(AND(Dataset[[#This Row],[NS1]]=0,Dataset[[#This Row],[IgM]]=0,Dataset[[#This Row],[IgG]]=0),"yes","No")</f>
        <v>No</v>
      </c>
      <c r="J226" t="s">
        <v>41</v>
      </c>
      <c r="K226" t="s">
        <v>12</v>
      </c>
      <c r="L226" t="s">
        <v>13</v>
      </c>
      <c r="M226" t="s">
        <v>14</v>
      </c>
      <c r="N226" s="1">
        <v>0</v>
      </c>
      <c r="O226"/>
    </row>
    <row r="227" spans="1:15" x14ac:dyDescent="0.3">
      <c r="A227" t="s">
        <v>15</v>
      </c>
      <c r="B227" s="1">
        <v>57</v>
      </c>
      <c r="C227" s="1" t="str" cm="1">
        <f t="array" ref="C227">_xlfn.IFS(Dataset[[#This Row],[Age]]&gt;=60,"Old",Dataset[[#This Row],[Age]]&gt;=40,"Senior Adult",Dataset[[#This Row],[Age]]&gt;=20,"Adult",Dataset[[#This Row],[Age]]&gt;=0,"Child")</f>
        <v>Senior Adult</v>
      </c>
      <c r="D227" s="1">
        <v>0</v>
      </c>
      <c r="E227" s="1">
        <v>0</v>
      </c>
      <c r="F227" s="1">
        <v>0</v>
      </c>
      <c r="G227" s="1" t="str">
        <f>IF(OR( AND(Dataset[[#This Row],[NS1]]=1,Dataset[[#This Row],[IgM]]=0,Dataset[[#This Row],[IgG]]=0),AND(Dataset[[#This Row],[NS1]]=1,Dataset[[#This Row],[IgM]]=1,Dataset[[#This Row],[IgG]]=0),AND(Dataset[[#This Row],[NS1]]=0,Dataset[[#This Row],[IgM]]=1,Dataset[[#This Row],[IgG]]=0)),"Yes","No")</f>
        <v>No</v>
      </c>
      <c r="H227" t="str">
        <f>IF(AND(Dataset[[#This Row],[IgG]]=1,Dataset[[#This Row],[NS1]]=1),"Yes","No")</f>
        <v>No</v>
      </c>
      <c r="I227" t="str">
        <f>IF(AND(Dataset[[#This Row],[NS1]]=0,Dataset[[#This Row],[IgM]]=0,Dataset[[#This Row],[IgG]]=0),"yes","No")</f>
        <v>yes</v>
      </c>
      <c r="J227" t="s">
        <v>45</v>
      </c>
      <c r="K227" t="s">
        <v>17</v>
      </c>
      <c r="L227" t="s">
        <v>13</v>
      </c>
      <c r="M227" t="s">
        <v>14</v>
      </c>
      <c r="N227" s="1">
        <v>0</v>
      </c>
      <c r="O227"/>
    </row>
    <row r="228" spans="1:15" x14ac:dyDescent="0.3">
      <c r="A228" t="s">
        <v>10</v>
      </c>
      <c r="B228" s="1">
        <v>55</v>
      </c>
      <c r="C228" s="1" t="str" cm="1">
        <f t="array" ref="C228">_xlfn.IFS(Dataset[[#This Row],[Age]]&gt;=60,"Old",Dataset[[#This Row],[Age]]&gt;=40,"Senior Adult",Dataset[[#This Row],[Age]]&gt;=20,"Adult",Dataset[[#This Row],[Age]]&gt;=0,"Child")</f>
        <v>Senior Adult</v>
      </c>
      <c r="D228" s="1">
        <v>1</v>
      </c>
      <c r="E228" s="1">
        <v>1</v>
      </c>
      <c r="F228" s="1">
        <v>1</v>
      </c>
      <c r="G228" s="1" t="str">
        <f>IF(OR( AND(Dataset[[#This Row],[NS1]]=1,Dataset[[#This Row],[IgM]]=0,Dataset[[#This Row],[IgG]]=0),AND(Dataset[[#This Row],[NS1]]=1,Dataset[[#This Row],[IgM]]=1,Dataset[[#This Row],[IgG]]=0),AND(Dataset[[#This Row],[NS1]]=0,Dataset[[#This Row],[IgM]]=1,Dataset[[#This Row],[IgG]]=0)),"Yes","No")</f>
        <v>No</v>
      </c>
      <c r="H228" t="str">
        <f>IF(AND(Dataset[[#This Row],[IgG]]=1,Dataset[[#This Row],[NS1]]=1),"Yes","No")</f>
        <v>Yes</v>
      </c>
      <c r="I228" t="str">
        <f>IF(AND(Dataset[[#This Row],[NS1]]=0,Dataset[[#This Row],[IgM]]=0,Dataset[[#This Row],[IgG]]=0),"yes","No")</f>
        <v>No</v>
      </c>
      <c r="J228" t="s">
        <v>16</v>
      </c>
      <c r="K228" t="s">
        <v>12</v>
      </c>
      <c r="L228" t="s">
        <v>19</v>
      </c>
      <c r="M228" t="s">
        <v>14</v>
      </c>
      <c r="N228" s="1">
        <v>1</v>
      </c>
      <c r="O228"/>
    </row>
    <row r="229" spans="1:15" x14ac:dyDescent="0.3">
      <c r="A229" t="s">
        <v>10</v>
      </c>
      <c r="B229" s="1">
        <v>16</v>
      </c>
      <c r="C229" s="1" t="str" cm="1">
        <f t="array" ref="C229">_xlfn.IFS(Dataset[[#This Row],[Age]]&gt;=60,"Old",Dataset[[#This Row],[Age]]&gt;=40,"Senior Adult",Dataset[[#This Row],[Age]]&gt;=20,"Adult",Dataset[[#This Row],[Age]]&gt;=0,"Child")</f>
        <v>Child</v>
      </c>
      <c r="D229" s="1">
        <v>1</v>
      </c>
      <c r="E229" s="1">
        <v>0</v>
      </c>
      <c r="F229" s="1">
        <v>1</v>
      </c>
      <c r="G229" s="1" t="str">
        <f>IF(OR( AND(Dataset[[#This Row],[NS1]]=1,Dataset[[#This Row],[IgM]]=0,Dataset[[#This Row],[IgG]]=0),AND(Dataset[[#This Row],[NS1]]=1,Dataset[[#This Row],[IgM]]=1,Dataset[[#This Row],[IgG]]=0),AND(Dataset[[#This Row],[NS1]]=0,Dataset[[#This Row],[IgM]]=1,Dataset[[#This Row],[IgG]]=0)),"Yes","No")</f>
        <v>No</v>
      </c>
      <c r="H229" t="str">
        <f>IF(AND(Dataset[[#This Row],[IgG]]=1,Dataset[[#This Row],[NS1]]=1),"Yes","No")</f>
        <v>Yes</v>
      </c>
      <c r="I229" t="str">
        <f>IF(AND(Dataset[[#This Row],[NS1]]=0,Dataset[[#This Row],[IgM]]=0,Dataset[[#This Row],[IgG]]=0),"yes","No")</f>
        <v>No</v>
      </c>
      <c r="J229" t="s">
        <v>53</v>
      </c>
      <c r="K229" t="s">
        <v>17</v>
      </c>
      <c r="L229" t="s">
        <v>13</v>
      </c>
      <c r="M229" t="s">
        <v>14</v>
      </c>
      <c r="N229" s="1">
        <v>1</v>
      </c>
      <c r="O229"/>
    </row>
    <row r="230" spans="1:15" x14ac:dyDescent="0.3">
      <c r="A230" t="s">
        <v>15</v>
      </c>
      <c r="B230" s="1">
        <v>25</v>
      </c>
      <c r="C230" s="1" t="str" cm="1">
        <f t="array" ref="C230">_xlfn.IFS(Dataset[[#This Row],[Age]]&gt;=60,"Old",Dataset[[#This Row],[Age]]&gt;=40,"Senior Adult",Dataset[[#This Row],[Age]]&gt;=20,"Adult",Dataset[[#This Row],[Age]]&gt;=0,"Child")</f>
        <v>Adult</v>
      </c>
      <c r="D230" s="1">
        <v>0</v>
      </c>
      <c r="E230" s="1">
        <v>1</v>
      </c>
      <c r="F230" s="1">
        <v>0</v>
      </c>
      <c r="G230" s="1" t="str">
        <f>IF(OR( AND(Dataset[[#This Row],[NS1]]=1,Dataset[[#This Row],[IgM]]=0,Dataset[[#This Row],[IgG]]=0),AND(Dataset[[#This Row],[NS1]]=1,Dataset[[#This Row],[IgM]]=1,Dataset[[#This Row],[IgG]]=0),AND(Dataset[[#This Row],[NS1]]=0,Dataset[[#This Row],[IgM]]=1,Dataset[[#This Row],[IgG]]=0)),"Yes","No")</f>
        <v>Yes</v>
      </c>
      <c r="H230" t="str">
        <f>IF(AND(Dataset[[#This Row],[IgG]]=1,Dataset[[#This Row],[NS1]]=1),"Yes","No")</f>
        <v>No</v>
      </c>
      <c r="I230" t="str">
        <f>IF(AND(Dataset[[#This Row],[NS1]]=0,Dataset[[#This Row],[IgM]]=0,Dataset[[#This Row],[IgG]]=0),"yes","No")</f>
        <v>No</v>
      </c>
      <c r="J230" t="s">
        <v>32</v>
      </c>
      <c r="K230" t="s">
        <v>12</v>
      </c>
      <c r="L230" t="s">
        <v>19</v>
      </c>
      <c r="M230" t="s">
        <v>14</v>
      </c>
      <c r="N230" s="1">
        <v>0</v>
      </c>
      <c r="O230"/>
    </row>
    <row r="231" spans="1:15" x14ac:dyDescent="0.3">
      <c r="A231" t="s">
        <v>10</v>
      </c>
      <c r="B231" s="1">
        <v>28</v>
      </c>
      <c r="C231" s="1" t="str" cm="1">
        <f t="array" ref="C231">_xlfn.IFS(Dataset[[#This Row],[Age]]&gt;=60,"Old",Dataset[[#This Row],[Age]]&gt;=40,"Senior Adult",Dataset[[#This Row],[Age]]&gt;=20,"Adult",Dataset[[#This Row],[Age]]&gt;=0,"Child")</f>
        <v>Adult</v>
      </c>
      <c r="D231" s="1">
        <v>1</v>
      </c>
      <c r="E231" s="1">
        <v>0</v>
      </c>
      <c r="F231" s="1">
        <v>1</v>
      </c>
      <c r="G231" s="1" t="str">
        <f>IF(OR( AND(Dataset[[#This Row],[NS1]]=1,Dataset[[#This Row],[IgM]]=0,Dataset[[#This Row],[IgG]]=0),AND(Dataset[[#This Row],[NS1]]=1,Dataset[[#This Row],[IgM]]=1,Dataset[[#This Row],[IgG]]=0),AND(Dataset[[#This Row],[NS1]]=0,Dataset[[#This Row],[IgM]]=1,Dataset[[#This Row],[IgG]]=0)),"Yes","No")</f>
        <v>No</v>
      </c>
      <c r="H231" t="str">
        <f>IF(AND(Dataset[[#This Row],[IgG]]=1,Dataset[[#This Row],[NS1]]=1),"Yes","No")</f>
        <v>Yes</v>
      </c>
      <c r="I231" t="str">
        <f>IF(AND(Dataset[[#This Row],[NS1]]=0,Dataset[[#This Row],[IgM]]=0,Dataset[[#This Row],[IgG]]=0),"yes","No")</f>
        <v>No</v>
      </c>
      <c r="J231" t="s">
        <v>53</v>
      </c>
      <c r="K231" t="s">
        <v>17</v>
      </c>
      <c r="L231" t="s">
        <v>19</v>
      </c>
      <c r="M231" t="s">
        <v>14</v>
      </c>
      <c r="N231" s="1">
        <v>1</v>
      </c>
      <c r="O231"/>
    </row>
    <row r="232" spans="1:15" x14ac:dyDescent="0.3">
      <c r="A232" t="s">
        <v>10</v>
      </c>
      <c r="B232" s="1">
        <v>41</v>
      </c>
      <c r="C232" s="1" t="str" cm="1">
        <f t="array" ref="C232">_xlfn.IFS(Dataset[[#This Row],[Age]]&gt;=60,"Old",Dataset[[#This Row],[Age]]&gt;=40,"Senior Adult",Dataset[[#This Row],[Age]]&gt;=20,"Adult",Dataset[[#This Row],[Age]]&gt;=0,"Child")</f>
        <v>Senior Adult</v>
      </c>
      <c r="D232" s="1">
        <v>0</v>
      </c>
      <c r="E232" s="1">
        <v>0</v>
      </c>
      <c r="F232" s="1">
        <v>0</v>
      </c>
      <c r="G232" s="1" t="str">
        <f>IF(OR( AND(Dataset[[#This Row],[NS1]]=1,Dataset[[#This Row],[IgM]]=0,Dataset[[#This Row],[IgG]]=0),AND(Dataset[[#This Row],[NS1]]=1,Dataset[[#This Row],[IgM]]=1,Dataset[[#This Row],[IgG]]=0),AND(Dataset[[#This Row],[NS1]]=0,Dataset[[#This Row],[IgM]]=1,Dataset[[#This Row],[IgG]]=0)),"Yes","No")</f>
        <v>No</v>
      </c>
      <c r="H232" t="str">
        <f>IF(AND(Dataset[[#This Row],[IgG]]=1,Dataset[[#This Row],[NS1]]=1),"Yes","No")</f>
        <v>No</v>
      </c>
      <c r="I232" t="str">
        <f>IF(AND(Dataset[[#This Row],[NS1]]=0,Dataset[[#This Row],[IgM]]=0,Dataset[[#This Row],[IgG]]=0),"yes","No")</f>
        <v>yes</v>
      </c>
      <c r="J232" t="s">
        <v>52</v>
      </c>
      <c r="K232" t="s">
        <v>12</v>
      </c>
      <c r="L232" t="s">
        <v>19</v>
      </c>
      <c r="M232" t="s">
        <v>14</v>
      </c>
      <c r="N232" s="1">
        <v>0</v>
      </c>
      <c r="O232"/>
    </row>
    <row r="233" spans="1:15" x14ac:dyDescent="0.3">
      <c r="A233" t="s">
        <v>15</v>
      </c>
      <c r="B233" s="1">
        <v>52</v>
      </c>
      <c r="C233" s="1" t="str" cm="1">
        <f t="array" ref="C233">_xlfn.IFS(Dataset[[#This Row],[Age]]&gt;=60,"Old",Dataset[[#This Row],[Age]]&gt;=40,"Senior Adult",Dataset[[#This Row],[Age]]&gt;=20,"Adult",Dataset[[#This Row],[Age]]&gt;=0,"Child")</f>
        <v>Senior Adult</v>
      </c>
      <c r="D233" s="1">
        <v>1</v>
      </c>
      <c r="E233" s="1">
        <v>1</v>
      </c>
      <c r="F233" s="1">
        <v>1</v>
      </c>
      <c r="G233" s="1" t="str">
        <f>IF(OR( AND(Dataset[[#This Row],[NS1]]=1,Dataset[[#This Row],[IgM]]=0,Dataset[[#This Row],[IgG]]=0),AND(Dataset[[#This Row],[NS1]]=1,Dataset[[#This Row],[IgM]]=1,Dataset[[#This Row],[IgG]]=0),AND(Dataset[[#This Row],[NS1]]=0,Dataset[[#This Row],[IgM]]=1,Dataset[[#This Row],[IgG]]=0)),"Yes","No")</f>
        <v>No</v>
      </c>
      <c r="H233" t="str">
        <f>IF(AND(Dataset[[#This Row],[IgG]]=1,Dataset[[#This Row],[NS1]]=1),"Yes","No")</f>
        <v>Yes</v>
      </c>
      <c r="I233" t="str">
        <f>IF(AND(Dataset[[#This Row],[NS1]]=0,Dataset[[#This Row],[IgM]]=0,Dataset[[#This Row],[IgG]]=0),"yes","No")</f>
        <v>No</v>
      </c>
      <c r="J233" t="s">
        <v>39</v>
      </c>
      <c r="K233" t="s">
        <v>17</v>
      </c>
      <c r="L233" t="s">
        <v>19</v>
      </c>
      <c r="M233" t="s">
        <v>14</v>
      </c>
      <c r="N233" s="1">
        <v>1</v>
      </c>
      <c r="O233"/>
    </row>
    <row r="234" spans="1:15" x14ac:dyDescent="0.3">
      <c r="A234" t="s">
        <v>15</v>
      </c>
      <c r="B234" s="1">
        <v>46</v>
      </c>
      <c r="C234" s="1" t="str" cm="1">
        <f t="array" ref="C234">_xlfn.IFS(Dataset[[#This Row],[Age]]&gt;=60,"Old",Dataset[[#This Row],[Age]]&gt;=40,"Senior Adult",Dataset[[#This Row],[Age]]&gt;=20,"Adult",Dataset[[#This Row],[Age]]&gt;=0,"Child")</f>
        <v>Senior Adult</v>
      </c>
      <c r="D234" s="1">
        <v>1</v>
      </c>
      <c r="E234" s="1">
        <v>0</v>
      </c>
      <c r="F234" s="1">
        <v>1</v>
      </c>
      <c r="G234" s="1" t="str">
        <f>IF(OR( AND(Dataset[[#This Row],[NS1]]=1,Dataset[[#This Row],[IgM]]=0,Dataset[[#This Row],[IgG]]=0),AND(Dataset[[#This Row],[NS1]]=1,Dataset[[#This Row],[IgM]]=1,Dataset[[#This Row],[IgG]]=0),AND(Dataset[[#This Row],[NS1]]=0,Dataset[[#This Row],[IgM]]=1,Dataset[[#This Row],[IgG]]=0)),"Yes","No")</f>
        <v>No</v>
      </c>
      <c r="H234" t="str">
        <f>IF(AND(Dataset[[#This Row],[IgG]]=1,Dataset[[#This Row],[NS1]]=1),"Yes","No")</f>
        <v>Yes</v>
      </c>
      <c r="I234" t="str">
        <f>IF(AND(Dataset[[#This Row],[NS1]]=0,Dataset[[#This Row],[IgM]]=0,Dataset[[#This Row],[IgG]]=0),"yes","No")</f>
        <v>No</v>
      </c>
      <c r="J234" t="s">
        <v>34</v>
      </c>
      <c r="K234" t="s">
        <v>12</v>
      </c>
      <c r="L234" t="s">
        <v>24</v>
      </c>
      <c r="M234" t="s">
        <v>14</v>
      </c>
      <c r="N234" s="1">
        <v>1</v>
      </c>
      <c r="O234"/>
    </row>
    <row r="235" spans="1:15" x14ac:dyDescent="0.3">
      <c r="A235" t="s">
        <v>10</v>
      </c>
      <c r="B235" s="1">
        <v>55</v>
      </c>
      <c r="C235" s="1" t="str" cm="1">
        <f t="array" ref="C235">_xlfn.IFS(Dataset[[#This Row],[Age]]&gt;=60,"Old",Dataset[[#This Row],[Age]]&gt;=40,"Senior Adult",Dataset[[#This Row],[Age]]&gt;=20,"Adult",Dataset[[#This Row],[Age]]&gt;=0,"Child")</f>
        <v>Senior Adult</v>
      </c>
      <c r="D235" s="1">
        <v>0</v>
      </c>
      <c r="E235" s="1">
        <v>1</v>
      </c>
      <c r="F235" s="1">
        <v>0</v>
      </c>
      <c r="G235" s="1" t="str">
        <f>IF(OR( AND(Dataset[[#This Row],[NS1]]=1,Dataset[[#This Row],[IgM]]=0,Dataset[[#This Row],[IgG]]=0),AND(Dataset[[#This Row],[NS1]]=1,Dataset[[#This Row],[IgM]]=1,Dataset[[#This Row],[IgG]]=0),AND(Dataset[[#This Row],[NS1]]=0,Dataset[[#This Row],[IgM]]=1,Dataset[[#This Row],[IgG]]=0)),"Yes","No")</f>
        <v>Yes</v>
      </c>
      <c r="H235" t="str">
        <f>IF(AND(Dataset[[#This Row],[IgG]]=1,Dataset[[#This Row],[NS1]]=1),"Yes","No")</f>
        <v>No</v>
      </c>
      <c r="I235" t="str">
        <f>IF(AND(Dataset[[#This Row],[NS1]]=0,Dataset[[#This Row],[IgM]]=0,Dataset[[#This Row],[IgG]]=0),"yes","No")</f>
        <v>No</v>
      </c>
      <c r="J235" t="s">
        <v>37</v>
      </c>
      <c r="K235" t="s">
        <v>17</v>
      </c>
      <c r="L235" t="s">
        <v>13</v>
      </c>
      <c r="M235" t="s">
        <v>14</v>
      </c>
      <c r="N235" s="1">
        <v>0</v>
      </c>
      <c r="O235"/>
    </row>
    <row r="236" spans="1:15" x14ac:dyDescent="0.3">
      <c r="A236" t="s">
        <v>10</v>
      </c>
      <c r="B236" s="1">
        <v>53</v>
      </c>
      <c r="C236" s="1" t="str" cm="1">
        <f t="array" ref="C236">_xlfn.IFS(Dataset[[#This Row],[Age]]&gt;=60,"Old",Dataset[[#This Row],[Age]]&gt;=40,"Senior Adult",Dataset[[#This Row],[Age]]&gt;=20,"Adult",Dataset[[#This Row],[Age]]&gt;=0,"Child")</f>
        <v>Senior Adult</v>
      </c>
      <c r="D236" s="1">
        <v>1</v>
      </c>
      <c r="E236" s="1">
        <v>1</v>
      </c>
      <c r="F236" s="1">
        <v>1</v>
      </c>
      <c r="G236" s="1" t="str">
        <f>IF(OR( AND(Dataset[[#This Row],[NS1]]=1,Dataset[[#This Row],[IgM]]=0,Dataset[[#This Row],[IgG]]=0),AND(Dataset[[#This Row],[NS1]]=1,Dataset[[#This Row],[IgM]]=1,Dataset[[#This Row],[IgG]]=0),AND(Dataset[[#This Row],[NS1]]=0,Dataset[[#This Row],[IgM]]=1,Dataset[[#This Row],[IgG]]=0)),"Yes","No")</f>
        <v>No</v>
      </c>
      <c r="H236" t="str">
        <f>IF(AND(Dataset[[#This Row],[IgG]]=1,Dataset[[#This Row],[NS1]]=1),"Yes","No")</f>
        <v>Yes</v>
      </c>
      <c r="I236" t="str">
        <f>IF(AND(Dataset[[#This Row],[NS1]]=0,Dataset[[#This Row],[IgM]]=0,Dataset[[#This Row],[IgG]]=0),"yes","No")</f>
        <v>No</v>
      </c>
      <c r="J236" t="s">
        <v>25</v>
      </c>
      <c r="K236" t="s">
        <v>12</v>
      </c>
      <c r="L236" t="s">
        <v>24</v>
      </c>
      <c r="M236" t="s">
        <v>14</v>
      </c>
      <c r="N236" s="1">
        <v>1</v>
      </c>
      <c r="O236"/>
    </row>
    <row r="237" spans="1:15" x14ac:dyDescent="0.3">
      <c r="A237" t="s">
        <v>10</v>
      </c>
      <c r="B237" s="1">
        <v>42</v>
      </c>
      <c r="C237" s="1" t="str" cm="1">
        <f t="array" ref="C237">_xlfn.IFS(Dataset[[#This Row],[Age]]&gt;=60,"Old",Dataset[[#This Row],[Age]]&gt;=40,"Senior Adult",Dataset[[#This Row],[Age]]&gt;=20,"Adult",Dataset[[#This Row],[Age]]&gt;=0,"Child")</f>
        <v>Senior Adult</v>
      </c>
      <c r="D237" s="1">
        <v>1</v>
      </c>
      <c r="E237" s="1">
        <v>0</v>
      </c>
      <c r="F237" s="1">
        <v>1</v>
      </c>
      <c r="G237" s="1" t="str">
        <f>IF(OR( AND(Dataset[[#This Row],[NS1]]=1,Dataset[[#This Row],[IgM]]=0,Dataset[[#This Row],[IgG]]=0),AND(Dataset[[#This Row],[NS1]]=1,Dataset[[#This Row],[IgM]]=1,Dataset[[#This Row],[IgG]]=0),AND(Dataset[[#This Row],[NS1]]=0,Dataset[[#This Row],[IgM]]=1,Dataset[[#This Row],[IgG]]=0)),"Yes","No")</f>
        <v>No</v>
      </c>
      <c r="H237" t="str">
        <f>IF(AND(Dataset[[#This Row],[IgG]]=1,Dataset[[#This Row],[NS1]]=1),"Yes","No")</f>
        <v>Yes</v>
      </c>
      <c r="I237" t="str">
        <f>IF(AND(Dataset[[#This Row],[NS1]]=0,Dataset[[#This Row],[IgM]]=0,Dataset[[#This Row],[IgG]]=0),"yes","No")</f>
        <v>No</v>
      </c>
      <c r="J237" t="s">
        <v>49</v>
      </c>
      <c r="K237" t="s">
        <v>17</v>
      </c>
      <c r="L237" t="s">
        <v>19</v>
      </c>
      <c r="M237" t="s">
        <v>14</v>
      </c>
      <c r="N237" s="1">
        <v>1</v>
      </c>
      <c r="O237"/>
    </row>
    <row r="238" spans="1:15" x14ac:dyDescent="0.3">
      <c r="A238" t="s">
        <v>10</v>
      </c>
      <c r="B238" s="1">
        <v>30</v>
      </c>
      <c r="C238" s="1" t="str" cm="1">
        <f t="array" ref="C238">_xlfn.IFS(Dataset[[#This Row],[Age]]&gt;=60,"Old",Dataset[[#This Row],[Age]]&gt;=40,"Senior Adult",Dataset[[#This Row],[Age]]&gt;=20,"Adult",Dataset[[#This Row],[Age]]&gt;=0,"Child")</f>
        <v>Adult</v>
      </c>
      <c r="D238" s="1">
        <v>0</v>
      </c>
      <c r="E238" s="1">
        <v>0</v>
      </c>
      <c r="F238" s="1">
        <v>0</v>
      </c>
      <c r="G238" s="1" t="str">
        <f>IF(OR( AND(Dataset[[#This Row],[NS1]]=1,Dataset[[#This Row],[IgM]]=0,Dataset[[#This Row],[IgG]]=0),AND(Dataset[[#This Row],[NS1]]=1,Dataset[[#This Row],[IgM]]=1,Dataset[[#This Row],[IgG]]=0),AND(Dataset[[#This Row],[NS1]]=0,Dataset[[#This Row],[IgM]]=1,Dataset[[#This Row],[IgG]]=0)),"Yes","No")</f>
        <v>No</v>
      </c>
      <c r="H238" t="str">
        <f>IF(AND(Dataset[[#This Row],[IgG]]=1,Dataset[[#This Row],[NS1]]=1),"Yes","No")</f>
        <v>No</v>
      </c>
      <c r="I238" t="str">
        <f>IF(AND(Dataset[[#This Row],[NS1]]=0,Dataset[[#This Row],[IgM]]=0,Dataset[[#This Row],[IgG]]=0),"yes","No")</f>
        <v>yes</v>
      </c>
      <c r="J238" t="s">
        <v>50</v>
      </c>
      <c r="K238" t="s">
        <v>12</v>
      </c>
      <c r="L238" t="s">
        <v>13</v>
      </c>
      <c r="M238" t="s">
        <v>14</v>
      </c>
      <c r="N238" s="1">
        <v>0</v>
      </c>
      <c r="O238"/>
    </row>
    <row r="239" spans="1:15" x14ac:dyDescent="0.3">
      <c r="A239" t="s">
        <v>10</v>
      </c>
      <c r="B239" s="1">
        <v>18</v>
      </c>
      <c r="C239" s="1" t="str" cm="1">
        <f t="array" ref="C239">_xlfn.IFS(Dataset[[#This Row],[Age]]&gt;=60,"Old",Dataset[[#This Row],[Age]]&gt;=40,"Senior Adult",Dataset[[#This Row],[Age]]&gt;=20,"Adult",Dataset[[#This Row],[Age]]&gt;=0,"Child")</f>
        <v>Child</v>
      </c>
      <c r="D239" s="1">
        <v>1</v>
      </c>
      <c r="E239" s="1">
        <v>0</v>
      </c>
      <c r="F239" s="1">
        <v>1</v>
      </c>
      <c r="G239" s="1" t="str">
        <f>IF(OR( AND(Dataset[[#This Row],[NS1]]=1,Dataset[[#This Row],[IgM]]=0,Dataset[[#This Row],[IgG]]=0),AND(Dataset[[#This Row],[NS1]]=1,Dataset[[#This Row],[IgM]]=1,Dataset[[#This Row],[IgG]]=0),AND(Dataset[[#This Row],[NS1]]=0,Dataset[[#This Row],[IgM]]=1,Dataset[[#This Row],[IgG]]=0)),"Yes","No")</f>
        <v>No</v>
      </c>
      <c r="H239" t="str">
        <f>IF(AND(Dataset[[#This Row],[IgG]]=1,Dataset[[#This Row],[NS1]]=1),"Yes","No")</f>
        <v>Yes</v>
      </c>
      <c r="I239" t="str">
        <f>IF(AND(Dataset[[#This Row],[NS1]]=0,Dataset[[#This Row],[IgM]]=0,Dataset[[#This Row],[IgG]]=0),"yes","No")</f>
        <v>No</v>
      </c>
      <c r="J239" t="s">
        <v>50</v>
      </c>
      <c r="K239" t="s">
        <v>17</v>
      </c>
      <c r="L239" t="s">
        <v>24</v>
      </c>
      <c r="M239" t="s">
        <v>14</v>
      </c>
      <c r="N239" s="1">
        <v>1</v>
      </c>
      <c r="O239"/>
    </row>
    <row r="240" spans="1:15" x14ac:dyDescent="0.3">
      <c r="A240" t="s">
        <v>10</v>
      </c>
      <c r="B240" s="1">
        <v>44</v>
      </c>
      <c r="C240" s="1" t="str" cm="1">
        <f t="array" ref="C240">_xlfn.IFS(Dataset[[#This Row],[Age]]&gt;=60,"Old",Dataset[[#This Row],[Age]]&gt;=40,"Senior Adult",Dataset[[#This Row],[Age]]&gt;=20,"Adult",Dataset[[#This Row],[Age]]&gt;=0,"Child")</f>
        <v>Senior Adult</v>
      </c>
      <c r="D240" s="1">
        <v>0</v>
      </c>
      <c r="E240" s="1">
        <v>1</v>
      </c>
      <c r="F240" s="1">
        <v>0</v>
      </c>
      <c r="G240" s="1" t="str">
        <f>IF(OR( AND(Dataset[[#This Row],[NS1]]=1,Dataset[[#This Row],[IgM]]=0,Dataset[[#This Row],[IgG]]=0),AND(Dataset[[#This Row],[NS1]]=1,Dataset[[#This Row],[IgM]]=1,Dataset[[#This Row],[IgG]]=0),AND(Dataset[[#This Row],[NS1]]=0,Dataset[[#This Row],[IgM]]=1,Dataset[[#This Row],[IgG]]=0)),"Yes","No")</f>
        <v>Yes</v>
      </c>
      <c r="H240" t="str">
        <f>IF(AND(Dataset[[#This Row],[IgG]]=1,Dataset[[#This Row],[NS1]]=1),"Yes","No")</f>
        <v>No</v>
      </c>
      <c r="I240" t="str">
        <f>IF(AND(Dataset[[#This Row],[NS1]]=0,Dataset[[#This Row],[IgM]]=0,Dataset[[#This Row],[IgG]]=0),"yes","No")</f>
        <v>No</v>
      </c>
      <c r="J240" t="s">
        <v>47</v>
      </c>
      <c r="K240" t="s">
        <v>12</v>
      </c>
      <c r="L240" t="s">
        <v>13</v>
      </c>
      <c r="M240" t="s">
        <v>14</v>
      </c>
      <c r="N240" s="1">
        <v>0</v>
      </c>
      <c r="O240"/>
    </row>
    <row r="241" spans="1:15" x14ac:dyDescent="0.3">
      <c r="A241" t="s">
        <v>10</v>
      </c>
      <c r="B241" s="1">
        <v>21</v>
      </c>
      <c r="C241" s="1" t="str" cm="1">
        <f t="array" ref="C241">_xlfn.IFS(Dataset[[#This Row],[Age]]&gt;=60,"Old",Dataset[[#This Row],[Age]]&gt;=40,"Senior Adult",Dataset[[#This Row],[Age]]&gt;=20,"Adult",Dataset[[#This Row],[Age]]&gt;=0,"Child")</f>
        <v>Adult</v>
      </c>
      <c r="D241" s="1">
        <v>1</v>
      </c>
      <c r="E241" s="1">
        <v>1</v>
      </c>
      <c r="F241" s="1">
        <v>1</v>
      </c>
      <c r="G241" s="1" t="str">
        <f>IF(OR( AND(Dataset[[#This Row],[NS1]]=1,Dataset[[#This Row],[IgM]]=0,Dataset[[#This Row],[IgG]]=0),AND(Dataset[[#This Row],[NS1]]=1,Dataset[[#This Row],[IgM]]=1,Dataset[[#This Row],[IgG]]=0),AND(Dataset[[#This Row],[NS1]]=0,Dataset[[#This Row],[IgM]]=1,Dataset[[#This Row],[IgG]]=0)),"Yes","No")</f>
        <v>No</v>
      </c>
      <c r="H241" t="str">
        <f>IF(AND(Dataset[[#This Row],[IgG]]=1,Dataset[[#This Row],[NS1]]=1),"Yes","No")</f>
        <v>Yes</v>
      </c>
      <c r="I241" t="str">
        <f>IF(AND(Dataset[[#This Row],[NS1]]=0,Dataset[[#This Row],[IgM]]=0,Dataset[[#This Row],[IgG]]=0),"yes","No")</f>
        <v>No</v>
      </c>
      <c r="J241" t="s">
        <v>51</v>
      </c>
      <c r="K241" t="s">
        <v>17</v>
      </c>
      <c r="L241" t="s">
        <v>24</v>
      </c>
      <c r="M241" t="s">
        <v>14</v>
      </c>
      <c r="N241" s="1">
        <v>1</v>
      </c>
      <c r="O241"/>
    </row>
    <row r="242" spans="1:15" x14ac:dyDescent="0.3">
      <c r="A242" t="s">
        <v>15</v>
      </c>
      <c r="B242" s="1">
        <v>56</v>
      </c>
      <c r="C242" s="1" t="str" cm="1">
        <f t="array" ref="C242">_xlfn.IFS(Dataset[[#This Row],[Age]]&gt;=60,"Old",Dataset[[#This Row],[Age]]&gt;=40,"Senior Adult",Dataset[[#This Row],[Age]]&gt;=20,"Adult",Dataset[[#This Row],[Age]]&gt;=0,"Child")</f>
        <v>Senior Adult</v>
      </c>
      <c r="D242" s="1">
        <v>0</v>
      </c>
      <c r="E242" s="1">
        <v>0</v>
      </c>
      <c r="F242" s="1">
        <v>0</v>
      </c>
      <c r="G242" s="1" t="str">
        <f>IF(OR( AND(Dataset[[#This Row],[NS1]]=1,Dataset[[#This Row],[IgM]]=0,Dataset[[#This Row],[IgG]]=0),AND(Dataset[[#This Row],[NS1]]=1,Dataset[[#This Row],[IgM]]=1,Dataset[[#This Row],[IgG]]=0),AND(Dataset[[#This Row],[NS1]]=0,Dataset[[#This Row],[IgM]]=1,Dataset[[#This Row],[IgG]]=0)),"Yes","No")</f>
        <v>No</v>
      </c>
      <c r="H242" t="str">
        <f>IF(AND(Dataset[[#This Row],[IgG]]=1,Dataset[[#This Row],[NS1]]=1),"Yes","No")</f>
        <v>No</v>
      </c>
      <c r="I242" t="str">
        <f>IF(AND(Dataset[[#This Row],[NS1]]=0,Dataset[[#This Row],[IgM]]=0,Dataset[[#This Row],[IgG]]=0),"yes","No")</f>
        <v>yes</v>
      </c>
      <c r="J242" t="s">
        <v>28</v>
      </c>
      <c r="K242" t="s">
        <v>12</v>
      </c>
      <c r="L242" t="s">
        <v>13</v>
      </c>
      <c r="M242" t="s">
        <v>14</v>
      </c>
      <c r="N242" s="1">
        <v>0</v>
      </c>
      <c r="O242"/>
    </row>
    <row r="243" spans="1:15" x14ac:dyDescent="0.3">
      <c r="A243" t="s">
        <v>15</v>
      </c>
      <c r="B243" s="1">
        <v>50</v>
      </c>
      <c r="C243" s="1" t="str" cm="1">
        <f t="array" ref="C243">_xlfn.IFS(Dataset[[#This Row],[Age]]&gt;=60,"Old",Dataset[[#This Row],[Age]]&gt;=40,"Senior Adult",Dataset[[#This Row],[Age]]&gt;=20,"Adult",Dataset[[#This Row],[Age]]&gt;=0,"Child")</f>
        <v>Senior Adult</v>
      </c>
      <c r="D243" s="1">
        <v>1</v>
      </c>
      <c r="E243" s="1">
        <v>0</v>
      </c>
      <c r="F243" s="1">
        <v>1</v>
      </c>
      <c r="G243" s="1" t="str">
        <f>IF(OR( AND(Dataset[[#This Row],[NS1]]=1,Dataset[[#This Row],[IgM]]=0,Dataset[[#This Row],[IgG]]=0),AND(Dataset[[#This Row],[NS1]]=1,Dataset[[#This Row],[IgM]]=1,Dataset[[#This Row],[IgG]]=0),AND(Dataset[[#This Row],[NS1]]=0,Dataset[[#This Row],[IgM]]=1,Dataset[[#This Row],[IgG]]=0)),"Yes","No")</f>
        <v>No</v>
      </c>
      <c r="H243" t="str">
        <f>IF(AND(Dataset[[#This Row],[IgG]]=1,Dataset[[#This Row],[NS1]]=1),"Yes","No")</f>
        <v>Yes</v>
      </c>
      <c r="I243" t="str">
        <f>IF(AND(Dataset[[#This Row],[NS1]]=0,Dataset[[#This Row],[IgM]]=0,Dataset[[#This Row],[IgG]]=0),"yes","No")</f>
        <v>No</v>
      </c>
      <c r="J243" t="s">
        <v>48</v>
      </c>
      <c r="K243" t="s">
        <v>17</v>
      </c>
      <c r="L243" t="s">
        <v>13</v>
      </c>
      <c r="M243" t="s">
        <v>14</v>
      </c>
      <c r="N243" s="1">
        <v>1</v>
      </c>
      <c r="O243"/>
    </row>
    <row r="244" spans="1:15" x14ac:dyDescent="0.3">
      <c r="A244" t="s">
        <v>10</v>
      </c>
      <c r="B244" s="1">
        <v>12</v>
      </c>
      <c r="C244" s="1" t="str" cm="1">
        <f t="array" ref="C244">_xlfn.IFS(Dataset[[#This Row],[Age]]&gt;=60,"Old",Dataset[[#This Row],[Age]]&gt;=40,"Senior Adult",Dataset[[#This Row],[Age]]&gt;=20,"Adult",Dataset[[#This Row],[Age]]&gt;=0,"Child")</f>
        <v>Child</v>
      </c>
      <c r="D244" s="1">
        <v>1</v>
      </c>
      <c r="E244" s="1">
        <v>0</v>
      </c>
      <c r="F244" s="1">
        <v>1</v>
      </c>
      <c r="G244" s="1" t="str">
        <f>IF(OR( AND(Dataset[[#This Row],[NS1]]=1,Dataset[[#This Row],[IgM]]=0,Dataset[[#This Row],[IgG]]=0),AND(Dataset[[#This Row],[NS1]]=1,Dataset[[#This Row],[IgM]]=1,Dataset[[#This Row],[IgG]]=0),AND(Dataset[[#This Row],[NS1]]=0,Dataset[[#This Row],[IgM]]=1,Dataset[[#This Row],[IgG]]=0)),"Yes","No")</f>
        <v>No</v>
      </c>
      <c r="H244" t="str">
        <f>IF(AND(Dataset[[#This Row],[IgG]]=1,Dataset[[#This Row],[NS1]]=1),"Yes","No")</f>
        <v>Yes</v>
      </c>
      <c r="I244" t="str">
        <f>IF(AND(Dataset[[#This Row],[NS1]]=0,Dataset[[#This Row],[IgM]]=0,Dataset[[#This Row],[IgG]]=0),"yes","No")</f>
        <v>No</v>
      </c>
      <c r="J244" t="s">
        <v>38</v>
      </c>
      <c r="K244" t="s">
        <v>12</v>
      </c>
      <c r="L244" t="s">
        <v>24</v>
      </c>
      <c r="M244" t="s">
        <v>14</v>
      </c>
      <c r="N244" s="1">
        <v>1</v>
      </c>
      <c r="O244"/>
    </row>
    <row r="245" spans="1:15" x14ac:dyDescent="0.3">
      <c r="A245" t="s">
        <v>15</v>
      </c>
      <c r="B245" s="1">
        <v>43</v>
      </c>
      <c r="C245" s="1" t="str" cm="1">
        <f t="array" ref="C245">_xlfn.IFS(Dataset[[#This Row],[Age]]&gt;=60,"Old",Dataset[[#This Row],[Age]]&gt;=40,"Senior Adult",Dataset[[#This Row],[Age]]&gt;=20,"Adult",Dataset[[#This Row],[Age]]&gt;=0,"Child")</f>
        <v>Senior Adult</v>
      </c>
      <c r="D245" s="1">
        <v>0</v>
      </c>
      <c r="E245" s="1">
        <v>0</v>
      </c>
      <c r="F245" s="1">
        <v>0</v>
      </c>
      <c r="G245" s="1" t="str">
        <f>IF(OR( AND(Dataset[[#This Row],[NS1]]=1,Dataset[[#This Row],[IgM]]=0,Dataset[[#This Row],[IgG]]=0),AND(Dataset[[#This Row],[NS1]]=1,Dataset[[#This Row],[IgM]]=1,Dataset[[#This Row],[IgG]]=0),AND(Dataset[[#This Row],[NS1]]=0,Dataset[[#This Row],[IgM]]=1,Dataset[[#This Row],[IgG]]=0)),"Yes","No")</f>
        <v>No</v>
      </c>
      <c r="H245" t="str">
        <f>IF(AND(Dataset[[#This Row],[IgG]]=1,Dataset[[#This Row],[NS1]]=1),"Yes","No")</f>
        <v>No</v>
      </c>
      <c r="I245" t="str">
        <f>IF(AND(Dataset[[#This Row],[NS1]]=0,Dataset[[#This Row],[IgM]]=0,Dataset[[#This Row],[IgG]]=0),"yes","No")</f>
        <v>yes</v>
      </c>
      <c r="J245" t="s">
        <v>22</v>
      </c>
      <c r="K245" t="s">
        <v>17</v>
      </c>
      <c r="L245" t="s">
        <v>19</v>
      </c>
      <c r="M245" t="s">
        <v>14</v>
      </c>
      <c r="N245" s="1">
        <v>0</v>
      </c>
      <c r="O245"/>
    </row>
    <row r="246" spans="1:15" x14ac:dyDescent="0.3">
      <c r="A246" t="s">
        <v>10</v>
      </c>
      <c r="B246" s="1">
        <v>42</v>
      </c>
      <c r="C246" s="1" t="str" cm="1">
        <f t="array" ref="C246">_xlfn.IFS(Dataset[[#This Row],[Age]]&gt;=60,"Old",Dataset[[#This Row],[Age]]&gt;=40,"Senior Adult",Dataset[[#This Row],[Age]]&gt;=20,"Adult",Dataset[[#This Row],[Age]]&gt;=0,"Child")</f>
        <v>Senior Adult</v>
      </c>
      <c r="D246" s="1">
        <v>1</v>
      </c>
      <c r="E246" s="1">
        <v>0</v>
      </c>
      <c r="F246" s="1">
        <v>1</v>
      </c>
      <c r="G246" s="1" t="str">
        <f>IF(OR( AND(Dataset[[#This Row],[NS1]]=1,Dataset[[#This Row],[IgM]]=0,Dataset[[#This Row],[IgG]]=0),AND(Dataset[[#This Row],[NS1]]=1,Dataset[[#This Row],[IgM]]=1,Dataset[[#This Row],[IgG]]=0),AND(Dataset[[#This Row],[NS1]]=0,Dataset[[#This Row],[IgM]]=1,Dataset[[#This Row],[IgG]]=0)),"Yes","No")</f>
        <v>No</v>
      </c>
      <c r="H246" t="str">
        <f>IF(AND(Dataset[[#This Row],[IgG]]=1,Dataset[[#This Row],[NS1]]=1),"Yes","No")</f>
        <v>Yes</v>
      </c>
      <c r="I246" t="str">
        <f>IF(AND(Dataset[[#This Row],[NS1]]=0,Dataset[[#This Row],[IgM]]=0,Dataset[[#This Row],[IgG]]=0),"yes","No")</f>
        <v>No</v>
      </c>
      <c r="J246" t="s">
        <v>28</v>
      </c>
      <c r="K246" t="s">
        <v>12</v>
      </c>
      <c r="L246" t="s">
        <v>13</v>
      </c>
      <c r="M246" t="s">
        <v>14</v>
      </c>
      <c r="N246" s="1">
        <v>1</v>
      </c>
      <c r="O246"/>
    </row>
    <row r="247" spans="1:15" x14ac:dyDescent="0.3">
      <c r="A247" t="s">
        <v>10</v>
      </c>
      <c r="B247" s="1">
        <v>38</v>
      </c>
      <c r="C247" s="1" t="str" cm="1">
        <f t="array" ref="C247">_xlfn.IFS(Dataset[[#This Row],[Age]]&gt;=60,"Old",Dataset[[#This Row],[Age]]&gt;=40,"Senior Adult",Dataset[[#This Row],[Age]]&gt;=20,"Adult",Dataset[[#This Row],[Age]]&gt;=0,"Child")</f>
        <v>Adult</v>
      </c>
      <c r="D247" s="1">
        <v>0</v>
      </c>
      <c r="E247" s="1">
        <v>0</v>
      </c>
      <c r="F247" s="1">
        <v>1</v>
      </c>
      <c r="G247" s="1" t="str">
        <f>IF(OR( AND(Dataset[[#This Row],[NS1]]=1,Dataset[[#This Row],[IgM]]=0,Dataset[[#This Row],[IgG]]=0),AND(Dataset[[#This Row],[NS1]]=1,Dataset[[#This Row],[IgM]]=1,Dataset[[#This Row],[IgG]]=0),AND(Dataset[[#This Row],[NS1]]=0,Dataset[[#This Row],[IgM]]=1,Dataset[[#This Row],[IgG]]=0)),"Yes","No")</f>
        <v>No</v>
      </c>
      <c r="H247" t="str">
        <f>IF(AND(Dataset[[#This Row],[IgG]]=1,Dataset[[#This Row],[NS1]]=1),"Yes","No")</f>
        <v>No</v>
      </c>
      <c r="I247" t="str">
        <f>IF(AND(Dataset[[#This Row],[NS1]]=0,Dataset[[#This Row],[IgM]]=0,Dataset[[#This Row],[IgG]]=0),"yes","No")</f>
        <v>No</v>
      </c>
      <c r="J247" t="s">
        <v>33</v>
      </c>
      <c r="K247" t="s">
        <v>17</v>
      </c>
      <c r="L247" t="s">
        <v>19</v>
      </c>
      <c r="M247" t="s">
        <v>14</v>
      </c>
      <c r="N247" s="1">
        <v>1</v>
      </c>
      <c r="O247"/>
    </row>
    <row r="248" spans="1:15" x14ac:dyDescent="0.3">
      <c r="A248" t="s">
        <v>15</v>
      </c>
      <c r="B248" s="1">
        <v>62</v>
      </c>
      <c r="C248" s="1" t="str" cm="1">
        <f t="array" ref="C248">_xlfn.IFS(Dataset[[#This Row],[Age]]&gt;=60,"Old",Dataset[[#This Row],[Age]]&gt;=40,"Senior Adult",Dataset[[#This Row],[Age]]&gt;=20,"Adult",Dataset[[#This Row],[Age]]&gt;=0,"Child")</f>
        <v>Old</v>
      </c>
      <c r="D248" s="1">
        <v>1</v>
      </c>
      <c r="E248" s="1">
        <v>0</v>
      </c>
      <c r="F248" s="1">
        <v>1</v>
      </c>
      <c r="G248" s="1" t="str">
        <f>IF(OR( AND(Dataset[[#This Row],[NS1]]=1,Dataset[[#This Row],[IgM]]=0,Dataset[[#This Row],[IgG]]=0),AND(Dataset[[#This Row],[NS1]]=1,Dataset[[#This Row],[IgM]]=1,Dataset[[#This Row],[IgG]]=0),AND(Dataset[[#This Row],[NS1]]=0,Dataset[[#This Row],[IgM]]=1,Dataset[[#This Row],[IgG]]=0)),"Yes","No")</f>
        <v>No</v>
      </c>
      <c r="H248" t="str">
        <f>IF(AND(Dataset[[#This Row],[IgG]]=1,Dataset[[#This Row],[NS1]]=1),"Yes","No")</f>
        <v>Yes</v>
      </c>
      <c r="I248" t="str">
        <f>IF(AND(Dataset[[#This Row],[NS1]]=0,Dataset[[#This Row],[IgM]]=0,Dataset[[#This Row],[IgG]]=0),"yes","No")</f>
        <v>No</v>
      </c>
      <c r="J248" t="s">
        <v>44</v>
      </c>
      <c r="K248" t="s">
        <v>12</v>
      </c>
      <c r="L248" t="s">
        <v>24</v>
      </c>
      <c r="M248" t="s">
        <v>14</v>
      </c>
      <c r="N248" s="1">
        <v>1</v>
      </c>
      <c r="O248"/>
    </row>
    <row r="249" spans="1:15" x14ac:dyDescent="0.3">
      <c r="A249" t="s">
        <v>10</v>
      </c>
      <c r="B249" s="1">
        <v>32</v>
      </c>
      <c r="C249" s="1" t="str" cm="1">
        <f t="array" ref="C249">_xlfn.IFS(Dataset[[#This Row],[Age]]&gt;=60,"Old",Dataset[[#This Row],[Age]]&gt;=40,"Senior Adult",Dataset[[#This Row],[Age]]&gt;=20,"Adult",Dataset[[#This Row],[Age]]&gt;=0,"Child")</f>
        <v>Adult</v>
      </c>
      <c r="D249" s="1">
        <v>0</v>
      </c>
      <c r="E249" s="1">
        <v>0</v>
      </c>
      <c r="F249" s="1">
        <v>0</v>
      </c>
      <c r="G249" s="1" t="str">
        <f>IF(OR( AND(Dataset[[#This Row],[NS1]]=1,Dataset[[#This Row],[IgM]]=0,Dataset[[#This Row],[IgG]]=0),AND(Dataset[[#This Row],[NS1]]=1,Dataset[[#This Row],[IgM]]=1,Dataset[[#This Row],[IgG]]=0),AND(Dataset[[#This Row],[NS1]]=0,Dataset[[#This Row],[IgM]]=1,Dataset[[#This Row],[IgG]]=0)),"Yes","No")</f>
        <v>No</v>
      </c>
      <c r="H249" t="str">
        <f>IF(AND(Dataset[[#This Row],[IgG]]=1,Dataset[[#This Row],[NS1]]=1),"Yes","No")</f>
        <v>No</v>
      </c>
      <c r="I249" t="str">
        <f>IF(AND(Dataset[[#This Row],[NS1]]=0,Dataset[[#This Row],[IgM]]=0,Dataset[[#This Row],[IgG]]=0),"yes","No")</f>
        <v>yes</v>
      </c>
      <c r="J249" t="s">
        <v>49</v>
      </c>
      <c r="K249" t="s">
        <v>17</v>
      </c>
      <c r="L249" t="s">
        <v>24</v>
      </c>
      <c r="M249" t="s">
        <v>14</v>
      </c>
      <c r="N249" s="1">
        <v>0</v>
      </c>
      <c r="O249"/>
    </row>
    <row r="250" spans="1:15" x14ac:dyDescent="0.3">
      <c r="A250" t="s">
        <v>15</v>
      </c>
      <c r="B250" s="1">
        <v>19</v>
      </c>
      <c r="C250" s="1" t="str" cm="1">
        <f t="array" ref="C250">_xlfn.IFS(Dataset[[#This Row],[Age]]&gt;=60,"Old",Dataset[[#This Row],[Age]]&gt;=40,"Senior Adult",Dataset[[#This Row],[Age]]&gt;=20,"Adult",Dataset[[#This Row],[Age]]&gt;=0,"Child")</f>
        <v>Child</v>
      </c>
      <c r="D250" s="1">
        <v>1</v>
      </c>
      <c r="E250" s="1">
        <v>0</v>
      </c>
      <c r="F250" s="1">
        <v>1</v>
      </c>
      <c r="G250" s="1" t="str">
        <f>IF(OR( AND(Dataset[[#This Row],[NS1]]=1,Dataset[[#This Row],[IgM]]=0,Dataset[[#This Row],[IgG]]=0),AND(Dataset[[#This Row],[NS1]]=1,Dataset[[#This Row],[IgM]]=1,Dataset[[#This Row],[IgG]]=0),AND(Dataset[[#This Row],[NS1]]=0,Dataset[[#This Row],[IgM]]=1,Dataset[[#This Row],[IgG]]=0)),"Yes","No")</f>
        <v>No</v>
      </c>
      <c r="H250" t="str">
        <f>IF(AND(Dataset[[#This Row],[IgG]]=1,Dataset[[#This Row],[NS1]]=1),"Yes","No")</f>
        <v>Yes</v>
      </c>
      <c r="I250" t="str">
        <f>IF(AND(Dataset[[#This Row],[NS1]]=0,Dataset[[#This Row],[IgM]]=0,Dataset[[#This Row],[IgG]]=0),"yes","No")</f>
        <v>No</v>
      </c>
      <c r="J250" t="s">
        <v>50</v>
      </c>
      <c r="K250" t="s">
        <v>12</v>
      </c>
      <c r="L250" t="s">
        <v>13</v>
      </c>
      <c r="M250" t="s">
        <v>14</v>
      </c>
      <c r="N250" s="1">
        <v>1</v>
      </c>
      <c r="O250"/>
    </row>
    <row r="251" spans="1:15" x14ac:dyDescent="0.3">
      <c r="A251" t="s">
        <v>10</v>
      </c>
      <c r="B251" s="1">
        <v>19</v>
      </c>
      <c r="C251" s="1" t="str" cm="1">
        <f t="array" ref="C251">_xlfn.IFS(Dataset[[#This Row],[Age]]&gt;=60,"Old",Dataset[[#This Row],[Age]]&gt;=40,"Senior Adult",Dataset[[#This Row],[Age]]&gt;=20,"Adult",Dataset[[#This Row],[Age]]&gt;=0,"Child")</f>
        <v>Child</v>
      </c>
      <c r="D251" s="1">
        <v>1</v>
      </c>
      <c r="E251" s="1">
        <v>1</v>
      </c>
      <c r="F251" s="1">
        <v>1</v>
      </c>
      <c r="G251" s="1" t="str">
        <f>IF(OR( AND(Dataset[[#This Row],[NS1]]=1,Dataset[[#This Row],[IgM]]=0,Dataset[[#This Row],[IgG]]=0),AND(Dataset[[#This Row],[NS1]]=1,Dataset[[#This Row],[IgM]]=1,Dataset[[#This Row],[IgG]]=0),AND(Dataset[[#This Row],[NS1]]=0,Dataset[[#This Row],[IgM]]=1,Dataset[[#This Row],[IgG]]=0)),"Yes","No")</f>
        <v>No</v>
      </c>
      <c r="H251" t="str">
        <f>IF(AND(Dataset[[#This Row],[IgG]]=1,Dataset[[#This Row],[NS1]]=1),"Yes","No")</f>
        <v>Yes</v>
      </c>
      <c r="I251" t="str">
        <f>IF(AND(Dataset[[#This Row],[NS1]]=0,Dataset[[#This Row],[IgM]]=0,Dataset[[#This Row],[IgG]]=0),"yes","No")</f>
        <v>No</v>
      </c>
      <c r="J251" t="s">
        <v>26</v>
      </c>
      <c r="K251" t="s">
        <v>17</v>
      </c>
      <c r="L251" t="s">
        <v>19</v>
      </c>
      <c r="M251" t="s">
        <v>14</v>
      </c>
      <c r="N251" s="1">
        <v>1</v>
      </c>
      <c r="O251"/>
    </row>
    <row r="252" spans="1:15" x14ac:dyDescent="0.3">
      <c r="A252" t="s">
        <v>15</v>
      </c>
      <c r="B252" s="1">
        <v>40</v>
      </c>
      <c r="C252" s="1" t="str" cm="1">
        <f t="array" ref="C252">_xlfn.IFS(Dataset[[#This Row],[Age]]&gt;=60,"Old",Dataset[[#This Row],[Age]]&gt;=40,"Senior Adult",Dataset[[#This Row],[Age]]&gt;=20,"Adult",Dataset[[#This Row],[Age]]&gt;=0,"Child")</f>
        <v>Senior Adult</v>
      </c>
      <c r="D252" s="1">
        <v>1</v>
      </c>
      <c r="E252" s="1">
        <v>1</v>
      </c>
      <c r="F252" s="1">
        <v>1</v>
      </c>
      <c r="G252" s="1" t="str">
        <f>IF(OR( AND(Dataset[[#This Row],[NS1]]=1,Dataset[[#This Row],[IgM]]=0,Dataset[[#This Row],[IgG]]=0),AND(Dataset[[#This Row],[NS1]]=1,Dataset[[#This Row],[IgM]]=1,Dataset[[#This Row],[IgG]]=0),AND(Dataset[[#This Row],[NS1]]=0,Dataset[[#This Row],[IgM]]=1,Dataset[[#This Row],[IgG]]=0)),"Yes","No")</f>
        <v>No</v>
      </c>
      <c r="H252" t="str">
        <f>IF(AND(Dataset[[#This Row],[IgG]]=1,Dataset[[#This Row],[NS1]]=1),"Yes","No")</f>
        <v>Yes</v>
      </c>
      <c r="I252" t="str">
        <f>IF(AND(Dataset[[#This Row],[NS1]]=0,Dataset[[#This Row],[IgM]]=0,Dataset[[#This Row],[IgG]]=0),"yes","No")</f>
        <v>No</v>
      </c>
      <c r="J252" t="s">
        <v>40</v>
      </c>
      <c r="K252" t="s">
        <v>12</v>
      </c>
      <c r="L252" t="s">
        <v>19</v>
      </c>
      <c r="M252" t="s">
        <v>14</v>
      </c>
      <c r="N252" s="1">
        <v>1</v>
      </c>
      <c r="O252"/>
    </row>
    <row r="253" spans="1:15" x14ac:dyDescent="0.3">
      <c r="A253" t="s">
        <v>10</v>
      </c>
      <c r="B253" s="1">
        <v>10</v>
      </c>
      <c r="C253" s="1" t="str" cm="1">
        <f t="array" ref="C253">_xlfn.IFS(Dataset[[#This Row],[Age]]&gt;=60,"Old",Dataset[[#This Row],[Age]]&gt;=40,"Senior Adult",Dataset[[#This Row],[Age]]&gt;=20,"Adult",Dataset[[#This Row],[Age]]&gt;=0,"Child")</f>
        <v>Child</v>
      </c>
      <c r="D253" s="1">
        <v>0</v>
      </c>
      <c r="E253" s="1">
        <v>1</v>
      </c>
      <c r="F253" s="1">
        <v>0</v>
      </c>
      <c r="G253" s="1" t="str">
        <f>IF(OR( AND(Dataset[[#This Row],[NS1]]=1,Dataset[[#This Row],[IgM]]=0,Dataset[[#This Row],[IgG]]=0),AND(Dataset[[#This Row],[NS1]]=1,Dataset[[#This Row],[IgM]]=1,Dataset[[#This Row],[IgG]]=0),AND(Dataset[[#This Row],[NS1]]=0,Dataset[[#This Row],[IgM]]=1,Dataset[[#This Row],[IgG]]=0)),"Yes","No")</f>
        <v>Yes</v>
      </c>
      <c r="H253" t="str">
        <f>IF(AND(Dataset[[#This Row],[IgG]]=1,Dataset[[#This Row],[NS1]]=1),"Yes","No")</f>
        <v>No</v>
      </c>
      <c r="I253" t="str">
        <f>IF(AND(Dataset[[#This Row],[NS1]]=0,Dataset[[#This Row],[IgM]]=0,Dataset[[#This Row],[IgG]]=0),"yes","No")</f>
        <v>No</v>
      </c>
      <c r="J253" t="s">
        <v>28</v>
      </c>
      <c r="K253" t="s">
        <v>17</v>
      </c>
      <c r="L253" t="s">
        <v>24</v>
      </c>
      <c r="M253" t="s">
        <v>14</v>
      </c>
      <c r="N253" s="1">
        <v>0</v>
      </c>
      <c r="O253"/>
    </row>
    <row r="254" spans="1:15" x14ac:dyDescent="0.3">
      <c r="A254" t="s">
        <v>10</v>
      </c>
      <c r="B254" s="1">
        <v>20</v>
      </c>
      <c r="C254" s="1" t="str" cm="1">
        <f t="array" ref="C254">_xlfn.IFS(Dataset[[#This Row],[Age]]&gt;=60,"Old",Dataset[[#This Row],[Age]]&gt;=40,"Senior Adult",Dataset[[#This Row],[Age]]&gt;=20,"Adult",Dataset[[#This Row],[Age]]&gt;=0,"Child")</f>
        <v>Adult</v>
      </c>
      <c r="D254" s="1">
        <v>0</v>
      </c>
      <c r="E254" s="1">
        <v>0</v>
      </c>
      <c r="F254" s="1">
        <v>0</v>
      </c>
      <c r="G254" s="1" t="str">
        <f>IF(OR( AND(Dataset[[#This Row],[NS1]]=1,Dataset[[#This Row],[IgM]]=0,Dataset[[#This Row],[IgG]]=0),AND(Dataset[[#This Row],[NS1]]=1,Dataset[[#This Row],[IgM]]=1,Dataset[[#This Row],[IgG]]=0),AND(Dataset[[#This Row],[NS1]]=0,Dataset[[#This Row],[IgM]]=1,Dataset[[#This Row],[IgG]]=0)),"Yes","No")</f>
        <v>No</v>
      </c>
      <c r="H254" t="str">
        <f>IF(AND(Dataset[[#This Row],[IgG]]=1,Dataset[[#This Row],[NS1]]=1),"Yes","No")</f>
        <v>No</v>
      </c>
      <c r="I254" t="str">
        <f>IF(AND(Dataset[[#This Row],[NS1]]=0,Dataset[[#This Row],[IgM]]=0,Dataset[[#This Row],[IgG]]=0),"yes","No")</f>
        <v>yes</v>
      </c>
      <c r="J254" t="s">
        <v>23</v>
      </c>
      <c r="K254" t="s">
        <v>12</v>
      </c>
      <c r="L254" t="s">
        <v>24</v>
      </c>
      <c r="M254" t="s">
        <v>14</v>
      </c>
      <c r="N254" s="1">
        <v>0</v>
      </c>
      <c r="O254"/>
    </row>
    <row r="255" spans="1:15" x14ac:dyDescent="0.3">
      <c r="A255" t="s">
        <v>15</v>
      </c>
      <c r="B255" s="1">
        <v>26</v>
      </c>
      <c r="C255" s="1" t="str" cm="1">
        <f t="array" ref="C255">_xlfn.IFS(Dataset[[#This Row],[Age]]&gt;=60,"Old",Dataset[[#This Row],[Age]]&gt;=40,"Senior Adult",Dataset[[#This Row],[Age]]&gt;=20,"Adult",Dataset[[#This Row],[Age]]&gt;=0,"Child")</f>
        <v>Adult</v>
      </c>
      <c r="D255" s="1">
        <v>0</v>
      </c>
      <c r="E255" s="1">
        <v>0</v>
      </c>
      <c r="F255" s="1">
        <v>0</v>
      </c>
      <c r="G255" s="1" t="str">
        <f>IF(OR( AND(Dataset[[#This Row],[NS1]]=1,Dataset[[#This Row],[IgM]]=0,Dataset[[#This Row],[IgG]]=0),AND(Dataset[[#This Row],[NS1]]=1,Dataset[[#This Row],[IgM]]=1,Dataset[[#This Row],[IgG]]=0),AND(Dataset[[#This Row],[NS1]]=0,Dataset[[#This Row],[IgM]]=1,Dataset[[#This Row],[IgG]]=0)),"Yes","No")</f>
        <v>No</v>
      </c>
      <c r="H255" t="str">
        <f>IF(AND(Dataset[[#This Row],[IgG]]=1,Dataset[[#This Row],[NS1]]=1),"Yes","No")</f>
        <v>No</v>
      </c>
      <c r="I255" t="str">
        <f>IF(AND(Dataset[[#This Row],[NS1]]=0,Dataset[[#This Row],[IgM]]=0,Dataset[[#This Row],[IgG]]=0),"yes","No")</f>
        <v>yes</v>
      </c>
      <c r="J255" t="s">
        <v>25</v>
      </c>
      <c r="K255" t="s">
        <v>17</v>
      </c>
      <c r="L255" t="s">
        <v>19</v>
      </c>
      <c r="M255" t="s">
        <v>14</v>
      </c>
      <c r="N255" s="1">
        <v>0</v>
      </c>
      <c r="O255"/>
    </row>
    <row r="256" spans="1:15" x14ac:dyDescent="0.3">
      <c r="A256" t="s">
        <v>15</v>
      </c>
      <c r="B256" s="1">
        <v>29</v>
      </c>
      <c r="C256" s="1" t="str" cm="1">
        <f t="array" ref="C256">_xlfn.IFS(Dataset[[#This Row],[Age]]&gt;=60,"Old",Dataset[[#This Row],[Age]]&gt;=40,"Senior Adult",Dataset[[#This Row],[Age]]&gt;=20,"Adult",Dataset[[#This Row],[Age]]&gt;=0,"Child")</f>
        <v>Adult</v>
      </c>
      <c r="D256" s="1">
        <v>0</v>
      </c>
      <c r="E256" s="1">
        <v>0</v>
      </c>
      <c r="F256" s="1">
        <v>0</v>
      </c>
      <c r="G256" s="1" t="str">
        <f>IF(OR( AND(Dataset[[#This Row],[NS1]]=1,Dataset[[#This Row],[IgM]]=0,Dataset[[#This Row],[IgG]]=0),AND(Dataset[[#This Row],[NS1]]=1,Dataset[[#This Row],[IgM]]=1,Dataset[[#This Row],[IgG]]=0),AND(Dataset[[#This Row],[NS1]]=0,Dataset[[#This Row],[IgM]]=1,Dataset[[#This Row],[IgG]]=0)),"Yes","No")</f>
        <v>No</v>
      </c>
      <c r="H256" t="str">
        <f>IF(AND(Dataset[[#This Row],[IgG]]=1,Dataset[[#This Row],[NS1]]=1),"Yes","No")</f>
        <v>No</v>
      </c>
      <c r="I256" t="str">
        <f>IF(AND(Dataset[[#This Row],[NS1]]=0,Dataset[[#This Row],[IgM]]=0,Dataset[[#This Row],[IgG]]=0),"yes","No")</f>
        <v>yes</v>
      </c>
      <c r="J256" t="s">
        <v>41</v>
      </c>
      <c r="K256" t="s">
        <v>12</v>
      </c>
      <c r="L256" t="s">
        <v>24</v>
      </c>
      <c r="M256" t="s">
        <v>14</v>
      </c>
      <c r="N256" s="1">
        <v>0</v>
      </c>
      <c r="O256"/>
    </row>
    <row r="257" spans="1:15" x14ac:dyDescent="0.3">
      <c r="A257" t="s">
        <v>15</v>
      </c>
      <c r="B257" s="1">
        <v>39</v>
      </c>
      <c r="C257" s="1" t="str" cm="1">
        <f t="array" ref="C257">_xlfn.IFS(Dataset[[#This Row],[Age]]&gt;=60,"Old",Dataset[[#This Row],[Age]]&gt;=40,"Senior Adult",Dataset[[#This Row],[Age]]&gt;=20,"Adult",Dataset[[#This Row],[Age]]&gt;=0,"Child")</f>
        <v>Adult</v>
      </c>
      <c r="D257" s="1">
        <v>1</v>
      </c>
      <c r="E257" s="1">
        <v>1</v>
      </c>
      <c r="F257" s="1">
        <v>1</v>
      </c>
      <c r="G257" s="1" t="str">
        <f>IF(OR( AND(Dataset[[#This Row],[NS1]]=1,Dataset[[#This Row],[IgM]]=0,Dataset[[#This Row],[IgG]]=0),AND(Dataset[[#This Row],[NS1]]=1,Dataset[[#This Row],[IgM]]=1,Dataset[[#This Row],[IgG]]=0),AND(Dataset[[#This Row],[NS1]]=0,Dataset[[#This Row],[IgM]]=1,Dataset[[#This Row],[IgG]]=0)),"Yes","No")</f>
        <v>No</v>
      </c>
      <c r="H257" t="str">
        <f>IF(AND(Dataset[[#This Row],[IgG]]=1,Dataset[[#This Row],[NS1]]=1),"Yes","No")</f>
        <v>Yes</v>
      </c>
      <c r="I257" t="str">
        <f>IF(AND(Dataset[[#This Row],[NS1]]=0,Dataset[[#This Row],[IgM]]=0,Dataset[[#This Row],[IgG]]=0),"yes","No")</f>
        <v>No</v>
      </c>
      <c r="J257" t="s">
        <v>29</v>
      </c>
      <c r="K257" t="s">
        <v>17</v>
      </c>
      <c r="L257" t="s">
        <v>19</v>
      </c>
      <c r="M257" t="s">
        <v>14</v>
      </c>
      <c r="N257" s="1">
        <v>1</v>
      </c>
      <c r="O257"/>
    </row>
    <row r="258" spans="1:15" x14ac:dyDescent="0.3">
      <c r="A258" t="s">
        <v>10</v>
      </c>
      <c r="B258" s="1">
        <v>65</v>
      </c>
      <c r="C258" s="1" t="str" cm="1">
        <f t="array" ref="C258">_xlfn.IFS(Dataset[[#This Row],[Age]]&gt;=60,"Old",Dataset[[#This Row],[Age]]&gt;=40,"Senior Adult",Dataset[[#This Row],[Age]]&gt;=20,"Adult",Dataset[[#This Row],[Age]]&gt;=0,"Child")</f>
        <v>Old</v>
      </c>
      <c r="D258" s="1">
        <v>1</v>
      </c>
      <c r="E258" s="1">
        <v>1</v>
      </c>
      <c r="F258" s="1">
        <v>1</v>
      </c>
      <c r="G258" s="1" t="str">
        <f>IF(OR( AND(Dataset[[#This Row],[NS1]]=1,Dataset[[#This Row],[IgM]]=0,Dataset[[#This Row],[IgG]]=0),AND(Dataset[[#This Row],[NS1]]=1,Dataset[[#This Row],[IgM]]=1,Dataset[[#This Row],[IgG]]=0),AND(Dataset[[#This Row],[NS1]]=0,Dataset[[#This Row],[IgM]]=1,Dataset[[#This Row],[IgG]]=0)),"Yes","No")</f>
        <v>No</v>
      </c>
      <c r="H258" t="str">
        <f>IF(AND(Dataset[[#This Row],[IgG]]=1,Dataset[[#This Row],[NS1]]=1),"Yes","No")</f>
        <v>Yes</v>
      </c>
      <c r="I258" t="str">
        <f>IF(AND(Dataset[[#This Row],[NS1]]=0,Dataset[[#This Row],[IgM]]=0,Dataset[[#This Row],[IgG]]=0),"yes","No")</f>
        <v>No</v>
      </c>
      <c r="J258" t="s">
        <v>42</v>
      </c>
      <c r="K258" t="s">
        <v>12</v>
      </c>
      <c r="L258" t="s">
        <v>19</v>
      </c>
      <c r="M258" t="s">
        <v>14</v>
      </c>
      <c r="N258" s="1">
        <v>1</v>
      </c>
      <c r="O258"/>
    </row>
    <row r="259" spans="1:15" x14ac:dyDescent="0.3">
      <c r="A259" t="s">
        <v>10</v>
      </c>
      <c r="B259" s="1">
        <v>38</v>
      </c>
      <c r="C259" s="1" t="str" cm="1">
        <f t="array" ref="C259">_xlfn.IFS(Dataset[[#This Row],[Age]]&gt;=60,"Old",Dataset[[#This Row],[Age]]&gt;=40,"Senior Adult",Dataset[[#This Row],[Age]]&gt;=20,"Adult",Dataset[[#This Row],[Age]]&gt;=0,"Child")</f>
        <v>Adult</v>
      </c>
      <c r="D259" s="1">
        <v>0</v>
      </c>
      <c r="E259" s="1">
        <v>1</v>
      </c>
      <c r="F259" s="1">
        <v>0</v>
      </c>
      <c r="G259" s="1" t="str">
        <f>IF(OR( AND(Dataset[[#This Row],[NS1]]=1,Dataset[[#This Row],[IgM]]=0,Dataset[[#This Row],[IgG]]=0),AND(Dataset[[#This Row],[NS1]]=1,Dataset[[#This Row],[IgM]]=1,Dataset[[#This Row],[IgG]]=0),AND(Dataset[[#This Row],[NS1]]=0,Dataset[[#This Row],[IgM]]=1,Dataset[[#This Row],[IgG]]=0)),"Yes","No")</f>
        <v>Yes</v>
      </c>
      <c r="H259" t="str">
        <f>IF(AND(Dataset[[#This Row],[IgG]]=1,Dataset[[#This Row],[NS1]]=1),"Yes","No")</f>
        <v>No</v>
      </c>
      <c r="I259" t="str">
        <f>IF(AND(Dataset[[#This Row],[NS1]]=0,Dataset[[#This Row],[IgM]]=0,Dataset[[#This Row],[IgG]]=0),"yes","No")</f>
        <v>No</v>
      </c>
      <c r="J259" t="s">
        <v>49</v>
      </c>
      <c r="K259" t="s">
        <v>17</v>
      </c>
      <c r="L259" t="s">
        <v>19</v>
      </c>
      <c r="M259" t="s">
        <v>14</v>
      </c>
      <c r="N259" s="1">
        <v>0</v>
      </c>
      <c r="O259"/>
    </row>
    <row r="260" spans="1:15" x14ac:dyDescent="0.3">
      <c r="A260" t="s">
        <v>15</v>
      </c>
      <c r="B260" s="1">
        <v>14</v>
      </c>
      <c r="C260" s="1" t="str" cm="1">
        <f t="array" ref="C260">_xlfn.IFS(Dataset[[#This Row],[Age]]&gt;=60,"Old",Dataset[[#This Row],[Age]]&gt;=40,"Senior Adult",Dataset[[#This Row],[Age]]&gt;=20,"Adult",Dataset[[#This Row],[Age]]&gt;=0,"Child")</f>
        <v>Child</v>
      </c>
      <c r="D260" s="1">
        <v>0</v>
      </c>
      <c r="E260" s="1">
        <v>0</v>
      </c>
      <c r="F260" s="1">
        <v>0</v>
      </c>
      <c r="G260" s="1" t="str">
        <f>IF(OR( AND(Dataset[[#This Row],[NS1]]=1,Dataset[[#This Row],[IgM]]=0,Dataset[[#This Row],[IgG]]=0),AND(Dataset[[#This Row],[NS1]]=1,Dataset[[#This Row],[IgM]]=1,Dataset[[#This Row],[IgG]]=0),AND(Dataset[[#This Row],[NS1]]=0,Dataset[[#This Row],[IgM]]=1,Dataset[[#This Row],[IgG]]=0)),"Yes","No")</f>
        <v>No</v>
      </c>
      <c r="H260" t="str">
        <f>IF(AND(Dataset[[#This Row],[IgG]]=1,Dataset[[#This Row],[NS1]]=1),"Yes","No")</f>
        <v>No</v>
      </c>
      <c r="I260" t="str">
        <f>IF(AND(Dataset[[#This Row],[NS1]]=0,Dataset[[#This Row],[IgM]]=0,Dataset[[#This Row],[IgG]]=0),"yes","No")</f>
        <v>yes</v>
      </c>
      <c r="J260" t="s">
        <v>49</v>
      </c>
      <c r="K260" t="s">
        <v>12</v>
      </c>
      <c r="L260" t="s">
        <v>24</v>
      </c>
      <c r="M260" t="s">
        <v>14</v>
      </c>
      <c r="N260" s="1">
        <v>0</v>
      </c>
      <c r="O260"/>
    </row>
    <row r="261" spans="1:15" x14ac:dyDescent="0.3">
      <c r="A261" t="s">
        <v>10</v>
      </c>
      <c r="B261" s="1">
        <v>62</v>
      </c>
      <c r="C261" s="1" t="str" cm="1">
        <f t="array" ref="C261">_xlfn.IFS(Dataset[[#This Row],[Age]]&gt;=60,"Old",Dataset[[#This Row],[Age]]&gt;=40,"Senior Adult",Dataset[[#This Row],[Age]]&gt;=20,"Adult",Dataset[[#This Row],[Age]]&gt;=0,"Child")</f>
        <v>Old</v>
      </c>
      <c r="D261" s="1">
        <v>0</v>
      </c>
      <c r="E261" s="1">
        <v>0</v>
      </c>
      <c r="F261" s="1">
        <v>0</v>
      </c>
      <c r="G261" s="1" t="str">
        <f>IF(OR( AND(Dataset[[#This Row],[NS1]]=1,Dataset[[#This Row],[IgM]]=0,Dataset[[#This Row],[IgG]]=0),AND(Dataset[[#This Row],[NS1]]=1,Dataset[[#This Row],[IgM]]=1,Dataset[[#This Row],[IgG]]=0),AND(Dataset[[#This Row],[NS1]]=0,Dataset[[#This Row],[IgM]]=1,Dataset[[#This Row],[IgG]]=0)),"Yes","No")</f>
        <v>No</v>
      </c>
      <c r="H261" t="str">
        <f>IF(AND(Dataset[[#This Row],[IgG]]=1,Dataset[[#This Row],[NS1]]=1),"Yes","No")</f>
        <v>No</v>
      </c>
      <c r="I261" t="str">
        <f>IF(AND(Dataset[[#This Row],[NS1]]=0,Dataset[[#This Row],[IgM]]=0,Dataset[[#This Row],[IgG]]=0),"yes","No")</f>
        <v>yes</v>
      </c>
      <c r="J261" t="s">
        <v>26</v>
      </c>
      <c r="K261" t="s">
        <v>17</v>
      </c>
      <c r="L261" t="s">
        <v>24</v>
      </c>
      <c r="M261" t="s">
        <v>14</v>
      </c>
      <c r="N261" s="1">
        <v>0</v>
      </c>
      <c r="O261"/>
    </row>
    <row r="262" spans="1:15" x14ac:dyDescent="0.3">
      <c r="A262" t="s">
        <v>10</v>
      </c>
      <c r="B262" s="1">
        <v>37</v>
      </c>
      <c r="C262" s="1" t="str" cm="1">
        <f t="array" ref="C262">_xlfn.IFS(Dataset[[#This Row],[Age]]&gt;=60,"Old",Dataset[[#This Row],[Age]]&gt;=40,"Senior Adult",Dataset[[#This Row],[Age]]&gt;=20,"Adult",Dataset[[#This Row],[Age]]&gt;=0,"Child")</f>
        <v>Adult</v>
      </c>
      <c r="D262" s="1">
        <v>0</v>
      </c>
      <c r="E262" s="1">
        <v>1</v>
      </c>
      <c r="F262" s="1">
        <v>0</v>
      </c>
      <c r="G262" s="1" t="str">
        <f>IF(OR( AND(Dataset[[#This Row],[NS1]]=1,Dataset[[#This Row],[IgM]]=0,Dataset[[#This Row],[IgG]]=0),AND(Dataset[[#This Row],[NS1]]=1,Dataset[[#This Row],[IgM]]=1,Dataset[[#This Row],[IgG]]=0),AND(Dataset[[#This Row],[NS1]]=0,Dataset[[#This Row],[IgM]]=1,Dataset[[#This Row],[IgG]]=0)),"Yes","No")</f>
        <v>Yes</v>
      </c>
      <c r="H262" t="str">
        <f>IF(AND(Dataset[[#This Row],[IgG]]=1,Dataset[[#This Row],[NS1]]=1),"Yes","No")</f>
        <v>No</v>
      </c>
      <c r="I262" t="str">
        <f>IF(AND(Dataset[[#This Row],[NS1]]=0,Dataset[[#This Row],[IgM]]=0,Dataset[[#This Row],[IgG]]=0),"yes","No")</f>
        <v>No</v>
      </c>
      <c r="J262" t="s">
        <v>40</v>
      </c>
      <c r="K262" t="s">
        <v>12</v>
      </c>
      <c r="L262" t="s">
        <v>19</v>
      </c>
      <c r="M262" t="s">
        <v>14</v>
      </c>
      <c r="N262" s="1">
        <v>0</v>
      </c>
      <c r="O262"/>
    </row>
    <row r="263" spans="1:15" x14ac:dyDescent="0.3">
      <c r="A263" t="s">
        <v>10</v>
      </c>
      <c r="B263" s="1">
        <v>25</v>
      </c>
      <c r="C263" s="1" t="str" cm="1">
        <f t="array" ref="C263">_xlfn.IFS(Dataset[[#This Row],[Age]]&gt;=60,"Old",Dataset[[#This Row],[Age]]&gt;=40,"Senior Adult",Dataset[[#This Row],[Age]]&gt;=20,"Adult",Dataset[[#This Row],[Age]]&gt;=0,"Child")</f>
        <v>Adult</v>
      </c>
      <c r="D263" s="1">
        <v>1</v>
      </c>
      <c r="E263" s="1">
        <v>1</v>
      </c>
      <c r="F263" s="1">
        <v>1</v>
      </c>
      <c r="G263" s="1" t="str">
        <f>IF(OR( AND(Dataset[[#This Row],[NS1]]=1,Dataset[[#This Row],[IgM]]=0,Dataset[[#This Row],[IgG]]=0),AND(Dataset[[#This Row],[NS1]]=1,Dataset[[#This Row],[IgM]]=1,Dataset[[#This Row],[IgG]]=0),AND(Dataset[[#This Row],[NS1]]=0,Dataset[[#This Row],[IgM]]=1,Dataset[[#This Row],[IgG]]=0)),"Yes","No")</f>
        <v>No</v>
      </c>
      <c r="H263" t="str">
        <f>IF(AND(Dataset[[#This Row],[IgG]]=1,Dataset[[#This Row],[NS1]]=1),"Yes","No")</f>
        <v>Yes</v>
      </c>
      <c r="I263" t="str">
        <f>IF(AND(Dataset[[#This Row],[NS1]]=0,Dataset[[#This Row],[IgM]]=0,Dataset[[#This Row],[IgG]]=0),"yes","No")</f>
        <v>No</v>
      </c>
      <c r="J263" t="s">
        <v>45</v>
      </c>
      <c r="K263" t="s">
        <v>17</v>
      </c>
      <c r="L263" t="s">
        <v>24</v>
      </c>
      <c r="M263" t="s">
        <v>14</v>
      </c>
      <c r="N263" s="1">
        <v>1</v>
      </c>
      <c r="O263"/>
    </row>
    <row r="264" spans="1:15" x14ac:dyDescent="0.3">
      <c r="A264" t="s">
        <v>10</v>
      </c>
      <c r="B264" s="1">
        <v>64</v>
      </c>
      <c r="C264" s="1" t="str" cm="1">
        <f t="array" ref="C264">_xlfn.IFS(Dataset[[#This Row],[Age]]&gt;=60,"Old",Dataset[[#This Row],[Age]]&gt;=40,"Senior Adult",Dataset[[#This Row],[Age]]&gt;=20,"Adult",Dataset[[#This Row],[Age]]&gt;=0,"Child")</f>
        <v>Old</v>
      </c>
      <c r="D264" s="1">
        <v>1</v>
      </c>
      <c r="E264" s="1">
        <v>0</v>
      </c>
      <c r="F264" s="1">
        <v>1</v>
      </c>
      <c r="G264" s="1" t="str">
        <f>IF(OR( AND(Dataset[[#This Row],[NS1]]=1,Dataset[[#This Row],[IgM]]=0,Dataset[[#This Row],[IgG]]=0),AND(Dataset[[#This Row],[NS1]]=1,Dataset[[#This Row],[IgM]]=1,Dataset[[#This Row],[IgG]]=0),AND(Dataset[[#This Row],[NS1]]=0,Dataset[[#This Row],[IgM]]=1,Dataset[[#This Row],[IgG]]=0)),"Yes","No")</f>
        <v>No</v>
      </c>
      <c r="H264" t="str">
        <f>IF(AND(Dataset[[#This Row],[IgG]]=1,Dataset[[#This Row],[NS1]]=1),"Yes","No")</f>
        <v>Yes</v>
      </c>
      <c r="I264" t="str">
        <f>IF(AND(Dataset[[#This Row],[NS1]]=0,Dataset[[#This Row],[IgM]]=0,Dataset[[#This Row],[IgG]]=0),"yes","No")</f>
        <v>No</v>
      </c>
      <c r="J264" t="s">
        <v>50</v>
      </c>
      <c r="K264" t="s">
        <v>12</v>
      </c>
      <c r="L264" t="s">
        <v>24</v>
      </c>
      <c r="M264" t="s">
        <v>14</v>
      </c>
      <c r="N264" s="1">
        <v>1</v>
      </c>
      <c r="O264"/>
    </row>
    <row r="265" spans="1:15" x14ac:dyDescent="0.3">
      <c r="A265" t="s">
        <v>10</v>
      </c>
      <c r="B265" s="1">
        <v>51</v>
      </c>
      <c r="C265" s="1" t="str" cm="1">
        <f t="array" ref="C265">_xlfn.IFS(Dataset[[#This Row],[Age]]&gt;=60,"Old",Dataset[[#This Row],[Age]]&gt;=40,"Senior Adult",Dataset[[#This Row],[Age]]&gt;=20,"Adult",Dataset[[#This Row],[Age]]&gt;=0,"Child")</f>
        <v>Senior Adult</v>
      </c>
      <c r="D265" s="1">
        <v>1</v>
      </c>
      <c r="E265" s="1">
        <v>1</v>
      </c>
      <c r="F265" s="1">
        <v>1</v>
      </c>
      <c r="G265" s="1" t="str">
        <f>IF(OR( AND(Dataset[[#This Row],[NS1]]=1,Dataset[[#This Row],[IgM]]=0,Dataset[[#This Row],[IgG]]=0),AND(Dataset[[#This Row],[NS1]]=1,Dataset[[#This Row],[IgM]]=1,Dataset[[#This Row],[IgG]]=0),AND(Dataset[[#This Row],[NS1]]=0,Dataset[[#This Row],[IgM]]=1,Dataset[[#This Row],[IgG]]=0)),"Yes","No")</f>
        <v>No</v>
      </c>
      <c r="H265" t="str">
        <f>IF(AND(Dataset[[#This Row],[IgG]]=1,Dataset[[#This Row],[NS1]]=1),"Yes","No")</f>
        <v>Yes</v>
      </c>
      <c r="I265" t="str">
        <f>IF(AND(Dataset[[#This Row],[NS1]]=0,Dataset[[#This Row],[IgM]]=0,Dataset[[#This Row],[IgG]]=0),"yes","No")</f>
        <v>No</v>
      </c>
      <c r="J265" t="s">
        <v>33</v>
      </c>
      <c r="K265" t="s">
        <v>17</v>
      </c>
      <c r="L265" t="s">
        <v>19</v>
      </c>
      <c r="M265" t="s">
        <v>14</v>
      </c>
      <c r="N265" s="1">
        <v>1</v>
      </c>
      <c r="O265"/>
    </row>
    <row r="266" spans="1:15" x14ac:dyDescent="0.3">
      <c r="A266" t="s">
        <v>10</v>
      </c>
      <c r="B266" s="1">
        <v>11</v>
      </c>
      <c r="C266" s="1" t="str" cm="1">
        <f t="array" ref="C266">_xlfn.IFS(Dataset[[#This Row],[Age]]&gt;=60,"Old",Dataset[[#This Row],[Age]]&gt;=40,"Senior Adult",Dataset[[#This Row],[Age]]&gt;=20,"Adult",Dataset[[#This Row],[Age]]&gt;=0,"Child")</f>
        <v>Child</v>
      </c>
      <c r="D266" s="1">
        <v>0</v>
      </c>
      <c r="E266" s="1">
        <v>1</v>
      </c>
      <c r="F266" s="1">
        <v>0</v>
      </c>
      <c r="G266" s="1" t="str">
        <f>IF(OR( AND(Dataset[[#This Row],[NS1]]=1,Dataset[[#This Row],[IgM]]=0,Dataset[[#This Row],[IgG]]=0),AND(Dataset[[#This Row],[NS1]]=1,Dataset[[#This Row],[IgM]]=1,Dataset[[#This Row],[IgG]]=0),AND(Dataset[[#This Row],[NS1]]=0,Dataset[[#This Row],[IgM]]=1,Dataset[[#This Row],[IgG]]=0)),"Yes","No")</f>
        <v>Yes</v>
      </c>
      <c r="H266" t="str">
        <f>IF(AND(Dataset[[#This Row],[IgG]]=1,Dataset[[#This Row],[NS1]]=1),"Yes","No")</f>
        <v>No</v>
      </c>
      <c r="I266" t="str">
        <f>IF(AND(Dataset[[#This Row],[NS1]]=0,Dataset[[#This Row],[IgM]]=0,Dataset[[#This Row],[IgG]]=0),"yes","No")</f>
        <v>No</v>
      </c>
      <c r="J266" t="s">
        <v>11</v>
      </c>
      <c r="K266" t="s">
        <v>12</v>
      </c>
      <c r="L266" t="s">
        <v>13</v>
      </c>
      <c r="M266" t="s">
        <v>14</v>
      </c>
      <c r="N266" s="1">
        <v>0</v>
      </c>
      <c r="O266"/>
    </row>
    <row r="267" spans="1:15" x14ac:dyDescent="0.3">
      <c r="A267" t="s">
        <v>15</v>
      </c>
      <c r="B267" s="1">
        <v>20</v>
      </c>
      <c r="C267" s="1" t="str" cm="1">
        <f t="array" ref="C267">_xlfn.IFS(Dataset[[#This Row],[Age]]&gt;=60,"Old",Dataset[[#This Row],[Age]]&gt;=40,"Senior Adult",Dataset[[#This Row],[Age]]&gt;=20,"Adult",Dataset[[#This Row],[Age]]&gt;=0,"Child")</f>
        <v>Adult</v>
      </c>
      <c r="D267" s="1">
        <v>1</v>
      </c>
      <c r="E267" s="1">
        <v>1</v>
      </c>
      <c r="F267" s="1">
        <v>1</v>
      </c>
      <c r="G267" s="1" t="str">
        <f>IF(OR( AND(Dataset[[#This Row],[NS1]]=1,Dataset[[#This Row],[IgM]]=0,Dataset[[#This Row],[IgG]]=0),AND(Dataset[[#This Row],[NS1]]=1,Dataset[[#This Row],[IgM]]=1,Dataset[[#This Row],[IgG]]=0),AND(Dataset[[#This Row],[NS1]]=0,Dataset[[#This Row],[IgM]]=1,Dataset[[#This Row],[IgG]]=0)),"Yes","No")</f>
        <v>No</v>
      </c>
      <c r="H267" t="str">
        <f>IF(AND(Dataset[[#This Row],[IgG]]=1,Dataset[[#This Row],[NS1]]=1),"Yes","No")</f>
        <v>Yes</v>
      </c>
      <c r="I267" t="str">
        <f>IF(AND(Dataset[[#This Row],[NS1]]=0,Dataset[[#This Row],[IgM]]=0,Dataset[[#This Row],[IgG]]=0),"yes","No")</f>
        <v>No</v>
      </c>
      <c r="J267" t="s">
        <v>41</v>
      </c>
      <c r="K267" t="s">
        <v>17</v>
      </c>
      <c r="L267" t="s">
        <v>13</v>
      </c>
      <c r="M267" t="s">
        <v>14</v>
      </c>
      <c r="N267" s="1">
        <v>1</v>
      </c>
      <c r="O267"/>
    </row>
    <row r="268" spans="1:15" x14ac:dyDescent="0.3">
      <c r="A268" t="s">
        <v>15</v>
      </c>
      <c r="B268" s="1">
        <v>8</v>
      </c>
      <c r="C268" s="1" t="str" cm="1">
        <f t="array" ref="C268">_xlfn.IFS(Dataset[[#This Row],[Age]]&gt;=60,"Old",Dataset[[#This Row],[Age]]&gt;=40,"Senior Adult",Dataset[[#This Row],[Age]]&gt;=20,"Adult",Dataset[[#This Row],[Age]]&gt;=0,"Child")</f>
        <v>Child</v>
      </c>
      <c r="D268" s="1">
        <v>0</v>
      </c>
      <c r="E268" s="1">
        <v>0</v>
      </c>
      <c r="F268" s="1">
        <v>0</v>
      </c>
      <c r="G268" s="1" t="str">
        <f>IF(OR( AND(Dataset[[#This Row],[NS1]]=1,Dataset[[#This Row],[IgM]]=0,Dataset[[#This Row],[IgG]]=0),AND(Dataset[[#This Row],[NS1]]=1,Dataset[[#This Row],[IgM]]=1,Dataset[[#This Row],[IgG]]=0),AND(Dataset[[#This Row],[NS1]]=0,Dataset[[#This Row],[IgM]]=1,Dataset[[#This Row],[IgG]]=0)),"Yes","No")</f>
        <v>No</v>
      </c>
      <c r="H268" t="str">
        <f>IF(AND(Dataset[[#This Row],[IgG]]=1,Dataset[[#This Row],[NS1]]=1),"Yes","No")</f>
        <v>No</v>
      </c>
      <c r="I268" t="str">
        <f>IF(AND(Dataset[[#This Row],[NS1]]=0,Dataset[[#This Row],[IgM]]=0,Dataset[[#This Row],[IgG]]=0),"yes","No")</f>
        <v>yes</v>
      </c>
      <c r="J268" t="s">
        <v>47</v>
      </c>
      <c r="K268" t="s">
        <v>12</v>
      </c>
      <c r="L268" t="s">
        <v>24</v>
      </c>
      <c r="M268" t="s">
        <v>14</v>
      </c>
      <c r="N268" s="1">
        <v>0</v>
      </c>
      <c r="O268"/>
    </row>
    <row r="269" spans="1:15" x14ac:dyDescent="0.3">
      <c r="A269" t="s">
        <v>15</v>
      </c>
      <c r="B269" s="1">
        <v>27</v>
      </c>
      <c r="C269" s="1" t="str" cm="1">
        <f t="array" ref="C269">_xlfn.IFS(Dataset[[#This Row],[Age]]&gt;=60,"Old",Dataset[[#This Row],[Age]]&gt;=40,"Senior Adult",Dataset[[#This Row],[Age]]&gt;=20,"Adult",Dataset[[#This Row],[Age]]&gt;=0,"Child")</f>
        <v>Adult</v>
      </c>
      <c r="D269" s="1">
        <v>1</v>
      </c>
      <c r="E269" s="1">
        <v>1</v>
      </c>
      <c r="F269" s="1">
        <v>1</v>
      </c>
      <c r="G269" s="1" t="str">
        <f>IF(OR( AND(Dataset[[#This Row],[NS1]]=1,Dataset[[#This Row],[IgM]]=0,Dataset[[#This Row],[IgG]]=0),AND(Dataset[[#This Row],[NS1]]=1,Dataset[[#This Row],[IgM]]=1,Dataset[[#This Row],[IgG]]=0),AND(Dataset[[#This Row],[NS1]]=0,Dataset[[#This Row],[IgM]]=1,Dataset[[#This Row],[IgG]]=0)),"Yes","No")</f>
        <v>No</v>
      </c>
      <c r="H269" t="str">
        <f>IF(AND(Dataset[[#This Row],[IgG]]=1,Dataset[[#This Row],[NS1]]=1),"Yes","No")</f>
        <v>Yes</v>
      </c>
      <c r="I269" t="str">
        <f>IF(AND(Dataset[[#This Row],[NS1]]=0,Dataset[[#This Row],[IgM]]=0,Dataset[[#This Row],[IgG]]=0),"yes","No")</f>
        <v>No</v>
      </c>
      <c r="J269" t="s">
        <v>44</v>
      </c>
      <c r="K269" t="s">
        <v>17</v>
      </c>
      <c r="L269" t="s">
        <v>24</v>
      </c>
      <c r="M269" t="s">
        <v>14</v>
      </c>
      <c r="N269" s="1">
        <v>1</v>
      </c>
      <c r="O269"/>
    </row>
    <row r="270" spans="1:15" x14ac:dyDescent="0.3">
      <c r="A270" t="s">
        <v>10</v>
      </c>
      <c r="B270" s="1">
        <v>44</v>
      </c>
      <c r="C270" s="1" t="str" cm="1">
        <f t="array" ref="C270">_xlfn.IFS(Dataset[[#This Row],[Age]]&gt;=60,"Old",Dataset[[#This Row],[Age]]&gt;=40,"Senior Adult",Dataset[[#This Row],[Age]]&gt;=20,"Adult",Dataset[[#This Row],[Age]]&gt;=0,"Child")</f>
        <v>Senior Adult</v>
      </c>
      <c r="D270" s="1">
        <v>1</v>
      </c>
      <c r="E270" s="1">
        <v>1</v>
      </c>
      <c r="F270" s="1">
        <v>1</v>
      </c>
      <c r="G270" s="1" t="str">
        <f>IF(OR( AND(Dataset[[#This Row],[NS1]]=1,Dataset[[#This Row],[IgM]]=0,Dataset[[#This Row],[IgG]]=0),AND(Dataset[[#This Row],[NS1]]=1,Dataset[[#This Row],[IgM]]=1,Dataset[[#This Row],[IgG]]=0),AND(Dataset[[#This Row],[NS1]]=0,Dataset[[#This Row],[IgM]]=1,Dataset[[#This Row],[IgG]]=0)),"Yes","No")</f>
        <v>No</v>
      </c>
      <c r="H270" t="str">
        <f>IF(AND(Dataset[[#This Row],[IgG]]=1,Dataset[[#This Row],[NS1]]=1),"Yes","No")</f>
        <v>Yes</v>
      </c>
      <c r="I270" t="str">
        <f>IF(AND(Dataset[[#This Row],[NS1]]=0,Dataset[[#This Row],[IgM]]=0,Dataset[[#This Row],[IgG]]=0),"yes","No")</f>
        <v>No</v>
      </c>
      <c r="J270" t="s">
        <v>20</v>
      </c>
      <c r="K270" t="s">
        <v>12</v>
      </c>
      <c r="L270" t="s">
        <v>13</v>
      </c>
      <c r="M270" t="s">
        <v>14</v>
      </c>
      <c r="N270" s="1">
        <v>1</v>
      </c>
      <c r="O270"/>
    </row>
    <row r="271" spans="1:15" x14ac:dyDescent="0.3">
      <c r="A271" t="s">
        <v>10</v>
      </c>
      <c r="B271" s="1">
        <v>28</v>
      </c>
      <c r="C271" s="1" t="str" cm="1">
        <f t="array" ref="C271">_xlfn.IFS(Dataset[[#This Row],[Age]]&gt;=60,"Old",Dataset[[#This Row],[Age]]&gt;=40,"Senior Adult",Dataset[[#This Row],[Age]]&gt;=20,"Adult",Dataset[[#This Row],[Age]]&gt;=0,"Child")</f>
        <v>Adult</v>
      </c>
      <c r="D271" s="1">
        <v>1</v>
      </c>
      <c r="E271" s="1">
        <v>0</v>
      </c>
      <c r="F271" s="1">
        <v>1</v>
      </c>
      <c r="G271" s="1" t="str">
        <f>IF(OR( AND(Dataset[[#This Row],[NS1]]=1,Dataset[[#This Row],[IgM]]=0,Dataset[[#This Row],[IgG]]=0),AND(Dataset[[#This Row],[NS1]]=1,Dataset[[#This Row],[IgM]]=1,Dataset[[#This Row],[IgG]]=0),AND(Dataset[[#This Row],[NS1]]=0,Dataset[[#This Row],[IgM]]=1,Dataset[[#This Row],[IgG]]=0)),"Yes","No")</f>
        <v>No</v>
      </c>
      <c r="H271" t="str">
        <f>IF(AND(Dataset[[#This Row],[IgG]]=1,Dataset[[#This Row],[NS1]]=1),"Yes","No")</f>
        <v>Yes</v>
      </c>
      <c r="I271" t="str">
        <f>IF(AND(Dataset[[#This Row],[NS1]]=0,Dataset[[#This Row],[IgM]]=0,Dataset[[#This Row],[IgG]]=0),"yes","No")</f>
        <v>No</v>
      </c>
      <c r="J271" t="s">
        <v>22</v>
      </c>
      <c r="K271" t="s">
        <v>17</v>
      </c>
      <c r="L271" t="s">
        <v>24</v>
      </c>
      <c r="M271" t="s">
        <v>14</v>
      </c>
      <c r="N271" s="1">
        <v>1</v>
      </c>
      <c r="O271"/>
    </row>
    <row r="272" spans="1:15" x14ac:dyDescent="0.3">
      <c r="A272" t="s">
        <v>15</v>
      </c>
      <c r="B272" s="1">
        <v>38</v>
      </c>
      <c r="C272" s="1" t="str" cm="1">
        <f t="array" ref="C272">_xlfn.IFS(Dataset[[#This Row],[Age]]&gt;=60,"Old",Dataset[[#This Row],[Age]]&gt;=40,"Senior Adult",Dataset[[#This Row],[Age]]&gt;=20,"Adult",Dataset[[#This Row],[Age]]&gt;=0,"Child")</f>
        <v>Adult</v>
      </c>
      <c r="D272" s="1">
        <v>0</v>
      </c>
      <c r="E272" s="1">
        <v>0</v>
      </c>
      <c r="F272" s="1">
        <v>0</v>
      </c>
      <c r="G272" s="1" t="str">
        <f>IF(OR( AND(Dataset[[#This Row],[NS1]]=1,Dataset[[#This Row],[IgM]]=0,Dataset[[#This Row],[IgG]]=0),AND(Dataset[[#This Row],[NS1]]=1,Dataset[[#This Row],[IgM]]=1,Dataset[[#This Row],[IgG]]=0),AND(Dataset[[#This Row],[NS1]]=0,Dataset[[#This Row],[IgM]]=1,Dataset[[#This Row],[IgG]]=0)),"Yes","No")</f>
        <v>No</v>
      </c>
      <c r="H272" t="str">
        <f>IF(AND(Dataset[[#This Row],[IgG]]=1,Dataset[[#This Row],[NS1]]=1),"Yes","No")</f>
        <v>No</v>
      </c>
      <c r="I272" t="str">
        <f>IF(AND(Dataset[[#This Row],[NS1]]=0,Dataset[[#This Row],[IgM]]=0,Dataset[[#This Row],[IgG]]=0),"yes","No")</f>
        <v>yes</v>
      </c>
      <c r="J272" t="s">
        <v>36</v>
      </c>
      <c r="K272" t="s">
        <v>12</v>
      </c>
      <c r="L272" t="s">
        <v>24</v>
      </c>
      <c r="M272" t="s">
        <v>14</v>
      </c>
      <c r="N272" s="1">
        <v>0</v>
      </c>
      <c r="O272"/>
    </row>
    <row r="273" spans="1:15" x14ac:dyDescent="0.3">
      <c r="A273" t="s">
        <v>15</v>
      </c>
      <c r="B273" s="1">
        <v>27</v>
      </c>
      <c r="C273" s="1" t="str" cm="1">
        <f t="array" ref="C273">_xlfn.IFS(Dataset[[#This Row],[Age]]&gt;=60,"Old",Dataset[[#This Row],[Age]]&gt;=40,"Senior Adult",Dataset[[#This Row],[Age]]&gt;=20,"Adult",Dataset[[#This Row],[Age]]&gt;=0,"Child")</f>
        <v>Adult</v>
      </c>
      <c r="D273" s="1">
        <v>0</v>
      </c>
      <c r="E273" s="1">
        <v>0</v>
      </c>
      <c r="F273" s="1">
        <v>0</v>
      </c>
      <c r="G273" s="1" t="str">
        <f>IF(OR( AND(Dataset[[#This Row],[NS1]]=1,Dataset[[#This Row],[IgM]]=0,Dataset[[#This Row],[IgG]]=0),AND(Dataset[[#This Row],[NS1]]=1,Dataset[[#This Row],[IgM]]=1,Dataset[[#This Row],[IgG]]=0),AND(Dataset[[#This Row],[NS1]]=0,Dataset[[#This Row],[IgM]]=1,Dataset[[#This Row],[IgG]]=0)),"Yes","No")</f>
        <v>No</v>
      </c>
      <c r="H273" t="str">
        <f>IF(AND(Dataset[[#This Row],[IgG]]=1,Dataset[[#This Row],[NS1]]=1),"Yes","No")</f>
        <v>No</v>
      </c>
      <c r="I273" t="str">
        <f>IF(AND(Dataset[[#This Row],[NS1]]=0,Dataset[[#This Row],[IgM]]=0,Dataset[[#This Row],[IgG]]=0),"yes","No")</f>
        <v>yes</v>
      </c>
      <c r="J273" t="s">
        <v>50</v>
      </c>
      <c r="K273" t="s">
        <v>17</v>
      </c>
      <c r="L273" t="s">
        <v>24</v>
      </c>
      <c r="M273" t="s">
        <v>14</v>
      </c>
      <c r="N273" s="1">
        <v>0</v>
      </c>
      <c r="O273"/>
    </row>
    <row r="274" spans="1:15" x14ac:dyDescent="0.3">
      <c r="A274" t="s">
        <v>15</v>
      </c>
      <c r="B274" s="1">
        <v>36</v>
      </c>
      <c r="C274" s="1" t="str" cm="1">
        <f t="array" ref="C274">_xlfn.IFS(Dataset[[#This Row],[Age]]&gt;=60,"Old",Dataset[[#This Row],[Age]]&gt;=40,"Senior Adult",Dataset[[#This Row],[Age]]&gt;=20,"Adult",Dataset[[#This Row],[Age]]&gt;=0,"Child")</f>
        <v>Adult</v>
      </c>
      <c r="D274" s="1">
        <v>1</v>
      </c>
      <c r="E274" s="1">
        <v>0</v>
      </c>
      <c r="F274" s="1">
        <v>1</v>
      </c>
      <c r="G274" s="1" t="str">
        <f>IF(OR( AND(Dataset[[#This Row],[NS1]]=1,Dataset[[#This Row],[IgM]]=0,Dataset[[#This Row],[IgG]]=0),AND(Dataset[[#This Row],[NS1]]=1,Dataset[[#This Row],[IgM]]=1,Dataset[[#This Row],[IgG]]=0),AND(Dataset[[#This Row],[NS1]]=0,Dataset[[#This Row],[IgM]]=1,Dataset[[#This Row],[IgG]]=0)),"Yes","No")</f>
        <v>No</v>
      </c>
      <c r="H274" t="str">
        <f>IF(AND(Dataset[[#This Row],[IgG]]=1,Dataset[[#This Row],[NS1]]=1),"Yes","No")</f>
        <v>Yes</v>
      </c>
      <c r="I274" t="str">
        <f>IF(AND(Dataset[[#This Row],[NS1]]=0,Dataset[[#This Row],[IgM]]=0,Dataset[[#This Row],[IgG]]=0),"yes","No")</f>
        <v>No</v>
      </c>
      <c r="J274" t="s">
        <v>49</v>
      </c>
      <c r="K274" t="s">
        <v>12</v>
      </c>
      <c r="L274" t="s">
        <v>13</v>
      </c>
      <c r="M274" t="s">
        <v>14</v>
      </c>
      <c r="N274" s="1">
        <v>1</v>
      </c>
      <c r="O274"/>
    </row>
    <row r="275" spans="1:15" x14ac:dyDescent="0.3">
      <c r="A275" t="s">
        <v>10</v>
      </c>
      <c r="B275" s="1">
        <v>65</v>
      </c>
      <c r="C275" s="1" t="str" cm="1">
        <f t="array" ref="C275">_xlfn.IFS(Dataset[[#This Row],[Age]]&gt;=60,"Old",Dataset[[#This Row],[Age]]&gt;=40,"Senior Adult",Dataset[[#This Row],[Age]]&gt;=20,"Adult",Dataset[[#This Row],[Age]]&gt;=0,"Child")</f>
        <v>Old</v>
      </c>
      <c r="D275" s="1">
        <v>0</v>
      </c>
      <c r="E275" s="1">
        <v>1</v>
      </c>
      <c r="F275" s="1">
        <v>0</v>
      </c>
      <c r="G275" s="1" t="str">
        <f>IF(OR( AND(Dataset[[#This Row],[NS1]]=1,Dataset[[#This Row],[IgM]]=0,Dataset[[#This Row],[IgG]]=0),AND(Dataset[[#This Row],[NS1]]=1,Dataset[[#This Row],[IgM]]=1,Dataset[[#This Row],[IgG]]=0),AND(Dataset[[#This Row],[NS1]]=0,Dataset[[#This Row],[IgM]]=1,Dataset[[#This Row],[IgG]]=0)),"Yes","No")</f>
        <v>Yes</v>
      </c>
      <c r="H275" t="str">
        <f>IF(AND(Dataset[[#This Row],[IgG]]=1,Dataset[[#This Row],[NS1]]=1),"Yes","No")</f>
        <v>No</v>
      </c>
      <c r="I275" t="str">
        <f>IF(AND(Dataset[[#This Row],[NS1]]=0,Dataset[[#This Row],[IgM]]=0,Dataset[[#This Row],[IgG]]=0),"yes","No")</f>
        <v>No</v>
      </c>
      <c r="J275" t="s">
        <v>18</v>
      </c>
      <c r="K275" t="s">
        <v>17</v>
      </c>
      <c r="L275" t="s">
        <v>13</v>
      </c>
      <c r="M275" t="s">
        <v>14</v>
      </c>
      <c r="N275" s="1">
        <v>0</v>
      </c>
      <c r="O275"/>
    </row>
    <row r="276" spans="1:15" x14ac:dyDescent="0.3">
      <c r="A276" t="s">
        <v>10</v>
      </c>
      <c r="B276" s="1">
        <v>38</v>
      </c>
      <c r="C276" s="1" t="str" cm="1">
        <f t="array" ref="C276">_xlfn.IFS(Dataset[[#This Row],[Age]]&gt;=60,"Old",Dataset[[#This Row],[Age]]&gt;=40,"Senior Adult",Dataset[[#This Row],[Age]]&gt;=20,"Adult",Dataset[[#This Row],[Age]]&gt;=0,"Child")</f>
        <v>Adult</v>
      </c>
      <c r="D276" s="1">
        <v>1</v>
      </c>
      <c r="E276" s="1">
        <v>0</v>
      </c>
      <c r="F276" s="1">
        <v>1</v>
      </c>
      <c r="G276" s="1" t="str">
        <f>IF(OR( AND(Dataset[[#This Row],[NS1]]=1,Dataset[[#This Row],[IgM]]=0,Dataset[[#This Row],[IgG]]=0),AND(Dataset[[#This Row],[NS1]]=1,Dataset[[#This Row],[IgM]]=1,Dataset[[#This Row],[IgG]]=0),AND(Dataset[[#This Row],[NS1]]=0,Dataset[[#This Row],[IgM]]=1,Dataset[[#This Row],[IgG]]=0)),"Yes","No")</f>
        <v>No</v>
      </c>
      <c r="H276" t="str">
        <f>IF(AND(Dataset[[#This Row],[IgG]]=1,Dataset[[#This Row],[NS1]]=1),"Yes","No")</f>
        <v>Yes</v>
      </c>
      <c r="I276" t="str">
        <f>IF(AND(Dataset[[#This Row],[NS1]]=0,Dataset[[#This Row],[IgM]]=0,Dataset[[#This Row],[IgG]]=0),"yes","No")</f>
        <v>No</v>
      </c>
      <c r="J276" t="s">
        <v>35</v>
      </c>
      <c r="K276" t="s">
        <v>12</v>
      </c>
      <c r="L276" t="s">
        <v>19</v>
      </c>
      <c r="M276" t="s">
        <v>14</v>
      </c>
      <c r="N276" s="1">
        <v>1</v>
      </c>
      <c r="O276"/>
    </row>
    <row r="277" spans="1:15" x14ac:dyDescent="0.3">
      <c r="A277" t="s">
        <v>10</v>
      </c>
      <c r="B277" s="1">
        <v>42</v>
      </c>
      <c r="C277" s="1" t="str" cm="1">
        <f t="array" ref="C277">_xlfn.IFS(Dataset[[#This Row],[Age]]&gt;=60,"Old",Dataset[[#This Row],[Age]]&gt;=40,"Senior Adult",Dataset[[#This Row],[Age]]&gt;=20,"Adult",Dataset[[#This Row],[Age]]&gt;=0,"Child")</f>
        <v>Senior Adult</v>
      </c>
      <c r="D277" s="1">
        <v>1</v>
      </c>
      <c r="E277" s="1">
        <v>0</v>
      </c>
      <c r="F277" s="1">
        <v>1</v>
      </c>
      <c r="G277" s="1" t="str">
        <f>IF(OR( AND(Dataset[[#This Row],[NS1]]=1,Dataset[[#This Row],[IgM]]=0,Dataset[[#This Row],[IgG]]=0),AND(Dataset[[#This Row],[NS1]]=1,Dataset[[#This Row],[IgM]]=1,Dataset[[#This Row],[IgG]]=0),AND(Dataset[[#This Row],[NS1]]=0,Dataset[[#This Row],[IgM]]=1,Dataset[[#This Row],[IgG]]=0)),"Yes","No")</f>
        <v>No</v>
      </c>
      <c r="H277" t="str">
        <f>IF(AND(Dataset[[#This Row],[IgG]]=1,Dataset[[#This Row],[NS1]]=1),"Yes","No")</f>
        <v>Yes</v>
      </c>
      <c r="I277" t="str">
        <f>IF(AND(Dataset[[#This Row],[NS1]]=0,Dataset[[#This Row],[IgM]]=0,Dataset[[#This Row],[IgG]]=0),"yes","No")</f>
        <v>No</v>
      </c>
      <c r="J277" t="s">
        <v>25</v>
      </c>
      <c r="K277" t="s">
        <v>17</v>
      </c>
      <c r="L277" t="s">
        <v>13</v>
      </c>
      <c r="M277" t="s">
        <v>14</v>
      </c>
      <c r="N277" s="1">
        <v>1</v>
      </c>
      <c r="O277"/>
    </row>
    <row r="278" spans="1:15" x14ac:dyDescent="0.3">
      <c r="A278" t="s">
        <v>15</v>
      </c>
      <c r="B278" s="1">
        <v>10</v>
      </c>
      <c r="C278" s="1" t="str" cm="1">
        <f t="array" ref="C278">_xlfn.IFS(Dataset[[#This Row],[Age]]&gt;=60,"Old",Dataset[[#This Row],[Age]]&gt;=40,"Senior Adult",Dataset[[#This Row],[Age]]&gt;=20,"Adult",Dataset[[#This Row],[Age]]&gt;=0,"Child")</f>
        <v>Child</v>
      </c>
      <c r="D278" s="1">
        <v>1</v>
      </c>
      <c r="E278" s="1">
        <v>1</v>
      </c>
      <c r="F278" s="1">
        <v>1</v>
      </c>
      <c r="G278" s="1" t="str">
        <f>IF(OR( AND(Dataset[[#This Row],[NS1]]=1,Dataset[[#This Row],[IgM]]=0,Dataset[[#This Row],[IgG]]=0),AND(Dataset[[#This Row],[NS1]]=1,Dataset[[#This Row],[IgM]]=1,Dataset[[#This Row],[IgG]]=0),AND(Dataset[[#This Row],[NS1]]=0,Dataset[[#This Row],[IgM]]=1,Dataset[[#This Row],[IgG]]=0)),"Yes","No")</f>
        <v>No</v>
      </c>
      <c r="H278" t="str">
        <f>IF(AND(Dataset[[#This Row],[IgG]]=1,Dataset[[#This Row],[NS1]]=1),"Yes","No")</f>
        <v>Yes</v>
      </c>
      <c r="I278" t="str">
        <f>IF(AND(Dataset[[#This Row],[NS1]]=0,Dataset[[#This Row],[IgM]]=0,Dataset[[#This Row],[IgG]]=0),"yes","No")</f>
        <v>No</v>
      </c>
      <c r="J278" t="s">
        <v>48</v>
      </c>
      <c r="K278" t="s">
        <v>12</v>
      </c>
      <c r="L278" t="s">
        <v>13</v>
      </c>
      <c r="M278" t="s">
        <v>14</v>
      </c>
      <c r="N278" s="1">
        <v>1</v>
      </c>
      <c r="O278"/>
    </row>
    <row r="279" spans="1:15" x14ac:dyDescent="0.3">
      <c r="A279" t="s">
        <v>15</v>
      </c>
      <c r="B279" s="1">
        <v>44</v>
      </c>
      <c r="C279" s="1" t="str" cm="1">
        <f t="array" ref="C279">_xlfn.IFS(Dataset[[#This Row],[Age]]&gt;=60,"Old",Dataset[[#This Row],[Age]]&gt;=40,"Senior Adult",Dataset[[#This Row],[Age]]&gt;=20,"Adult",Dataset[[#This Row],[Age]]&gt;=0,"Child")</f>
        <v>Senior Adult</v>
      </c>
      <c r="D279" s="1">
        <v>0</v>
      </c>
      <c r="E279" s="1">
        <v>0</v>
      </c>
      <c r="F279" s="1">
        <v>0</v>
      </c>
      <c r="G279" s="1" t="str">
        <f>IF(OR( AND(Dataset[[#This Row],[NS1]]=1,Dataset[[#This Row],[IgM]]=0,Dataset[[#This Row],[IgG]]=0),AND(Dataset[[#This Row],[NS1]]=1,Dataset[[#This Row],[IgM]]=1,Dataset[[#This Row],[IgG]]=0),AND(Dataset[[#This Row],[NS1]]=0,Dataset[[#This Row],[IgM]]=1,Dataset[[#This Row],[IgG]]=0)),"Yes","No")</f>
        <v>No</v>
      </c>
      <c r="H279" t="str">
        <f>IF(AND(Dataset[[#This Row],[IgG]]=1,Dataset[[#This Row],[NS1]]=1),"Yes","No")</f>
        <v>No</v>
      </c>
      <c r="I279" t="str">
        <f>IF(AND(Dataset[[#This Row],[NS1]]=0,Dataset[[#This Row],[IgM]]=0,Dataset[[#This Row],[IgG]]=0),"yes","No")</f>
        <v>yes</v>
      </c>
      <c r="J279" t="s">
        <v>42</v>
      </c>
      <c r="K279" t="s">
        <v>17</v>
      </c>
      <c r="L279" t="s">
        <v>24</v>
      </c>
      <c r="M279" t="s">
        <v>14</v>
      </c>
      <c r="N279" s="1">
        <v>0</v>
      </c>
      <c r="O279"/>
    </row>
    <row r="280" spans="1:15" x14ac:dyDescent="0.3">
      <c r="A280" t="s">
        <v>15</v>
      </c>
      <c r="B280" s="1">
        <v>19</v>
      </c>
      <c r="C280" s="1" t="str" cm="1">
        <f t="array" ref="C280">_xlfn.IFS(Dataset[[#This Row],[Age]]&gt;=60,"Old",Dataset[[#This Row],[Age]]&gt;=40,"Senior Adult",Dataset[[#This Row],[Age]]&gt;=20,"Adult",Dataset[[#This Row],[Age]]&gt;=0,"Child")</f>
        <v>Child</v>
      </c>
      <c r="D280" s="1">
        <v>1</v>
      </c>
      <c r="E280" s="1">
        <v>1</v>
      </c>
      <c r="F280" s="1">
        <v>1</v>
      </c>
      <c r="G280" s="1" t="str">
        <f>IF(OR( AND(Dataset[[#This Row],[NS1]]=1,Dataset[[#This Row],[IgM]]=0,Dataset[[#This Row],[IgG]]=0),AND(Dataset[[#This Row],[NS1]]=1,Dataset[[#This Row],[IgM]]=1,Dataset[[#This Row],[IgG]]=0),AND(Dataset[[#This Row],[NS1]]=0,Dataset[[#This Row],[IgM]]=1,Dataset[[#This Row],[IgG]]=0)),"Yes","No")</f>
        <v>No</v>
      </c>
      <c r="H280" t="str">
        <f>IF(AND(Dataset[[#This Row],[IgG]]=1,Dataset[[#This Row],[NS1]]=1),"Yes","No")</f>
        <v>Yes</v>
      </c>
      <c r="I280" t="str">
        <f>IF(AND(Dataset[[#This Row],[NS1]]=0,Dataset[[#This Row],[IgM]]=0,Dataset[[#This Row],[IgG]]=0),"yes","No")</f>
        <v>No</v>
      </c>
      <c r="J280" t="s">
        <v>38</v>
      </c>
      <c r="K280" t="s">
        <v>12</v>
      </c>
      <c r="L280" t="s">
        <v>19</v>
      </c>
      <c r="M280" t="s">
        <v>14</v>
      </c>
      <c r="N280" s="1">
        <v>1</v>
      </c>
      <c r="O280"/>
    </row>
    <row r="281" spans="1:15" x14ac:dyDescent="0.3">
      <c r="A281" t="s">
        <v>15</v>
      </c>
      <c r="B281" s="1">
        <v>18</v>
      </c>
      <c r="C281" s="1" t="str" cm="1">
        <f t="array" ref="C281">_xlfn.IFS(Dataset[[#This Row],[Age]]&gt;=60,"Old",Dataset[[#This Row],[Age]]&gt;=40,"Senior Adult",Dataset[[#This Row],[Age]]&gt;=20,"Adult",Dataset[[#This Row],[Age]]&gt;=0,"Child")</f>
        <v>Child</v>
      </c>
      <c r="D281" s="1">
        <v>1</v>
      </c>
      <c r="E281" s="1">
        <v>1</v>
      </c>
      <c r="F281" s="1">
        <v>1</v>
      </c>
      <c r="G281" s="1" t="str">
        <f>IF(OR( AND(Dataset[[#This Row],[NS1]]=1,Dataset[[#This Row],[IgM]]=0,Dataset[[#This Row],[IgG]]=0),AND(Dataset[[#This Row],[NS1]]=1,Dataset[[#This Row],[IgM]]=1,Dataset[[#This Row],[IgG]]=0),AND(Dataset[[#This Row],[NS1]]=0,Dataset[[#This Row],[IgM]]=1,Dataset[[#This Row],[IgG]]=0)),"Yes","No")</f>
        <v>No</v>
      </c>
      <c r="H281" t="str">
        <f>IF(AND(Dataset[[#This Row],[IgG]]=1,Dataset[[#This Row],[NS1]]=1),"Yes","No")</f>
        <v>Yes</v>
      </c>
      <c r="I281" t="str">
        <f>IF(AND(Dataset[[#This Row],[NS1]]=0,Dataset[[#This Row],[IgM]]=0,Dataset[[#This Row],[IgG]]=0),"yes","No")</f>
        <v>No</v>
      </c>
      <c r="J281" t="s">
        <v>36</v>
      </c>
      <c r="K281" t="s">
        <v>17</v>
      </c>
      <c r="L281" t="s">
        <v>19</v>
      </c>
      <c r="M281" t="s">
        <v>14</v>
      </c>
      <c r="N281" s="1">
        <v>1</v>
      </c>
      <c r="O281"/>
    </row>
    <row r="282" spans="1:15" x14ac:dyDescent="0.3">
      <c r="A282" t="s">
        <v>15</v>
      </c>
      <c r="B282" s="1">
        <v>29</v>
      </c>
      <c r="C282" s="1" t="str" cm="1">
        <f t="array" ref="C282">_xlfn.IFS(Dataset[[#This Row],[Age]]&gt;=60,"Old",Dataset[[#This Row],[Age]]&gt;=40,"Senior Adult",Dataset[[#This Row],[Age]]&gt;=20,"Adult",Dataset[[#This Row],[Age]]&gt;=0,"Child")</f>
        <v>Adult</v>
      </c>
      <c r="D282" s="1">
        <v>0</v>
      </c>
      <c r="E282" s="1">
        <v>1</v>
      </c>
      <c r="F282" s="1">
        <v>0</v>
      </c>
      <c r="G282" s="1" t="str">
        <f>IF(OR( AND(Dataset[[#This Row],[NS1]]=1,Dataset[[#This Row],[IgM]]=0,Dataset[[#This Row],[IgG]]=0),AND(Dataset[[#This Row],[NS1]]=1,Dataset[[#This Row],[IgM]]=1,Dataset[[#This Row],[IgG]]=0),AND(Dataset[[#This Row],[NS1]]=0,Dataset[[#This Row],[IgM]]=1,Dataset[[#This Row],[IgG]]=0)),"Yes","No")</f>
        <v>Yes</v>
      </c>
      <c r="H282" t="str">
        <f>IF(AND(Dataset[[#This Row],[IgG]]=1,Dataset[[#This Row],[NS1]]=1),"Yes","No")</f>
        <v>No</v>
      </c>
      <c r="I282" t="str">
        <f>IF(AND(Dataset[[#This Row],[NS1]]=0,Dataset[[#This Row],[IgM]]=0,Dataset[[#This Row],[IgG]]=0),"yes","No")</f>
        <v>No</v>
      </c>
      <c r="J282" t="s">
        <v>51</v>
      </c>
      <c r="K282" t="s">
        <v>12</v>
      </c>
      <c r="L282" t="s">
        <v>19</v>
      </c>
      <c r="M282" t="s">
        <v>14</v>
      </c>
      <c r="N282" s="1">
        <v>0</v>
      </c>
      <c r="O282"/>
    </row>
    <row r="283" spans="1:15" x14ac:dyDescent="0.3">
      <c r="A283" t="s">
        <v>15</v>
      </c>
      <c r="B283" s="1">
        <v>58</v>
      </c>
      <c r="C283" s="1" t="str" cm="1">
        <f t="array" ref="C283">_xlfn.IFS(Dataset[[#This Row],[Age]]&gt;=60,"Old",Dataset[[#This Row],[Age]]&gt;=40,"Senior Adult",Dataset[[#This Row],[Age]]&gt;=20,"Adult",Dataset[[#This Row],[Age]]&gt;=0,"Child")</f>
        <v>Senior Adult</v>
      </c>
      <c r="D283" s="1">
        <v>1</v>
      </c>
      <c r="E283" s="1">
        <v>1</v>
      </c>
      <c r="F283" s="1">
        <v>1</v>
      </c>
      <c r="G283" s="1" t="str">
        <f>IF(OR( AND(Dataset[[#This Row],[NS1]]=1,Dataset[[#This Row],[IgM]]=0,Dataset[[#This Row],[IgG]]=0),AND(Dataset[[#This Row],[NS1]]=1,Dataset[[#This Row],[IgM]]=1,Dataset[[#This Row],[IgG]]=0),AND(Dataset[[#This Row],[NS1]]=0,Dataset[[#This Row],[IgM]]=1,Dataset[[#This Row],[IgG]]=0)),"Yes","No")</f>
        <v>No</v>
      </c>
      <c r="H283" t="str">
        <f>IF(AND(Dataset[[#This Row],[IgG]]=1,Dataset[[#This Row],[NS1]]=1),"Yes","No")</f>
        <v>Yes</v>
      </c>
      <c r="I283" t="str">
        <f>IF(AND(Dataset[[#This Row],[NS1]]=0,Dataset[[#This Row],[IgM]]=0,Dataset[[#This Row],[IgG]]=0),"yes","No")</f>
        <v>No</v>
      </c>
      <c r="J283" t="s">
        <v>49</v>
      </c>
      <c r="K283" t="s">
        <v>17</v>
      </c>
      <c r="L283" t="s">
        <v>19</v>
      </c>
      <c r="M283" t="s">
        <v>14</v>
      </c>
      <c r="N283" s="1">
        <v>1</v>
      </c>
      <c r="O283"/>
    </row>
    <row r="284" spans="1:15" x14ac:dyDescent="0.3">
      <c r="A284" t="s">
        <v>10</v>
      </c>
      <c r="B284" s="1">
        <v>45</v>
      </c>
      <c r="C284" s="1" t="str" cm="1">
        <f t="array" ref="C284">_xlfn.IFS(Dataset[[#This Row],[Age]]&gt;=60,"Old",Dataset[[#This Row],[Age]]&gt;=40,"Senior Adult",Dataset[[#This Row],[Age]]&gt;=20,"Adult",Dataset[[#This Row],[Age]]&gt;=0,"Child")</f>
        <v>Senior Adult</v>
      </c>
      <c r="D284" s="1">
        <v>1</v>
      </c>
      <c r="E284" s="1">
        <v>1</v>
      </c>
      <c r="F284" s="1">
        <v>1</v>
      </c>
      <c r="G284" s="1" t="str">
        <f>IF(OR( AND(Dataset[[#This Row],[NS1]]=1,Dataset[[#This Row],[IgM]]=0,Dataset[[#This Row],[IgG]]=0),AND(Dataset[[#This Row],[NS1]]=1,Dataset[[#This Row],[IgM]]=1,Dataset[[#This Row],[IgG]]=0),AND(Dataset[[#This Row],[NS1]]=0,Dataset[[#This Row],[IgM]]=1,Dataset[[#This Row],[IgG]]=0)),"Yes","No")</f>
        <v>No</v>
      </c>
      <c r="H284" t="str">
        <f>IF(AND(Dataset[[#This Row],[IgG]]=1,Dataset[[#This Row],[NS1]]=1),"Yes","No")</f>
        <v>Yes</v>
      </c>
      <c r="I284" t="str">
        <f>IF(AND(Dataset[[#This Row],[NS1]]=0,Dataset[[#This Row],[IgM]]=0,Dataset[[#This Row],[IgG]]=0),"yes","No")</f>
        <v>No</v>
      </c>
      <c r="J284" t="s">
        <v>28</v>
      </c>
      <c r="K284" t="s">
        <v>12</v>
      </c>
      <c r="L284" t="s">
        <v>19</v>
      </c>
      <c r="M284" t="s">
        <v>14</v>
      </c>
      <c r="N284" s="1">
        <v>1</v>
      </c>
      <c r="O284"/>
    </row>
    <row r="285" spans="1:15" x14ac:dyDescent="0.3">
      <c r="A285" t="s">
        <v>10</v>
      </c>
      <c r="B285" s="1">
        <v>40</v>
      </c>
      <c r="C285" s="1" t="str" cm="1">
        <f t="array" ref="C285">_xlfn.IFS(Dataset[[#This Row],[Age]]&gt;=60,"Old",Dataset[[#This Row],[Age]]&gt;=40,"Senior Adult",Dataset[[#This Row],[Age]]&gt;=20,"Adult",Dataset[[#This Row],[Age]]&gt;=0,"Child")</f>
        <v>Senior Adult</v>
      </c>
      <c r="D285" s="1">
        <v>1</v>
      </c>
      <c r="E285" s="1">
        <v>0</v>
      </c>
      <c r="F285" s="1">
        <v>1</v>
      </c>
      <c r="G285" s="1" t="str">
        <f>IF(OR( AND(Dataset[[#This Row],[NS1]]=1,Dataset[[#This Row],[IgM]]=0,Dataset[[#This Row],[IgG]]=0),AND(Dataset[[#This Row],[NS1]]=1,Dataset[[#This Row],[IgM]]=1,Dataset[[#This Row],[IgG]]=0),AND(Dataset[[#This Row],[NS1]]=0,Dataset[[#This Row],[IgM]]=1,Dataset[[#This Row],[IgG]]=0)),"Yes","No")</f>
        <v>No</v>
      </c>
      <c r="H285" t="str">
        <f>IF(AND(Dataset[[#This Row],[IgG]]=1,Dataset[[#This Row],[NS1]]=1),"Yes","No")</f>
        <v>Yes</v>
      </c>
      <c r="I285" t="str">
        <f>IF(AND(Dataset[[#This Row],[NS1]]=0,Dataset[[#This Row],[IgM]]=0,Dataset[[#This Row],[IgG]]=0),"yes","No")</f>
        <v>No</v>
      </c>
      <c r="J285" t="s">
        <v>51</v>
      </c>
      <c r="K285" t="s">
        <v>17</v>
      </c>
      <c r="L285" t="s">
        <v>19</v>
      </c>
      <c r="M285" t="s">
        <v>14</v>
      </c>
      <c r="N285" s="1">
        <v>1</v>
      </c>
      <c r="O285"/>
    </row>
    <row r="286" spans="1:15" x14ac:dyDescent="0.3">
      <c r="A286" t="s">
        <v>10</v>
      </c>
      <c r="B286" s="1">
        <v>20</v>
      </c>
      <c r="C286" s="1" t="str" cm="1">
        <f t="array" ref="C286">_xlfn.IFS(Dataset[[#This Row],[Age]]&gt;=60,"Old",Dataset[[#This Row],[Age]]&gt;=40,"Senior Adult",Dataset[[#This Row],[Age]]&gt;=20,"Adult",Dataset[[#This Row],[Age]]&gt;=0,"Child")</f>
        <v>Adult</v>
      </c>
      <c r="D286" s="1">
        <v>0</v>
      </c>
      <c r="E286" s="1">
        <v>0</v>
      </c>
      <c r="F286" s="1">
        <v>0</v>
      </c>
      <c r="G286" s="1" t="str">
        <f>IF(OR( AND(Dataset[[#This Row],[NS1]]=1,Dataset[[#This Row],[IgM]]=0,Dataset[[#This Row],[IgG]]=0),AND(Dataset[[#This Row],[NS1]]=1,Dataset[[#This Row],[IgM]]=1,Dataset[[#This Row],[IgG]]=0),AND(Dataset[[#This Row],[NS1]]=0,Dataset[[#This Row],[IgM]]=1,Dataset[[#This Row],[IgG]]=0)),"Yes","No")</f>
        <v>No</v>
      </c>
      <c r="H286" t="str">
        <f>IF(AND(Dataset[[#This Row],[IgG]]=1,Dataset[[#This Row],[NS1]]=1),"Yes","No")</f>
        <v>No</v>
      </c>
      <c r="I286" t="str">
        <f>IF(AND(Dataset[[#This Row],[NS1]]=0,Dataset[[#This Row],[IgM]]=0,Dataset[[#This Row],[IgG]]=0),"yes","No")</f>
        <v>yes</v>
      </c>
      <c r="J286" t="s">
        <v>38</v>
      </c>
      <c r="K286" t="s">
        <v>12</v>
      </c>
      <c r="L286" t="s">
        <v>13</v>
      </c>
      <c r="M286" t="s">
        <v>14</v>
      </c>
      <c r="N286" s="1">
        <v>0</v>
      </c>
      <c r="O286"/>
    </row>
    <row r="287" spans="1:15" x14ac:dyDescent="0.3">
      <c r="A287" t="s">
        <v>15</v>
      </c>
      <c r="B287" s="1">
        <v>41</v>
      </c>
      <c r="C287" s="1" t="str" cm="1">
        <f t="array" ref="C287">_xlfn.IFS(Dataset[[#This Row],[Age]]&gt;=60,"Old",Dataset[[#This Row],[Age]]&gt;=40,"Senior Adult",Dataset[[#This Row],[Age]]&gt;=20,"Adult",Dataset[[#This Row],[Age]]&gt;=0,"Child")</f>
        <v>Senior Adult</v>
      </c>
      <c r="D287" s="1">
        <v>0</v>
      </c>
      <c r="E287" s="1">
        <v>0</v>
      </c>
      <c r="F287" s="1">
        <v>0</v>
      </c>
      <c r="G287" s="1" t="str">
        <f>IF(OR( AND(Dataset[[#This Row],[NS1]]=1,Dataset[[#This Row],[IgM]]=0,Dataset[[#This Row],[IgG]]=0),AND(Dataset[[#This Row],[NS1]]=1,Dataset[[#This Row],[IgM]]=1,Dataset[[#This Row],[IgG]]=0),AND(Dataset[[#This Row],[NS1]]=0,Dataset[[#This Row],[IgM]]=1,Dataset[[#This Row],[IgG]]=0)),"Yes","No")</f>
        <v>No</v>
      </c>
      <c r="H287" t="str">
        <f>IF(AND(Dataset[[#This Row],[IgG]]=1,Dataset[[#This Row],[NS1]]=1),"Yes","No")</f>
        <v>No</v>
      </c>
      <c r="I287" t="str">
        <f>IF(AND(Dataset[[#This Row],[NS1]]=0,Dataset[[#This Row],[IgM]]=0,Dataset[[#This Row],[IgG]]=0),"yes","No")</f>
        <v>yes</v>
      </c>
      <c r="J287" t="s">
        <v>34</v>
      </c>
      <c r="K287" t="s">
        <v>17</v>
      </c>
      <c r="L287" t="s">
        <v>13</v>
      </c>
      <c r="M287" t="s">
        <v>14</v>
      </c>
      <c r="N287" s="1">
        <v>0</v>
      </c>
      <c r="O287"/>
    </row>
    <row r="288" spans="1:15" x14ac:dyDescent="0.3">
      <c r="A288" t="s">
        <v>15</v>
      </c>
      <c r="B288" s="1">
        <v>23</v>
      </c>
      <c r="C288" s="1" t="str" cm="1">
        <f t="array" ref="C288">_xlfn.IFS(Dataset[[#This Row],[Age]]&gt;=60,"Old",Dataset[[#This Row],[Age]]&gt;=40,"Senior Adult",Dataset[[#This Row],[Age]]&gt;=20,"Adult",Dataset[[#This Row],[Age]]&gt;=0,"Child")</f>
        <v>Adult</v>
      </c>
      <c r="D288" s="1">
        <v>1</v>
      </c>
      <c r="E288" s="1">
        <v>0</v>
      </c>
      <c r="F288" s="1">
        <v>1</v>
      </c>
      <c r="G288" s="1" t="str">
        <f>IF(OR( AND(Dataset[[#This Row],[NS1]]=1,Dataset[[#This Row],[IgM]]=0,Dataset[[#This Row],[IgG]]=0),AND(Dataset[[#This Row],[NS1]]=1,Dataset[[#This Row],[IgM]]=1,Dataset[[#This Row],[IgG]]=0),AND(Dataset[[#This Row],[NS1]]=0,Dataset[[#This Row],[IgM]]=1,Dataset[[#This Row],[IgG]]=0)),"Yes","No")</f>
        <v>No</v>
      </c>
      <c r="H288" t="str">
        <f>IF(AND(Dataset[[#This Row],[IgG]]=1,Dataset[[#This Row],[NS1]]=1),"Yes","No")</f>
        <v>Yes</v>
      </c>
      <c r="I288" t="str">
        <f>IF(AND(Dataset[[#This Row],[NS1]]=0,Dataset[[#This Row],[IgM]]=0,Dataset[[#This Row],[IgG]]=0),"yes","No")</f>
        <v>No</v>
      </c>
      <c r="J288" t="s">
        <v>38</v>
      </c>
      <c r="K288" t="s">
        <v>12</v>
      </c>
      <c r="L288" t="s">
        <v>13</v>
      </c>
      <c r="M288" t="s">
        <v>14</v>
      </c>
      <c r="N288" s="1">
        <v>1</v>
      </c>
      <c r="O288"/>
    </row>
    <row r="289" spans="1:15" x14ac:dyDescent="0.3">
      <c r="A289" t="s">
        <v>15</v>
      </c>
      <c r="B289" s="1">
        <v>29</v>
      </c>
      <c r="C289" s="1" t="str" cm="1">
        <f t="array" ref="C289">_xlfn.IFS(Dataset[[#This Row],[Age]]&gt;=60,"Old",Dataset[[#This Row],[Age]]&gt;=40,"Senior Adult",Dataset[[#This Row],[Age]]&gt;=20,"Adult",Dataset[[#This Row],[Age]]&gt;=0,"Child")</f>
        <v>Adult</v>
      </c>
      <c r="D289" s="1">
        <v>0</v>
      </c>
      <c r="E289" s="1">
        <v>0</v>
      </c>
      <c r="F289" s="1">
        <v>0</v>
      </c>
      <c r="G289" s="1" t="str">
        <f>IF(OR( AND(Dataset[[#This Row],[NS1]]=1,Dataset[[#This Row],[IgM]]=0,Dataset[[#This Row],[IgG]]=0),AND(Dataset[[#This Row],[NS1]]=1,Dataset[[#This Row],[IgM]]=1,Dataset[[#This Row],[IgG]]=0),AND(Dataset[[#This Row],[NS1]]=0,Dataset[[#This Row],[IgM]]=1,Dataset[[#This Row],[IgG]]=0)),"Yes","No")</f>
        <v>No</v>
      </c>
      <c r="H289" t="str">
        <f>IF(AND(Dataset[[#This Row],[IgG]]=1,Dataset[[#This Row],[NS1]]=1),"Yes","No")</f>
        <v>No</v>
      </c>
      <c r="I289" t="str">
        <f>IF(AND(Dataset[[#This Row],[NS1]]=0,Dataset[[#This Row],[IgM]]=0,Dataset[[#This Row],[IgG]]=0),"yes","No")</f>
        <v>yes</v>
      </c>
      <c r="J289" t="s">
        <v>52</v>
      </c>
      <c r="K289" t="s">
        <v>17</v>
      </c>
      <c r="L289" t="s">
        <v>13</v>
      </c>
      <c r="M289" t="s">
        <v>14</v>
      </c>
      <c r="N289" s="1">
        <v>0</v>
      </c>
      <c r="O289"/>
    </row>
    <row r="290" spans="1:15" x14ac:dyDescent="0.3">
      <c r="A290" t="s">
        <v>15</v>
      </c>
      <c r="B290" s="1">
        <v>48</v>
      </c>
      <c r="C290" s="1" t="str" cm="1">
        <f t="array" ref="C290">_xlfn.IFS(Dataset[[#This Row],[Age]]&gt;=60,"Old",Dataset[[#This Row],[Age]]&gt;=40,"Senior Adult",Dataset[[#This Row],[Age]]&gt;=20,"Adult",Dataset[[#This Row],[Age]]&gt;=0,"Child")</f>
        <v>Senior Adult</v>
      </c>
      <c r="D290" s="1">
        <v>1</v>
      </c>
      <c r="E290" s="1">
        <v>1</v>
      </c>
      <c r="F290" s="1">
        <v>1</v>
      </c>
      <c r="G290" s="1" t="str">
        <f>IF(OR( AND(Dataset[[#This Row],[NS1]]=1,Dataset[[#This Row],[IgM]]=0,Dataset[[#This Row],[IgG]]=0),AND(Dataset[[#This Row],[NS1]]=1,Dataset[[#This Row],[IgM]]=1,Dataset[[#This Row],[IgG]]=0),AND(Dataset[[#This Row],[NS1]]=0,Dataset[[#This Row],[IgM]]=1,Dataset[[#This Row],[IgG]]=0)),"Yes","No")</f>
        <v>No</v>
      </c>
      <c r="H290" t="str">
        <f>IF(AND(Dataset[[#This Row],[IgG]]=1,Dataset[[#This Row],[NS1]]=1),"Yes","No")</f>
        <v>Yes</v>
      </c>
      <c r="I290" t="str">
        <f>IF(AND(Dataset[[#This Row],[NS1]]=0,Dataset[[#This Row],[IgM]]=0,Dataset[[#This Row],[IgG]]=0),"yes","No")</f>
        <v>No</v>
      </c>
      <c r="J290" t="s">
        <v>37</v>
      </c>
      <c r="K290" t="s">
        <v>12</v>
      </c>
      <c r="L290" t="s">
        <v>13</v>
      </c>
      <c r="M290" t="s">
        <v>14</v>
      </c>
      <c r="N290" s="1">
        <v>1</v>
      </c>
      <c r="O290"/>
    </row>
    <row r="291" spans="1:15" x14ac:dyDescent="0.3">
      <c r="A291" t="s">
        <v>10</v>
      </c>
      <c r="B291" s="1">
        <v>17</v>
      </c>
      <c r="C291" s="1" t="str" cm="1">
        <f t="array" ref="C291">_xlfn.IFS(Dataset[[#This Row],[Age]]&gt;=60,"Old",Dataset[[#This Row],[Age]]&gt;=40,"Senior Adult",Dataset[[#This Row],[Age]]&gt;=20,"Adult",Dataset[[#This Row],[Age]]&gt;=0,"Child")</f>
        <v>Child</v>
      </c>
      <c r="D291" s="1">
        <v>0</v>
      </c>
      <c r="E291" s="1">
        <v>0</v>
      </c>
      <c r="F291" s="1">
        <v>0</v>
      </c>
      <c r="G291" s="1" t="str">
        <f>IF(OR( AND(Dataset[[#This Row],[NS1]]=1,Dataset[[#This Row],[IgM]]=0,Dataset[[#This Row],[IgG]]=0),AND(Dataset[[#This Row],[NS1]]=1,Dataset[[#This Row],[IgM]]=1,Dataset[[#This Row],[IgG]]=0),AND(Dataset[[#This Row],[NS1]]=0,Dataset[[#This Row],[IgM]]=1,Dataset[[#This Row],[IgG]]=0)),"Yes","No")</f>
        <v>No</v>
      </c>
      <c r="H291" t="str">
        <f>IF(AND(Dataset[[#This Row],[IgG]]=1,Dataset[[#This Row],[NS1]]=1),"Yes","No")</f>
        <v>No</v>
      </c>
      <c r="I291" t="str">
        <f>IF(AND(Dataset[[#This Row],[NS1]]=0,Dataset[[#This Row],[IgM]]=0,Dataset[[#This Row],[IgG]]=0),"yes","No")</f>
        <v>yes</v>
      </c>
      <c r="J291" t="s">
        <v>50</v>
      </c>
      <c r="K291" t="s">
        <v>17</v>
      </c>
      <c r="L291" t="s">
        <v>13</v>
      </c>
      <c r="M291" t="s">
        <v>14</v>
      </c>
      <c r="N291" s="1">
        <v>0</v>
      </c>
      <c r="O291"/>
    </row>
    <row r="292" spans="1:15" x14ac:dyDescent="0.3">
      <c r="A292" t="s">
        <v>10</v>
      </c>
      <c r="B292" s="1">
        <v>62</v>
      </c>
      <c r="C292" s="1" t="str" cm="1">
        <f t="array" ref="C292">_xlfn.IFS(Dataset[[#This Row],[Age]]&gt;=60,"Old",Dataset[[#This Row],[Age]]&gt;=40,"Senior Adult",Dataset[[#This Row],[Age]]&gt;=20,"Adult",Dataset[[#This Row],[Age]]&gt;=0,"Child")</f>
        <v>Old</v>
      </c>
      <c r="D292" s="1">
        <v>0</v>
      </c>
      <c r="E292" s="1">
        <v>0</v>
      </c>
      <c r="F292" s="1">
        <v>0</v>
      </c>
      <c r="G292" s="1" t="str">
        <f>IF(OR( AND(Dataset[[#This Row],[NS1]]=1,Dataset[[#This Row],[IgM]]=0,Dataset[[#This Row],[IgG]]=0),AND(Dataset[[#This Row],[NS1]]=1,Dataset[[#This Row],[IgM]]=1,Dataset[[#This Row],[IgG]]=0),AND(Dataset[[#This Row],[NS1]]=0,Dataset[[#This Row],[IgM]]=1,Dataset[[#This Row],[IgG]]=0)),"Yes","No")</f>
        <v>No</v>
      </c>
      <c r="H292" t="str">
        <f>IF(AND(Dataset[[#This Row],[IgG]]=1,Dataset[[#This Row],[NS1]]=1),"Yes","No")</f>
        <v>No</v>
      </c>
      <c r="I292" t="str">
        <f>IF(AND(Dataset[[#This Row],[NS1]]=0,Dataset[[#This Row],[IgM]]=0,Dataset[[#This Row],[IgG]]=0),"yes","No")</f>
        <v>yes</v>
      </c>
      <c r="J292" t="s">
        <v>20</v>
      </c>
      <c r="K292" t="s">
        <v>12</v>
      </c>
      <c r="L292" t="s">
        <v>24</v>
      </c>
      <c r="M292" t="s">
        <v>14</v>
      </c>
      <c r="N292" s="1">
        <v>0</v>
      </c>
      <c r="O292"/>
    </row>
    <row r="293" spans="1:15" x14ac:dyDescent="0.3">
      <c r="A293" t="s">
        <v>10</v>
      </c>
      <c r="B293" s="1">
        <v>34</v>
      </c>
      <c r="C293" s="1" t="str" cm="1">
        <f t="array" ref="C293">_xlfn.IFS(Dataset[[#This Row],[Age]]&gt;=60,"Old",Dataset[[#This Row],[Age]]&gt;=40,"Senior Adult",Dataset[[#This Row],[Age]]&gt;=20,"Adult",Dataset[[#This Row],[Age]]&gt;=0,"Child")</f>
        <v>Adult</v>
      </c>
      <c r="D293" s="1">
        <v>1</v>
      </c>
      <c r="E293" s="1">
        <v>0</v>
      </c>
      <c r="F293" s="1">
        <v>1</v>
      </c>
      <c r="G293" s="1" t="str">
        <f>IF(OR( AND(Dataset[[#This Row],[NS1]]=1,Dataset[[#This Row],[IgM]]=0,Dataset[[#This Row],[IgG]]=0),AND(Dataset[[#This Row],[NS1]]=1,Dataset[[#This Row],[IgM]]=1,Dataset[[#This Row],[IgG]]=0),AND(Dataset[[#This Row],[NS1]]=0,Dataset[[#This Row],[IgM]]=1,Dataset[[#This Row],[IgG]]=0)),"Yes","No")</f>
        <v>No</v>
      </c>
      <c r="H293" t="str">
        <f>IF(AND(Dataset[[#This Row],[IgG]]=1,Dataset[[#This Row],[NS1]]=1),"Yes","No")</f>
        <v>Yes</v>
      </c>
      <c r="I293" t="str">
        <f>IF(AND(Dataset[[#This Row],[NS1]]=0,Dataset[[#This Row],[IgM]]=0,Dataset[[#This Row],[IgG]]=0),"yes","No")</f>
        <v>No</v>
      </c>
      <c r="J293" t="s">
        <v>20</v>
      </c>
      <c r="K293" t="s">
        <v>17</v>
      </c>
      <c r="L293" t="s">
        <v>24</v>
      </c>
      <c r="M293" t="s">
        <v>14</v>
      </c>
      <c r="N293" s="1">
        <v>1</v>
      </c>
      <c r="O293"/>
    </row>
    <row r="294" spans="1:15" x14ac:dyDescent="0.3">
      <c r="A294" t="s">
        <v>10</v>
      </c>
      <c r="B294" s="1">
        <v>8</v>
      </c>
      <c r="C294" s="1" t="str" cm="1">
        <f t="array" ref="C294">_xlfn.IFS(Dataset[[#This Row],[Age]]&gt;=60,"Old",Dataset[[#This Row],[Age]]&gt;=40,"Senior Adult",Dataset[[#This Row],[Age]]&gt;=20,"Adult",Dataset[[#This Row],[Age]]&gt;=0,"Child")</f>
        <v>Child</v>
      </c>
      <c r="D294" s="1">
        <v>1</v>
      </c>
      <c r="E294" s="1">
        <v>0</v>
      </c>
      <c r="F294" s="1">
        <v>1</v>
      </c>
      <c r="G294" s="1" t="str">
        <f>IF(OR( AND(Dataset[[#This Row],[NS1]]=1,Dataset[[#This Row],[IgM]]=0,Dataset[[#This Row],[IgG]]=0),AND(Dataset[[#This Row],[NS1]]=1,Dataset[[#This Row],[IgM]]=1,Dataset[[#This Row],[IgG]]=0),AND(Dataset[[#This Row],[NS1]]=0,Dataset[[#This Row],[IgM]]=1,Dataset[[#This Row],[IgG]]=0)),"Yes","No")</f>
        <v>No</v>
      </c>
      <c r="H294" t="str">
        <f>IF(AND(Dataset[[#This Row],[IgG]]=1,Dataset[[#This Row],[NS1]]=1),"Yes","No")</f>
        <v>Yes</v>
      </c>
      <c r="I294" t="str">
        <f>IF(AND(Dataset[[#This Row],[NS1]]=0,Dataset[[#This Row],[IgM]]=0,Dataset[[#This Row],[IgG]]=0),"yes","No")</f>
        <v>No</v>
      </c>
      <c r="J294" t="s">
        <v>18</v>
      </c>
      <c r="K294" t="s">
        <v>12</v>
      </c>
      <c r="L294" t="s">
        <v>24</v>
      </c>
      <c r="M294" t="s">
        <v>14</v>
      </c>
      <c r="N294" s="1">
        <v>1</v>
      </c>
      <c r="O294"/>
    </row>
    <row r="295" spans="1:15" x14ac:dyDescent="0.3">
      <c r="A295" t="s">
        <v>15</v>
      </c>
      <c r="B295" s="1">
        <v>22</v>
      </c>
      <c r="C295" s="1" t="str" cm="1">
        <f t="array" ref="C295">_xlfn.IFS(Dataset[[#This Row],[Age]]&gt;=60,"Old",Dataset[[#This Row],[Age]]&gt;=40,"Senior Adult",Dataset[[#This Row],[Age]]&gt;=20,"Adult",Dataset[[#This Row],[Age]]&gt;=0,"Child")</f>
        <v>Adult</v>
      </c>
      <c r="D295" s="1">
        <v>0</v>
      </c>
      <c r="E295" s="1">
        <v>0</v>
      </c>
      <c r="F295" s="1">
        <v>0</v>
      </c>
      <c r="G295" s="1" t="str">
        <f>IF(OR( AND(Dataset[[#This Row],[NS1]]=1,Dataset[[#This Row],[IgM]]=0,Dataset[[#This Row],[IgG]]=0),AND(Dataset[[#This Row],[NS1]]=1,Dataset[[#This Row],[IgM]]=1,Dataset[[#This Row],[IgG]]=0),AND(Dataset[[#This Row],[NS1]]=0,Dataset[[#This Row],[IgM]]=1,Dataset[[#This Row],[IgG]]=0)),"Yes","No")</f>
        <v>No</v>
      </c>
      <c r="H295" t="str">
        <f>IF(AND(Dataset[[#This Row],[IgG]]=1,Dataset[[#This Row],[NS1]]=1),"Yes","No")</f>
        <v>No</v>
      </c>
      <c r="I295" t="str">
        <f>IF(AND(Dataset[[#This Row],[NS1]]=0,Dataset[[#This Row],[IgM]]=0,Dataset[[#This Row],[IgG]]=0),"yes","No")</f>
        <v>yes</v>
      </c>
      <c r="J295" t="s">
        <v>21</v>
      </c>
      <c r="K295" t="s">
        <v>17</v>
      </c>
      <c r="L295" t="s">
        <v>13</v>
      </c>
      <c r="M295" t="s">
        <v>14</v>
      </c>
      <c r="N295" s="1">
        <v>0</v>
      </c>
      <c r="O295"/>
    </row>
    <row r="296" spans="1:15" x14ac:dyDescent="0.3">
      <c r="A296" t="s">
        <v>15</v>
      </c>
      <c r="B296" s="1">
        <v>23</v>
      </c>
      <c r="C296" s="1" t="str" cm="1">
        <f t="array" ref="C296">_xlfn.IFS(Dataset[[#This Row],[Age]]&gt;=60,"Old",Dataset[[#This Row],[Age]]&gt;=40,"Senior Adult",Dataset[[#This Row],[Age]]&gt;=20,"Adult",Dataset[[#This Row],[Age]]&gt;=0,"Child")</f>
        <v>Adult</v>
      </c>
      <c r="D296" s="1">
        <v>0</v>
      </c>
      <c r="E296" s="1">
        <v>1</v>
      </c>
      <c r="F296" s="1">
        <v>0</v>
      </c>
      <c r="G296" s="1" t="str">
        <f>IF(OR( AND(Dataset[[#This Row],[NS1]]=1,Dataset[[#This Row],[IgM]]=0,Dataset[[#This Row],[IgG]]=0),AND(Dataset[[#This Row],[NS1]]=1,Dataset[[#This Row],[IgM]]=1,Dataset[[#This Row],[IgG]]=0),AND(Dataset[[#This Row],[NS1]]=0,Dataset[[#This Row],[IgM]]=1,Dataset[[#This Row],[IgG]]=0)),"Yes","No")</f>
        <v>Yes</v>
      </c>
      <c r="H296" t="str">
        <f>IF(AND(Dataset[[#This Row],[IgG]]=1,Dataset[[#This Row],[NS1]]=1),"Yes","No")</f>
        <v>No</v>
      </c>
      <c r="I296" t="str">
        <f>IF(AND(Dataset[[#This Row],[NS1]]=0,Dataset[[#This Row],[IgM]]=0,Dataset[[#This Row],[IgG]]=0),"yes","No")</f>
        <v>No</v>
      </c>
      <c r="J296" t="s">
        <v>47</v>
      </c>
      <c r="K296" t="s">
        <v>12</v>
      </c>
      <c r="L296" t="s">
        <v>19</v>
      </c>
      <c r="M296" t="s">
        <v>14</v>
      </c>
      <c r="N296" s="1">
        <v>0</v>
      </c>
      <c r="O296"/>
    </row>
    <row r="297" spans="1:15" x14ac:dyDescent="0.3">
      <c r="A297" t="s">
        <v>15</v>
      </c>
      <c r="B297" s="1">
        <v>47</v>
      </c>
      <c r="C297" s="1" t="str" cm="1">
        <f t="array" ref="C297">_xlfn.IFS(Dataset[[#This Row],[Age]]&gt;=60,"Old",Dataset[[#This Row],[Age]]&gt;=40,"Senior Adult",Dataset[[#This Row],[Age]]&gt;=20,"Adult",Dataset[[#This Row],[Age]]&gt;=0,"Child")</f>
        <v>Senior Adult</v>
      </c>
      <c r="D297" s="1">
        <v>0</v>
      </c>
      <c r="E297" s="1">
        <v>0</v>
      </c>
      <c r="F297" s="1">
        <v>0</v>
      </c>
      <c r="G297" s="1" t="str">
        <f>IF(OR( AND(Dataset[[#This Row],[NS1]]=1,Dataset[[#This Row],[IgM]]=0,Dataset[[#This Row],[IgG]]=0),AND(Dataset[[#This Row],[NS1]]=1,Dataset[[#This Row],[IgM]]=1,Dataset[[#This Row],[IgG]]=0),AND(Dataset[[#This Row],[NS1]]=0,Dataset[[#This Row],[IgM]]=1,Dataset[[#This Row],[IgG]]=0)),"Yes","No")</f>
        <v>No</v>
      </c>
      <c r="H297" t="str">
        <f>IF(AND(Dataset[[#This Row],[IgG]]=1,Dataset[[#This Row],[NS1]]=1),"Yes","No")</f>
        <v>No</v>
      </c>
      <c r="I297" t="str">
        <f>IF(AND(Dataset[[#This Row],[NS1]]=0,Dataset[[#This Row],[IgM]]=0,Dataset[[#This Row],[IgG]]=0),"yes","No")</f>
        <v>yes</v>
      </c>
      <c r="J297" t="s">
        <v>30</v>
      </c>
      <c r="K297" t="s">
        <v>17</v>
      </c>
      <c r="L297" t="s">
        <v>24</v>
      </c>
      <c r="M297" t="s">
        <v>14</v>
      </c>
      <c r="N297" s="1">
        <v>0</v>
      </c>
      <c r="O297"/>
    </row>
    <row r="298" spans="1:15" x14ac:dyDescent="0.3">
      <c r="A298" t="s">
        <v>15</v>
      </c>
      <c r="B298" s="1">
        <v>50</v>
      </c>
      <c r="C298" s="1" t="str" cm="1">
        <f t="array" ref="C298">_xlfn.IFS(Dataset[[#This Row],[Age]]&gt;=60,"Old",Dataset[[#This Row],[Age]]&gt;=40,"Senior Adult",Dataset[[#This Row],[Age]]&gt;=20,"Adult",Dataset[[#This Row],[Age]]&gt;=0,"Child")</f>
        <v>Senior Adult</v>
      </c>
      <c r="D298" s="1">
        <v>0</v>
      </c>
      <c r="E298" s="1">
        <v>1</v>
      </c>
      <c r="F298" s="1">
        <v>0</v>
      </c>
      <c r="G298" s="1" t="str">
        <f>IF(OR( AND(Dataset[[#This Row],[NS1]]=1,Dataset[[#This Row],[IgM]]=0,Dataset[[#This Row],[IgG]]=0),AND(Dataset[[#This Row],[NS1]]=1,Dataset[[#This Row],[IgM]]=1,Dataset[[#This Row],[IgG]]=0),AND(Dataset[[#This Row],[NS1]]=0,Dataset[[#This Row],[IgM]]=1,Dataset[[#This Row],[IgG]]=0)),"Yes","No")</f>
        <v>Yes</v>
      </c>
      <c r="H298" t="str">
        <f>IF(AND(Dataset[[#This Row],[IgG]]=1,Dataset[[#This Row],[NS1]]=1),"Yes","No")</f>
        <v>No</v>
      </c>
      <c r="I298" t="str">
        <f>IF(AND(Dataset[[#This Row],[NS1]]=0,Dataset[[#This Row],[IgM]]=0,Dataset[[#This Row],[IgG]]=0),"yes","No")</f>
        <v>No</v>
      </c>
      <c r="J298" t="s">
        <v>51</v>
      </c>
      <c r="K298" t="s">
        <v>12</v>
      </c>
      <c r="L298" t="s">
        <v>24</v>
      </c>
      <c r="M298" t="s">
        <v>14</v>
      </c>
      <c r="N298" s="1">
        <v>0</v>
      </c>
      <c r="O298"/>
    </row>
    <row r="299" spans="1:15" x14ac:dyDescent="0.3">
      <c r="A299" t="s">
        <v>15</v>
      </c>
      <c r="B299" s="1">
        <v>15</v>
      </c>
      <c r="C299" s="1" t="str" cm="1">
        <f t="array" ref="C299">_xlfn.IFS(Dataset[[#This Row],[Age]]&gt;=60,"Old",Dataset[[#This Row],[Age]]&gt;=40,"Senior Adult",Dataset[[#This Row],[Age]]&gt;=20,"Adult",Dataset[[#This Row],[Age]]&gt;=0,"Child")</f>
        <v>Child</v>
      </c>
      <c r="D299" s="1">
        <v>0</v>
      </c>
      <c r="E299" s="1">
        <v>0</v>
      </c>
      <c r="F299" s="1">
        <v>0</v>
      </c>
      <c r="G299" s="1" t="str">
        <f>IF(OR( AND(Dataset[[#This Row],[NS1]]=1,Dataset[[#This Row],[IgM]]=0,Dataset[[#This Row],[IgG]]=0),AND(Dataset[[#This Row],[NS1]]=1,Dataset[[#This Row],[IgM]]=1,Dataset[[#This Row],[IgG]]=0),AND(Dataset[[#This Row],[NS1]]=0,Dataset[[#This Row],[IgM]]=1,Dataset[[#This Row],[IgG]]=0)),"Yes","No")</f>
        <v>No</v>
      </c>
      <c r="H299" t="str">
        <f>IF(AND(Dataset[[#This Row],[IgG]]=1,Dataset[[#This Row],[NS1]]=1),"Yes","No")</f>
        <v>No</v>
      </c>
      <c r="I299" t="str">
        <f>IF(AND(Dataset[[#This Row],[NS1]]=0,Dataset[[#This Row],[IgM]]=0,Dataset[[#This Row],[IgG]]=0),"yes","No")</f>
        <v>yes</v>
      </c>
      <c r="J299" t="s">
        <v>44</v>
      </c>
      <c r="K299" t="s">
        <v>17</v>
      </c>
      <c r="L299" t="s">
        <v>13</v>
      </c>
      <c r="M299" t="s">
        <v>14</v>
      </c>
      <c r="N299" s="1">
        <v>0</v>
      </c>
      <c r="O299"/>
    </row>
    <row r="300" spans="1:15" x14ac:dyDescent="0.3">
      <c r="A300" t="s">
        <v>15</v>
      </c>
      <c r="B300" s="1">
        <v>11</v>
      </c>
      <c r="C300" s="1" t="str" cm="1">
        <f t="array" ref="C300">_xlfn.IFS(Dataset[[#This Row],[Age]]&gt;=60,"Old",Dataset[[#This Row],[Age]]&gt;=40,"Senior Adult",Dataset[[#This Row],[Age]]&gt;=20,"Adult",Dataset[[#This Row],[Age]]&gt;=0,"Child")</f>
        <v>Child</v>
      </c>
      <c r="D300" s="1">
        <v>1</v>
      </c>
      <c r="E300" s="1">
        <v>0</v>
      </c>
      <c r="F300" s="1">
        <v>1</v>
      </c>
      <c r="G300" s="1" t="str">
        <f>IF(OR( AND(Dataset[[#This Row],[NS1]]=1,Dataset[[#This Row],[IgM]]=0,Dataset[[#This Row],[IgG]]=0),AND(Dataset[[#This Row],[NS1]]=1,Dataset[[#This Row],[IgM]]=1,Dataset[[#This Row],[IgG]]=0),AND(Dataset[[#This Row],[NS1]]=0,Dataset[[#This Row],[IgM]]=1,Dataset[[#This Row],[IgG]]=0)),"Yes","No")</f>
        <v>No</v>
      </c>
      <c r="H300" t="str">
        <f>IF(AND(Dataset[[#This Row],[IgG]]=1,Dataset[[#This Row],[NS1]]=1),"Yes","No")</f>
        <v>Yes</v>
      </c>
      <c r="I300" t="str">
        <f>IF(AND(Dataset[[#This Row],[NS1]]=0,Dataset[[#This Row],[IgM]]=0,Dataset[[#This Row],[IgG]]=0),"yes","No")</f>
        <v>No</v>
      </c>
      <c r="J300" t="s">
        <v>50</v>
      </c>
      <c r="K300" t="s">
        <v>12</v>
      </c>
      <c r="L300" t="s">
        <v>24</v>
      </c>
      <c r="M300" t="s">
        <v>14</v>
      </c>
      <c r="N300" s="1">
        <v>1</v>
      </c>
      <c r="O300"/>
    </row>
    <row r="301" spans="1:15" x14ac:dyDescent="0.3">
      <c r="A301" t="s">
        <v>10</v>
      </c>
      <c r="B301" s="1">
        <v>46</v>
      </c>
      <c r="C301" s="1" t="str" cm="1">
        <f t="array" ref="C301">_xlfn.IFS(Dataset[[#This Row],[Age]]&gt;=60,"Old",Dataset[[#This Row],[Age]]&gt;=40,"Senior Adult",Dataset[[#This Row],[Age]]&gt;=20,"Adult",Dataset[[#This Row],[Age]]&gt;=0,"Child")</f>
        <v>Senior Adult</v>
      </c>
      <c r="D301" s="1">
        <v>1</v>
      </c>
      <c r="E301" s="1">
        <v>0</v>
      </c>
      <c r="F301" s="1">
        <v>1</v>
      </c>
      <c r="G301" s="1" t="str">
        <f>IF(OR( AND(Dataset[[#This Row],[NS1]]=1,Dataset[[#This Row],[IgM]]=0,Dataset[[#This Row],[IgG]]=0),AND(Dataset[[#This Row],[NS1]]=1,Dataset[[#This Row],[IgM]]=1,Dataset[[#This Row],[IgG]]=0),AND(Dataset[[#This Row],[NS1]]=0,Dataset[[#This Row],[IgM]]=1,Dataset[[#This Row],[IgG]]=0)),"Yes","No")</f>
        <v>No</v>
      </c>
      <c r="H301" t="str">
        <f>IF(AND(Dataset[[#This Row],[IgG]]=1,Dataset[[#This Row],[NS1]]=1),"Yes","No")</f>
        <v>Yes</v>
      </c>
      <c r="I301" t="str">
        <f>IF(AND(Dataset[[#This Row],[NS1]]=0,Dataset[[#This Row],[IgM]]=0,Dataset[[#This Row],[IgG]]=0),"yes","No")</f>
        <v>No</v>
      </c>
      <c r="J301" t="s">
        <v>32</v>
      </c>
      <c r="K301" t="s">
        <v>17</v>
      </c>
      <c r="L301" t="s">
        <v>13</v>
      </c>
      <c r="M301" t="s">
        <v>14</v>
      </c>
      <c r="N301" s="1">
        <v>1</v>
      </c>
      <c r="O301"/>
    </row>
    <row r="302" spans="1:15" x14ac:dyDescent="0.3">
      <c r="A302" t="s">
        <v>10</v>
      </c>
      <c r="B302" s="1">
        <v>52</v>
      </c>
      <c r="C302" s="1" t="str" cm="1">
        <f t="array" ref="C302">_xlfn.IFS(Dataset[[#This Row],[Age]]&gt;=60,"Old",Dataset[[#This Row],[Age]]&gt;=40,"Senior Adult",Dataset[[#This Row],[Age]]&gt;=20,"Adult",Dataset[[#This Row],[Age]]&gt;=0,"Child")</f>
        <v>Senior Adult</v>
      </c>
      <c r="D302" s="1">
        <v>1</v>
      </c>
      <c r="E302" s="1">
        <v>0</v>
      </c>
      <c r="F302" s="1">
        <v>1</v>
      </c>
      <c r="G302" s="1" t="str">
        <f>IF(OR( AND(Dataset[[#This Row],[NS1]]=1,Dataset[[#This Row],[IgM]]=0,Dataset[[#This Row],[IgG]]=0),AND(Dataset[[#This Row],[NS1]]=1,Dataset[[#This Row],[IgM]]=1,Dataset[[#This Row],[IgG]]=0),AND(Dataset[[#This Row],[NS1]]=0,Dataset[[#This Row],[IgM]]=1,Dataset[[#This Row],[IgG]]=0)),"Yes","No")</f>
        <v>No</v>
      </c>
      <c r="H302" t="str">
        <f>IF(AND(Dataset[[#This Row],[IgG]]=1,Dataset[[#This Row],[NS1]]=1),"Yes","No")</f>
        <v>Yes</v>
      </c>
      <c r="I302" t="str">
        <f>IF(AND(Dataset[[#This Row],[NS1]]=0,Dataset[[#This Row],[IgM]]=0,Dataset[[#This Row],[IgG]]=0),"yes","No")</f>
        <v>No</v>
      </c>
      <c r="J302" t="s">
        <v>39</v>
      </c>
      <c r="K302" t="s">
        <v>12</v>
      </c>
      <c r="L302" t="s">
        <v>24</v>
      </c>
      <c r="M302" t="s">
        <v>14</v>
      </c>
      <c r="N302" s="1">
        <v>1</v>
      </c>
      <c r="O302"/>
    </row>
    <row r="303" spans="1:15" x14ac:dyDescent="0.3">
      <c r="A303" t="s">
        <v>15</v>
      </c>
      <c r="B303" s="1">
        <v>44</v>
      </c>
      <c r="C303" s="1" t="str" cm="1">
        <f t="array" ref="C303">_xlfn.IFS(Dataset[[#This Row],[Age]]&gt;=60,"Old",Dataset[[#This Row],[Age]]&gt;=40,"Senior Adult",Dataset[[#This Row],[Age]]&gt;=20,"Adult",Dataset[[#This Row],[Age]]&gt;=0,"Child")</f>
        <v>Senior Adult</v>
      </c>
      <c r="D303" s="1">
        <v>0</v>
      </c>
      <c r="E303" s="1">
        <v>1</v>
      </c>
      <c r="F303" s="1">
        <v>0</v>
      </c>
      <c r="G303" s="1" t="str">
        <f>IF(OR( AND(Dataset[[#This Row],[NS1]]=1,Dataset[[#This Row],[IgM]]=0,Dataset[[#This Row],[IgG]]=0),AND(Dataset[[#This Row],[NS1]]=1,Dataset[[#This Row],[IgM]]=1,Dataset[[#This Row],[IgG]]=0),AND(Dataset[[#This Row],[NS1]]=0,Dataset[[#This Row],[IgM]]=1,Dataset[[#This Row],[IgG]]=0)),"Yes","No")</f>
        <v>Yes</v>
      </c>
      <c r="H303" t="str">
        <f>IF(AND(Dataset[[#This Row],[IgG]]=1,Dataset[[#This Row],[NS1]]=1),"Yes","No")</f>
        <v>No</v>
      </c>
      <c r="I303" t="str">
        <f>IF(AND(Dataset[[#This Row],[NS1]]=0,Dataset[[#This Row],[IgM]]=0,Dataset[[#This Row],[IgG]]=0),"yes","No")</f>
        <v>No</v>
      </c>
      <c r="J303" t="s">
        <v>42</v>
      </c>
      <c r="K303" t="s">
        <v>17</v>
      </c>
      <c r="L303" t="s">
        <v>24</v>
      </c>
      <c r="M303" t="s">
        <v>14</v>
      </c>
      <c r="N303" s="1">
        <v>0</v>
      </c>
      <c r="O303"/>
    </row>
    <row r="304" spans="1:15" x14ac:dyDescent="0.3">
      <c r="A304" t="s">
        <v>15</v>
      </c>
      <c r="B304" s="1">
        <v>12</v>
      </c>
      <c r="C304" s="1" t="str" cm="1">
        <f t="array" ref="C304">_xlfn.IFS(Dataset[[#This Row],[Age]]&gt;=60,"Old",Dataset[[#This Row],[Age]]&gt;=40,"Senior Adult",Dataset[[#This Row],[Age]]&gt;=20,"Adult",Dataset[[#This Row],[Age]]&gt;=0,"Child")</f>
        <v>Child</v>
      </c>
      <c r="D304" s="1">
        <v>0</v>
      </c>
      <c r="E304" s="1">
        <v>1</v>
      </c>
      <c r="F304" s="1">
        <v>0</v>
      </c>
      <c r="G304" s="1" t="str">
        <f>IF(OR( AND(Dataset[[#This Row],[NS1]]=1,Dataset[[#This Row],[IgM]]=0,Dataset[[#This Row],[IgG]]=0),AND(Dataset[[#This Row],[NS1]]=1,Dataset[[#This Row],[IgM]]=1,Dataset[[#This Row],[IgG]]=0),AND(Dataset[[#This Row],[NS1]]=0,Dataset[[#This Row],[IgM]]=1,Dataset[[#This Row],[IgG]]=0)),"Yes","No")</f>
        <v>Yes</v>
      </c>
      <c r="H304" t="str">
        <f>IF(AND(Dataset[[#This Row],[IgG]]=1,Dataset[[#This Row],[NS1]]=1),"Yes","No")</f>
        <v>No</v>
      </c>
      <c r="I304" t="str">
        <f>IF(AND(Dataset[[#This Row],[NS1]]=0,Dataset[[#This Row],[IgM]]=0,Dataset[[#This Row],[IgG]]=0),"yes","No")</f>
        <v>No</v>
      </c>
      <c r="J304" t="s">
        <v>39</v>
      </c>
      <c r="K304" t="s">
        <v>12</v>
      </c>
      <c r="L304" t="s">
        <v>19</v>
      </c>
      <c r="M304" t="s">
        <v>14</v>
      </c>
      <c r="N304" s="1">
        <v>0</v>
      </c>
      <c r="O304"/>
    </row>
    <row r="305" spans="1:15" x14ac:dyDescent="0.3">
      <c r="A305" t="s">
        <v>10</v>
      </c>
      <c r="B305" s="1">
        <v>30</v>
      </c>
      <c r="C305" s="1" t="str" cm="1">
        <f t="array" ref="C305">_xlfn.IFS(Dataset[[#This Row],[Age]]&gt;=60,"Old",Dataset[[#This Row],[Age]]&gt;=40,"Senior Adult",Dataset[[#This Row],[Age]]&gt;=20,"Adult",Dataset[[#This Row],[Age]]&gt;=0,"Child")</f>
        <v>Adult</v>
      </c>
      <c r="D305" s="1">
        <v>0</v>
      </c>
      <c r="E305" s="1">
        <v>0</v>
      </c>
      <c r="F305" s="1">
        <v>0</v>
      </c>
      <c r="G305" s="1" t="str">
        <f>IF(OR( AND(Dataset[[#This Row],[NS1]]=1,Dataset[[#This Row],[IgM]]=0,Dataset[[#This Row],[IgG]]=0),AND(Dataset[[#This Row],[NS1]]=1,Dataset[[#This Row],[IgM]]=1,Dataset[[#This Row],[IgG]]=0),AND(Dataset[[#This Row],[NS1]]=0,Dataset[[#This Row],[IgM]]=1,Dataset[[#This Row],[IgG]]=0)),"Yes","No")</f>
        <v>No</v>
      </c>
      <c r="H305" t="str">
        <f>IF(AND(Dataset[[#This Row],[IgG]]=1,Dataset[[#This Row],[NS1]]=1),"Yes","No")</f>
        <v>No</v>
      </c>
      <c r="I305" t="str">
        <f>IF(AND(Dataset[[#This Row],[NS1]]=0,Dataset[[#This Row],[IgM]]=0,Dataset[[#This Row],[IgG]]=0),"yes","No")</f>
        <v>yes</v>
      </c>
      <c r="J305" t="s">
        <v>22</v>
      </c>
      <c r="K305" t="s">
        <v>17</v>
      </c>
      <c r="L305" t="s">
        <v>13</v>
      </c>
      <c r="M305" t="s">
        <v>14</v>
      </c>
      <c r="N305" s="1">
        <v>0</v>
      </c>
      <c r="O305"/>
    </row>
    <row r="306" spans="1:15" x14ac:dyDescent="0.3">
      <c r="A306" t="s">
        <v>15</v>
      </c>
      <c r="B306" s="1">
        <v>41</v>
      </c>
      <c r="C306" s="1" t="str" cm="1">
        <f t="array" ref="C306">_xlfn.IFS(Dataset[[#This Row],[Age]]&gt;=60,"Old",Dataset[[#This Row],[Age]]&gt;=40,"Senior Adult",Dataset[[#This Row],[Age]]&gt;=20,"Adult",Dataset[[#This Row],[Age]]&gt;=0,"Child")</f>
        <v>Senior Adult</v>
      </c>
      <c r="D306" s="1">
        <v>0</v>
      </c>
      <c r="E306" s="1">
        <v>0</v>
      </c>
      <c r="F306" s="1">
        <v>0</v>
      </c>
      <c r="G306" s="1" t="str">
        <f>IF(OR( AND(Dataset[[#This Row],[NS1]]=1,Dataset[[#This Row],[IgM]]=0,Dataset[[#This Row],[IgG]]=0),AND(Dataset[[#This Row],[NS1]]=1,Dataset[[#This Row],[IgM]]=1,Dataset[[#This Row],[IgG]]=0),AND(Dataset[[#This Row],[NS1]]=0,Dataset[[#This Row],[IgM]]=1,Dataset[[#This Row],[IgG]]=0)),"Yes","No")</f>
        <v>No</v>
      </c>
      <c r="H306" t="str">
        <f>IF(AND(Dataset[[#This Row],[IgG]]=1,Dataset[[#This Row],[NS1]]=1),"Yes","No")</f>
        <v>No</v>
      </c>
      <c r="I306" t="str">
        <f>IF(AND(Dataset[[#This Row],[NS1]]=0,Dataset[[#This Row],[IgM]]=0,Dataset[[#This Row],[IgG]]=0),"yes","No")</f>
        <v>yes</v>
      </c>
      <c r="J306" t="s">
        <v>27</v>
      </c>
      <c r="K306" t="s">
        <v>12</v>
      </c>
      <c r="L306" t="s">
        <v>19</v>
      </c>
      <c r="M306" t="s">
        <v>14</v>
      </c>
      <c r="N306" s="1">
        <v>0</v>
      </c>
      <c r="O306"/>
    </row>
    <row r="307" spans="1:15" x14ac:dyDescent="0.3">
      <c r="A307" t="s">
        <v>15</v>
      </c>
      <c r="B307" s="1">
        <v>62</v>
      </c>
      <c r="C307" s="1" t="str" cm="1">
        <f t="array" ref="C307">_xlfn.IFS(Dataset[[#This Row],[Age]]&gt;=60,"Old",Dataset[[#This Row],[Age]]&gt;=40,"Senior Adult",Dataset[[#This Row],[Age]]&gt;=20,"Adult",Dataset[[#This Row],[Age]]&gt;=0,"Child")</f>
        <v>Old</v>
      </c>
      <c r="D307" s="1">
        <v>1</v>
      </c>
      <c r="E307" s="1">
        <v>0</v>
      </c>
      <c r="F307" s="1">
        <v>1</v>
      </c>
      <c r="G307" s="1" t="str">
        <f>IF(OR( AND(Dataset[[#This Row],[NS1]]=1,Dataset[[#This Row],[IgM]]=0,Dataset[[#This Row],[IgG]]=0),AND(Dataset[[#This Row],[NS1]]=1,Dataset[[#This Row],[IgM]]=1,Dataset[[#This Row],[IgG]]=0),AND(Dataset[[#This Row],[NS1]]=0,Dataset[[#This Row],[IgM]]=1,Dataset[[#This Row],[IgG]]=0)),"Yes","No")</f>
        <v>No</v>
      </c>
      <c r="H307" t="str">
        <f>IF(AND(Dataset[[#This Row],[IgG]]=1,Dataset[[#This Row],[NS1]]=1),"Yes","No")</f>
        <v>Yes</v>
      </c>
      <c r="I307" t="str">
        <f>IF(AND(Dataset[[#This Row],[NS1]]=0,Dataset[[#This Row],[IgM]]=0,Dataset[[#This Row],[IgG]]=0),"yes","No")</f>
        <v>No</v>
      </c>
      <c r="J307" t="s">
        <v>22</v>
      </c>
      <c r="K307" t="s">
        <v>17</v>
      </c>
      <c r="L307" t="s">
        <v>24</v>
      </c>
      <c r="M307" t="s">
        <v>14</v>
      </c>
      <c r="N307" s="1">
        <v>1</v>
      </c>
      <c r="O307"/>
    </row>
    <row r="308" spans="1:15" x14ac:dyDescent="0.3">
      <c r="A308" t="s">
        <v>15</v>
      </c>
      <c r="B308" s="1">
        <v>42</v>
      </c>
      <c r="C308" s="1" t="str" cm="1">
        <f t="array" ref="C308">_xlfn.IFS(Dataset[[#This Row],[Age]]&gt;=60,"Old",Dataset[[#This Row],[Age]]&gt;=40,"Senior Adult",Dataset[[#This Row],[Age]]&gt;=20,"Adult",Dataset[[#This Row],[Age]]&gt;=0,"Child")</f>
        <v>Senior Adult</v>
      </c>
      <c r="D308" s="1">
        <v>1</v>
      </c>
      <c r="E308" s="1">
        <v>0</v>
      </c>
      <c r="F308" s="1">
        <v>1</v>
      </c>
      <c r="G308" s="1" t="str">
        <f>IF(OR( AND(Dataset[[#This Row],[NS1]]=1,Dataset[[#This Row],[IgM]]=0,Dataset[[#This Row],[IgG]]=0),AND(Dataset[[#This Row],[NS1]]=1,Dataset[[#This Row],[IgM]]=1,Dataset[[#This Row],[IgG]]=0),AND(Dataset[[#This Row],[NS1]]=0,Dataset[[#This Row],[IgM]]=1,Dataset[[#This Row],[IgG]]=0)),"Yes","No")</f>
        <v>No</v>
      </c>
      <c r="H308" t="str">
        <f>IF(AND(Dataset[[#This Row],[IgG]]=1,Dataset[[#This Row],[NS1]]=1),"Yes","No")</f>
        <v>Yes</v>
      </c>
      <c r="I308" t="str">
        <f>IF(AND(Dataset[[#This Row],[NS1]]=0,Dataset[[#This Row],[IgM]]=0,Dataset[[#This Row],[IgG]]=0),"yes","No")</f>
        <v>No</v>
      </c>
      <c r="J308" t="s">
        <v>46</v>
      </c>
      <c r="K308" t="s">
        <v>12</v>
      </c>
      <c r="L308" t="s">
        <v>19</v>
      </c>
      <c r="M308" t="s">
        <v>14</v>
      </c>
      <c r="N308" s="1">
        <v>1</v>
      </c>
      <c r="O308"/>
    </row>
    <row r="309" spans="1:15" x14ac:dyDescent="0.3">
      <c r="A309" t="s">
        <v>10</v>
      </c>
      <c r="B309" s="1">
        <v>38</v>
      </c>
      <c r="C309" s="1" t="str" cm="1">
        <f t="array" ref="C309">_xlfn.IFS(Dataset[[#This Row],[Age]]&gt;=60,"Old",Dataset[[#This Row],[Age]]&gt;=40,"Senior Adult",Dataset[[#This Row],[Age]]&gt;=20,"Adult",Dataset[[#This Row],[Age]]&gt;=0,"Child")</f>
        <v>Adult</v>
      </c>
      <c r="D309" s="1">
        <v>1</v>
      </c>
      <c r="E309" s="1">
        <v>0</v>
      </c>
      <c r="F309" s="1">
        <v>1</v>
      </c>
      <c r="G309" s="1" t="str">
        <f>IF(OR( AND(Dataset[[#This Row],[NS1]]=1,Dataset[[#This Row],[IgM]]=0,Dataset[[#This Row],[IgG]]=0),AND(Dataset[[#This Row],[NS1]]=1,Dataset[[#This Row],[IgM]]=1,Dataset[[#This Row],[IgG]]=0),AND(Dataset[[#This Row],[NS1]]=0,Dataset[[#This Row],[IgM]]=1,Dataset[[#This Row],[IgG]]=0)),"Yes","No")</f>
        <v>No</v>
      </c>
      <c r="H309" t="str">
        <f>IF(AND(Dataset[[#This Row],[IgG]]=1,Dataset[[#This Row],[NS1]]=1),"Yes","No")</f>
        <v>Yes</v>
      </c>
      <c r="I309" t="str">
        <f>IF(AND(Dataset[[#This Row],[NS1]]=0,Dataset[[#This Row],[IgM]]=0,Dataset[[#This Row],[IgG]]=0),"yes","No")</f>
        <v>No</v>
      </c>
      <c r="J309" t="s">
        <v>22</v>
      </c>
      <c r="K309" t="s">
        <v>17</v>
      </c>
      <c r="L309" t="s">
        <v>13</v>
      </c>
      <c r="M309" t="s">
        <v>14</v>
      </c>
      <c r="N309" s="1">
        <v>1</v>
      </c>
      <c r="O309"/>
    </row>
    <row r="310" spans="1:15" x14ac:dyDescent="0.3">
      <c r="A310" t="s">
        <v>15</v>
      </c>
      <c r="B310" s="1">
        <v>46</v>
      </c>
      <c r="C310" s="1" t="str" cm="1">
        <f t="array" ref="C310">_xlfn.IFS(Dataset[[#This Row],[Age]]&gt;=60,"Old",Dataset[[#This Row],[Age]]&gt;=40,"Senior Adult",Dataset[[#This Row],[Age]]&gt;=20,"Adult",Dataset[[#This Row],[Age]]&gt;=0,"Child")</f>
        <v>Senior Adult</v>
      </c>
      <c r="D310" s="1">
        <v>0</v>
      </c>
      <c r="E310" s="1">
        <v>0</v>
      </c>
      <c r="F310" s="1">
        <v>0</v>
      </c>
      <c r="G310" s="1" t="str">
        <f>IF(OR( AND(Dataset[[#This Row],[NS1]]=1,Dataset[[#This Row],[IgM]]=0,Dataset[[#This Row],[IgG]]=0),AND(Dataset[[#This Row],[NS1]]=1,Dataset[[#This Row],[IgM]]=1,Dataset[[#This Row],[IgG]]=0),AND(Dataset[[#This Row],[NS1]]=0,Dataset[[#This Row],[IgM]]=1,Dataset[[#This Row],[IgG]]=0)),"Yes","No")</f>
        <v>No</v>
      </c>
      <c r="H310" t="str">
        <f>IF(AND(Dataset[[#This Row],[IgG]]=1,Dataset[[#This Row],[NS1]]=1),"Yes","No")</f>
        <v>No</v>
      </c>
      <c r="I310" t="str">
        <f>IF(AND(Dataset[[#This Row],[NS1]]=0,Dataset[[#This Row],[IgM]]=0,Dataset[[#This Row],[IgG]]=0),"yes","No")</f>
        <v>yes</v>
      </c>
      <c r="J310" t="s">
        <v>47</v>
      </c>
      <c r="K310" t="s">
        <v>12</v>
      </c>
      <c r="L310" t="s">
        <v>24</v>
      </c>
      <c r="M310" t="s">
        <v>14</v>
      </c>
      <c r="N310" s="1">
        <v>0</v>
      </c>
      <c r="O310"/>
    </row>
    <row r="311" spans="1:15" x14ac:dyDescent="0.3">
      <c r="A311" t="s">
        <v>15</v>
      </c>
      <c r="B311" s="1">
        <v>44</v>
      </c>
      <c r="C311" s="1" t="str" cm="1">
        <f t="array" ref="C311">_xlfn.IFS(Dataset[[#This Row],[Age]]&gt;=60,"Old",Dataset[[#This Row],[Age]]&gt;=40,"Senior Adult",Dataset[[#This Row],[Age]]&gt;=20,"Adult",Dataset[[#This Row],[Age]]&gt;=0,"Child")</f>
        <v>Senior Adult</v>
      </c>
      <c r="D311" s="1">
        <v>0</v>
      </c>
      <c r="E311" s="1">
        <v>0</v>
      </c>
      <c r="F311" s="1">
        <v>0</v>
      </c>
      <c r="G311" s="1" t="str">
        <f>IF(OR( AND(Dataset[[#This Row],[NS1]]=1,Dataset[[#This Row],[IgM]]=0,Dataset[[#This Row],[IgG]]=0),AND(Dataset[[#This Row],[NS1]]=1,Dataset[[#This Row],[IgM]]=1,Dataset[[#This Row],[IgG]]=0),AND(Dataset[[#This Row],[NS1]]=0,Dataset[[#This Row],[IgM]]=1,Dataset[[#This Row],[IgG]]=0)),"Yes","No")</f>
        <v>No</v>
      </c>
      <c r="H311" t="str">
        <f>IF(AND(Dataset[[#This Row],[IgG]]=1,Dataset[[#This Row],[NS1]]=1),"Yes","No")</f>
        <v>No</v>
      </c>
      <c r="I311" t="str">
        <f>IF(AND(Dataset[[#This Row],[NS1]]=0,Dataset[[#This Row],[IgM]]=0,Dataset[[#This Row],[IgG]]=0),"yes","No")</f>
        <v>yes</v>
      </c>
      <c r="J311" t="s">
        <v>44</v>
      </c>
      <c r="K311" t="s">
        <v>17</v>
      </c>
      <c r="L311" t="s">
        <v>19</v>
      </c>
      <c r="M311" t="s">
        <v>14</v>
      </c>
      <c r="N311" s="1">
        <v>0</v>
      </c>
      <c r="O311"/>
    </row>
    <row r="312" spans="1:15" x14ac:dyDescent="0.3">
      <c r="A312" t="s">
        <v>10</v>
      </c>
      <c r="B312" s="1">
        <v>48</v>
      </c>
      <c r="C312" s="1" t="str" cm="1">
        <f t="array" ref="C312">_xlfn.IFS(Dataset[[#This Row],[Age]]&gt;=60,"Old",Dataset[[#This Row],[Age]]&gt;=40,"Senior Adult",Dataset[[#This Row],[Age]]&gt;=20,"Adult",Dataset[[#This Row],[Age]]&gt;=0,"Child")</f>
        <v>Senior Adult</v>
      </c>
      <c r="D312" s="1">
        <v>1</v>
      </c>
      <c r="E312" s="1">
        <v>0</v>
      </c>
      <c r="F312" s="1">
        <v>1</v>
      </c>
      <c r="G312" s="1" t="str">
        <f>IF(OR( AND(Dataset[[#This Row],[NS1]]=1,Dataset[[#This Row],[IgM]]=0,Dataset[[#This Row],[IgG]]=0),AND(Dataset[[#This Row],[NS1]]=1,Dataset[[#This Row],[IgM]]=1,Dataset[[#This Row],[IgG]]=0),AND(Dataset[[#This Row],[NS1]]=0,Dataset[[#This Row],[IgM]]=1,Dataset[[#This Row],[IgG]]=0)),"Yes","No")</f>
        <v>No</v>
      </c>
      <c r="H312" t="str">
        <f>IF(AND(Dataset[[#This Row],[IgG]]=1,Dataset[[#This Row],[NS1]]=1),"Yes","No")</f>
        <v>Yes</v>
      </c>
      <c r="I312" t="str">
        <f>IF(AND(Dataset[[#This Row],[NS1]]=0,Dataset[[#This Row],[IgM]]=0,Dataset[[#This Row],[IgG]]=0),"yes","No")</f>
        <v>No</v>
      </c>
      <c r="J312" t="s">
        <v>28</v>
      </c>
      <c r="K312" t="s">
        <v>12</v>
      </c>
      <c r="L312" t="s">
        <v>19</v>
      </c>
      <c r="M312" t="s">
        <v>14</v>
      </c>
      <c r="N312" s="1">
        <v>1</v>
      </c>
      <c r="O312"/>
    </row>
    <row r="313" spans="1:15" x14ac:dyDescent="0.3">
      <c r="A313" t="s">
        <v>15</v>
      </c>
      <c r="B313" s="1">
        <v>42</v>
      </c>
      <c r="C313" s="1" t="str" cm="1">
        <f t="array" ref="C313">_xlfn.IFS(Dataset[[#This Row],[Age]]&gt;=60,"Old",Dataset[[#This Row],[Age]]&gt;=40,"Senior Adult",Dataset[[#This Row],[Age]]&gt;=20,"Adult",Dataset[[#This Row],[Age]]&gt;=0,"Child")</f>
        <v>Senior Adult</v>
      </c>
      <c r="D313" s="1">
        <v>0</v>
      </c>
      <c r="E313" s="1">
        <v>1</v>
      </c>
      <c r="F313" s="1">
        <v>0</v>
      </c>
      <c r="G313" s="1" t="str">
        <f>IF(OR( AND(Dataset[[#This Row],[NS1]]=1,Dataset[[#This Row],[IgM]]=0,Dataset[[#This Row],[IgG]]=0),AND(Dataset[[#This Row],[NS1]]=1,Dataset[[#This Row],[IgM]]=1,Dataset[[#This Row],[IgG]]=0),AND(Dataset[[#This Row],[NS1]]=0,Dataset[[#This Row],[IgM]]=1,Dataset[[#This Row],[IgG]]=0)),"Yes","No")</f>
        <v>Yes</v>
      </c>
      <c r="H313" t="str">
        <f>IF(AND(Dataset[[#This Row],[IgG]]=1,Dataset[[#This Row],[NS1]]=1),"Yes","No")</f>
        <v>No</v>
      </c>
      <c r="I313" t="str">
        <f>IF(AND(Dataset[[#This Row],[NS1]]=0,Dataset[[#This Row],[IgM]]=0,Dataset[[#This Row],[IgG]]=0),"yes","No")</f>
        <v>No</v>
      </c>
      <c r="J313" t="s">
        <v>33</v>
      </c>
      <c r="K313" t="s">
        <v>17</v>
      </c>
      <c r="L313" t="s">
        <v>13</v>
      </c>
      <c r="M313" t="s">
        <v>14</v>
      </c>
      <c r="N313" s="1">
        <v>0</v>
      </c>
      <c r="O313"/>
    </row>
    <row r="314" spans="1:15" x14ac:dyDescent="0.3">
      <c r="A314" t="s">
        <v>15</v>
      </c>
      <c r="B314" s="1">
        <v>41</v>
      </c>
      <c r="C314" s="1" t="str" cm="1">
        <f t="array" ref="C314">_xlfn.IFS(Dataset[[#This Row],[Age]]&gt;=60,"Old",Dataset[[#This Row],[Age]]&gt;=40,"Senior Adult",Dataset[[#This Row],[Age]]&gt;=20,"Adult",Dataset[[#This Row],[Age]]&gt;=0,"Child")</f>
        <v>Senior Adult</v>
      </c>
      <c r="D314" s="1">
        <v>1</v>
      </c>
      <c r="E314" s="1">
        <v>0</v>
      </c>
      <c r="F314" s="1">
        <v>1</v>
      </c>
      <c r="G314" s="1" t="str">
        <f>IF(OR( AND(Dataset[[#This Row],[NS1]]=1,Dataset[[#This Row],[IgM]]=0,Dataset[[#This Row],[IgG]]=0),AND(Dataset[[#This Row],[NS1]]=1,Dataset[[#This Row],[IgM]]=1,Dataset[[#This Row],[IgG]]=0),AND(Dataset[[#This Row],[NS1]]=0,Dataset[[#This Row],[IgM]]=1,Dataset[[#This Row],[IgG]]=0)),"Yes","No")</f>
        <v>No</v>
      </c>
      <c r="H314" t="str">
        <f>IF(AND(Dataset[[#This Row],[IgG]]=1,Dataset[[#This Row],[NS1]]=1),"Yes","No")</f>
        <v>Yes</v>
      </c>
      <c r="I314" t="str">
        <f>IF(AND(Dataset[[#This Row],[NS1]]=0,Dataset[[#This Row],[IgM]]=0,Dataset[[#This Row],[IgG]]=0),"yes","No")</f>
        <v>No</v>
      </c>
      <c r="J314" t="s">
        <v>11</v>
      </c>
      <c r="K314" t="s">
        <v>12</v>
      </c>
      <c r="L314" t="s">
        <v>24</v>
      </c>
      <c r="M314" t="s">
        <v>14</v>
      </c>
      <c r="N314" s="1">
        <v>1</v>
      </c>
      <c r="O314"/>
    </row>
    <row r="315" spans="1:15" x14ac:dyDescent="0.3">
      <c r="A315" t="s">
        <v>15</v>
      </c>
      <c r="B315" s="1">
        <v>15</v>
      </c>
      <c r="C315" s="1" t="str" cm="1">
        <f t="array" ref="C315">_xlfn.IFS(Dataset[[#This Row],[Age]]&gt;=60,"Old",Dataset[[#This Row],[Age]]&gt;=40,"Senior Adult",Dataset[[#This Row],[Age]]&gt;=20,"Adult",Dataset[[#This Row],[Age]]&gt;=0,"Child")</f>
        <v>Child</v>
      </c>
      <c r="D315" s="1">
        <v>0</v>
      </c>
      <c r="E315" s="1">
        <v>0</v>
      </c>
      <c r="F315" s="1">
        <v>0</v>
      </c>
      <c r="G315" s="1" t="str">
        <f>IF(OR( AND(Dataset[[#This Row],[NS1]]=1,Dataset[[#This Row],[IgM]]=0,Dataset[[#This Row],[IgG]]=0),AND(Dataset[[#This Row],[NS1]]=1,Dataset[[#This Row],[IgM]]=1,Dataset[[#This Row],[IgG]]=0),AND(Dataset[[#This Row],[NS1]]=0,Dataset[[#This Row],[IgM]]=1,Dataset[[#This Row],[IgG]]=0)),"Yes","No")</f>
        <v>No</v>
      </c>
      <c r="H315" t="str">
        <f>IF(AND(Dataset[[#This Row],[IgG]]=1,Dataset[[#This Row],[NS1]]=1),"Yes","No")</f>
        <v>No</v>
      </c>
      <c r="I315" t="str">
        <f>IF(AND(Dataset[[#This Row],[NS1]]=0,Dataset[[#This Row],[IgM]]=0,Dataset[[#This Row],[IgG]]=0),"yes","No")</f>
        <v>yes</v>
      </c>
      <c r="J315" t="s">
        <v>45</v>
      </c>
      <c r="K315" t="s">
        <v>17</v>
      </c>
      <c r="L315" t="s">
        <v>24</v>
      </c>
      <c r="M315" t="s">
        <v>14</v>
      </c>
      <c r="N315" s="1">
        <v>0</v>
      </c>
      <c r="O315"/>
    </row>
    <row r="316" spans="1:15" x14ac:dyDescent="0.3">
      <c r="A316" t="s">
        <v>15</v>
      </c>
      <c r="B316" s="1">
        <v>15</v>
      </c>
      <c r="C316" s="1" t="str" cm="1">
        <f t="array" ref="C316">_xlfn.IFS(Dataset[[#This Row],[Age]]&gt;=60,"Old",Dataset[[#This Row],[Age]]&gt;=40,"Senior Adult",Dataset[[#This Row],[Age]]&gt;=20,"Adult",Dataset[[#This Row],[Age]]&gt;=0,"Child")</f>
        <v>Child</v>
      </c>
      <c r="D316" s="1">
        <v>1</v>
      </c>
      <c r="E316" s="1">
        <v>1</v>
      </c>
      <c r="F316" s="1">
        <v>1</v>
      </c>
      <c r="G316" s="1" t="str">
        <f>IF(OR( AND(Dataset[[#This Row],[NS1]]=1,Dataset[[#This Row],[IgM]]=0,Dataset[[#This Row],[IgG]]=0),AND(Dataset[[#This Row],[NS1]]=1,Dataset[[#This Row],[IgM]]=1,Dataset[[#This Row],[IgG]]=0),AND(Dataset[[#This Row],[NS1]]=0,Dataset[[#This Row],[IgM]]=1,Dataset[[#This Row],[IgG]]=0)),"Yes","No")</f>
        <v>No</v>
      </c>
      <c r="H316" t="str">
        <f>IF(AND(Dataset[[#This Row],[IgG]]=1,Dataset[[#This Row],[NS1]]=1),"Yes","No")</f>
        <v>Yes</v>
      </c>
      <c r="I316" t="str">
        <f>IF(AND(Dataset[[#This Row],[NS1]]=0,Dataset[[#This Row],[IgM]]=0,Dataset[[#This Row],[IgG]]=0),"yes","No")</f>
        <v>No</v>
      </c>
      <c r="J316" t="s">
        <v>32</v>
      </c>
      <c r="K316" t="s">
        <v>12</v>
      </c>
      <c r="L316" t="s">
        <v>19</v>
      </c>
      <c r="M316" t="s">
        <v>14</v>
      </c>
      <c r="N316" s="1">
        <v>1</v>
      </c>
      <c r="O316"/>
    </row>
    <row r="317" spans="1:15" x14ac:dyDescent="0.3">
      <c r="A317" t="s">
        <v>15</v>
      </c>
      <c r="B317" s="1">
        <v>64</v>
      </c>
      <c r="C317" s="1" t="str" cm="1">
        <f t="array" ref="C317">_xlfn.IFS(Dataset[[#This Row],[Age]]&gt;=60,"Old",Dataset[[#This Row],[Age]]&gt;=40,"Senior Adult",Dataset[[#This Row],[Age]]&gt;=20,"Adult",Dataset[[#This Row],[Age]]&gt;=0,"Child")</f>
        <v>Old</v>
      </c>
      <c r="D317" s="1">
        <v>0</v>
      </c>
      <c r="E317" s="1">
        <v>1</v>
      </c>
      <c r="F317" s="1">
        <v>0</v>
      </c>
      <c r="G317" s="1" t="str">
        <f>IF(OR( AND(Dataset[[#This Row],[NS1]]=1,Dataset[[#This Row],[IgM]]=0,Dataset[[#This Row],[IgG]]=0),AND(Dataset[[#This Row],[NS1]]=1,Dataset[[#This Row],[IgM]]=1,Dataset[[#This Row],[IgG]]=0),AND(Dataset[[#This Row],[NS1]]=0,Dataset[[#This Row],[IgM]]=1,Dataset[[#This Row],[IgG]]=0)),"Yes","No")</f>
        <v>Yes</v>
      </c>
      <c r="H317" t="str">
        <f>IF(AND(Dataset[[#This Row],[IgG]]=1,Dataset[[#This Row],[NS1]]=1),"Yes","No")</f>
        <v>No</v>
      </c>
      <c r="I317" t="str">
        <f>IF(AND(Dataset[[#This Row],[NS1]]=0,Dataset[[#This Row],[IgM]]=0,Dataset[[#This Row],[IgG]]=0),"yes","No")</f>
        <v>No</v>
      </c>
      <c r="J317" t="s">
        <v>32</v>
      </c>
      <c r="K317" t="s">
        <v>17</v>
      </c>
      <c r="L317" t="s">
        <v>13</v>
      </c>
      <c r="M317" t="s">
        <v>14</v>
      </c>
      <c r="N317" s="1">
        <v>0</v>
      </c>
      <c r="O317"/>
    </row>
    <row r="318" spans="1:15" x14ac:dyDescent="0.3">
      <c r="A318" t="s">
        <v>15</v>
      </c>
      <c r="B318" s="1">
        <v>16</v>
      </c>
      <c r="C318" s="1" t="str" cm="1">
        <f t="array" ref="C318">_xlfn.IFS(Dataset[[#This Row],[Age]]&gt;=60,"Old",Dataset[[#This Row],[Age]]&gt;=40,"Senior Adult",Dataset[[#This Row],[Age]]&gt;=20,"Adult",Dataset[[#This Row],[Age]]&gt;=0,"Child")</f>
        <v>Child</v>
      </c>
      <c r="D318" s="1">
        <v>1</v>
      </c>
      <c r="E318" s="1">
        <v>0</v>
      </c>
      <c r="F318" s="1">
        <v>1</v>
      </c>
      <c r="G318" s="1" t="str">
        <f>IF(OR( AND(Dataset[[#This Row],[NS1]]=1,Dataset[[#This Row],[IgM]]=0,Dataset[[#This Row],[IgG]]=0),AND(Dataset[[#This Row],[NS1]]=1,Dataset[[#This Row],[IgM]]=1,Dataset[[#This Row],[IgG]]=0),AND(Dataset[[#This Row],[NS1]]=0,Dataset[[#This Row],[IgM]]=1,Dataset[[#This Row],[IgG]]=0)),"Yes","No")</f>
        <v>No</v>
      </c>
      <c r="H318" t="str">
        <f>IF(AND(Dataset[[#This Row],[IgG]]=1,Dataset[[#This Row],[NS1]]=1),"Yes","No")</f>
        <v>Yes</v>
      </c>
      <c r="I318" t="str">
        <f>IF(AND(Dataset[[#This Row],[NS1]]=0,Dataset[[#This Row],[IgM]]=0,Dataset[[#This Row],[IgG]]=0),"yes","No")</f>
        <v>No</v>
      </c>
      <c r="J318" t="s">
        <v>51</v>
      </c>
      <c r="K318" t="s">
        <v>12</v>
      </c>
      <c r="L318" t="s">
        <v>13</v>
      </c>
      <c r="M318" t="s">
        <v>14</v>
      </c>
      <c r="N318" s="1">
        <v>1</v>
      </c>
      <c r="O318"/>
    </row>
    <row r="319" spans="1:15" x14ac:dyDescent="0.3">
      <c r="A319" t="s">
        <v>15</v>
      </c>
      <c r="B319" s="1">
        <v>19</v>
      </c>
      <c r="C319" s="1" t="str" cm="1">
        <f t="array" ref="C319">_xlfn.IFS(Dataset[[#This Row],[Age]]&gt;=60,"Old",Dataset[[#This Row],[Age]]&gt;=40,"Senior Adult",Dataset[[#This Row],[Age]]&gt;=20,"Adult",Dataset[[#This Row],[Age]]&gt;=0,"Child")</f>
        <v>Child</v>
      </c>
      <c r="D319" s="1">
        <v>1</v>
      </c>
      <c r="E319" s="1">
        <v>0</v>
      </c>
      <c r="F319" s="1">
        <v>1</v>
      </c>
      <c r="G319" s="1" t="str">
        <f>IF(OR( AND(Dataset[[#This Row],[NS1]]=1,Dataset[[#This Row],[IgM]]=0,Dataset[[#This Row],[IgG]]=0),AND(Dataset[[#This Row],[NS1]]=1,Dataset[[#This Row],[IgM]]=1,Dataset[[#This Row],[IgG]]=0),AND(Dataset[[#This Row],[NS1]]=0,Dataset[[#This Row],[IgM]]=1,Dataset[[#This Row],[IgG]]=0)),"Yes","No")</f>
        <v>No</v>
      </c>
      <c r="H319" t="str">
        <f>IF(AND(Dataset[[#This Row],[IgG]]=1,Dataset[[#This Row],[NS1]]=1),"Yes","No")</f>
        <v>Yes</v>
      </c>
      <c r="I319" t="str">
        <f>IF(AND(Dataset[[#This Row],[NS1]]=0,Dataset[[#This Row],[IgM]]=0,Dataset[[#This Row],[IgG]]=0),"yes","No")</f>
        <v>No</v>
      </c>
      <c r="J319" t="s">
        <v>35</v>
      </c>
      <c r="K319" t="s">
        <v>17</v>
      </c>
      <c r="L319" t="s">
        <v>13</v>
      </c>
      <c r="M319" t="s">
        <v>14</v>
      </c>
      <c r="N319" s="1">
        <v>1</v>
      </c>
      <c r="O319"/>
    </row>
    <row r="320" spans="1:15" x14ac:dyDescent="0.3">
      <c r="A320" t="s">
        <v>15</v>
      </c>
      <c r="B320" s="1">
        <v>56</v>
      </c>
      <c r="C320" s="1" t="str" cm="1">
        <f t="array" ref="C320">_xlfn.IFS(Dataset[[#This Row],[Age]]&gt;=60,"Old",Dataset[[#This Row],[Age]]&gt;=40,"Senior Adult",Dataset[[#This Row],[Age]]&gt;=20,"Adult",Dataset[[#This Row],[Age]]&gt;=0,"Child")</f>
        <v>Senior Adult</v>
      </c>
      <c r="D320" s="1">
        <v>0</v>
      </c>
      <c r="E320" s="1">
        <v>0</v>
      </c>
      <c r="F320" s="1">
        <v>0</v>
      </c>
      <c r="G320" s="1" t="str">
        <f>IF(OR( AND(Dataset[[#This Row],[NS1]]=1,Dataset[[#This Row],[IgM]]=0,Dataset[[#This Row],[IgG]]=0),AND(Dataset[[#This Row],[NS1]]=1,Dataset[[#This Row],[IgM]]=1,Dataset[[#This Row],[IgG]]=0),AND(Dataset[[#This Row],[NS1]]=0,Dataset[[#This Row],[IgM]]=1,Dataset[[#This Row],[IgG]]=0)),"Yes","No")</f>
        <v>No</v>
      </c>
      <c r="H320" t="str">
        <f>IF(AND(Dataset[[#This Row],[IgG]]=1,Dataset[[#This Row],[NS1]]=1),"Yes","No")</f>
        <v>No</v>
      </c>
      <c r="I320" t="str">
        <f>IF(AND(Dataset[[#This Row],[NS1]]=0,Dataset[[#This Row],[IgM]]=0,Dataset[[#This Row],[IgG]]=0),"yes","No")</f>
        <v>yes</v>
      </c>
      <c r="J320" t="s">
        <v>52</v>
      </c>
      <c r="K320" t="s">
        <v>12</v>
      </c>
      <c r="L320" t="s">
        <v>13</v>
      </c>
      <c r="M320" t="s">
        <v>14</v>
      </c>
      <c r="N320" s="1">
        <v>0</v>
      </c>
      <c r="O320"/>
    </row>
    <row r="321" spans="1:15" x14ac:dyDescent="0.3">
      <c r="A321" t="s">
        <v>10</v>
      </c>
      <c r="B321" s="1">
        <v>65</v>
      </c>
      <c r="C321" s="1" t="str" cm="1">
        <f t="array" ref="C321">_xlfn.IFS(Dataset[[#This Row],[Age]]&gt;=60,"Old",Dataset[[#This Row],[Age]]&gt;=40,"Senior Adult",Dataset[[#This Row],[Age]]&gt;=20,"Adult",Dataset[[#This Row],[Age]]&gt;=0,"Child")</f>
        <v>Old</v>
      </c>
      <c r="D321" s="1">
        <v>1</v>
      </c>
      <c r="E321" s="1">
        <v>1</v>
      </c>
      <c r="F321" s="1">
        <v>1</v>
      </c>
      <c r="G321" s="1" t="str">
        <f>IF(OR( AND(Dataset[[#This Row],[NS1]]=1,Dataset[[#This Row],[IgM]]=0,Dataset[[#This Row],[IgG]]=0),AND(Dataset[[#This Row],[NS1]]=1,Dataset[[#This Row],[IgM]]=1,Dataset[[#This Row],[IgG]]=0),AND(Dataset[[#This Row],[NS1]]=0,Dataset[[#This Row],[IgM]]=1,Dataset[[#This Row],[IgG]]=0)),"Yes","No")</f>
        <v>No</v>
      </c>
      <c r="H321" t="str">
        <f>IF(AND(Dataset[[#This Row],[IgG]]=1,Dataset[[#This Row],[NS1]]=1),"Yes","No")</f>
        <v>Yes</v>
      </c>
      <c r="I321" t="str">
        <f>IF(AND(Dataset[[#This Row],[NS1]]=0,Dataset[[#This Row],[IgM]]=0,Dataset[[#This Row],[IgG]]=0),"yes","No")</f>
        <v>No</v>
      </c>
      <c r="J321" t="s">
        <v>44</v>
      </c>
      <c r="K321" t="s">
        <v>17</v>
      </c>
      <c r="L321" t="s">
        <v>24</v>
      </c>
      <c r="M321" t="s">
        <v>14</v>
      </c>
      <c r="N321" s="1">
        <v>1</v>
      </c>
      <c r="O321"/>
    </row>
    <row r="322" spans="1:15" x14ac:dyDescent="0.3">
      <c r="A322" t="s">
        <v>15</v>
      </c>
      <c r="B322" s="1">
        <v>57</v>
      </c>
      <c r="C322" s="1" t="str" cm="1">
        <f t="array" ref="C322">_xlfn.IFS(Dataset[[#This Row],[Age]]&gt;=60,"Old",Dataset[[#This Row],[Age]]&gt;=40,"Senior Adult",Dataset[[#This Row],[Age]]&gt;=20,"Adult",Dataset[[#This Row],[Age]]&gt;=0,"Child")</f>
        <v>Senior Adult</v>
      </c>
      <c r="D322" s="1">
        <v>1</v>
      </c>
      <c r="E322" s="1">
        <v>1</v>
      </c>
      <c r="F322" s="1">
        <v>1</v>
      </c>
      <c r="G322" s="1" t="str">
        <f>IF(OR( AND(Dataset[[#This Row],[NS1]]=1,Dataset[[#This Row],[IgM]]=0,Dataset[[#This Row],[IgG]]=0),AND(Dataset[[#This Row],[NS1]]=1,Dataset[[#This Row],[IgM]]=1,Dataset[[#This Row],[IgG]]=0),AND(Dataset[[#This Row],[NS1]]=0,Dataset[[#This Row],[IgM]]=1,Dataset[[#This Row],[IgG]]=0)),"Yes","No")</f>
        <v>No</v>
      </c>
      <c r="H322" t="str">
        <f>IF(AND(Dataset[[#This Row],[IgG]]=1,Dataset[[#This Row],[NS1]]=1),"Yes","No")</f>
        <v>Yes</v>
      </c>
      <c r="I322" t="str">
        <f>IF(AND(Dataset[[#This Row],[NS1]]=0,Dataset[[#This Row],[IgM]]=0,Dataset[[#This Row],[IgG]]=0),"yes","No")</f>
        <v>No</v>
      </c>
      <c r="J322" t="s">
        <v>52</v>
      </c>
      <c r="K322" t="s">
        <v>12</v>
      </c>
      <c r="L322" t="s">
        <v>24</v>
      </c>
      <c r="M322" t="s">
        <v>14</v>
      </c>
      <c r="N322" s="1">
        <v>1</v>
      </c>
      <c r="O322"/>
    </row>
    <row r="323" spans="1:15" x14ac:dyDescent="0.3">
      <c r="A323" t="s">
        <v>15</v>
      </c>
      <c r="B323" s="1">
        <v>24</v>
      </c>
      <c r="C323" s="1" t="str" cm="1">
        <f t="array" ref="C323">_xlfn.IFS(Dataset[[#This Row],[Age]]&gt;=60,"Old",Dataset[[#This Row],[Age]]&gt;=40,"Senior Adult",Dataset[[#This Row],[Age]]&gt;=20,"Adult",Dataset[[#This Row],[Age]]&gt;=0,"Child")</f>
        <v>Adult</v>
      </c>
      <c r="D323" s="1">
        <v>0</v>
      </c>
      <c r="E323" s="1">
        <v>0</v>
      </c>
      <c r="F323" s="1">
        <v>0</v>
      </c>
      <c r="G323" s="1" t="str">
        <f>IF(OR( AND(Dataset[[#This Row],[NS1]]=1,Dataset[[#This Row],[IgM]]=0,Dataset[[#This Row],[IgG]]=0),AND(Dataset[[#This Row],[NS1]]=1,Dataset[[#This Row],[IgM]]=1,Dataset[[#This Row],[IgG]]=0),AND(Dataset[[#This Row],[NS1]]=0,Dataset[[#This Row],[IgM]]=1,Dataset[[#This Row],[IgG]]=0)),"Yes","No")</f>
        <v>No</v>
      </c>
      <c r="H323" t="str">
        <f>IF(AND(Dataset[[#This Row],[IgG]]=1,Dataset[[#This Row],[NS1]]=1),"Yes","No")</f>
        <v>No</v>
      </c>
      <c r="I323" t="str">
        <f>IF(AND(Dataset[[#This Row],[NS1]]=0,Dataset[[#This Row],[IgM]]=0,Dataset[[#This Row],[IgG]]=0),"yes","No")</f>
        <v>yes</v>
      </c>
      <c r="J323" t="s">
        <v>21</v>
      </c>
      <c r="K323" t="s">
        <v>17</v>
      </c>
      <c r="L323" t="s">
        <v>24</v>
      </c>
      <c r="M323" t="s">
        <v>14</v>
      </c>
      <c r="N323" s="1">
        <v>0</v>
      </c>
      <c r="O323"/>
    </row>
    <row r="324" spans="1:15" x14ac:dyDescent="0.3">
      <c r="A324" t="s">
        <v>15</v>
      </c>
      <c r="B324" s="1">
        <v>38</v>
      </c>
      <c r="C324" s="1" t="str" cm="1">
        <f t="array" ref="C324">_xlfn.IFS(Dataset[[#This Row],[Age]]&gt;=60,"Old",Dataset[[#This Row],[Age]]&gt;=40,"Senior Adult",Dataset[[#This Row],[Age]]&gt;=20,"Adult",Dataset[[#This Row],[Age]]&gt;=0,"Child")</f>
        <v>Adult</v>
      </c>
      <c r="D324" s="1">
        <v>0</v>
      </c>
      <c r="E324" s="1">
        <v>1</v>
      </c>
      <c r="F324" s="1">
        <v>0</v>
      </c>
      <c r="G324" s="1" t="str">
        <f>IF(OR( AND(Dataset[[#This Row],[NS1]]=1,Dataset[[#This Row],[IgM]]=0,Dataset[[#This Row],[IgG]]=0),AND(Dataset[[#This Row],[NS1]]=1,Dataset[[#This Row],[IgM]]=1,Dataset[[#This Row],[IgG]]=0),AND(Dataset[[#This Row],[NS1]]=0,Dataset[[#This Row],[IgM]]=1,Dataset[[#This Row],[IgG]]=0)),"Yes","No")</f>
        <v>Yes</v>
      </c>
      <c r="H324" t="str">
        <f>IF(AND(Dataset[[#This Row],[IgG]]=1,Dataset[[#This Row],[NS1]]=1),"Yes","No")</f>
        <v>No</v>
      </c>
      <c r="I324" t="str">
        <f>IF(AND(Dataset[[#This Row],[NS1]]=0,Dataset[[#This Row],[IgM]]=0,Dataset[[#This Row],[IgG]]=0),"yes","No")</f>
        <v>No</v>
      </c>
      <c r="J324" t="s">
        <v>52</v>
      </c>
      <c r="K324" t="s">
        <v>12</v>
      </c>
      <c r="L324" t="s">
        <v>19</v>
      </c>
      <c r="M324" t="s">
        <v>14</v>
      </c>
      <c r="N324" s="1">
        <v>0</v>
      </c>
      <c r="O324"/>
    </row>
    <row r="325" spans="1:15" x14ac:dyDescent="0.3">
      <c r="A325" t="s">
        <v>10</v>
      </c>
      <c r="B325" s="1">
        <v>39</v>
      </c>
      <c r="C325" s="1" t="str" cm="1">
        <f t="array" ref="C325">_xlfn.IFS(Dataset[[#This Row],[Age]]&gt;=60,"Old",Dataset[[#This Row],[Age]]&gt;=40,"Senior Adult",Dataset[[#This Row],[Age]]&gt;=20,"Adult",Dataset[[#This Row],[Age]]&gt;=0,"Child")</f>
        <v>Adult</v>
      </c>
      <c r="D325" s="1">
        <v>0</v>
      </c>
      <c r="E325" s="1">
        <v>1</v>
      </c>
      <c r="F325" s="1">
        <v>0</v>
      </c>
      <c r="G325" s="1" t="str">
        <f>IF(OR( AND(Dataset[[#This Row],[NS1]]=1,Dataset[[#This Row],[IgM]]=0,Dataset[[#This Row],[IgG]]=0),AND(Dataset[[#This Row],[NS1]]=1,Dataset[[#This Row],[IgM]]=1,Dataset[[#This Row],[IgG]]=0),AND(Dataset[[#This Row],[NS1]]=0,Dataset[[#This Row],[IgM]]=1,Dataset[[#This Row],[IgG]]=0)),"Yes","No")</f>
        <v>Yes</v>
      </c>
      <c r="H325" t="str">
        <f>IF(AND(Dataset[[#This Row],[IgG]]=1,Dataset[[#This Row],[NS1]]=1),"Yes","No")</f>
        <v>No</v>
      </c>
      <c r="I325" t="str">
        <f>IF(AND(Dataset[[#This Row],[NS1]]=0,Dataset[[#This Row],[IgM]]=0,Dataset[[#This Row],[IgG]]=0),"yes","No")</f>
        <v>No</v>
      </c>
      <c r="J325" t="s">
        <v>30</v>
      </c>
      <c r="K325" t="s">
        <v>17</v>
      </c>
      <c r="L325" t="s">
        <v>24</v>
      </c>
      <c r="M325" t="s">
        <v>14</v>
      </c>
      <c r="N325" s="1">
        <v>0</v>
      </c>
      <c r="O325"/>
    </row>
    <row r="326" spans="1:15" x14ac:dyDescent="0.3">
      <c r="A326" t="s">
        <v>10</v>
      </c>
      <c r="B326" s="1">
        <v>64</v>
      </c>
      <c r="C326" s="1" t="str" cm="1">
        <f t="array" ref="C326">_xlfn.IFS(Dataset[[#This Row],[Age]]&gt;=60,"Old",Dataset[[#This Row],[Age]]&gt;=40,"Senior Adult",Dataset[[#This Row],[Age]]&gt;=20,"Adult",Dataset[[#This Row],[Age]]&gt;=0,"Child")</f>
        <v>Old</v>
      </c>
      <c r="D326" s="1">
        <v>0</v>
      </c>
      <c r="E326" s="1">
        <v>0</v>
      </c>
      <c r="F326" s="1">
        <v>0</v>
      </c>
      <c r="G326" s="1" t="str">
        <f>IF(OR( AND(Dataset[[#This Row],[NS1]]=1,Dataset[[#This Row],[IgM]]=0,Dataset[[#This Row],[IgG]]=0),AND(Dataset[[#This Row],[NS1]]=1,Dataset[[#This Row],[IgM]]=1,Dataset[[#This Row],[IgG]]=0),AND(Dataset[[#This Row],[NS1]]=0,Dataset[[#This Row],[IgM]]=1,Dataset[[#This Row],[IgG]]=0)),"Yes","No")</f>
        <v>No</v>
      </c>
      <c r="H326" t="str">
        <f>IF(AND(Dataset[[#This Row],[IgG]]=1,Dataset[[#This Row],[NS1]]=1),"Yes","No")</f>
        <v>No</v>
      </c>
      <c r="I326" t="str">
        <f>IF(AND(Dataset[[#This Row],[NS1]]=0,Dataset[[#This Row],[IgM]]=0,Dataset[[#This Row],[IgG]]=0),"yes","No")</f>
        <v>yes</v>
      </c>
      <c r="J326" t="s">
        <v>45</v>
      </c>
      <c r="K326" t="s">
        <v>12</v>
      </c>
      <c r="L326" t="s">
        <v>24</v>
      </c>
      <c r="M326" t="s">
        <v>14</v>
      </c>
      <c r="N326" s="1">
        <v>0</v>
      </c>
      <c r="O326"/>
    </row>
    <row r="327" spans="1:15" x14ac:dyDescent="0.3">
      <c r="A327" t="s">
        <v>15</v>
      </c>
      <c r="B327" s="1">
        <v>39</v>
      </c>
      <c r="C327" s="1" t="str" cm="1">
        <f t="array" ref="C327">_xlfn.IFS(Dataset[[#This Row],[Age]]&gt;=60,"Old",Dataset[[#This Row],[Age]]&gt;=40,"Senior Adult",Dataset[[#This Row],[Age]]&gt;=20,"Adult",Dataset[[#This Row],[Age]]&gt;=0,"Child")</f>
        <v>Adult</v>
      </c>
      <c r="D327" s="1">
        <v>1</v>
      </c>
      <c r="E327" s="1">
        <v>1</v>
      </c>
      <c r="F327" s="1">
        <v>1</v>
      </c>
      <c r="G327" s="1" t="str">
        <f>IF(OR( AND(Dataset[[#This Row],[NS1]]=1,Dataset[[#This Row],[IgM]]=0,Dataset[[#This Row],[IgG]]=0),AND(Dataset[[#This Row],[NS1]]=1,Dataset[[#This Row],[IgM]]=1,Dataset[[#This Row],[IgG]]=0),AND(Dataset[[#This Row],[NS1]]=0,Dataset[[#This Row],[IgM]]=1,Dataset[[#This Row],[IgG]]=0)),"Yes","No")</f>
        <v>No</v>
      </c>
      <c r="H327" t="str">
        <f>IF(AND(Dataset[[#This Row],[IgG]]=1,Dataset[[#This Row],[NS1]]=1),"Yes","No")</f>
        <v>Yes</v>
      </c>
      <c r="I327" t="str">
        <f>IF(AND(Dataset[[#This Row],[NS1]]=0,Dataset[[#This Row],[IgM]]=0,Dataset[[#This Row],[IgG]]=0),"yes","No")</f>
        <v>No</v>
      </c>
      <c r="J327" t="s">
        <v>20</v>
      </c>
      <c r="K327" t="s">
        <v>17</v>
      </c>
      <c r="L327" t="s">
        <v>13</v>
      </c>
      <c r="M327" t="s">
        <v>14</v>
      </c>
      <c r="N327" s="1">
        <v>1</v>
      </c>
      <c r="O327"/>
    </row>
    <row r="328" spans="1:15" x14ac:dyDescent="0.3">
      <c r="A328" t="s">
        <v>15</v>
      </c>
      <c r="B328" s="1">
        <v>33</v>
      </c>
      <c r="C328" s="1" t="str" cm="1">
        <f t="array" ref="C328">_xlfn.IFS(Dataset[[#This Row],[Age]]&gt;=60,"Old",Dataset[[#This Row],[Age]]&gt;=40,"Senior Adult",Dataset[[#This Row],[Age]]&gt;=20,"Adult",Dataset[[#This Row],[Age]]&gt;=0,"Child")</f>
        <v>Adult</v>
      </c>
      <c r="D328" s="1">
        <v>1</v>
      </c>
      <c r="E328" s="1">
        <v>0</v>
      </c>
      <c r="F328" s="1">
        <v>1</v>
      </c>
      <c r="G328" s="1" t="str">
        <f>IF(OR( AND(Dataset[[#This Row],[NS1]]=1,Dataset[[#This Row],[IgM]]=0,Dataset[[#This Row],[IgG]]=0),AND(Dataset[[#This Row],[NS1]]=1,Dataset[[#This Row],[IgM]]=1,Dataset[[#This Row],[IgG]]=0),AND(Dataset[[#This Row],[NS1]]=0,Dataset[[#This Row],[IgM]]=1,Dataset[[#This Row],[IgG]]=0)),"Yes","No")</f>
        <v>No</v>
      </c>
      <c r="H328" t="str">
        <f>IF(AND(Dataset[[#This Row],[IgG]]=1,Dataset[[#This Row],[NS1]]=1),"Yes","No")</f>
        <v>Yes</v>
      </c>
      <c r="I328" t="str">
        <f>IF(AND(Dataset[[#This Row],[NS1]]=0,Dataset[[#This Row],[IgM]]=0,Dataset[[#This Row],[IgG]]=0),"yes","No")</f>
        <v>No</v>
      </c>
      <c r="J328" t="s">
        <v>34</v>
      </c>
      <c r="K328" t="s">
        <v>12</v>
      </c>
      <c r="L328" t="s">
        <v>19</v>
      </c>
      <c r="M328" t="s">
        <v>14</v>
      </c>
      <c r="N328" s="1">
        <v>1</v>
      </c>
      <c r="O328"/>
    </row>
    <row r="329" spans="1:15" x14ac:dyDescent="0.3">
      <c r="A329" t="s">
        <v>15</v>
      </c>
      <c r="B329" s="1">
        <v>49</v>
      </c>
      <c r="C329" s="1" t="str" cm="1">
        <f t="array" ref="C329">_xlfn.IFS(Dataset[[#This Row],[Age]]&gt;=60,"Old",Dataset[[#This Row],[Age]]&gt;=40,"Senior Adult",Dataset[[#This Row],[Age]]&gt;=20,"Adult",Dataset[[#This Row],[Age]]&gt;=0,"Child")</f>
        <v>Senior Adult</v>
      </c>
      <c r="D329" s="1">
        <v>1</v>
      </c>
      <c r="E329" s="1">
        <v>0</v>
      </c>
      <c r="F329" s="1">
        <v>1</v>
      </c>
      <c r="G329" s="1" t="str">
        <f>IF(OR( AND(Dataset[[#This Row],[NS1]]=1,Dataset[[#This Row],[IgM]]=0,Dataset[[#This Row],[IgG]]=0),AND(Dataset[[#This Row],[NS1]]=1,Dataset[[#This Row],[IgM]]=1,Dataset[[#This Row],[IgG]]=0),AND(Dataset[[#This Row],[NS1]]=0,Dataset[[#This Row],[IgM]]=1,Dataset[[#This Row],[IgG]]=0)),"Yes","No")</f>
        <v>No</v>
      </c>
      <c r="H329" t="str">
        <f>IF(AND(Dataset[[#This Row],[IgG]]=1,Dataset[[#This Row],[NS1]]=1),"Yes","No")</f>
        <v>Yes</v>
      </c>
      <c r="I329" t="str">
        <f>IF(AND(Dataset[[#This Row],[NS1]]=0,Dataset[[#This Row],[IgM]]=0,Dataset[[#This Row],[IgG]]=0),"yes","No")</f>
        <v>No</v>
      </c>
      <c r="J329" t="s">
        <v>20</v>
      </c>
      <c r="K329" t="s">
        <v>17</v>
      </c>
      <c r="L329" t="s">
        <v>13</v>
      </c>
      <c r="M329" t="s">
        <v>14</v>
      </c>
      <c r="N329" s="1">
        <v>1</v>
      </c>
      <c r="O329"/>
    </row>
    <row r="330" spans="1:15" x14ac:dyDescent="0.3">
      <c r="A330" t="s">
        <v>10</v>
      </c>
      <c r="B330" s="1">
        <v>22</v>
      </c>
      <c r="C330" s="1" t="str" cm="1">
        <f t="array" ref="C330">_xlfn.IFS(Dataset[[#This Row],[Age]]&gt;=60,"Old",Dataset[[#This Row],[Age]]&gt;=40,"Senior Adult",Dataset[[#This Row],[Age]]&gt;=20,"Adult",Dataset[[#This Row],[Age]]&gt;=0,"Child")</f>
        <v>Adult</v>
      </c>
      <c r="D330" s="1">
        <v>1</v>
      </c>
      <c r="E330" s="1">
        <v>1</v>
      </c>
      <c r="F330" s="1">
        <v>1</v>
      </c>
      <c r="G330" s="1" t="str">
        <f>IF(OR( AND(Dataset[[#This Row],[NS1]]=1,Dataset[[#This Row],[IgM]]=0,Dataset[[#This Row],[IgG]]=0),AND(Dataset[[#This Row],[NS1]]=1,Dataset[[#This Row],[IgM]]=1,Dataset[[#This Row],[IgG]]=0),AND(Dataset[[#This Row],[NS1]]=0,Dataset[[#This Row],[IgM]]=1,Dataset[[#This Row],[IgG]]=0)),"Yes","No")</f>
        <v>No</v>
      </c>
      <c r="H330" t="str">
        <f>IF(AND(Dataset[[#This Row],[IgG]]=1,Dataset[[#This Row],[NS1]]=1),"Yes","No")</f>
        <v>Yes</v>
      </c>
      <c r="I330" t="str">
        <f>IF(AND(Dataset[[#This Row],[NS1]]=0,Dataset[[#This Row],[IgM]]=0,Dataset[[#This Row],[IgG]]=0),"yes","No")</f>
        <v>No</v>
      </c>
      <c r="J330" t="s">
        <v>39</v>
      </c>
      <c r="K330" t="s">
        <v>12</v>
      </c>
      <c r="L330" t="s">
        <v>24</v>
      </c>
      <c r="M330" t="s">
        <v>14</v>
      </c>
      <c r="N330" s="1">
        <v>1</v>
      </c>
      <c r="O330"/>
    </row>
    <row r="331" spans="1:15" x14ac:dyDescent="0.3">
      <c r="A331" t="s">
        <v>10</v>
      </c>
      <c r="B331" s="1">
        <v>29</v>
      </c>
      <c r="C331" s="1" t="str" cm="1">
        <f t="array" ref="C331">_xlfn.IFS(Dataset[[#This Row],[Age]]&gt;=60,"Old",Dataset[[#This Row],[Age]]&gt;=40,"Senior Adult",Dataset[[#This Row],[Age]]&gt;=20,"Adult",Dataset[[#This Row],[Age]]&gt;=0,"Child")</f>
        <v>Adult</v>
      </c>
      <c r="D331" s="1">
        <v>0</v>
      </c>
      <c r="E331" s="1">
        <v>0</v>
      </c>
      <c r="F331" s="1">
        <v>0</v>
      </c>
      <c r="G331" s="1" t="str">
        <f>IF(OR( AND(Dataset[[#This Row],[NS1]]=1,Dataset[[#This Row],[IgM]]=0,Dataset[[#This Row],[IgG]]=0),AND(Dataset[[#This Row],[NS1]]=1,Dataset[[#This Row],[IgM]]=1,Dataset[[#This Row],[IgG]]=0),AND(Dataset[[#This Row],[NS1]]=0,Dataset[[#This Row],[IgM]]=1,Dataset[[#This Row],[IgG]]=0)),"Yes","No")</f>
        <v>No</v>
      </c>
      <c r="H331" t="str">
        <f>IF(AND(Dataset[[#This Row],[IgG]]=1,Dataset[[#This Row],[NS1]]=1),"Yes","No")</f>
        <v>No</v>
      </c>
      <c r="I331" t="str">
        <f>IF(AND(Dataset[[#This Row],[NS1]]=0,Dataset[[#This Row],[IgM]]=0,Dataset[[#This Row],[IgG]]=0),"yes","No")</f>
        <v>yes</v>
      </c>
      <c r="J331" t="s">
        <v>35</v>
      </c>
      <c r="K331" t="s">
        <v>17</v>
      </c>
      <c r="L331" t="s">
        <v>13</v>
      </c>
      <c r="M331" t="s">
        <v>14</v>
      </c>
      <c r="N331" s="1">
        <v>0</v>
      </c>
      <c r="O331"/>
    </row>
    <row r="332" spans="1:15" x14ac:dyDescent="0.3">
      <c r="A332" t="s">
        <v>10</v>
      </c>
      <c r="B332" s="1">
        <v>22</v>
      </c>
      <c r="C332" s="1" t="str" cm="1">
        <f t="array" ref="C332">_xlfn.IFS(Dataset[[#This Row],[Age]]&gt;=60,"Old",Dataset[[#This Row],[Age]]&gt;=40,"Senior Adult",Dataset[[#This Row],[Age]]&gt;=20,"Adult",Dataset[[#This Row],[Age]]&gt;=0,"Child")</f>
        <v>Adult</v>
      </c>
      <c r="D332" s="1">
        <v>1</v>
      </c>
      <c r="E332" s="1">
        <v>0</v>
      </c>
      <c r="F332" s="1">
        <v>1</v>
      </c>
      <c r="G332" s="1" t="str">
        <f>IF(OR( AND(Dataset[[#This Row],[NS1]]=1,Dataset[[#This Row],[IgM]]=0,Dataset[[#This Row],[IgG]]=0),AND(Dataset[[#This Row],[NS1]]=1,Dataset[[#This Row],[IgM]]=1,Dataset[[#This Row],[IgG]]=0),AND(Dataset[[#This Row],[NS1]]=0,Dataset[[#This Row],[IgM]]=1,Dataset[[#This Row],[IgG]]=0)),"Yes","No")</f>
        <v>No</v>
      </c>
      <c r="H332" t="str">
        <f>IF(AND(Dataset[[#This Row],[IgG]]=1,Dataset[[#This Row],[NS1]]=1),"Yes","No")</f>
        <v>Yes</v>
      </c>
      <c r="I332" t="str">
        <f>IF(AND(Dataset[[#This Row],[NS1]]=0,Dataset[[#This Row],[IgM]]=0,Dataset[[#This Row],[IgG]]=0),"yes","No")</f>
        <v>No</v>
      </c>
      <c r="J332" t="s">
        <v>26</v>
      </c>
      <c r="K332" t="s">
        <v>12</v>
      </c>
      <c r="L332" t="s">
        <v>13</v>
      </c>
      <c r="M332" t="s">
        <v>14</v>
      </c>
      <c r="N332" s="1">
        <v>1</v>
      </c>
      <c r="O332"/>
    </row>
    <row r="333" spans="1:15" x14ac:dyDescent="0.3">
      <c r="A333" t="s">
        <v>10</v>
      </c>
      <c r="B333" s="1">
        <v>13</v>
      </c>
      <c r="C333" s="1" t="str" cm="1">
        <f t="array" ref="C333">_xlfn.IFS(Dataset[[#This Row],[Age]]&gt;=60,"Old",Dataset[[#This Row],[Age]]&gt;=40,"Senior Adult",Dataset[[#This Row],[Age]]&gt;=20,"Adult",Dataset[[#This Row],[Age]]&gt;=0,"Child")</f>
        <v>Child</v>
      </c>
      <c r="D333" s="1">
        <v>1</v>
      </c>
      <c r="E333" s="1">
        <v>0</v>
      </c>
      <c r="F333" s="1">
        <v>1</v>
      </c>
      <c r="G333" s="1" t="str">
        <f>IF(OR( AND(Dataset[[#This Row],[NS1]]=1,Dataset[[#This Row],[IgM]]=0,Dataset[[#This Row],[IgG]]=0),AND(Dataset[[#This Row],[NS1]]=1,Dataset[[#This Row],[IgM]]=1,Dataset[[#This Row],[IgG]]=0),AND(Dataset[[#This Row],[NS1]]=0,Dataset[[#This Row],[IgM]]=1,Dataset[[#This Row],[IgG]]=0)),"Yes","No")</f>
        <v>No</v>
      </c>
      <c r="H333" t="str">
        <f>IF(AND(Dataset[[#This Row],[IgG]]=1,Dataset[[#This Row],[NS1]]=1),"Yes","No")</f>
        <v>Yes</v>
      </c>
      <c r="I333" t="str">
        <f>IF(AND(Dataset[[#This Row],[NS1]]=0,Dataset[[#This Row],[IgM]]=0,Dataset[[#This Row],[IgG]]=0),"yes","No")</f>
        <v>No</v>
      </c>
      <c r="J333" t="s">
        <v>47</v>
      </c>
      <c r="K333" t="s">
        <v>17</v>
      </c>
      <c r="L333" t="s">
        <v>19</v>
      </c>
      <c r="M333" t="s">
        <v>14</v>
      </c>
      <c r="N333" s="1">
        <v>1</v>
      </c>
      <c r="O333"/>
    </row>
    <row r="334" spans="1:15" x14ac:dyDescent="0.3">
      <c r="A334" t="s">
        <v>10</v>
      </c>
      <c r="B334" s="1">
        <v>11</v>
      </c>
      <c r="C334" s="1" t="str" cm="1">
        <f t="array" ref="C334">_xlfn.IFS(Dataset[[#This Row],[Age]]&gt;=60,"Old",Dataset[[#This Row],[Age]]&gt;=40,"Senior Adult",Dataset[[#This Row],[Age]]&gt;=20,"Adult",Dataset[[#This Row],[Age]]&gt;=0,"Child")</f>
        <v>Child</v>
      </c>
      <c r="D334" s="1">
        <v>1</v>
      </c>
      <c r="E334" s="1">
        <v>0</v>
      </c>
      <c r="F334" s="1">
        <v>1</v>
      </c>
      <c r="G334" s="1" t="str">
        <f>IF(OR( AND(Dataset[[#This Row],[NS1]]=1,Dataset[[#This Row],[IgM]]=0,Dataset[[#This Row],[IgG]]=0),AND(Dataset[[#This Row],[NS1]]=1,Dataset[[#This Row],[IgM]]=1,Dataset[[#This Row],[IgG]]=0),AND(Dataset[[#This Row],[NS1]]=0,Dataset[[#This Row],[IgM]]=1,Dataset[[#This Row],[IgG]]=0)),"Yes","No")</f>
        <v>No</v>
      </c>
      <c r="H334" t="str">
        <f>IF(AND(Dataset[[#This Row],[IgG]]=1,Dataset[[#This Row],[NS1]]=1),"Yes","No")</f>
        <v>Yes</v>
      </c>
      <c r="I334" t="str">
        <f>IF(AND(Dataset[[#This Row],[NS1]]=0,Dataset[[#This Row],[IgM]]=0,Dataset[[#This Row],[IgG]]=0),"yes","No")</f>
        <v>No</v>
      </c>
      <c r="J334" t="s">
        <v>50</v>
      </c>
      <c r="K334" t="s">
        <v>12</v>
      </c>
      <c r="L334" t="s">
        <v>13</v>
      </c>
      <c r="M334" t="s">
        <v>14</v>
      </c>
      <c r="N334" s="1">
        <v>1</v>
      </c>
      <c r="O334"/>
    </row>
    <row r="335" spans="1:15" x14ac:dyDescent="0.3">
      <c r="A335" t="s">
        <v>15</v>
      </c>
      <c r="B335" s="1">
        <v>41</v>
      </c>
      <c r="C335" s="1" t="str" cm="1">
        <f t="array" ref="C335">_xlfn.IFS(Dataset[[#This Row],[Age]]&gt;=60,"Old",Dataset[[#This Row],[Age]]&gt;=40,"Senior Adult",Dataset[[#This Row],[Age]]&gt;=20,"Adult",Dataset[[#This Row],[Age]]&gt;=0,"Child")</f>
        <v>Senior Adult</v>
      </c>
      <c r="D335" s="1">
        <v>1</v>
      </c>
      <c r="E335" s="1">
        <v>1</v>
      </c>
      <c r="F335" s="1">
        <v>1</v>
      </c>
      <c r="G335" s="1" t="str">
        <f>IF(OR( AND(Dataset[[#This Row],[NS1]]=1,Dataset[[#This Row],[IgM]]=0,Dataset[[#This Row],[IgG]]=0),AND(Dataset[[#This Row],[NS1]]=1,Dataset[[#This Row],[IgM]]=1,Dataset[[#This Row],[IgG]]=0),AND(Dataset[[#This Row],[NS1]]=0,Dataset[[#This Row],[IgM]]=1,Dataset[[#This Row],[IgG]]=0)),"Yes","No")</f>
        <v>No</v>
      </c>
      <c r="H335" t="str">
        <f>IF(AND(Dataset[[#This Row],[IgG]]=1,Dataset[[#This Row],[NS1]]=1),"Yes","No")</f>
        <v>Yes</v>
      </c>
      <c r="I335" t="str">
        <f>IF(AND(Dataset[[#This Row],[NS1]]=0,Dataset[[#This Row],[IgM]]=0,Dataset[[#This Row],[IgG]]=0),"yes","No")</f>
        <v>No</v>
      </c>
      <c r="J335" t="s">
        <v>49</v>
      </c>
      <c r="K335" t="s">
        <v>17</v>
      </c>
      <c r="L335" t="s">
        <v>13</v>
      </c>
      <c r="M335" t="s">
        <v>14</v>
      </c>
      <c r="N335" s="1">
        <v>1</v>
      </c>
      <c r="O335"/>
    </row>
    <row r="336" spans="1:15" x14ac:dyDescent="0.3">
      <c r="A336" t="s">
        <v>15</v>
      </c>
      <c r="B336" s="1">
        <v>61</v>
      </c>
      <c r="C336" s="1" t="str" cm="1">
        <f t="array" ref="C336">_xlfn.IFS(Dataset[[#This Row],[Age]]&gt;=60,"Old",Dataset[[#This Row],[Age]]&gt;=40,"Senior Adult",Dataset[[#This Row],[Age]]&gt;=20,"Adult",Dataset[[#This Row],[Age]]&gt;=0,"Child")</f>
        <v>Old</v>
      </c>
      <c r="D336" s="1">
        <v>1</v>
      </c>
      <c r="E336" s="1">
        <v>1</v>
      </c>
      <c r="F336" s="1">
        <v>1</v>
      </c>
      <c r="G336" s="1" t="str">
        <f>IF(OR( AND(Dataset[[#This Row],[NS1]]=1,Dataset[[#This Row],[IgM]]=0,Dataset[[#This Row],[IgG]]=0),AND(Dataset[[#This Row],[NS1]]=1,Dataset[[#This Row],[IgM]]=1,Dataset[[#This Row],[IgG]]=0),AND(Dataset[[#This Row],[NS1]]=0,Dataset[[#This Row],[IgM]]=1,Dataset[[#This Row],[IgG]]=0)),"Yes","No")</f>
        <v>No</v>
      </c>
      <c r="H336" t="str">
        <f>IF(AND(Dataset[[#This Row],[IgG]]=1,Dataset[[#This Row],[NS1]]=1),"Yes","No")</f>
        <v>Yes</v>
      </c>
      <c r="I336" t="str">
        <f>IF(AND(Dataset[[#This Row],[NS1]]=0,Dataset[[#This Row],[IgM]]=0,Dataset[[#This Row],[IgG]]=0),"yes","No")</f>
        <v>No</v>
      </c>
      <c r="J336" t="s">
        <v>41</v>
      </c>
      <c r="K336" t="s">
        <v>12</v>
      </c>
      <c r="L336" t="s">
        <v>19</v>
      </c>
      <c r="M336" t="s">
        <v>14</v>
      </c>
      <c r="N336" s="1">
        <v>1</v>
      </c>
      <c r="O336"/>
    </row>
    <row r="337" spans="1:15" x14ac:dyDescent="0.3">
      <c r="A337" t="s">
        <v>15</v>
      </c>
      <c r="B337" s="1">
        <v>60</v>
      </c>
      <c r="C337" s="1" t="str" cm="1">
        <f t="array" ref="C337">_xlfn.IFS(Dataset[[#This Row],[Age]]&gt;=60,"Old",Dataset[[#This Row],[Age]]&gt;=40,"Senior Adult",Dataset[[#This Row],[Age]]&gt;=20,"Adult",Dataset[[#This Row],[Age]]&gt;=0,"Child")</f>
        <v>Old</v>
      </c>
      <c r="D337" s="1">
        <v>0</v>
      </c>
      <c r="E337" s="1">
        <v>1</v>
      </c>
      <c r="F337" s="1">
        <v>0</v>
      </c>
      <c r="G337" s="1" t="str">
        <f>IF(OR( AND(Dataset[[#This Row],[NS1]]=1,Dataset[[#This Row],[IgM]]=0,Dataset[[#This Row],[IgG]]=0),AND(Dataset[[#This Row],[NS1]]=1,Dataset[[#This Row],[IgM]]=1,Dataset[[#This Row],[IgG]]=0),AND(Dataset[[#This Row],[NS1]]=0,Dataset[[#This Row],[IgM]]=1,Dataset[[#This Row],[IgG]]=0)),"Yes","No")</f>
        <v>Yes</v>
      </c>
      <c r="H337" t="str">
        <f>IF(AND(Dataset[[#This Row],[IgG]]=1,Dataset[[#This Row],[NS1]]=1),"Yes","No")</f>
        <v>No</v>
      </c>
      <c r="I337" t="str">
        <f>IF(AND(Dataset[[#This Row],[NS1]]=0,Dataset[[#This Row],[IgM]]=0,Dataset[[#This Row],[IgG]]=0),"yes","No")</f>
        <v>No</v>
      </c>
      <c r="J337" t="s">
        <v>11</v>
      </c>
      <c r="K337" t="s">
        <v>17</v>
      </c>
      <c r="L337" t="s">
        <v>24</v>
      </c>
      <c r="M337" t="s">
        <v>14</v>
      </c>
      <c r="N337" s="1">
        <v>0</v>
      </c>
      <c r="O337"/>
    </row>
    <row r="338" spans="1:15" x14ac:dyDescent="0.3">
      <c r="A338" t="s">
        <v>10</v>
      </c>
      <c r="B338" s="1">
        <v>21</v>
      </c>
      <c r="C338" s="1" t="str" cm="1">
        <f t="array" ref="C338">_xlfn.IFS(Dataset[[#This Row],[Age]]&gt;=60,"Old",Dataset[[#This Row],[Age]]&gt;=40,"Senior Adult",Dataset[[#This Row],[Age]]&gt;=20,"Adult",Dataset[[#This Row],[Age]]&gt;=0,"Child")</f>
        <v>Adult</v>
      </c>
      <c r="D338" s="1">
        <v>1</v>
      </c>
      <c r="E338" s="1">
        <v>0</v>
      </c>
      <c r="F338" s="1">
        <v>1</v>
      </c>
      <c r="G338" s="1" t="str">
        <f>IF(OR( AND(Dataset[[#This Row],[NS1]]=1,Dataset[[#This Row],[IgM]]=0,Dataset[[#This Row],[IgG]]=0),AND(Dataset[[#This Row],[NS1]]=1,Dataset[[#This Row],[IgM]]=1,Dataset[[#This Row],[IgG]]=0),AND(Dataset[[#This Row],[NS1]]=0,Dataset[[#This Row],[IgM]]=1,Dataset[[#This Row],[IgG]]=0)),"Yes","No")</f>
        <v>No</v>
      </c>
      <c r="H338" t="str">
        <f>IF(AND(Dataset[[#This Row],[IgG]]=1,Dataset[[#This Row],[NS1]]=1),"Yes","No")</f>
        <v>Yes</v>
      </c>
      <c r="I338" t="str">
        <f>IF(AND(Dataset[[#This Row],[NS1]]=0,Dataset[[#This Row],[IgM]]=0,Dataset[[#This Row],[IgG]]=0),"yes","No")</f>
        <v>No</v>
      </c>
      <c r="J338" t="s">
        <v>11</v>
      </c>
      <c r="K338" t="s">
        <v>12</v>
      </c>
      <c r="L338" t="s">
        <v>13</v>
      </c>
      <c r="M338" t="s">
        <v>14</v>
      </c>
      <c r="N338" s="1">
        <v>1</v>
      </c>
      <c r="O338"/>
    </row>
    <row r="339" spans="1:15" x14ac:dyDescent="0.3">
      <c r="A339" t="s">
        <v>10</v>
      </c>
      <c r="B339" s="1">
        <v>25</v>
      </c>
      <c r="C339" s="1" t="str" cm="1">
        <f t="array" ref="C339">_xlfn.IFS(Dataset[[#This Row],[Age]]&gt;=60,"Old",Dataset[[#This Row],[Age]]&gt;=40,"Senior Adult",Dataset[[#This Row],[Age]]&gt;=20,"Adult",Dataset[[#This Row],[Age]]&gt;=0,"Child")</f>
        <v>Adult</v>
      </c>
      <c r="D339" s="1">
        <v>1</v>
      </c>
      <c r="E339" s="1">
        <v>1</v>
      </c>
      <c r="F339" s="1">
        <v>1</v>
      </c>
      <c r="G339" s="1" t="str">
        <f>IF(OR( AND(Dataset[[#This Row],[NS1]]=1,Dataset[[#This Row],[IgM]]=0,Dataset[[#This Row],[IgG]]=0),AND(Dataset[[#This Row],[NS1]]=1,Dataset[[#This Row],[IgM]]=1,Dataset[[#This Row],[IgG]]=0),AND(Dataset[[#This Row],[NS1]]=0,Dataset[[#This Row],[IgM]]=1,Dataset[[#This Row],[IgG]]=0)),"Yes","No")</f>
        <v>No</v>
      </c>
      <c r="H339" t="str">
        <f>IF(AND(Dataset[[#This Row],[IgG]]=1,Dataset[[#This Row],[NS1]]=1),"Yes","No")</f>
        <v>Yes</v>
      </c>
      <c r="I339" t="str">
        <f>IF(AND(Dataset[[#This Row],[NS1]]=0,Dataset[[#This Row],[IgM]]=0,Dataset[[#This Row],[IgG]]=0),"yes","No")</f>
        <v>No</v>
      </c>
      <c r="J339" t="s">
        <v>35</v>
      </c>
      <c r="K339" t="s">
        <v>17</v>
      </c>
      <c r="L339" t="s">
        <v>24</v>
      </c>
      <c r="M339" t="s">
        <v>14</v>
      </c>
      <c r="N339" s="1">
        <v>1</v>
      </c>
      <c r="O339"/>
    </row>
    <row r="340" spans="1:15" x14ac:dyDescent="0.3">
      <c r="A340" t="s">
        <v>10</v>
      </c>
      <c r="B340" s="1">
        <v>57</v>
      </c>
      <c r="C340" s="1" t="str" cm="1">
        <f t="array" ref="C340">_xlfn.IFS(Dataset[[#This Row],[Age]]&gt;=60,"Old",Dataset[[#This Row],[Age]]&gt;=40,"Senior Adult",Dataset[[#This Row],[Age]]&gt;=20,"Adult",Dataset[[#This Row],[Age]]&gt;=0,"Child")</f>
        <v>Senior Adult</v>
      </c>
      <c r="D340" s="1">
        <v>1</v>
      </c>
      <c r="E340" s="1">
        <v>0</v>
      </c>
      <c r="F340" s="1">
        <v>1</v>
      </c>
      <c r="G340" s="1" t="str">
        <f>IF(OR( AND(Dataset[[#This Row],[NS1]]=1,Dataset[[#This Row],[IgM]]=0,Dataset[[#This Row],[IgG]]=0),AND(Dataset[[#This Row],[NS1]]=1,Dataset[[#This Row],[IgM]]=1,Dataset[[#This Row],[IgG]]=0),AND(Dataset[[#This Row],[NS1]]=0,Dataset[[#This Row],[IgM]]=1,Dataset[[#This Row],[IgG]]=0)),"Yes","No")</f>
        <v>No</v>
      </c>
      <c r="H340" t="str">
        <f>IF(AND(Dataset[[#This Row],[IgG]]=1,Dataset[[#This Row],[NS1]]=1),"Yes","No")</f>
        <v>Yes</v>
      </c>
      <c r="I340" t="str">
        <f>IF(AND(Dataset[[#This Row],[NS1]]=0,Dataset[[#This Row],[IgM]]=0,Dataset[[#This Row],[IgG]]=0),"yes","No")</f>
        <v>No</v>
      </c>
      <c r="J340" t="s">
        <v>43</v>
      </c>
      <c r="K340" t="s">
        <v>12</v>
      </c>
      <c r="L340" t="s">
        <v>24</v>
      </c>
      <c r="M340" t="s">
        <v>14</v>
      </c>
      <c r="N340" s="1">
        <v>1</v>
      </c>
      <c r="O340"/>
    </row>
    <row r="341" spans="1:15" x14ac:dyDescent="0.3">
      <c r="A341" t="s">
        <v>15</v>
      </c>
      <c r="B341" s="1">
        <v>22</v>
      </c>
      <c r="C341" s="1" t="str" cm="1">
        <f t="array" ref="C341">_xlfn.IFS(Dataset[[#This Row],[Age]]&gt;=60,"Old",Dataset[[#This Row],[Age]]&gt;=40,"Senior Adult",Dataset[[#This Row],[Age]]&gt;=20,"Adult",Dataset[[#This Row],[Age]]&gt;=0,"Child")</f>
        <v>Adult</v>
      </c>
      <c r="D341" s="1">
        <v>1</v>
      </c>
      <c r="E341" s="1">
        <v>1</v>
      </c>
      <c r="F341" s="1">
        <v>1</v>
      </c>
      <c r="G341" s="1" t="str">
        <f>IF(OR( AND(Dataset[[#This Row],[NS1]]=1,Dataset[[#This Row],[IgM]]=0,Dataset[[#This Row],[IgG]]=0),AND(Dataset[[#This Row],[NS1]]=1,Dataset[[#This Row],[IgM]]=1,Dataset[[#This Row],[IgG]]=0),AND(Dataset[[#This Row],[NS1]]=0,Dataset[[#This Row],[IgM]]=1,Dataset[[#This Row],[IgG]]=0)),"Yes","No")</f>
        <v>No</v>
      </c>
      <c r="H341" t="str">
        <f>IF(AND(Dataset[[#This Row],[IgG]]=1,Dataset[[#This Row],[NS1]]=1),"Yes","No")</f>
        <v>Yes</v>
      </c>
      <c r="I341" t="str">
        <f>IF(AND(Dataset[[#This Row],[NS1]]=0,Dataset[[#This Row],[IgM]]=0,Dataset[[#This Row],[IgG]]=0),"yes","No")</f>
        <v>No</v>
      </c>
      <c r="J341" t="s">
        <v>22</v>
      </c>
      <c r="K341" t="s">
        <v>17</v>
      </c>
      <c r="L341" t="s">
        <v>13</v>
      </c>
      <c r="M341" t="s">
        <v>14</v>
      </c>
      <c r="N341" s="1">
        <v>1</v>
      </c>
      <c r="O341"/>
    </row>
    <row r="342" spans="1:15" x14ac:dyDescent="0.3">
      <c r="A342" t="s">
        <v>15</v>
      </c>
      <c r="B342" s="1">
        <v>9</v>
      </c>
      <c r="C342" s="1" t="str" cm="1">
        <f t="array" ref="C342">_xlfn.IFS(Dataset[[#This Row],[Age]]&gt;=60,"Old",Dataset[[#This Row],[Age]]&gt;=40,"Senior Adult",Dataset[[#This Row],[Age]]&gt;=20,"Adult",Dataset[[#This Row],[Age]]&gt;=0,"Child")</f>
        <v>Child</v>
      </c>
      <c r="D342" s="1">
        <v>1</v>
      </c>
      <c r="E342" s="1">
        <v>0</v>
      </c>
      <c r="F342" s="1">
        <v>1</v>
      </c>
      <c r="G342" s="1" t="str">
        <f>IF(OR( AND(Dataset[[#This Row],[NS1]]=1,Dataset[[#This Row],[IgM]]=0,Dataset[[#This Row],[IgG]]=0),AND(Dataset[[#This Row],[NS1]]=1,Dataset[[#This Row],[IgM]]=1,Dataset[[#This Row],[IgG]]=0),AND(Dataset[[#This Row],[NS1]]=0,Dataset[[#This Row],[IgM]]=1,Dataset[[#This Row],[IgG]]=0)),"Yes","No")</f>
        <v>No</v>
      </c>
      <c r="H342" t="str">
        <f>IF(AND(Dataset[[#This Row],[IgG]]=1,Dataset[[#This Row],[NS1]]=1),"Yes","No")</f>
        <v>Yes</v>
      </c>
      <c r="I342" t="str">
        <f>IF(AND(Dataset[[#This Row],[NS1]]=0,Dataset[[#This Row],[IgM]]=0,Dataset[[#This Row],[IgG]]=0),"yes","No")</f>
        <v>No</v>
      </c>
      <c r="J342" t="s">
        <v>28</v>
      </c>
      <c r="K342" t="s">
        <v>12</v>
      </c>
      <c r="L342" t="s">
        <v>19</v>
      </c>
      <c r="M342" t="s">
        <v>14</v>
      </c>
      <c r="N342" s="1">
        <v>1</v>
      </c>
      <c r="O342"/>
    </row>
    <row r="343" spans="1:15" x14ac:dyDescent="0.3">
      <c r="A343" t="s">
        <v>15</v>
      </c>
      <c r="B343" s="1">
        <v>56</v>
      </c>
      <c r="C343" s="1" t="str" cm="1">
        <f t="array" ref="C343">_xlfn.IFS(Dataset[[#This Row],[Age]]&gt;=60,"Old",Dataset[[#This Row],[Age]]&gt;=40,"Senior Adult",Dataset[[#This Row],[Age]]&gt;=20,"Adult",Dataset[[#This Row],[Age]]&gt;=0,"Child")</f>
        <v>Senior Adult</v>
      </c>
      <c r="D343" s="1">
        <v>0</v>
      </c>
      <c r="E343" s="1">
        <v>1</v>
      </c>
      <c r="F343" s="1">
        <v>0</v>
      </c>
      <c r="G343" s="1" t="str">
        <f>IF(OR( AND(Dataset[[#This Row],[NS1]]=1,Dataset[[#This Row],[IgM]]=0,Dataset[[#This Row],[IgG]]=0),AND(Dataset[[#This Row],[NS1]]=1,Dataset[[#This Row],[IgM]]=1,Dataset[[#This Row],[IgG]]=0),AND(Dataset[[#This Row],[NS1]]=0,Dataset[[#This Row],[IgM]]=1,Dataset[[#This Row],[IgG]]=0)),"Yes","No")</f>
        <v>Yes</v>
      </c>
      <c r="H343" t="str">
        <f>IF(AND(Dataset[[#This Row],[IgG]]=1,Dataset[[#This Row],[NS1]]=1),"Yes","No")</f>
        <v>No</v>
      </c>
      <c r="I343" t="str">
        <f>IF(AND(Dataset[[#This Row],[NS1]]=0,Dataset[[#This Row],[IgM]]=0,Dataset[[#This Row],[IgG]]=0),"yes","No")</f>
        <v>No</v>
      </c>
      <c r="J343" t="s">
        <v>50</v>
      </c>
      <c r="K343" t="s">
        <v>17</v>
      </c>
      <c r="L343" t="s">
        <v>19</v>
      </c>
      <c r="M343" t="s">
        <v>14</v>
      </c>
      <c r="N343" s="1">
        <v>0</v>
      </c>
      <c r="O343"/>
    </row>
    <row r="344" spans="1:15" x14ac:dyDescent="0.3">
      <c r="A344" t="s">
        <v>10</v>
      </c>
      <c r="B344" s="1">
        <v>44</v>
      </c>
      <c r="C344" s="1" t="str" cm="1">
        <f t="array" ref="C344">_xlfn.IFS(Dataset[[#This Row],[Age]]&gt;=60,"Old",Dataset[[#This Row],[Age]]&gt;=40,"Senior Adult",Dataset[[#This Row],[Age]]&gt;=20,"Adult",Dataset[[#This Row],[Age]]&gt;=0,"Child")</f>
        <v>Senior Adult</v>
      </c>
      <c r="D344" s="1">
        <v>1</v>
      </c>
      <c r="E344" s="1">
        <v>0</v>
      </c>
      <c r="F344" s="1">
        <v>1</v>
      </c>
      <c r="G344" s="1" t="str">
        <f>IF(OR( AND(Dataset[[#This Row],[NS1]]=1,Dataset[[#This Row],[IgM]]=0,Dataset[[#This Row],[IgG]]=0),AND(Dataset[[#This Row],[NS1]]=1,Dataset[[#This Row],[IgM]]=1,Dataset[[#This Row],[IgG]]=0),AND(Dataset[[#This Row],[NS1]]=0,Dataset[[#This Row],[IgM]]=1,Dataset[[#This Row],[IgG]]=0)),"Yes","No")</f>
        <v>No</v>
      </c>
      <c r="H344" t="str">
        <f>IF(AND(Dataset[[#This Row],[IgG]]=1,Dataset[[#This Row],[NS1]]=1),"Yes","No")</f>
        <v>Yes</v>
      </c>
      <c r="I344" t="str">
        <f>IF(AND(Dataset[[#This Row],[NS1]]=0,Dataset[[#This Row],[IgM]]=0,Dataset[[#This Row],[IgG]]=0),"yes","No")</f>
        <v>No</v>
      </c>
      <c r="J344" t="s">
        <v>47</v>
      </c>
      <c r="K344" t="s">
        <v>12</v>
      </c>
      <c r="L344" t="s">
        <v>13</v>
      </c>
      <c r="M344" t="s">
        <v>14</v>
      </c>
      <c r="N344" s="1">
        <v>1</v>
      </c>
      <c r="O344"/>
    </row>
    <row r="345" spans="1:15" x14ac:dyDescent="0.3">
      <c r="A345" t="s">
        <v>10</v>
      </c>
      <c r="B345" s="1">
        <v>59</v>
      </c>
      <c r="C345" s="1" t="str" cm="1">
        <f t="array" ref="C345">_xlfn.IFS(Dataset[[#This Row],[Age]]&gt;=60,"Old",Dataset[[#This Row],[Age]]&gt;=40,"Senior Adult",Dataset[[#This Row],[Age]]&gt;=20,"Adult",Dataset[[#This Row],[Age]]&gt;=0,"Child")</f>
        <v>Senior Adult</v>
      </c>
      <c r="D345" s="1">
        <v>1</v>
      </c>
      <c r="E345" s="1">
        <v>0</v>
      </c>
      <c r="F345" s="1">
        <v>1</v>
      </c>
      <c r="G345" s="1" t="str">
        <f>IF(OR( AND(Dataset[[#This Row],[NS1]]=1,Dataset[[#This Row],[IgM]]=0,Dataset[[#This Row],[IgG]]=0),AND(Dataset[[#This Row],[NS1]]=1,Dataset[[#This Row],[IgM]]=1,Dataset[[#This Row],[IgG]]=0),AND(Dataset[[#This Row],[NS1]]=0,Dataset[[#This Row],[IgM]]=1,Dataset[[#This Row],[IgG]]=0)),"Yes","No")</f>
        <v>No</v>
      </c>
      <c r="H345" t="str">
        <f>IF(AND(Dataset[[#This Row],[IgG]]=1,Dataset[[#This Row],[NS1]]=1),"Yes","No")</f>
        <v>Yes</v>
      </c>
      <c r="I345" t="str">
        <f>IF(AND(Dataset[[#This Row],[NS1]]=0,Dataset[[#This Row],[IgM]]=0,Dataset[[#This Row],[IgG]]=0),"yes","No")</f>
        <v>No</v>
      </c>
      <c r="J345" t="s">
        <v>32</v>
      </c>
      <c r="K345" t="s">
        <v>17</v>
      </c>
      <c r="L345" t="s">
        <v>13</v>
      </c>
      <c r="M345" t="s">
        <v>14</v>
      </c>
      <c r="N345" s="1">
        <v>1</v>
      </c>
      <c r="O345"/>
    </row>
    <row r="346" spans="1:15" x14ac:dyDescent="0.3">
      <c r="A346" t="s">
        <v>10</v>
      </c>
      <c r="B346" s="1">
        <v>40</v>
      </c>
      <c r="C346" s="1" t="str" cm="1">
        <f t="array" ref="C346">_xlfn.IFS(Dataset[[#This Row],[Age]]&gt;=60,"Old",Dataset[[#This Row],[Age]]&gt;=40,"Senior Adult",Dataset[[#This Row],[Age]]&gt;=20,"Adult",Dataset[[#This Row],[Age]]&gt;=0,"Child")</f>
        <v>Senior Adult</v>
      </c>
      <c r="D346" s="1">
        <v>0</v>
      </c>
      <c r="E346" s="1">
        <v>0</v>
      </c>
      <c r="F346" s="1">
        <v>0</v>
      </c>
      <c r="G346" s="1" t="str">
        <f>IF(OR( AND(Dataset[[#This Row],[NS1]]=1,Dataset[[#This Row],[IgM]]=0,Dataset[[#This Row],[IgG]]=0),AND(Dataset[[#This Row],[NS1]]=1,Dataset[[#This Row],[IgM]]=1,Dataset[[#This Row],[IgG]]=0),AND(Dataset[[#This Row],[NS1]]=0,Dataset[[#This Row],[IgM]]=1,Dataset[[#This Row],[IgG]]=0)),"Yes","No")</f>
        <v>No</v>
      </c>
      <c r="H346" t="str">
        <f>IF(AND(Dataset[[#This Row],[IgG]]=1,Dataset[[#This Row],[NS1]]=1),"Yes","No")</f>
        <v>No</v>
      </c>
      <c r="I346" t="str">
        <f>IF(AND(Dataset[[#This Row],[NS1]]=0,Dataset[[#This Row],[IgM]]=0,Dataset[[#This Row],[IgG]]=0),"yes","No")</f>
        <v>yes</v>
      </c>
      <c r="J346" t="s">
        <v>51</v>
      </c>
      <c r="K346" t="s">
        <v>12</v>
      </c>
      <c r="L346" t="s">
        <v>13</v>
      </c>
      <c r="M346" t="s">
        <v>14</v>
      </c>
      <c r="N346" s="1">
        <v>0</v>
      </c>
      <c r="O346"/>
    </row>
    <row r="347" spans="1:15" x14ac:dyDescent="0.3">
      <c r="A347" t="s">
        <v>10</v>
      </c>
      <c r="B347" s="1">
        <v>64</v>
      </c>
      <c r="C347" s="1" t="str" cm="1">
        <f t="array" ref="C347">_xlfn.IFS(Dataset[[#This Row],[Age]]&gt;=60,"Old",Dataset[[#This Row],[Age]]&gt;=40,"Senior Adult",Dataset[[#This Row],[Age]]&gt;=20,"Adult",Dataset[[#This Row],[Age]]&gt;=0,"Child")</f>
        <v>Old</v>
      </c>
      <c r="D347" s="1">
        <v>1</v>
      </c>
      <c r="E347" s="1">
        <v>0</v>
      </c>
      <c r="F347" s="1">
        <v>1</v>
      </c>
      <c r="G347" s="1" t="str">
        <f>IF(OR( AND(Dataset[[#This Row],[NS1]]=1,Dataset[[#This Row],[IgM]]=0,Dataset[[#This Row],[IgG]]=0),AND(Dataset[[#This Row],[NS1]]=1,Dataset[[#This Row],[IgM]]=1,Dataset[[#This Row],[IgG]]=0),AND(Dataset[[#This Row],[NS1]]=0,Dataset[[#This Row],[IgM]]=1,Dataset[[#This Row],[IgG]]=0)),"Yes","No")</f>
        <v>No</v>
      </c>
      <c r="H347" t="str">
        <f>IF(AND(Dataset[[#This Row],[IgG]]=1,Dataset[[#This Row],[NS1]]=1),"Yes","No")</f>
        <v>Yes</v>
      </c>
      <c r="I347" t="str">
        <f>IF(AND(Dataset[[#This Row],[NS1]]=0,Dataset[[#This Row],[IgM]]=0,Dataset[[#This Row],[IgG]]=0),"yes","No")</f>
        <v>No</v>
      </c>
      <c r="J347" t="s">
        <v>33</v>
      </c>
      <c r="K347" t="s">
        <v>17</v>
      </c>
      <c r="L347" t="s">
        <v>24</v>
      </c>
      <c r="M347" t="s">
        <v>14</v>
      </c>
      <c r="N347" s="1">
        <v>1</v>
      </c>
      <c r="O347"/>
    </row>
    <row r="348" spans="1:15" x14ac:dyDescent="0.3">
      <c r="A348" t="s">
        <v>15</v>
      </c>
      <c r="B348" s="1">
        <v>62</v>
      </c>
      <c r="C348" s="1" t="str" cm="1">
        <f t="array" ref="C348">_xlfn.IFS(Dataset[[#This Row],[Age]]&gt;=60,"Old",Dataset[[#This Row],[Age]]&gt;=40,"Senior Adult",Dataset[[#This Row],[Age]]&gt;=20,"Adult",Dataset[[#This Row],[Age]]&gt;=0,"Child")</f>
        <v>Old</v>
      </c>
      <c r="D348" s="1">
        <v>1</v>
      </c>
      <c r="E348" s="1">
        <v>0</v>
      </c>
      <c r="F348" s="1">
        <v>1</v>
      </c>
      <c r="G348" s="1" t="str">
        <f>IF(OR( AND(Dataset[[#This Row],[NS1]]=1,Dataset[[#This Row],[IgM]]=0,Dataset[[#This Row],[IgG]]=0),AND(Dataset[[#This Row],[NS1]]=1,Dataset[[#This Row],[IgM]]=1,Dataset[[#This Row],[IgG]]=0),AND(Dataset[[#This Row],[NS1]]=0,Dataset[[#This Row],[IgM]]=1,Dataset[[#This Row],[IgG]]=0)),"Yes","No")</f>
        <v>No</v>
      </c>
      <c r="H348" t="str">
        <f>IF(AND(Dataset[[#This Row],[IgG]]=1,Dataset[[#This Row],[NS1]]=1),"Yes","No")</f>
        <v>Yes</v>
      </c>
      <c r="I348" t="str">
        <f>IF(AND(Dataset[[#This Row],[NS1]]=0,Dataset[[#This Row],[IgM]]=0,Dataset[[#This Row],[IgG]]=0),"yes","No")</f>
        <v>No</v>
      </c>
      <c r="J348" t="s">
        <v>43</v>
      </c>
      <c r="K348" t="s">
        <v>12</v>
      </c>
      <c r="L348" t="s">
        <v>19</v>
      </c>
      <c r="M348" t="s">
        <v>14</v>
      </c>
      <c r="N348" s="1">
        <v>1</v>
      </c>
      <c r="O348"/>
    </row>
    <row r="349" spans="1:15" x14ac:dyDescent="0.3">
      <c r="A349" t="s">
        <v>10</v>
      </c>
      <c r="B349" s="1">
        <v>40</v>
      </c>
      <c r="C349" s="1" t="str" cm="1">
        <f t="array" ref="C349">_xlfn.IFS(Dataset[[#This Row],[Age]]&gt;=60,"Old",Dataset[[#This Row],[Age]]&gt;=40,"Senior Adult",Dataset[[#This Row],[Age]]&gt;=20,"Adult",Dataset[[#This Row],[Age]]&gt;=0,"Child")</f>
        <v>Senior Adult</v>
      </c>
      <c r="D349" s="1">
        <v>1</v>
      </c>
      <c r="E349" s="1">
        <v>1</v>
      </c>
      <c r="F349" s="1">
        <v>1</v>
      </c>
      <c r="G349" s="1" t="str">
        <f>IF(OR( AND(Dataset[[#This Row],[NS1]]=1,Dataset[[#This Row],[IgM]]=0,Dataset[[#This Row],[IgG]]=0),AND(Dataset[[#This Row],[NS1]]=1,Dataset[[#This Row],[IgM]]=1,Dataset[[#This Row],[IgG]]=0),AND(Dataset[[#This Row],[NS1]]=0,Dataset[[#This Row],[IgM]]=1,Dataset[[#This Row],[IgG]]=0)),"Yes","No")</f>
        <v>No</v>
      </c>
      <c r="H349" t="str">
        <f>IF(AND(Dataset[[#This Row],[IgG]]=1,Dataset[[#This Row],[NS1]]=1),"Yes","No")</f>
        <v>Yes</v>
      </c>
      <c r="I349" t="str">
        <f>IF(AND(Dataset[[#This Row],[NS1]]=0,Dataset[[#This Row],[IgM]]=0,Dataset[[#This Row],[IgG]]=0),"yes","No")</f>
        <v>No</v>
      </c>
      <c r="J349" t="s">
        <v>21</v>
      </c>
      <c r="K349" t="s">
        <v>17</v>
      </c>
      <c r="L349" t="s">
        <v>13</v>
      </c>
      <c r="M349" t="s">
        <v>14</v>
      </c>
      <c r="N349" s="1">
        <v>1</v>
      </c>
      <c r="O349"/>
    </row>
    <row r="350" spans="1:15" x14ac:dyDescent="0.3">
      <c r="A350" t="s">
        <v>10</v>
      </c>
      <c r="B350" s="1">
        <v>26</v>
      </c>
      <c r="C350" s="1" t="str" cm="1">
        <f t="array" ref="C350">_xlfn.IFS(Dataset[[#This Row],[Age]]&gt;=60,"Old",Dataset[[#This Row],[Age]]&gt;=40,"Senior Adult",Dataset[[#This Row],[Age]]&gt;=20,"Adult",Dataset[[#This Row],[Age]]&gt;=0,"Child")</f>
        <v>Adult</v>
      </c>
      <c r="D350" s="1">
        <v>1</v>
      </c>
      <c r="E350" s="1">
        <v>1</v>
      </c>
      <c r="F350" s="1">
        <v>1</v>
      </c>
      <c r="G350" s="1" t="str">
        <f>IF(OR( AND(Dataset[[#This Row],[NS1]]=1,Dataset[[#This Row],[IgM]]=0,Dataset[[#This Row],[IgG]]=0),AND(Dataset[[#This Row],[NS1]]=1,Dataset[[#This Row],[IgM]]=1,Dataset[[#This Row],[IgG]]=0),AND(Dataset[[#This Row],[NS1]]=0,Dataset[[#This Row],[IgM]]=1,Dataset[[#This Row],[IgG]]=0)),"Yes","No")</f>
        <v>No</v>
      </c>
      <c r="H350" t="str">
        <f>IF(AND(Dataset[[#This Row],[IgG]]=1,Dataset[[#This Row],[NS1]]=1),"Yes","No")</f>
        <v>Yes</v>
      </c>
      <c r="I350" t="str">
        <f>IF(AND(Dataset[[#This Row],[NS1]]=0,Dataset[[#This Row],[IgM]]=0,Dataset[[#This Row],[IgG]]=0),"yes","No")</f>
        <v>No</v>
      </c>
      <c r="J350" t="s">
        <v>42</v>
      </c>
      <c r="K350" t="s">
        <v>12</v>
      </c>
      <c r="L350" t="s">
        <v>24</v>
      </c>
      <c r="M350" t="s">
        <v>14</v>
      </c>
      <c r="N350" s="1">
        <v>1</v>
      </c>
      <c r="O350"/>
    </row>
    <row r="351" spans="1:15" x14ac:dyDescent="0.3">
      <c r="A351" t="s">
        <v>15</v>
      </c>
      <c r="B351" s="1">
        <v>47</v>
      </c>
      <c r="C351" s="1" t="str" cm="1">
        <f t="array" ref="C351">_xlfn.IFS(Dataset[[#This Row],[Age]]&gt;=60,"Old",Dataset[[#This Row],[Age]]&gt;=40,"Senior Adult",Dataset[[#This Row],[Age]]&gt;=20,"Adult",Dataset[[#This Row],[Age]]&gt;=0,"Child")</f>
        <v>Senior Adult</v>
      </c>
      <c r="D351" s="1">
        <v>1</v>
      </c>
      <c r="E351" s="1">
        <v>1</v>
      </c>
      <c r="F351" s="1">
        <v>1</v>
      </c>
      <c r="G351" s="1" t="str">
        <f>IF(OR( AND(Dataset[[#This Row],[NS1]]=1,Dataset[[#This Row],[IgM]]=0,Dataset[[#This Row],[IgG]]=0),AND(Dataset[[#This Row],[NS1]]=1,Dataset[[#This Row],[IgM]]=1,Dataset[[#This Row],[IgG]]=0),AND(Dataset[[#This Row],[NS1]]=0,Dataset[[#This Row],[IgM]]=1,Dataset[[#This Row],[IgG]]=0)),"Yes","No")</f>
        <v>No</v>
      </c>
      <c r="H351" t="str">
        <f>IF(AND(Dataset[[#This Row],[IgG]]=1,Dataset[[#This Row],[NS1]]=1),"Yes","No")</f>
        <v>Yes</v>
      </c>
      <c r="I351" t="str">
        <f>IF(AND(Dataset[[#This Row],[NS1]]=0,Dataset[[#This Row],[IgM]]=0,Dataset[[#This Row],[IgG]]=0),"yes","No")</f>
        <v>No</v>
      </c>
      <c r="J351" t="s">
        <v>37</v>
      </c>
      <c r="K351" t="s">
        <v>17</v>
      </c>
      <c r="L351" t="s">
        <v>13</v>
      </c>
      <c r="M351" t="s">
        <v>14</v>
      </c>
      <c r="N351" s="1">
        <v>1</v>
      </c>
      <c r="O351"/>
    </row>
    <row r="352" spans="1:15" x14ac:dyDescent="0.3">
      <c r="A352" t="s">
        <v>15</v>
      </c>
      <c r="B352" s="1">
        <v>56</v>
      </c>
      <c r="C352" s="1" t="str" cm="1">
        <f t="array" ref="C352">_xlfn.IFS(Dataset[[#This Row],[Age]]&gt;=60,"Old",Dataset[[#This Row],[Age]]&gt;=40,"Senior Adult",Dataset[[#This Row],[Age]]&gt;=20,"Adult",Dataset[[#This Row],[Age]]&gt;=0,"Child")</f>
        <v>Senior Adult</v>
      </c>
      <c r="D352" s="1">
        <v>0</v>
      </c>
      <c r="E352" s="1">
        <v>0</v>
      </c>
      <c r="F352" s="1">
        <v>0</v>
      </c>
      <c r="G352" s="1" t="str">
        <f>IF(OR( AND(Dataset[[#This Row],[NS1]]=1,Dataset[[#This Row],[IgM]]=0,Dataset[[#This Row],[IgG]]=0),AND(Dataset[[#This Row],[NS1]]=1,Dataset[[#This Row],[IgM]]=1,Dataset[[#This Row],[IgG]]=0),AND(Dataset[[#This Row],[NS1]]=0,Dataset[[#This Row],[IgM]]=1,Dataset[[#This Row],[IgG]]=0)),"Yes","No")</f>
        <v>No</v>
      </c>
      <c r="H352" t="str">
        <f>IF(AND(Dataset[[#This Row],[IgG]]=1,Dataset[[#This Row],[NS1]]=1),"Yes","No")</f>
        <v>No</v>
      </c>
      <c r="I352" t="str">
        <f>IF(AND(Dataset[[#This Row],[NS1]]=0,Dataset[[#This Row],[IgM]]=0,Dataset[[#This Row],[IgG]]=0),"yes","No")</f>
        <v>yes</v>
      </c>
      <c r="J352" t="s">
        <v>39</v>
      </c>
      <c r="K352" t="s">
        <v>12</v>
      </c>
      <c r="L352" t="s">
        <v>19</v>
      </c>
      <c r="M352" t="s">
        <v>14</v>
      </c>
      <c r="N352" s="1">
        <v>0</v>
      </c>
      <c r="O352"/>
    </row>
    <row r="353" spans="1:15" x14ac:dyDescent="0.3">
      <c r="A353" t="s">
        <v>10</v>
      </c>
      <c r="B353" s="1">
        <v>19</v>
      </c>
      <c r="C353" s="1" t="str" cm="1">
        <f t="array" ref="C353">_xlfn.IFS(Dataset[[#This Row],[Age]]&gt;=60,"Old",Dataset[[#This Row],[Age]]&gt;=40,"Senior Adult",Dataset[[#This Row],[Age]]&gt;=20,"Adult",Dataset[[#This Row],[Age]]&gt;=0,"Child")</f>
        <v>Child</v>
      </c>
      <c r="D353" s="1">
        <v>1</v>
      </c>
      <c r="E353" s="1">
        <v>1</v>
      </c>
      <c r="F353" s="1">
        <v>1</v>
      </c>
      <c r="G353" s="1" t="str">
        <f>IF(OR( AND(Dataset[[#This Row],[NS1]]=1,Dataset[[#This Row],[IgM]]=0,Dataset[[#This Row],[IgG]]=0),AND(Dataset[[#This Row],[NS1]]=1,Dataset[[#This Row],[IgM]]=1,Dataset[[#This Row],[IgG]]=0),AND(Dataset[[#This Row],[NS1]]=0,Dataset[[#This Row],[IgM]]=1,Dataset[[#This Row],[IgG]]=0)),"Yes","No")</f>
        <v>No</v>
      </c>
      <c r="H353" t="str">
        <f>IF(AND(Dataset[[#This Row],[IgG]]=1,Dataset[[#This Row],[NS1]]=1),"Yes","No")</f>
        <v>Yes</v>
      </c>
      <c r="I353" t="str">
        <f>IF(AND(Dataset[[#This Row],[NS1]]=0,Dataset[[#This Row],[IgM]]=0,Dataset[[#This Row],[IgG]]=0),"yes","No")</f>
        <v>No</v>
      </c>
      <c r="J353" t="s">
        <v>49</v>
      </c>
      <c r="K353" t="s">
        <v>17</v>
      </c>
      <c r="L353" t="s">
        <v>19</v>
      </c>
      <c r="M353" t="s">
        <v>14</v>
      </c>
      <c r="N353" s="1">
        <v>1</v>
      </c>
      <c r="O353"/>
    </row>
    <row r="354" spans="1:15" x14ac:dyDescent="0.3">
      <c r="A354" t="s">
        <v>15</v>
      </c>
      <c r="B354" s="1">
        <v>17</v>
      </c>
      <c r="C354" s="1" t="str" cm="1">
        <f t="array" ref="C354">_xlfn.IFS(Dataset[[#This Row],[Age]]&gt;=60,"Old",Dataset[[#This Row],[Age]]&gt;=40,"Senior Adult",Dataset[[#This Row],[Age]]&gt;=20,"Adult",Dataset[[#This Row],[Age]]&gt;=0,"Child")</f>
        <v>Child</v>
      </c>
      <c r="D354" s="1">
        <v>0</v>
      </c>
      <c r="E354" s="1">
        <v>1</v>
      </c>
      <c r="F354" s="1">
        <v>0</v>
      </c>
      <c r="G354" s="1" t="str">
        <f>IF(OR( AND(Dataset[[#This Row],[NS1]]=1,Dataset[[#This Row],[IgM]]=0,Dataset[[#This Row],[IgG]]=0),AND(Dataset[[#This Row],[NS1]]=1,Dataset[[#This Row],[IgM]]=1,Dataset[[#This Row],[IgG]]=0),AND(Dataset[[#This Row],[NS1]]=0,Dataset[[#This Row],[IgM]]=1,Dataset[[#This Row],[IgG]]=0)),"Yes","No")</f>
        <v>Yes</v>
      </c>
      <c r="H354" t="str">
        <f>IF(AND(Dataset[[#This Row],[IgG]]=1,Dataset[[#This Row],[NS1]]=1),"Yes","No")</f>
        <v>No</v>
      </c>
      <c r="I354" t="str">
        <f>IF(AND(Dataset[[#This Row],[NS1]]=0,Dataset[[#This Row],[IgM]]=0,Dataset[[#This Row],[IgG]]=0),"yes","No")</f>
        <v>No</v>
      </c>
      <c r="J354" t="s">
        <v>20</v>
      </c>
      <c r="K354" t="s">
        <v>12</v>
      </c>
      <c r="L354" t="s">
        <v>13</v>
      </c>
      <c r="M354" t="s">
        <v>14</v>
      </c>
      <c r="N354" s="1">
        <v>0</v>
      </c>
      <c r="O354"/>
    </row>
    <row r="355" spans="1:15" x14ac:dyDescent="0.3">
      <c r="A355" t="s">
        <v>10</v>
      </c>
      <c r="B355" s="1">
        <v>57</v>
      </c>
      <c r="C355" s="1" t="str" cm="1">
        <f t="array" ref="C355">_xlfn.IFS(Dataset[[#This Row],[Age]]&gt;=60,"Old",Dataset[[#This Row],[Age]]&gt;=40,"Senior Adult",Dataset[[#This Row],[Age]]&gt;=20,"Adult",Dataset[[#This Row],[Age]]&gt;=0,"Child")</f>
        <v>Senior Adult</v>
      </c>
      <c r="D355" s="1">
        <v>1</v>
      </c>
      <c r="E355" s="1">
        <v>0</v>
      </c>
      <c r="F355" s="1">
        <v>1</v>
      </c>
      <c r="G355" s="1" t="str">
        <f>IF(OR( AND(Dataset[[#This Row],[NS1]]=1,Dataset[[#This Row],[IgM]]=0,Dataset[[#This Row],[IgG]]=0),AND(Dataset[[#This Row],[NS1]]=1,Dataset[[#This Row],[IgM]]=1,Dataset[[#This Row],[IgG]]=0),AND(Dataset[[#This Row],[NS1]]=0,Dataset[[#This Row],[IgM]]=1,Dataset[[#This Row],[IgG]]=0)),"Yes","No")</f>
        <v>No</v>
      </c>
      <c r="H355" t="str">
        <f>IF(AND(Dataset[[#This Row],[IgG]]=1,Dataset[[#This Row],[NS1]]=1),"Yes","No")</f>
        <v>Yes</v>
      </c>
      <c r="I355" t="str">
        <f>IF(AND(Dataset[[#This Row],[NS1]]=0,Dataset[[#This Row],[IgM]]=0,Dataset[[#This Row],[IgG]]=0),"yes","No")</f>
        <v>No</v>
      </c>
      <c r="J355" t="s">
        <v>36</v>
      </c>
      <c r="K355" t="s">
        <v>17</v>
      </c>
      <c r="L355" t="s">
        <v>13</v>
      </c>
      <c r="M355" t="s">
        <v>14</v>
      </c>
      <c r="N355" s="1">
        <v>1</v>
      </c>
      <c r="O355"/>
    </row>
    <row r="356" spans="1:15" x14ac:dyDescent="0.3">
      <c r="A356" t="s">
        <v>15</v>
      </c>
      <c r="B356" s="1">
        <v>47</v>
      </c>
      <c r="C356" s="1" t="str" cm="1">
        <f t="array" ref="C356">_xlfn.IFS(Dataset[[#This Row],[Age]]&gt;=60,"Old",Dataset[[#This Row],[Age]]&gt;=40,"Senior Adult",Dataset[[#This Row],[Age]]&gt;=20,"Adult",Dataset[[#This Row],[Age]]&gt;=0,"Child")</f>
        <v>Senior Adult</v>
      </c>
      <c r="D356" s="1">
        <v>1</v>
      </c>
      <c r="E356" s="1">
        <v>1</v>
      </c>
      <c r="F356" s="1">
        <v>1</v>
      </c>
      <c r="G356" s="1" t="str">
        <f>IF(OR( AND(Dataset[[#This Row],[NS1]]=1,Dataset[[#This Row],[IgM]]=0,Dataset[[#This Row],[IgG]]=0),AND(Dataset[[#This Row],[NS1]]=1,Dataset[[#This Row],[IgM]]=1,Dataset[[#This Row],[IgG]]=0),AND(Dataset[[#This Row],[NS1]]=0,Dataset[[#This Row],[IgM]]=1,Dataset[[#This Row],[IgG]]=0)),"Yes","No")</f>
        <v>No</v>
      </c>
      <c r="H356" t="str">
        <f>IF(AND(Dataset[[#This Row],[IgG]]=1,Dataset[[#This Row],[NS1]]=1),"Yes","No")</f>
        <v>Yes</v>
      </c>
      <c r="I356" t="str">
        <f>IF(AND(Dataset[[#This Row],[NS1]]=0,Dataset[[#This Row],[IgM]]=0,Dataset[[#This Row],[IgG]]=0),"yes","No")</f>
        <v>No</v>
      </c>
      <c r="J356" t="s">
        <v>26</v>
      </c>
      <c r="K356" t="s">
        <v>12</v>
      </c>
      <c r="L356" t="s">
        <v>24</v>
      </c>
      <c r="M356" t="s">
        <v>14</v>
      </c>
      <c r="N356" s="1">
        <v>1</v>
      </c>
      <c r="O356"/>
    </row>
    <row r="357" spans="1:15" x14ac:dyDescent="0.3">
      <c r="A357" t="s">
        <v>15</v>
      </c>
      <c r="B357" s="1">
        <v>44</v>
      </c>
      <c r="C357" s="1" t="str" cm="1">
        <f t="array" ref="C357">_xlfn.IFS(Dataset[[#This Row],[Age]]&gt;=60,"Old",Dataset[[#This Row],[Age]]&gt;=40,"Senior Adult",Dataset[[#This Row],[Age]]&gt;=20,"Adult",Dataset[[#This Row],[Age]]&gt;=0,"Child")</f>
        <v>Senior Adult</v>
      </c>
      <c r="D357" s="1">
        <v>1</v>
      </c>
      <c r="E357" s="1">
        <v>0</v>
      </c>
      <c r="F357" s="1">
        <v>1</v>
      </c>
      <c r="G357" s="1" t="str">
        <f>IF(OR( AND(Dataset[[#This Row],[NS1]]=1,Dataset[[#This Row],[IgM]]=0,Dataset[[#This Row],[IgG]]=0),AND(Dataset[[#This Row],[NS1]]=1,Dataset[[#This Row],[IgM]]=1,Dataset[[#This Row],[IgG]]=0),AND(Dataset[[#This Row],[NS1]]=0,Dataset[[#This Row],[IgM]]=1,Dataset[[#This Row],[IgG]]=0)),"Yes","No")</f>
        <v>No</v>
      </c>
      <c r="H357" t="str">
        <f>IF(AND(Dataset[[#This Row],[IgG]]=1,Dataset[[#This Row],[NS1]]=1),"Yes","No")</f>
        <v>Yes</v>
      </c>
      <c r="I357" t="str">
        <f>IF(AND(Dataset[[#This Row],[NS1]]=0,Dataset[[#This Row],[IgM]]=0,Dataset[[#This Row],[IgG]]=0),"yes","No")</f>
        <v>No</v>
      </c>
      <c r="J357" t="s">
        <v>33</v>
      </c>
      <c r="K357" t="s">
        <v>17</v>
      </c>
      <c r="L357" t="s">
        <v>13</v>
      </c>
      <c r="M357" t="s">
        <v>14</v>
      </c>
      <c r="N357" s="1">
        <v>1</v>
      </c>
      <c r="O357"/>
    </row>
    <row r="358" spans="1:15" x14ac:dyDescent="0.3">
      <c r="A358" t="s">
        <v>10</v>
      </c>
      <c r="B358" s="1">
        <v>18</v>
      </c>
      <c r="C358" s="1" t="str" cm="1">
        <f t="array" ref="C358">_xlfn.IFS(Dataset[[#This Row],[Age]]&gt;=60,"Old",Dataset[[#This Row],[Age]]&gt;=40,"Senior Adult",Dataset[[#This Row],[Age]]&gt;=20,"Adult",Dataset[[#This Row],[Age]]&gt;=0,"Child")</f>
        <v>Child</v>
      </c>
      <c r="D358" s="1">
        <v>0</v>
      </c>
      <c r="E358" s="1">
        <v>0</v>
      </c>
      <c r="F358" s="1">
        <v>0</v>
      </c>
      <c r="G358" s="1" t="str">
        <f>IF(OR( AND(Dataset[[#This Row],[NS1]]=1,Dataset[[#This Row],[IgM]]=0,Dataset[[#This Row],[IgG]]=0),AND(Dataset[[#This Row],[NS1]]=1,Dataset[[#This Row],[IgM]]=1,Dataset[[#This Row],[IgG]]=0),AND(Dataset[[#This Row],[NS1]]=0,Dataset[[#This Row],[IgM]]=1,Dataset[[#This Row],[IgG]]=0)),"Yes","No")</f>
        <v>No</v>
      </c>
      <c r="H358" t="str">
        <f>IF(AND(Dataset[[#This Row],[IgG]]=1,Dataset[[#This Row],[NS1]]=1),"Yes","No")</f>
        <v>No</v>
      </c>
      <c r="I358" t="str">
        <f>IF(AND(Dataset[[#This Row],[NS1]]=0,Dataset[[#This Row],[IgM]]=0,Dataset[[#This Row],[IgG]]=0),"yes","No")</f>
        <v>yes</v>
      </c>
      <c r="J358" t="s">
        <v>18</v>
      </c>
      <c r="K358" t="s">
        <v>12</v>
      </c>
      <c r="L358" t="s">
        <v>13</v>
      </c>
      <c r="M358" t="s">
        <v>14</v>
      </c>
      <c r="N358" s="1">
        <v>0</v>
      </c>
      <c r="O358"/>
    </row>
    <row r="359" spans="1:15" x14ac:dyDescent="0.3">
      <c r="A359" t="s">
        <v>15</v>
      </c>
      <c r="B359" s="1">
        <v>44</v>
      </c>
      <c r="C359" s="1" t="str" cm="1">
        <f t="array" ref="C359">_xlfn.IFS(Dataset[[#This Row],[Age]]&gt;=60,"Old",Dataset[[#This Row],[Age]]&gt;=40,"Senior Adult",Dataset[[#This Row],[Age]]&gt;=20,"Adult",Dataset[[#This Row],[Age]]&gt;=0,"Child")</f>
        <v>Senior Adult</v>
      </c>
      <c r="D359" s="1">
        <v>1</v>
      </c>
      <c r="E359" s="1">
        <v>0</v>
      </c>
      <c r="F359" s="1">
        <v>1</v>
      </c>
      <c r="G359" s="1" t="str">
        <f>IF(OR( AND(Dataset[[#This Row],[NS1]]=1,Dataset[[#This Row],[IgM]]=0,Dataset[[#This Row],[IgG]]=0),AND(Dataset[[#This Row],[NS1]]=1,Dataset[[#This Row],[IgM]]=1,Dataset[[#This Row],[IgG]]=0),AND(Dataset[[#This Row],[NS1]]=0,Dataset[[#This Row],[IgM]]=1,Dataset[[#This Row],[IgG]]=0)),"Yes","No")</f>
        <v>No</v>
      </c>
      <c r="H359" t="str">
        <f>IF(AND(Dataset[[#This Row],[IgG]]=1,Dataset[[#This Row],[NS1]]=1),"Yes","No")</f>
        <v>Yes</v>
      </c>
      <c r="I359" t="str">
        <f>IF(AND(Dataset[[#This Row],[NS1]]=0,Dataset[[#This Row],[IgM]]=0,Dataset[[#This Row],[IgG]]=0),"yes","No")</f>
        <v>No</v>
      </c>
      <c r="J359" t="s">
        <v>44</v>
      </c>
      <c r="K359" t="s">
        <v>17</v>
      </c>
      <c r="L359" t="s">
        <v>24</v>
      </c>
      <c r="M359" t="s">
        <v>14</v>
      </c>
      <c r="N359" s="1">
        <v>1</v>
      </c>
      <c r="O359"/>
    </row>
    <row r="360" spans="1:15" x14ac:dyDescent="0.3">
      <c r="A360" t="s">
        <v>10</v>
      </c>
      <c r="B360" s="1">
        <v>20</v>
      </c>
      <c r="C360" s="1" t="str" cm="1">
        <f t="array" ref="C360">_xlfn.IFS(Dataset[[#This Row],[Age]]&gt;=60,"Old",Dataset[[#This Row],[Age]]&gt;=40,"Senior Adult",Dataset[[#This Row],[Age]]&gt;=20,"Adult",Dataset[[#This Row],[Age]]&gt;=0,"Child")</f>
        <v>Adult</v>
      </c>
      <c r="D360" s="1">
        <v>1</v>
      </c>
      <c r="E360" s="1">
        <v>1</v>
      </c>
      <c r="F360" s="1">
        <v>1</v>
      </c>
      <c r="G360" s="1" t="str">
        <f>IF(OR( AND(Dataset[[#This Row],[NS1]]=1,Dataset[[#This Row],[IgM]]=0,Dataset[[#This Row],[IgG]]=0),AND(Dataset[[#This Row],[NS1]]=1,Dataset[[#This Row],[IgM]]=1,Dataset[[#This Row],[IgG]]=0),AND(Dataset[[#This Row],[NS1]]=0,Dataset[[#This Row],[IgM]]=1,Dataset[[#This Row],[IgG]]=0)),"Yes","No")</f>
        <v>No</v>
      </c>
      <c r="H360" t="str">
        <f>IF(AND(Dataset[[#This Row],[IgG]]=1,Dataset[[#This Row],[NS1]]=1),"Yes","No")</f>
        <v>Yes</v>
      </c>
      <c r="I360" t="str">
        <f>IF(AND(Dataset[[#This Row],[NS1]]=0,Dataset[[#This Row],[IgM]]=0,Dataset[[#This Row],[IgG]]=0),"yes","No")</f>
        <v>No</v>
      </c>
      <c r="J360" t="s">
        <v>52</v>
      </c>
      <c r="K360" t="s">
        <v>12</v>
      </c>
      <c r="L360" t="s">
        <v>13</v>
      </c>
      <c r="M360" t="s">
        <v>14</v>
      </c>
      <c r="N360" s="1">
        <v>1</v>
      </c>
      <c r="O360"/>
    </row>
    <row r="361" spans="1:15" x14ac:dyDescent="0.3">
      <c r="A361" t="s">
        <v>10</v>
      </c>
      <c r="B361" s="1">
        <v>60</v>
      </c>
      <c r="C361" s="1" t="str" cm="1">
        <f t="array" ref="C361">_xlfn.IFS(Dataset[[#This Row],[Age]]&gt;=60,"Old",Dataset[[#This Row],[Age]]&gt;=40,"Senior Adult",Dataset[[#This Row],[Age]]&gt;=20,"Adult",Dataset[[#This Row],[Age]]&gt;=0,"Child")</f>
        <v>Old</v>
      </c>
      <c r="D361" s="1">
        <v>0</v>
      </c>
      <c r="E361" s="1">
        <v>1</v>
      </c>
      <c r="F361" s="1">
        <v>0</v>
      </c>
      <c r="G361" s="1" t="str">
        <f>IF(OR( AND(Dataset[[#This Row],[NS1]]=1,Dataset[[#This Row],[IgM]]=0,Dataset[[#This Row],[IgG]]=0),AND(Dataset[[#This Row],[NS1]]=1,Dataset[[#This Row],[IgM]]=1,Dataset[[#This Row],[IgG]]=0),AND(Dataset[[#This Row],[NS1]]=0,Dataset[[#This Row],[IgM]]=1,Dataset[[#This Row],[IgG]]=0)),"Yes","No")</f>
        <v>Yes</v>
      </c>
      <c r="H361" t="str">
        <f>IF(AND(Dataset[[#This Row],[IgG]]=1,Dataset[[#This Row],[NS1]]=1),"Yes","No")</f>
        <v>No</v>
      </c>
      <c r="I361" t="str">
        <f>IF(AND(Dataset[[#This Row],[NS1]]=0,Dataset[[#This Row],[IgM]]=0,Dataset[[#This Row],[IgG]]=0),"yes","No")</f>
        <v>No</v>
      </c>
      <c r="J361" t="s">
        <v>40</v>
      </c>
      <c r="K361" t="s">
        <v>17</v>
      </c>
      <c r="L361" t="s">
        <v>19</v>
      </c>
      <c r="M361" t="s">
        <v>14</v>
      </c>
      <c r="N361" s="1">
        <v>0</v>
      </c>
      <c r="O361"/>
    </row>
    <row r="362" spans="1:15" x14ac:dyDescent="0.3">
      <c r="A362" t="s">
        <v>15</v>
      </c>
      <c r="B362" s="1">
        <v>61</v>
      </c>
      <c r="C362" s="1" t="str" cm="1">
        <f t="array" ref="C362">_xlfn.IFS(Dataset[[#This Row],[Age]]&gt;=60,"Old",Dataset[[#This Row],[Age]]&gt;=40,"Senior Adult",Dataset[[#This Row],[Age]]&gt;=20,"Adult",Dataset[[#This Row],[Age]]&gt;=0,"Child")</f>
        <v>Old</v>
      </c>
      <c r="D362" s="1">
        <v>0</v>
      </c>
      <c r="E362" s="1">
        <v>0</v>
      </c>
      <c r="F362" s="1">
        <v>0</v>
      </c>
      <c r="G362" s="1" t="str">
        <f>IF(OR( AND(Dataset[[#This Row],[NS1]]=1,Dataset[[#This Row],[IgM]]=0,Dataset[[#This Row],[IgG]]=0),AND(Dataset[[#This Row],[NS1]]=1,Dataset[[#This Row],[IgM]]=1,Dataset[[#This Row],[IgG]]=0),AND(Dataset[[#This Row],[NS1]]=0,Dataset[[#This Row],[IgM]]=1,Dataset[[#This Row],[IgG]]=0)),"Yes","No")</f>
        <v>No</v>
      </c>
      <c r="H362" t="str">
        <f>IF(AND(Dataset[[#This Row],[IgG]]=1,Dataset[[#This Row],[NS1]]=1),"Yes","No")</f>
        <v>No</v>
      </c>
      <c r="I362" t="str">
        <f>IF(AND(Dataset[[#This Row],[NS1]]=0,Dataset[[#This Row],[IgM]]=0,Dataset[[#This Row],[IgG]]=0),"yes","No")</f>
        <v>yes</v>
      </c>
      <c r="J362" t="s">
        <v>47</v>
      </c>
      <c r="K362" t="s">
        <v>12</v>
      </c>
      <c r="L362" t="s">
        <v>19</v>
      </c>
      <c r="M362" t="s">
        <v>14</v>
      </c>
      <c r="N362" s="1">
        <v>0</v>
      </c>
      <c r="O362"/>
    </row>
    <row r="363" spans="1:15" x14ac:dyDescent="0.3">
      <c r="A363" t="s">
        <v>10</v>
      </c>
      <c r="B363" s="1">
        <v>47</v>
      </c>
      <c r="C363" s="1" t="str" cm="1">
        <f t="array" ref="C363">_xlfn.IFS(Dataset[[#This Row],[Age]]&gt;=60,"Old",Dataset[[#This Row],[Age]]&gt;=40,"Senior Adult",Dataset[[#This Row],[Age]]&gt;=20,"Adult",Dataset[[#This Row],[Age]]&gt;=0,"Child")</f>
        <v>Senior Adult</v>
      </c>
      <c r="D363" s="1">
        <v>0</v>
      </c>
      <c r="E363" s="1">
        <v>0</v>
      </c>
      <c r="F363" s="1">
        <v>0</v>
      </c>
      <c r="G363" s="1" t="str">
        <f>IF(OR( AND(Dataset[[#This Row],[NS1]]=1,Dataset[[#This Row],[IgM]]=0,Dataset[[#This Row],[IgG]]=0),AND(Dataset[[#This Row],[NS1]]=1,Dataset[[#This Row],[IgM]]=1,Dataset[[#This Row],[IgG]]=0),AND(Dataset[[#This Row],[NS1]]=0,Dataset[[#This Row],[IgM]]=1,Dataset[[#This Row],[IgG]]=0)),"Yes","No")</f>
        <v>No</v>
      </c>
      <c r="H363" t="str">
        <f>IF(AND(Dataset[[#This Row],[IgG]]=1,Dataset[[#This Row],[NS1]]=1),"Yes","No")</f>
        <v>No</v>
      </c>
      <c r="I363" t="str">
        <f>IF(AND(Dataset[[#This Row],[NS1]]=0,Dataset[[#This Row],[IgM]]=0,Dataset[[#This Row],[IgG]]=0),"yes","No")</f>
        <v>yes</v>
      </c>
      <c r="J363" t="s">
        <v>37</v>
      </c>
      <c r="K363" t="s">
        <v>17</v>
      </c>
      <c r="L363" t="s">
        <v>19</v>
      </c>
      <c r="M363" t="s">
        <v>14</v>
      </c>
      <c r="N363" s="1">
        <v>0</v>
      </c>
      <c r="O363"/>
    </row>
    <row r="364" spans="1:15" x14ac:dyDescent="0.3">
      <c r="A364" t="s">
        <v>10</v>
      </c>
      <c r="B364" s="1">
        <v>15</v>
      </c>
      <c r="C364" s="1" t="str" cm="1">
        <f t="array" ref="C364">_xlfn.IFS(Dataset[[#This Row],[Age]]&gt;=60,"Old",Dataset[[#This Row],[Age]]&gt;=40,"Senior Adult",Dataset[[#This Row],[Age]]&gt;=20,"Adult",Dataset[[#This Row],[Age]]&gt;=0,"Child")</f>
        <v>Child</v>
      </c>
      <c r="D364" s="1">
        <v>1</v>
      </c>
      <c r="E364" s="1">
        <v>1</v>
      </c>
      <c r="F364" s="1">
        <v>1</v>
      </c>
      <c r="G364" s="1" t="str">
        <f>IF(OR( AND(Dataset[[#This Row],[NS1]]=1,Dataset[[#This Row],[IgM]]=0,Dataset[[#This Row],[IgG]]=0),AND(Dataset[[#This Row],[NS1]]=1,Dataset[[#This Row],[IgM]]=1,Dataset[[#This Row],[IgG]]=0),AND(Dataset[[#This Row],[NS1]]=0,Dataset[[#This Row],[IgM]]=1,Dataset[[#This Row],[IgG]]=0)),"Yes","No")</f>
        <v>No</v>
      </c>
      <c r="H364" t="str">
        <f>IF(AND(Dataset[[#This Row],[IgG]]=1,Dataset[[#This Row],[NS1]]=1),"Yes","No")</f>
        <v>Yes</v>
      </c>
      <c r="I364" t="str">
        <f>IF(AND(Dataset[[#This Row],[NS1]]=0,Dataset[[#This Row],[IgM]]=0,Dataset[[#This Row],[IgG]]=0),"yes","No")</f>
        <v>No</v>
      </c>
      <c r="J364" t="s">
        <v>27</v>
      </c>
      <c r="K364" t="s">
        <v>12</v>
      </c>
      <c r="L364" t="s">
        <v>24</v>
      </c>
      <c r="M364" t="s">
        <v>14</v>
      </c>
      <c r="N364" s="1">
        <v>1</v>
      </c>
      <c r="O364"/>
    </row>
    <row r="365" spans="1:15" x14ac:dyDescent="0.3">
      <c r="A365" t="s">
        <v>15</v>
      </c>
      <c r="B365" s="1">
        <v>58</v>
      </c>
      <c r="C365" s="1" t="str" cm="1">
        <f t="array" ref="C365">_xlfn.IFS(Dataset[[#This Row],[Age]]&gt;=60,"Old",Dataset[[#This Row],[Age]]&gt;=40,"Senior Adult",Dataset[[#This Row],[Age]]&gt;=20,"Adult",Dataset[[#This Row],[Age]]&gt;=0,"Child")</f>
        <v>Senior Adult</v>
      </c>
      <c r="D365" s="1">
        <v>0</v>
      </c>
      <c r="E365" s="1">
        <v>1</v>
      </c>
      <c r="F365" s="1">
        <v>0</v>
      </c>
      <c r="G365" s="1" t="str">
        <f>IF(OR( AND(Dataset[[#This Row],[NS1]]=1,Dataset[[#This Row],[IgM]]=0,Dataset[[#This Row],[IgG]]=0),AND(Dataset[[#This Row],[NS1]]=1,Dataset[[#This Row],[IgM]]=1,Dataset[[#This Row],[IgG]]=0),AND(Dataset[[#This Row],[NS1]]=0,Dataset[[#This Row],[IgM]]=1,Dataset[[#This Row],[IgG]]=0)),"Yes","No")</f>
        <v>Yes</v>
      </c>
      <c r="H365" t="str">
        <f>IF(AND(Dataset[[#This Row],[IgG]]=1,Dataset[[#This Row],[NS1]]=1),"Yes","No")</f>
        <v>No</v>
      </c>
      <c r="I365" t="str">
        <f>IF(AND(Dataset[[#This Row],[NS1]]=0,Dataset[[#This Row],[IgM]]=0,Dataset[[#This Row],[IgG]]=0),"yes","No")</f>
        <v>No</v>
      </c>
      <c r="J365" t="s">
        <v>35</v>
      </c>
      <c r="K365" t="s">
        <v>17</v>
      </c>
      <c r="L365" t="s">
        <v>19</v>
      </c>
      <c r="M365" t="s">
        <v>14</v>
      </c>
      <c r="N365" s="1">
        <v>0</v>
      </c>
      <c r="O365"/>
    </row>
    <row r="366" spans="1:15" x14ac:dyDescent="0.3">
      <c r="A366" t="s">
        <v>15</v>
      </c>
      <c r="B366" s="1">
        <v>64</v>
      </c>
      <c r="C366" s="1" t="str" cm="1">
        <f t="array" ref="C366">_xlfn.IFS(Dataset[[#This Row],[Age]]&gt;=60,"Old",Dataset[[#This Row],[Age]]&gt;=40,"Senior Adult",Dataset[[#This Row],[Age]]&gt;=20,"Adult",Dataset[[#This Row],[Age]]&gt;=0,"Child")</f>
        <v>Old</v>
      </c>
      <c r="D366" s="1">
        <v>0</v>
      </c>
      <c r="E366" s="1">
        <v>0</v>
      </c>
      <c r="F366" s="1">
        <v>0</v>
      </c>
      <c r="G366" s="1" t="str">
        <f>IF(OR( AND(Dataset[[#This Row],[NS1]]=1,Dataset[[#This Row],[IgM]]=0,Dataset[[#This Row],[IgG]]=0),AND(Dataset[[#This Row],[NS1]]=1,Dataset[[#This Row],[IgM]]=1,Dataset[[#This Row],[IgG]]=0),AND(Dataset[[#This Row],[NS1]]=0,Dataset[[#This Row],[IgM]]=1,Dataset[[#This Row],[IgG]]=0)),"Yes","No")</f>
        <v>No</v>
      </c>
      <c r="H366" t="str">
        <f>IF(AND(Dataset[[#This Row],[IgG]]=1,Dataset[[#This Row],[NS1]]=1),"Yes","No")</f>
        <v>No</v>
      </c>
      <c r="I366" t="str">
        <f>IF(AND(Dataset[[#This Row],[NS1]]=0,Dataset[[#This Row],[IgM]]=0,Dataset[[#This Row],[IgG]]=0),"yes","No")</f>
        <v>yes</v>
      </c>
      <c r="J366" t="s">
        <v>35</v>
      </c>
      <c r="K366" t="s">
        <v>12</v>
      </c>
      <c r="L366" t="s">
        <v>13</v>
      </c>
      <c r="M366" t="s">
        <v>14</v>
      </c>
      <c r="N366" s="1">
        <v>0</v>
      </c>
      <c r="O366"/>
    </row>
    <row r="367" spans="1:15" x14ac:dyDescent="0.3">
      <c r="A367" t="s">
        <v>10</v>
      </c>
      <c r="B367" s="1">
        <v>50</v>
      </c>
      <c r="C367" s="1" t="str" cm="1">
        <f t="array" ref="C367">_xlfn.IFS(Dataset[[#This Row],[Age]]&gt;=60,"Old",Dataset[[#This Row],[Age]]&gt;=40,"Senior Adult",Dataset[[#This Row],[Age]]&gt;=20,"Adult",Dataset[[#This Row],[Age]]&gt;=0,"Child")</f>
        <v>Senior Adult</v>
      </c>
      <c r="D367" s="1">
        <v>1</v>
      </c>
      <c r="E367" s="1">
        <v>1</v>
      </c>
      <c r="F367" s="1">
        <v>1</v>
      </c>
      <c r="G367" s="1" t="str">
        <f>IF(OR( AND(Dataset[[#This Row],[NS1]]=1,Dataset[[#This Row],[IgM]]=0,Dataset[[#This Row],[IgG]]=0),AND(Dataset[[#This Row],[NS1]]=1,Dataset[[#This Row],[IgM]]=1,Dataset[[#This Row],[IgG]]=0),AND(Dataset[[#This Row],[NS1]]=0,Dataset[[#This Row],[IgM]]=1,Dataset[[#This Row],[IgG]]=0)),"Yes","No")</f>
        <v>No</v>
      </c>
      <c r="H367" t="str">
        <f>IF(AND(Dataset[[#This Row],[IgG]]=1,Dataset[[#This Row],[NS1]]=1),"Yes","No")</f>
        <v>Yes</v>
      </c>
      <c r="I367" t="str">
        <f>IF(AND(Dataset[[#This Row],[NS1]]=0,Dataset[[#This Row],[IgM]]=0,Dataset[[#This Row],[IgG]]=0),"yes","No")</f>
        <v>No</v>
      </c>
      <c r="J367" t="s">
        <v>38</v>
      </c>
      <c r="K367" t="s">
        <v>17</v>
      </c>
      <c r="L367" t="s">
        <v>24</v>
      </c>
      <c r="M367" t="s">
        <v>14</v>
      </c>
      <c r="N367" s="1">
        <v>1</v>
      </c>
      <c r="O367"/>
    </row>
    <row r="368" spans="1:15" x14ac:dyDescent="0.3">
      <c r="A368" t="s">
        <v>10</v>
      </c>
      <c r="B368" s="1">
        <v>52</v>
      </c>
      <c r="C368" s="1" t="str" cm="1">
        <f t="array" ref="C368">_xlfn.IFS(Dataset[[#This Row],[Age]]&gt;=60,"Old",Dataset[[#This Row],[Age]]&gt;=40,"Senior Adult",Dataset[[#This Row],[Age]]&gt;=20,"Adult",Dataset[[#This Row],[Age]]&gt;=0,"Child")</f>
        <v>Senior Adult</v>
      </c>
      <c r="D368" s="1">
        <v>1</v>
      </c>
      <c r="E368" s="1">
        <v>1</v>
      </c>
      <c r="F368" s="1">
        <v>1</v>
      </c>
      <c r="G368" s="1" t="str">
        <f>IF(OR( AND(Dataset[[#This Row],[NS1]]=1,Dataset[[#This Row],[IgM]]=0,Dataset[[#This Row],[IgG]]=0),AND(Dataset[[#This Row],[NS1]]=1,Dataset[[#This Row],[IgM]]=1,Dataset[[#This Row],[IgG]]=0),AND(Dataset[[#This Row],[NS1]]=0,Dataset[[#This Row],[IgM]]=1,Dataset[[#This Row],[IgG]]=0)),"Yes","No")</f>
        <v>No</v>
      </c>
      <c r="H368" t="str">
        <f>IF(AND(Dataset[[#This Row],[IgG]]=1,Dataset[[#This Row],[NS1]]=1),"Yes","No")</f>
        <v>Yes</v>
      </c>
      <c r="I368" t="str">
        <f>IF(AND(Dataset[[#This Row],[NS1]]=0,Dataset[[#This Row],[IgM]]=0,Dataset[[#This Row],[IgG]]=0),"yes","No")</f>
        <v>No</v>
      </c>
      <c r="J368" t="s">
        <v>39</v>
      </c>
      <c r="K368" t="s">
        <v>12</v>
      </c>
      <c r="L368" t="s">
        <v>13</v>
      </c>
      <c r="M368" t="s">
        <v>14</v>
      </c>
      <c r="N368" s="1">
        <v>1</v>
      </c>
      <c r="O368"/>
    </row>
    <row r="369" spans="1:15" x14ac:dyDescent="0.3">
      <c r="A369" t="s">
        <v>15</v>
      </c>
      <c r="B369" s="1">
        <v>59</v>
      </c>
      <c r="C369" s="1" t="str" cm="1">
        <f t="array" ref="C369">_xlfn.IFS(Dataset[[#This Row],[Age]]&gt;=60,"Old",Dataset[[#This Row],[Age]]&gt;=40,"Senior Adult",Dataset[[#This Row],[Age]]&gt;=20,"Adult",Dataset[[#This Row],[Age]]&gt;=0,"Child")</f>
        <v>Senior Adult</v>
      </c>
      <c r="D369" s="1">
        <v>1</v>
      </c>
      <c r="E369" s="1">
        <v>0</v>
      </c>
      <c r="F369" s="1">
        <v>1</v>
      </c>
      <c r="G369" s="1" t="str">
        <f>IF(OR( AND(Dataset[[#This Row],[NS1]]=1,Dataset[[#This Row],[IgM]]=0,Dataset[[#This Row],[IgG]]=0),AND(Dataset[[#This Row],[NS1]]=1,Dataset[[#This Row],[IgM]]=1,Dataset[[#This Row],[IgG]]=0),AND(Dataset[[#This Row],[NS1]]=0,Dataset[[#This Row],[IgM]]=1,Dataset[[#This Row],[IgG]]=0)),"Yes","No")</f>
        <v>No</v>
      </c>
      <c r="H369" t="str">
        <f>IF(AND(Dataset[[#This Row],[IgG]]=1,Dataset[[#This Row],[NS1]]=1),"Yes","No")</f>
        <v>Yes</v>
      </c>
      <c r="I369" t="str">
        <f>IF(AND(Dataset[[#This Row],[NS1]]=0,Dataset[[#This Row],[IgM]]=0,Dataset[[#This Row],[IgG]]=0),"yes","No")</f>
        <v>No</v>
      </c>
      <c r="J369" t="s">
        <v>21</v>
      </c>
      <c r="K369" t="s">
        <v>17</v>
      </c>
      <c r="L369" t="s">
        <v>24</v>
      </c>
      <c r="M369" t="s">
        <v>14</v>
      </c>
      <c r="N369" s="1">
        <v>1</v>
      </c>
      <c r="O369"/>
    </row>
    <row r="370" spans="1:15" x14ac:dyDescent="0.3">
      <c r="A370" t="s">
        <v>10</v>
      </c>
      <c r="B370" s="1">
        <v>51</v>
      </c>
      <c r="C370" s="1" t="str" cm="1">
        <f t="array" ref="C370">_xlfn.IFS(Dataset[[#This Row],[Age]]&gt;=60,"Old",Dataset[[#This Row],[Age]]&gt;=40,"Senior Adult",Dataset[[#This Row],[Age]]&gt;=20,"Adult",Dataset[[#This Row],[Age]]&gt;=0,"Child")</f>
        <v>Senior Adult</v>
      </c>
      <c r="D370" s="1">
        <v>0</v>
      </c>
      <c r="E370" s="1">
        <v>1</v>
      </c>
      <c r="F370" s="1">
        <v>0</v>
      </c>
      <c r="G370" s="1" t="str">
        <f>IF(OR( AND(Dataset[[#This Row],[NS1]]=1,Dataset[[#This Row],[IgM]]=0,Dataset[[#This Row],[IgG]]=0),AND(Dataset[[#This Row],[NS1]]=1,Dataset[[#This Row],[IgM]]=1,Dataset[[#This Row],[IgG]]=0),AND(Dataset[[#This Row],[NS1]]=0,Dataset[[#This Row],[IgM]]=1,Dataset[[#This Row],[IgG]]=0)),"Yes","No")</f>
        <v>Yes</v>
      </c>
      <c r="H370" t="str">
        <f>IF(AND(Dataset[[#This Row],[IgG]]=1,Dataset[[#This Row],[NS1]]=1),"Yes","No")</f>
        <v>No</v>
      </c>
      <c r="I370" t="str">
        <f>IF(AND(Dataset[[#This Row],[NS1]]=0,Dataset[[#This Row],[IgM]]=0,Dataset[[#This Row],[IgG]]=0),"yes","No")</f>
        <v>No</v>
      </c>
      <c r="J370" t="s">
        <v>44</v>
      </c>
      <c r="K370" t="s">
        <v>12</v>
      </c>
      <c r="L370" t="s">
        <v>13</v>
      </c>
      <c r="M370" t="s">
        <v>14</v>
      </c>
      <c r="N370" s="1">
        <v>0</v>
      </c>
      <c r="O370"/>
    </row>
    <row r="371" spans="1:15" x14ac:dyDescent="0.3">
      <c r="A371" t="s">
        <v>15</v>
      </c>
      <c r="B371" s="1">
        <v>16</v>
      </c>
      <c r="C371" s="1" t="str" cm="1">
        <f t="array" ref="C371">_xlfn.IFS(Dataset[[#This Row],[Age]]&gt;=60,"Old",Dataset[[#This Row],[Age]]&gt;=40,"Senior Adult",Dataset[[#This Row],[Age]]&gt;=20,"Adult",Dataset[[#This Row],[Age]]&gt;=0,"Child")</f>
        <v>Child</v>
      </c>
      <c r="D371" s="1">
        <v>0</v>
      </c>
      <c r="E371" s="1">
        <v>1</v>
      </c>
      <c r="F371" s="1">
        <v>0</v>
      </c>
      <c r="G371" s="1" t="str">
        <f>IF(OR( AND(Dataset[[#This Row],[NS1]]=1,Dataset[[#This Row],[IgM]]=0,Dataset[[#This Row],[IgG]]=0),AND(Dataset[[#This Row],[NS1]]=1,Dataset[[#This Row],[IgM]]=1,Dataset[[#This Row],[IgG]]=0),AND(Dataset[[#This Row],[NS1]]=0,Dataset[[#This Row],[IgM]]=1,Dataset[[#This Row],[IgG]]=0)),"Yes","No")</f>
        <v>Yes</v>
      </c>
      <c r="H371" t="str">
        <f>IF(AND(Dataset[[#This Row],[IgG]]=1,Dataset[[#This Row],[NS1]]=1),"Yes","No")</f>
        <v>No</v>
      </c>
      <c r="I371" t="str">
        <f>IF(AND(Dataset[[#This Row],[NS1]]=0,Dataset[[#This Row],[IgM]]=0,Dataset[[#This Row],[IgG]]=0),"yes","No")</f>
        <v>No</v>
      </c>
      <c r="J371" t="s">
        <v>28</v>
      </c>
      <c r="K371" t="s">
        <v>17</v>
      </c>
      <c r="L371" t="s">
        <v>13</v>
      </c>
      <c r="M371" t="s">
        <v>14</v>
      </c>
      <c r="N371" s="1">
        <v>0</v>
      </c>
      <c r="O371"/>
    </row>
    <row r="372" spans="1:15" x14ac:dyDescent="0.3">
      <c r="A372" t="s">
        <v>10</v>
      </c>
      <c r="B372" s="1">
        <v>20</v>
      </c>
      <c r="C372" s="1" t="str" cm="1">
        <f t="array" ref="C372">_xlfn.IFS(Dataset[[#This Row],[Age]]&gt;=60,"Old",Dataset[[#This Row],[Age]]&gt;=40,"Senior Adult",Dataset[[#This Row],[Age]]&gt;=20,"Adult",Dataset[[#This Row],[Age]]&gt;=0,"Child")</f>
        <v>Adult</v>
      </c>
      <c r="D372" s="1">
        <v>0</v>
      </c>
      <c r="E372" s="1">
        <v>1</v>
      </c>
      <c r="F372" s="1">
        <v>0</v>
      </c>
      <c r="G372" s="1" t="str">
        <f>IF(OR( AND(Dataset[[#This Row],[NS1]]=1,Dataset[[#This Row],[IgM]]=0,Dataset[[#This Row],[IgG]]=0),AND(Dataset[[#This Row],[NS1]]=1,Dataset[[#This Row],[IgM]]=1,Dataset[[#This Row],[IgG]]=0),AND(Dataset[[#This Row],[NS1]]=0,Dataset[[#This Row],[IgM]]=1,Dataset[[#This Row],[IgG]]=0)),"Yes","No")</f>
        <v>Yes</v>
      </c>
      <c r="H372" t="str">
        <f>IF(AND(Dataset[[#This Row],[IgG]]=1,Dataset[[#This Row],[NS1]]=1),"Yes","No")</f>
        <v>No</v>
      </c>
      <c r="I372" t="str">
        <f>IF(AND(Dataset[[#This Row],[NS1]]=0,Dataset[[#This Row],[IgM]]=0,Dataset[[#This Row],[IgG]]=0),"yes","No")</f>
        <v>No</v>
      </c>
      <c r="J372" t="s">
        <v>29</v>
      </c>
      <c r="K372" t="s">
        <v>12</v>
      </c>
      <c r="L372" t="s">
        <v>13</v>
      </c>
      <c r="M372" t="s">
        <v>14</v>
      </c>
      <c r="N372" s="1">
        <v>0</v>
      </c>
      <c r="O372"/>
    </row>
    <row r="373" spans="1:15" x14ac:dyDescent="0.3">
      <c r="A373" t="s">
        <v>15</v>
      </c>
      <c r="B373" s="1">
        <v>48</v>
      </c>
      <c r="C373" s="1" t="str" cm="1">
        <f t="array" ref="C373">_xlfn.IFS(Dataset[[#This Row],[Age]]&gt;=60,"Old",Dataset[[#This Row],[Age]]&gt;=40,"Senior Adult",Dataset[[#This Row],[Age]]&gt;=20,"Adult",Dataset[[#This Row],[Age]]&gt;=0,"Child")</f>
        <v>Senior Adult</v>
      </c>
      <c r="D373" s="1">
        <v>1</v>
      </c>
      <c r="E373" s="1">
        <v>1</v>
      </c>
      <c r="F373" s="1">
        <v>1</v>
      </c>
      <c r="G373" s="1" t="str">
        <f>IF(OR( AND(Dataset[[#This Row],[NS1]]=1,Dataset[[#This Row],[IgM]]=0,Dataset[[#This Row],[IgG]]=0),AND(Dataset[[#This Row],[NS1]]=1,Dataset[[#This Row],[IgM]]=1,Dataset[[#This Row],[IgG]]=0),AND(Dataset[[#This Row],[NS1]]=0,Dataset[[#This Row],[IgM]]=1,Dataset[[#This Row],[IgG]]=0)),"Yes","No")</f>
        <v>No</v>
      </c>
      <c r="H373" t="str">
        <f>IF(AND(Dataset[[#This Row],[IgG]]=1,Dataset[[#This Row],[NS1]]=1),"Yes","No")</f>
        <v>Yes</v>
      </c>
      <c r="I373" t="str">
        <f>IF(AND(Dataset[[#This Row],[NS1]]=0,Dataset[[#This Row],[IgM]]=0,Dataset[[#This Row],[IgG]]=0),"yes","No")</f>
        <v>No</v>
      </c>
      <c r="J373" t="s">
        <v>26</v>
      </c>
      <c r="K373" t="s">
        <v>17</v>
      </c>
      <c r="L373" t="s">
        <v>24</v>
      </c>
      <c r="M373" t="s">
        <v>14</v>
      </c>
      <c r="N373" s="1">
        <v>1</v>
      </c>
      <c r="O373"/>
    </row>
    <row r="374" spans="1:15" x14ac:dyDescent="0.3">
      <c r="A374" t="s">
        <v>15</v>
      </c>
      <c r="B374" s="1">
        <v>31</v>
      </c>
      <c r="C374" s="1" t="str" cm="1">
        <f t="array" ref="C374">_xlfn.IFS(Dataset[[#This Row],[Age]]&gt;=60,"Old",Dataset[[#This Row],[Age]]&gt;=40,"Senior Adult",Dataset[[#This Row],[Age]]&gt;=20,"Adult",Dataset[[#This Row],[Age]]&gt;=0,"Child")</f>
        <v>Adult</v>
      </c>
      <c r="D374" s="1">
        <v>0</v>
      </c>
      <c r="E374" s="1">
        <v>0</v>
      </c>
      <c r="F374" s="1">
        <v>0</v>
      </c>
      <c r="G374" s="1" t="str">
        <f>IF(OR( AND(Dataset[[#This Row],[NS1]]=1,Dataset[[#This Row],[IgM]]=0,Dataset[[#This Row],[IgG]]=0),AND(Dataset[[#This Row],[NS1]]=1,Dataset[[#This Row],[IgM]]=1,Dataset[[#This Row],[IgG]]=0),AND(Dataset[[#This Row],[NS1]]=0,Dataset[[#This Row],[IgM]]=1,Dataset[[#This Row],[IgG]]=0)),"Yes","No")</f>
        <v>No</v>
      </c>
      <c r="H374" t="str">
        <f>IF(AND(Dataset[[#This Row],[IgG]]=1,Dataset[[#This Row],[NS1]]=1),"Yes","No")</f>
        <v>No</v>
      </c>
      <c r="I374" t="str">
        <f>IF(AND(Dataset[[#This Row],[NS1]]=0,Dataset[[#This Row],[IgM]]=0,Dataset[[#This Row],[IgG]]=0),"yes","No")</f>
        <v>yes</v>
      </c>
      <c r="J374" t="s">
        <v>23</v>
      </c>
      <c r="K374" t="s">
        <v>12</v>
      </c>
      <c r="L374" t="s">
        <v>24</v>
      </c>
      <c r="M374" t="s">
        <v>14</v>
      </c>
      <c r="N374" s="1">
        <v>0</v>
      </c>
      <c r="O374"/>
    </row>
    <row r="375" spans="1:15" x14ac:dyDescent="0.3">
      <c r="A375" t="s">
        <v>15</v>
      </c>
      <c r="B375" s="1">
        <v>53</v>
      </c>
      <c r="C375" s="1" t="str" cm="1">
        <f t="array" ref="C375">_xlfn.IFS(Dataset[[#This Row],[Age]]&gt;=60,"Old",Dataset[[#This Row],[Age]]&gt;=40,"Senior Adult",Dataset[[#This Row],[Age]]&gt;=20,"Adult",Dataset[[#This Row],[Age]]&gt;=0,"Child")</f>
        <v>Senior Adult</v>
      </c>
      <c r="D375" s="1">
        <v>1</v>
      </c>
      <c r="E375" s="1">
        <v>1</v>
      </c>
      <c r="F375" s="1">
        <v>1</v>
      </c>
      <c r="G375" s="1" t="str">
        <f>IF(OR( AND(Dataset[[#This Row],[NS1]]=1,Dataset[[#This Row],[IgM]]=0,Dataset[[#This Row],[IgG]]=0),AND(Dataset[[#This Row],[NS1]]=1,Dataset[[#This Row],[IgM]]=1,Dataset[[#This Row],[IgG]]=0),AND(Dataset[[#This Row],[NS1]]=0,Dataset[[#This Row],[IgM]]=1,Dataset[[#This Row],[IgG]]=0)),"Yes","No")</f>
        <v>No</v>
      </c>
      <c r="H375" t="str">
        <f>IF(AND(Dataset[[#This Row],[IgG]]=1,Dataset[[#This Row],[NS1]]=1),"Yes","No")</f>
        <v>Yes</v>
      </c>
      <c r="I375" t="str">
        <f>IF(AND(Dataset[[#This Row],[NS1]]=0,Dataset[[#This Row],[IgM]]=0,Dataset[[#This Row],[IgG]]=0),"yes","No")</f>
        <v>No</v>
      </c>
      <c r="J375" t="s">
        <v>33</v>
      </c>
      <c r="K375" t="s">
        <v>17</v>
      </c>
      <c r="L375" t="s">
        <v>19</v>
      </c>
      <c r="M375" t="s">
        <v>14</v>
      </c>
      <c r="N375" s="1">
        <v>1</v>
      </c>
      <c r="O375"/>
    </row>
    <row r="376" spans="1:15" x14ac:dyDescent="0.3">
      <c r="A376" t="s">
        <v>10</v>
      </c>
      <c r="B376" s="1">
        <v>42</v>
      </c>
      <c r="C376" s="1" t="str" cm="1">
        <f t="array" ref="C376">_xlfn.IFS(Dataset[[#This Row],[Age]]&gt;=60,"Old",Dataset[[#This Row],[Age]]&gt;=40,"Senior Adult",Dataset[[#This Row],[Age]]&gt;=20,"Adult",Dataset[[#This Row],[Age]]&gt;=0,"Child")</f>
        <v>Senior Adult</v>
      </c>
      <c r="D376" s="1">
        <v>1</v>
      </c>
      <c r="E376" s="1">
        <v>0</v>
      </c>
      <c r="F376" s="1">
        <v>1</v>
      </c>
      <c r="G376" s="1" t="str">
        <f>IF(OR( AND(Dataset[[#This Row],[NS1]]=1,Dataset[[#This Row],[IgM]]=0,Dataset[[#This Row],[IgG]]=0),AND(Dataset[[#This Row],[NS1]]=1,Dataset[[#This Row],[IgM]]=1,Dataset[[#This Row],[IgG]]=0),AND(Dataset[[#This Row],[NS1]]=0,Dataset[[#This Row],[IgM]]=1,Dataset[[#This Row],[IgG]]=0)),"Yes","No")</f>
        <v>No</v>
      </c>
      <c r="H376" t="str">
        <f>IF(AND(Dataset[[#This Row],[IgG]]=1,Dataset[[#This Row],[NS1]]=1),"Yes","No")</f>
        <v>Yes</v>
      </c>
      <c r="I376" t="str">
        <f>IF(AND(Dataset[[#This Row],[NS1]]=0,Dataset[[#This Row],[IgM]]=0,Dataset[[#This Row],[IgG]]=0),"yes","No")</f>
        <v>No</v>
      </c>
      <c r="J376" t="s">
        <v>27</v>
      </c>
      <c r="K376" t="s">
        <v>12</v>
      </c>
      <c r="L376" t="s">
        <v>13</v>
      </c>
      <c r="M376" t="s">
        <v>14</v>
      </c>
      <c r="N376" s="1">
        <v>1</v>
      </c>
      <c r="O376"/>
    </row>
    <row r="377" spans="1:15" x14ac:dyDescent="0.3">
      <c r="A377" t="s">
        <v>10</v>
      </c>
      <c r="B377" s="1">
        <v>9</v>
      </c>
      <c r="C377" s="1" t="str" cm="1">
        <f t="array" ref="C377">_xlfn.IFS(Dataset[[#This Row],[Age]]&gt;=60,"Old",Dataset[[#This Row],[Age]]&gt;=40,"Senior Adult",Dataset[[#This Row],[Age]]&gt;=20,"Adult",Dataset[[#This Row],[Age]]&gt;=0,"Child")</f>
        <v>Child</v>
      </c>
      <c r="D377" s="1">
        <v>1</v>
      </c>
      <c r="E377" s="1">
        <v>1</v>
      </c>
      <c r="F377" s="1">
        <v>1</v>
      </c>
      <c r="G377" s="1" t="str">
        <f>IF(OR( AND(Dataset[[#This Row],[NS1]]=1,Dataset[[#This Row],[IgM]]=0,Dataset[[#This Row],[IgG]]=0),AND(Dataset[[#This Row],[NS1]]=1,Dataset[[#This Row],[IgM]]=1,Dataset[[#This Row],[IgG]]=0),AND(Dataset[[#This Row],[NS1]]=0,Dataset[[#This Row],[IgM]]=1,Dataset[[#This Row],[IgG]]=0)),"Yes","No")</f>
        <v>No</v>
      </c>
      <c r="H377" t="str">
        <f>IF(AND(Dataset[[#This Row],[IgG]]=1,Dataset[[#This Row],[NS1]]=1),"Yes","No")</f>
        <v>Yes</v>
      </c>
      <c r="I377" t="str">
        <f>IF(AND(Dataset[[#This Row],[NS1]]=0,Dataset[[#This Row],[IgM]]=0,Dataset[[#This Row],[IgG]]=0),"yes","No")</f>
        <v>No</v>
      </c>
      <c r="J377" t="s">
        <v>53</v>
      </c>
      <c r="K377" t="s">
        <v>17</v>
      </c>
      <c r="L377" t="s">
        <v>13</v>
      </c>
      <c r="M377" t="s">
        <v>14</v>
      </c>
      <c r="N377" s="1">
        <v>1</v>
      </c>
      <c r="O377"/>
    </row>
    <row r="378" spans="1:15" x14ac:dyDescent="0.3">
      <c r="A378" t="s">
        <v>10</v>
      </c>
      <c r="B378" s="1">
        <v>8</v>
      </c>
      <c r="C378" s="1" t="str" cm="1">
        <f t="array" ref="C378">_xlfn.IFS(Dataset[[#This Row],[Age]]&gt;=60,"Old",Dataset[[#This Row],[Age]]&gt;=40,"Senior Adult",Dataset[[#This Row],[Age]]&gt;=20,"Adult",Dataset[[#This Row],[Age]]&gt;=0,"Child")</f>
        <v>Child</v>
      </c>
      <c r="D378" s="1">
        <v>1</v>
      </c>
      <c r="E378" s="1">
        <v>1</v>
      </c>
      <c r="F378" s="1">
        <v>1</v>
      </c>
      <c r="G378" s="1" t="str">
        <f>IF(OR( AND(Dataset[[#This Row],[NS1]]=1,Dataset[[#This Row],[IgM]]=0,Dataset[[#This Row],[IgG]]=0),AND(Dataset[[#This Row],[NS1]]=1,Dataset[[#This Row],[IgM]]=1,Dataset[[#This Row],[IgG]]=0),AND(Dataset[[#This Row],[NS1]]=0,Dataset[[#This Row],[IgM]]=1,Dataset[[#This Row],[IgG]]=0)),"Yes","No")</f>
        <v>No</v>
      </c>
      <c r="H378" t="str">
        <f>IF(AND(Dataset[[#This Row],[IgG]]=1,Dataset[[#This Row],[NS1]]=1),"Yes","No")</f>
        <v>Yes</v>
      </c>
      <c r="I378" t="str">
        <f>IF(AND(Dataset[[#This Row],[NS1]]=0,Dataset[[#This Row],[IgM]]=0,Dataset[[#This Row],[IgG]]=0),"yes","No")</f>
        <v>No</v>
      </c>
      <c r="J378" t="s">
        <v>22</v>
      </c>
      <c r="K378" t="s">
        <v>12</v>
      </c>
      <c r="L378" t="s">
        <v>19</v>
      </c>
      <c r="M378" t="s">
        <v>14</v>
      </c>
      <c r="N378" s="1">
        <v>1</v>
      </c>
      <c r="O378"/>
    </row>
    <row r="379" spans="1:15" x14ac:dyDescent="0.3">
      <c r="A379" t="s">
        <v>10</v>
      </c>
      <c r="B379" s="1">
        <v>17</v>
      </c>
      <c r="C379" s="1" t="str" cm="1">
        <f t="array" ref="C379">_xlfn.IFS(Dataset[[#This Row],[Age]]&gt;=60,"Old",Dataset[[#This Row],[Age]]&gt;=40,"Senior Adult",Dataset[[#This Row],[Age]]&gt;=20,"Adult",Dataset[[#This Row],[Age]]&gt;=0,"Child")</f>
        <v>Child</v>
      </c>
      <c r="D379" s="1">
        <v>0</v>
      </c>
      <c r="E379" s="1">
        <v>1</v>
      </c>
      <c r="F379" s="1">
        <v>0</v>
      </c>
      <c r="G379" s="1" t="str">
        <f>IF(OR( AND(Dataset[[#This Row],[NS1]]=1,Dataset[[#This Row],[IgM]]=0,Dataset[[#This Row],[IgG]]=0),AND(Dataset[[#This Row],[NS1]]=1,Dataset[[#This Row],[IgM]]=1,Dataset[[#This Row],[IgG]]=0),AND(Dataset[[#This Row],[NS1]]=0,Dataset[[#This Row],[IgM]]=1,Dataset[[#This Row],[IgG]]=0)),"Yes","No")</f>
        <v>Yes</v>
      </c>
      <c r="H379" t="str">
        <f>IF(AND(Dataset[[#This Row],[IgG]]=1,Dataset[[#This Row],[NS1]]=1),"Yes","No")</f>
        <v>No</v>
      </c>
      <c r="I379" t="str">
        <f>IF(AND(Dataset[[#This Row],[NS1]]=0,Dataset[[#This Row],[IgM]]=0,Dataset[[#This Row],[IgG]]=0),"yes","No")</f>
        <v>No</v>
      </c>
      <c r="J379" t="s">
        <v>22</v>
      </c>
      <c r="K379" t="s">
        <v>17</v>
      </c>
      <c r="L379" t="s">
        <v>13</v>
      </c>
      <c r="M379" t="s">
        <v>14</v>
      </c>
      <c r="N379" s="1">
        <v>0</v>
      </c>
      <c r="O379"/>
    </row>
    <row r="380" spans="1:15" x14ac:dyDescent="0.3">
      <c r="A380" t="s">
        <v>10</v>
      </c>
      <c r="B380" s="1">
        <v>16</v>
      </c>
      <c r="C380" s="1" t="str" cm="1">
        <f t="array" ref="C380">_xlfn.IFS(Dataset[[#This Row],[Age]]&gt;=60,"Old",Dataset[[#This Row],[Age]]&gt;=40,"Senior Adult",Dataset[[#This Row],[Age]]&gt;=20,"Adult",Dataset[[#This Row],[Age]]&gt;=0,"Child")</f>
        <v>Child</v>
      </c>
      <c r="D380" s="1">
        <v>1</v>
      </c>
      <c r="E380" s="1">
        <v>0</v>
      </c>
      <c r="F380" s="1">
        <v>1</v>
      </c>
      <c r="G380" s="1" t="str">
        <f>IF(OR( AND(Dataset[[#This Row],[NS1]]=1,Dataset[[#This Row],[IgM]]=0,Dataset[[#This Row],[IgG]]=0),AND(Dataset[[#This Row],[NS1]]=1,Dataset[[#This Row],[IgM]]=1,Dataset[[#This Row],[IgG]]=0),AND(Dataset[[#This Row],[NS1]]=0,Dataset[[#This Row],[IgM]]=1,Dataset[[#This Row],[IgG]]=0)),"Yes","No")</f>
        <v>No</v>
      </c>
      <c r="H380" t="str">
        <f>IF(AND(Dataset[[#This Row],[IgG]]=1,Dataset[[#This Row],[NS1]]=1),"Yes","No")</f>
        <v>Yes</v>
      </c>
      <c r="I380" t="str">
        <f>IF(AND(Dataset[[#This Row],[NS1]]=0,Dataset[[#This Row],[IgM]]=0,Dataset[[#This Row],[IgG]]=0),"yes","No")</f>
        <v>No</v>
      </c>
      <c r="J380" t="s">
        <v>23</v>
      </c>
      <c r="K380" t="s">
        <v>12</v>
      </c>
      <c r="L380" t="s">
        <v>24</v>
      </c>
      <c r="M380" t="s">
        <v>14</v>
      </c>
      <c r="N380" s="1">
        <v>1</v>
      </c>
      <c r="O380"/>
    </row>
    <row r="381" spans="1:15" x14ac:dyDescent="0.3">
      <c r="A381" t="s">
        <v>10</v>
      </c>
      <c r="B381" s="1">
        <v>15</v>
      </c>
      <c r="C381" s="1" t="str" cm="1">
        <f t="array" ref="C381">_xlfn.IFS(Dataset[[#This Row],[Age]]&gt;=60,"Old",Dataset[[#This Row],[Age]]&gt;=40,"Senior Adult",Dataset[[#This Row],[Age]]&gt;=20,"Adult",Dataset[[#This Row],[Age]]&gt;=0,"Child")</f>
        <v>Child</v>
      </c>
      <c r="D381" s="1">
        <v>1</v>
      </c>
      <c r="E381" s="1">
        <v>1</v>
      </c>
      <c r="F381" s="1">
        <v>1</v>
      </c>
      <c r="G381" s="1" t="str">
        <f>IF(OR( AND(Dataset[[#This Row],[NS1]]=1,Dataset[[#This Row],[IgM]]=0,Dataset[[#This Row],[IgG]]=0),AND(Dataset[[#This Row],[NS1]]=1,Dataset[[#This Row],[IgM]]=1,Dataset[[#This Row],[IgG]]=0),AND(Dataset[[#This Row],[NS1]]=0,Dataset[[#This Row],[IgM]]=1,Dataset[[#This Row],[IgG]]=0)),"Yes","No")</f>
        <v>No</v>
      </c>
      <c r="H381" t="str">
        <f>IF(AND(Dataset[[#This Row],[IgG]]=1,Dataset[[#This Row],[NS1]]=1),"Yes","No")</f>
        <v>Yes</v>
      </c>
      <c r="I381" t="str">
        <f>IF(AND(Dataset[[#This Row],[NS1]]=0,Dataset[[#This Row],[IgM]]=0,Dataset[[#This Row],[IgG]]=0),"yes","No")</f>
        <v>No</v>
      </c>
      <c r="J381" t="s">
        <v>45</v>
      </c>
      <c r="K381" t="s">
        <v>17</v>
      </c>
      <c r="L381" t="s">
        <v>19</v>
      </c>
      <c r="M381" t="s">
        <v>14</v>
      </c>
      <c r="N381" s="1">
        <v>1</v>
      </c>
      <c r="O381"/>
    </row>
    <row r="382" spans="1:15" x14ac:dyDescent="0.3">
      <c r="A382" t="s">
        <v>10</v>
      </c>
      <c r="B382" s="1">
        <v>63</v>
      </c>
      <c r="C382" s="1" t="str" cm="1">
        <f t="array" ref="C382">_xlfn.IFS(Dataset[[#This Row],[Age]]&gt;=60,"Old",Dataset[[#This Row],[Age]]&gt;=40,"Senior Adult",Dataset[[#This Row],[Age]]&gt;=20,"Adult",Dataset[[#This Row],[Age]]&gt;=0,"Child")</f>
        <v>Old</v>
      </c>
      <c r="D382" s="1">
        <v>0</v>
      </c>
      <c r="E382" s="1">
        <v>1</v>
      </c>
      <c r="F382" s="1">
        <v>0</v>
      </c>
      <c r="G382" s="1" t="str">
        <f>IF(OR( AND(Dataset[[#This Row],[NS1]]=1,Dataset[[#This Row],[IgM]]=0,Dataset[[#This Row],[IgG]]=0),AND(Dataset[[#This Row],[NS1]]=1,Dataset[[#This Row],[IgM]]=1,Dataset[[#This Row],[IgG]]=0),AND(Dataset[[#This Row],[NS1]]=0,Dataset[[#This Row],[IgM]]=1,Dataset[[#This Row],[IgG]]=0)),"Yes","No")</f>
        <v>Yes</v>
      </c>
      <c r="H382" t="str">
        <f>IF(AND(Dataset[[#This Row],[IgG]]=1,Dataset[[#This Row],[NS1]]=1),"Yes","No")</f>
        <v>No</v>
      </c>
      <c r="I382" t="str">
        <f>IF(AND(Dataset[[#This Row],[NS1]]=0,Dataset[[#This Row],[IgM]]=0,Dataset[[#This Row],[IgG]]=0),"yes","No")</f>
        <v>No</v>
      </c>
      <c r="J382" t="s">
        <v>20</v>
      </c>
      <c r="K382" t="s">
        <v>12</v>
      </c>
      <c r="L382" t="s">
        <v>13</v>
      </c>
      <c r="M382" t="s">
        <v>14</v>
      </c>
      <c r="N382" s="1">
        <v>0</v>
      </c>
      <c r="O382"/>
    </row>
    <row r="383" spans="1:15" x14ac:dyDescent="0.3">
      <c r="A383" t="s">
        <v>15</v>
      </c>
      <c r="B383" s="1">
        <v>35</v>
      </c>
      <c r="C383" s="1" t="str" cm="1">
        <f t="array" ref="C383">_xlfn.IFS(Dataset[[#This Row],[Age]]&gt;=60,"Old",Dataset[[#This Row],[Age]]&gt;=40,"Senior Adult",Dataset[[#This Row],[Age]]&gt;=20,"Adult",Dataset[[#This Row],[Age]]&gt;=0,"Child")</f>
        <v>Adult</v>
      </c>
      <c r="D383" s="1">
        <v>1</v>
      </c>
      <c r="E383" s="1">
        <v>1</v>
      </c>
      <c r="F383" s="1">
        <v>1</v>
      </c>
      <c r="G383" s="1" t="str">
        <f>IF(OR( AND(Dataset[[#This Row],[NS1]]=1,Dataset[[#This Row],[IgM]]=0,Dataset[[#This Row],[IgG]]=0),AND(Dataset[[#This Row],[NS1]]=1,Dataset[[#This Row],[IgM]]=1,Dataset[[#This Row],[IgG]]=0),AND(Dataset[[#This Row],[NS1]]=0,Dataset[[#This Row],[IgM]]=1,Dataset[[#This Row],[IgG]]=0)),"Yes","No")</f>
        <v>No</v>
      </c>
      <c r="H383" t="str">
        <f>IF(AND(Dataset[[#This Row],[IgG]]=1,Dataset[[#This Row],[NS1]]=1),"Yes","No")</f>
        <v>Yes</v>
      </c>
      <c r="I383" t="str">
        <f>IF(AND(Dataset[[#This Row],[NS1]]=0,Dataset[[#This Row],[IgM]]=0,Dataset[[#This Row],[IgG]]=0),"yes","No")</f>
        <v>No</v>
      </c>
      <c r="J383" t="s">
        <v>44</v>
      </c>
      <c r="K383" t="s">
        <v>17</v>
      </c>
      <c r="L383" t="s">
        <v>19</v>
      </c>
      <c r="M383" t="s">
        <v>14</v>
      </c>
      <c r="N383" s="1">
        <v>1</v>
      </c>
      <c r="O383"/>
    </row>
    <row r="384" spans="1:15" x14ac:dyDescent="0.3">
      <c r="A384" t="s">
        <v>15</v>
      </c>
      <c r="B384" s="1">
        <v>51</v>
      </c>
      <c r="C384" s="1" t="str" cm="1">
        <f t="array" ref="C384">_xlfn.IFS(Dataset[[#This Row],[Age]]&gt;=60,"Old",Dataset[[#This Row],[Age]]&gt;=40,"Senior Adult",Dataset[[#This Row],[Age]]&gt;=20,"Adult",Dataset[[#This Row],[Age]]&gt;=0,"Child")</f>
        <v>Senior Adult</v>
      </c>
      <c r="D384" s="1">
        <v>0</v>
      </c>
      <c r="E384" s="1">
        <v>0</v>
      </c>
      <c r="F384" s="1">
        <v>0</v>
      </c>
      <c r="G384" s="1" t="str">
        <f>IF(OR( AND(Dataset[[#This Row],[NS1]]=1,Dataset[[#This Row],[IgM]]=0,Dataset[[#This Row],[IgG]]=0),AND(Dataset[[#This Row],[NS1]]=1,Dataset[[#This Row],[IgM]]=1,Dataset[[#This Row],[IgG]]=0),AND(Dataset[[#This Row],[NS1]]=0,Dataset[[#This Row],[IgM]]=1,Dataset[[#This Row],[IgG]]=0)),"Yes","No")</f>
        <v>No</v>
      </c>
      <c r="H384" t="str">
        <f>IF(AND(Dataset[[#This Row],[IgG]]=1,Dataset[[#This Row],[NS1]]=1),"Yes","No")</f>
        <v>No</v>
      </c>
      <c r="I384" t="str">
        <f>IF(AND(Dataset[[#This Row],[NS1]]=0,Dataset[[#This Row],[IgM]]=0,Dataset[[#This Row],[IgG]]=0),"yes","No")</f>
        <v>yes</v>
      </c>
      <c r="J384" t="s">
        <v>44</v>
      </c>
      <c r="K384" t="s">
        <v>12</v>
      </c>
      <c r="L384" t="s">
        <v>13</v>
      </c>
      <c r="M384" t="s">
        <v>14</v>
      </c>
      <c r="N384" s="1">
        <v>0</v>
      </c>
      <c r="O384"/>
    </row>
    <row r="385" spans="1:15" x14ac:dyDescent="0.3">
      <c r="A385" t="s">
        <v>15</v>
      </c>
      <c r="B385" s="1">
        <v>33</v>
      </c>
      <c r="C385" s="1" t="str" cm="1">
        <f t="array" ref="C385">_xlfn.IFS(Dataset[[#This Row],[Age]]&gt;=60,"Old",Dataset[[#This Row],[Age]]&gt;=40,"Senior Adult",Dataset[[#This Row],[Age]]&gt;=20,"Adult",Dataset[[#This Row],[Age]]&gt;=0,"Child")</f>
        <v>Adult</v>
      </c>
      <c r="D385" s="1">
        <v>0</v>
      </c>
      <c r="E385" s="1">
        <v>0</v>
      </c>
      <c r="F385" s="1">
        <v>0</v>
      </c>
      <c r="G385" s="1" t="str">
        <f>IF(OR( AND(Dataset[[#This Row],[NS1]]=1,Dataset[[#This Row],[IgM]]=0,Dataset[[#This Row],[IgG]]=0),AND(Dataset[[#This Row],[NS1]]=1,Dataset[[#This Row],[IgM]]=1,Dataset[[#This Row],[IgG]]=0),AND(Dataset[[#This Row],[NS1]]=0,Dataset[[#This Row],[IgM]]=1,Dataset[[#This Row],[IgG]]=0)),"Yes","No")</f>
        <v>No</v>
      </c>
      <c r="H385" t="str">
        <f>IF(AND(Dataset[[#This Row],[IgG]]=1,Dataset[[#This Row],[NS1]]=1),"Yes","No")</f>
        <v>No</v>
      </c>
      <c r="I385" t="str">
        <f>IF(AND(Dataset[[#This Row],[NS1]]=0,Dataset[[#This Row],[IgM]]=0,Dataset[[#This Row],[IgG]]=0),"yes","No")</f>
        <v>yes</v>
      </c>
      <c r="J385" t="s">
        <v>30</v>
      </c>
      <c r="K385" t="s">
        <v>17</v>
      </c>
      <c r="L385" t="s">
        <v>19</v>
      </c>
      <c r="M385" t="s">
        <v>14</v>
      </c>
      <c r="N385" s="1">
        <v>0</v>
      </c>
      <c r="O385"/>
    </row>
    <row r="386" spans="1:15" x14ac:dyDescent="0.3">
      <c r="A386" t="s">
        <v>10</v>
      </c>
      <c r="B386" s="1">
        <v>17</v>
      </c>
      <c r="C386" s="1" t="str" cm="1">
        <f t="array" ref="C386">_xlfn.IFS(Dataset[[#This Row],[Age]]&gt;=60,"Old",Dataset[[#This Row],[Age]]&gt;=40,"Senior Adult",Dataset[[#This Row],[Age]]&gt;=20,"Adult",Dataset[[#This Row],[Age]]&gt;=0,"Child")</f>
        <v>Child</v>
      </c>
      <c r="D386" s="1">
        <v>1</v>
      </c>
      <c r="E386" s="1">
        <v>1</v>
      </c>
      <c r="F386" s="1">
        <v>1</v>
      </c>
      <c r="G386" s="1" t="str">
        <f>IF(OR( AND(Dataset[[#This Row],[NS1]]=1,Dataset[[#This Row],[IgM]]=0,Dataset[[#This Row],[IgG]]=0),AND(Dataset[[#This Row],[NS1]]=1,Dataset[[#This Row],[IgM]]=1,Dataset[[#This Row],[IgG]]=0),AND(Dataset[[#This Row],[NS1]]=0,Dataset[[#This Row],[IgM]]=1,Dataset[[#This Row],[IgG]]=0)),"Yes","No")</f>
        <v>No</v>
      </c>
      <c r="H386" t="str">
        <f>IF(AND(Dataset[[#This Row],[IgG]]=1,Dataset[[#This Row],[NS1]]=1),"Yes","No")</f>
        <v>Yes</v>
      </c>
      <c r="I386" t="str">
        <f>IF(AND(Dataset[[#This Row],[NS1]]=0,Dataset[[#This Row],[IgM]]=0,Dataset[[#This Row],[IgG]]=0),"yes","No")</f>
        <v>No</v>
      </c>
      <c r="J386" t="s">
        <v>50</v>
      </c>
      <c r="K386" t="s">
        <v>12</v>
      </c>
      <c r="L386" t="s">
        <v>19</v>
      </c>
      <c r="M386" t="s">
        <v>14</v>
      </c>
      <c r="N386" s="1">
        <v>1</v>
      </c>
      <c r="O386"/>
    </row>
    <row r="387" spans="1:15" x14ac:dyDescent="0.3">
      <c r="A387" t="s">
        <v>10</v>
      </c>
      <c r="B387" s="1">
        <v>50</v>
      </c>
      <c r="C387" s="1" t="str" cm="1">
        <f t="array" ref="C387">_xlfn.IFS(Dataset[[#This Row],[Age]]&gt;=60,"Old",Dataset[[#This Row],[Age]]&gt;=40,"Senior Adult",Dataset[[#This Row],[Age]]&gt;=20,"Adult",Dataset[[#This Row],[Age]]&gt;=0,"Child")</f>
        <v>Senior Adult</v>
      </c>
      <c r="D387" s="1">
        <v>0</v>
      </c>
      <c r="E387" s="1">
        <v>1</v>
      </c>
      <c r="F387" s="1">
        <v>0</v>
      </c>
      <c r="G387" s="1" t="str">
        <f>IF(OR( AND(Dataset[[#This Row],[NS1]]=1,Dataset[[#This Row],[IgM]]=0,Dataset[[#This Row],[IgG]]=0),AND(Dataset[[#This Row],[NS1]]=1,Dataset[[#This Row],[IgM]]=1,Dataset[[#This Row],[IgG]]=0),AND(Dataset[[#This Row],[NS1]]=0,Dataset[[#This Row],[IgM]]=1,Dataset[[#This Row],[IgG]]=0)),"Yes","No")</f>
        <v>Yes</v>
      </c>
      <c r="H387" t="str">
        <f>IF(AND(Dataset[[#This Row],[IgG]]=1,Dataset[[#This Row],[NS1]]=1),"Yes","No")</f>
        <v>No</v>
      </c>
      <c r="I387" t="str">
        <f>IF(AND(Dataset[[#This Row],[NS1]]=0,Dataset[[#This Row],[IgM]]=0,Dataset[[#This Row],[IgG]]=0),"yes","No")</f>
        <v>No</v>
      </c>
      <c r="J387" t="s">
        <v>43</v>
      </c>
      <c r="K387" t="s">
        <v>17</v>
      </c>
      <c r="L387" t="s">
        <v>13</v>
      </c>
      <c r="M387" t="s">
        <v>14</v>
      </c>
      <c r="N387" s="1">
        <v>0</v>
      </c>
      <c r="O387"/>
    </row>
    <row r="388" spans="1:15" x14ac:dyDescent="0.3">
      <c r="A388" t="s">
        <v>10</v>
      </c>
      <c r="B388" s="1">
        <v>34</v>
      </c>
      <c r="C388" s="1" t="str" cm="1">
        <f t="array" ref="C388">_xlfn.IFS(Dataset[[#This Row],[Age]]&gt;=60,"Old",Dataset[[#This Row],[Age]]&gt;=40,"Senior Adult",Dataset[[#This Row],[Age]]&gt;=20,"Adult",Dataset[[#This Row],[Age]]&gt;=0,"Child")</f>
        <v>Adult</v>
      </c>
      <c r="D388" s="1">
        <v>1</v>
      </c>
      <c r="E388" s="1">
        <v>1</v>
      </c>
      <c r="F388" s="1">
        <v>1</v>
      </c>
      <c r="G388" s="1" t="str">
        <f>IF(OR( AND(Dataset[[#This Row],[NS1]]=1,Dataset[[#This Row],[IgM]]=0,Dataset[[#This Row],[IgG]]=0),AND(Dataset[[#This Row],[NS1]]=1,Dataset[[#This Row],[IgM]]=1,Dataset[[#This Row],[IgG]]=0),AND(Dataset[[#This Row],[NS1]]=0,Dataset[[#This Row],[IgM]]=1,Dataset[[#This Row],[IgG]]=0)),"Yes","No")</f>
        <v>No</v>
      </c>
      <c r="H388" t="str">
        <f>IF(AND(Dataset[[#This Row],[IgG]]=1,Dataset[[#This Row],[NS1]]=1),"Yes","No")</f>
        <v>Yes</v>
      </c>
      <c r="I388" t="str">
        <f>IF(AND(Dataset[[#This Row],[NS1]]=0,Dataset[[#This Row],[IgM]]=0,Dataset[[#This Row],[IgG]]=0),"yes","No")</f>
        <v>No</v>
      </c>
      <c r="J388" t="s">
        <v>46</v>
      </c>
      <c r="K388" t="s">
        <v>12</v>
      </c>
      <c r="L388" t="s">
        <v>13</v>
      </c>
      <c r="M388" t="s">
        <v>14</v>
      </c>
      <c r="N388" s="1">
        <v>1</v>
      </c>
      <c r="O388"/>
    </row>
    <row r="389" spans="1:15" x14ac:dyDescent="0.3">
      <c r="A389" t="s">
        <v>10</v>
      </c>
      <c r="B389" s="1">
        <v>26</v>
      </c>
      <c r="C389" s="1" t="str" cm="1">
        <f t="array" ref="C389">_xlfn.IFS(Dataset[[#This Row],[Age]]&gt;=60,"Old",Dataset[[#This Row],[Age]]&gt;=40,"Senior Adult",Dataset[[#This Row],[Age]]&gt;=20,"Adult",Dataset[[#This Row],[Age]]&gt;=0,"Child")</f>
        <v>Adult</v>
      </c>
      <c r="D389" s="1">
        <v>1</v>
      </c>
      <c r="E389" s="1">
        <v>1</v>
      </c>
      <c r="F389" s="1">
        <v>1</v>
      </c>
      <c r="G389" s="1" t="str">
        <f>IF(OR( AND(Dataset[[#This Row],[NS1]]=1,Dataset[[#This Row],[IgM]]=0,Dataset[[#This Row],[IgG]]=0),AND(Dataset[[#This Row],[NS1]]=1,Dataset[[#This Row],[IgM]]=1,Dataset[[#This Row],[IgG]]=0),AND(Dataset[[#This Row],[NS1]]=0,Dataset[[#This Row],[IgM]]=1,Dataset[[#This Row],[IgG]]=0)),"Yes","No")</f>
        <v>No</v>
      </c>
      <c r="H389" t="str">
        <f>IF(AND(Dataset[[#This Row],[IgG]]=1,Dataset[[#This Row],[NS1]]=1),"Yes","No")</f>
        <v>Yes</v>
      </c>
      <c r="I389" t="str">
        <f>IF(AND(Dataset[[#This Row],[NS1]]=0,Dataset[[#This Row],[IgM]]=0,Dataset[[#This Row],[IgG]]=0),"yes","No")</f>
        <v>No</v>
      </c>
      <c r="J389" t="s">
        <v>39</v>
      </c>
      <c r="K389" t="s">
        <v>17</v>
      </c>
      <c r="L389" t="s">
        <v>24</v>
      </c>
      <c r="M389" t="s">
        <v>14</v>
      </c>
      <c r="N389" s="1">
        <v>1</v>
      </c>
      <c r="O389"/>
    </row>
    <row r="390" spans="1:15" x14ac:dyDescent="0.3">
      <c r="A390" t="s">
        <v>10</v>
      </c>
      <c r="B390" s="1">
        <v>25</v>
      </c>
      <c r="C390" s="1" t="str" cm="1">
        <f t="array" ref="C390">_xlfn.IFS(Dataset[[#This Row],[Age]]&gt;=60,"Old",Dataset[[#This Row],[Age]]&gt;=40,"Senior Adult",Dataset[[#This Row],[Age]]&gt;=20,"Adult",Dataset[[#This Row],[Age]]&gt;=0,"Child")</f>
        <v>Adult</v>
      </c>
      <c r="D390" s="1">
        <v>0</v>
      </c>
      <c r="E390" s="1">
        <v>1</v>
      </c>
      <c r="F390" s="1">
        <v>0</v>
      </c>
      <c r="G390" s="1" t="str">
        <f>IF(OR( AND(Dataset[[#This Row],[NS1]]=1,Dataset[[#This Row],[IgM]]=0,Dataset[[#This Row],[IgG]]=0),AND(Dataset[[#This Row],[NS1]]=1,Dataset[[#This Row],[IgM]]=1,Dataset[[#This Row],[IgG]]=0),AND(Dataset[[#This Row],[NS1]]=0,Dataset[[#This Row],[IgM]]=1,Dataset[[#This Row],[IgG]]=0)),"Yes","No")</f>
        <v>Yes</v>
      </c>
      <c r="H390" t="str">
        <f>IF(AND(Dataset[[#This Row],[IgG]]=1,Dataset[[#This Row],[NS1]]=1),"Yes","No")</f>
        <v>No</v>
      </c>
      <c r="I390" t="str">
        <f>IF(AND(Dataset[[#This Row],[NS1]]=0,Dataset[[#This Row],[IgM]]=0,Dataset[[#This Row],[IgG]]=0),"yes","No")</f>
        <v>No</v>
      </c>
      <c r="J390" t="s">
        <v>48</v>
      </c>
      <c r="K390" t="s">
        <v>12</v>
      </c>
      <c r="L390" t="s">
        <v>19</v>
      </c>
      <c r="M390" t="s">
        <v>14</v>
      </c>
      <c r="N390" s="1">
        <v>0</v>
      </c>
      <c r="O390"/>
    </row>
    <row r="391" spans="1:15" x14ac:dyDescent="0.3">
      <c r="A391" t="s">
        <v>15</v>
      </c>
      <c r="B391" s="1">
        <v>58</v>
      </c>
      <c r="C391" s="1" t="str" cm="1">
        <f t="array" ref="C391">_xlfn.IFS(Dataset[[#This Row],[Age]]&gt;=60,"Old",Dataset[[#This Row],[Age]]&gt;=40,"Senior Adult",Dataset[[#This Row],[Age]]&gt;=20,"Adult",Dataset[[#This Row],[Age]]&gt;=0,"Child")</f>
        <v>Senior Adult</v>
      </c>
      <c r="D391" s="1">
        <v>0</v>
      </c>
      <c r="E391" s="1">
        <v>0</v>
      </c>
      <c r="F391" s="1">
        <v>0</v>
      </c>
      <c r="G391" s="1" t="str">
        <f>IF(OR( AND(Dataset[[#This Row],[NS1]]=1,Dataset[[#This Row],[IgM]]=0,Dataset[[#This Row],[IgG]]=0),AND(Dataset[[#This Row],[NS1]]=1,Dataset[[#This Row],[IgM]]=1,Dataset[[#This Row],[IgG]]=0),AND(Dataset[[#This Row],[NS1]]=0,Dataset[[#This Row],[IgM]]=1,Dataset[[#This Row],[IgG]]=0)),"Yes","No")</f>
        <v>No</v>
      </c>
      <c r="H391" t="str">
        <f>IF(AND(Dataset[[#This Row],[IgG]]=1,Dataset[[#This Row],[NS1]]=1),"Yes","No")</f>
        <v>No</v>
      </c>
      <c r="I391" t="str">
        <f>IF(AND(Dataset[[#This Row],[NS1]]=0,Dataset[[#This Row],[IgM]]=0,Dataset[[#This Row],[IgG]]=0),"yes","No")</f>
        <v>yes</v>
      </c>
      <c r="J391" t="s">
        <v>22</v>
      </c>
      <c r="K391" t="s">
        <v>17</v>
      </c>
      <c r="L391" t="s">
        <v>24</v>
      </c>
      <c r="M391" t="s">
        <v>14</v>
      </c>
      <c r="N391" s="1">
        <v>0</v>
      </c>
      <c r="O391"/>
    </row>
    <row r="392" spans="1:15" x14ac:dyDescent="0.3">
      <c r="A392" t="s">
        <v>10</v>
      </c>
      <c r="B392" s="1">
        <v>29</v>
      </c>
      <c r="C392" s="1" t="str" cm="1">
        <f t="array" ref="C392">_xlfn.IFS(Dataset[[#This Row],[Age]]&gt;=60,"Old",Dataset[[#This Row],[Age]]&gt;=40,"Senior Adult",Dataset[[#This Row],[Age]]&gt;=20,"Adult",Dataset[[#This Row],[Age]]&gt;=0,"Child")</f>
        <v>Adult</v>
      </c>
      <c r="D392" s="1">
        <v>1</v>
      </c>
      <c r="E392" s="1">
        <v>1</v>
      </c>
      <c r="F392" s="1">
        <v>1</v>
      </c>
      <c r="G392" s="1" t="str">
        <f>IF(OR( AND(Dataset[[#This Row],[NS1]]=1,Dataset[[#This Row],[IgM]]=0,Dataset[[#This Row],[IgG]]=0),AND(Dataset[[#This Row],[NS1]]=1,Dataset[[#This Row],[IgM]]=1,Dataset[[#This Row],[IgG]]=0),AND(Dataset[[#This Row],[NS1]]=0,Dataset[[#This Row],[IgM]]=1,Dataset[[#This Row],[IgG]]=0)),"Yes","No")</f>
        <v>No</v>
      </c>
      <c r="H392" t="str">
        <f>IF(AND(Dataset[[#This Row],[IgG]]=1,Dataset[[#This Row],[NS1]]=1),"Yes","No")</f>
        <v>Yes</v>
      </c>
      <c r="I392" t="str">
        <f>IF(AND(Dataset[[#This Row],[NS1]]=0,Dataset[[#This Row],[IgM]]=0,Dataset[[#This Row],[IgG]]=0),"yes","No")</f>
        <v>No</v>
      </c>
      <c r="J392" t="s">
        <v>40</v>
      </c>
      <c r="K392" t="s">
        <v>12</v>
      </c>
      <c r="L392" t="s">
        <v>19</v>
      </c>
      <c r="M392" t="s">
        <v>14</v>
      </c>
      <c r="N392" s="1">
        <v>1</v>
      </c>
      <c r="O392"/>
    </row>
    <row r="393" spans="1:15" x14ac:dyDescent="0.3">
      <c r="A393" t="s">
        <v>15</v>
      </c>
      <c r="B393" s="1">
        <v>38</v>
      </c>
      <c r="C393" s="1" t="str" cm="1">
        <f t="array" ref="C393">_xlfn.IFS(Dataset[[#This Row],[Age]]&gt;=60,"Old",Dataset[[#This Row],[Age]]&gt;=40,"Senior Adult",Dataset[[#This Row],[Age]]&gt;=20,"Adult",Dataset[[#This Row],[Age]]&gt;=0,"Child")</f>
        <v>Adult</v>
      </c>
      <c r="D393" s="1">
        <v>0</v>
      </c>
      <c r="E393" s="1">
        <v>0</v>
      </c>
      <c r="F393" s="1">
        <v>0</v>
      </c>
      <c r="G393" s="1" t="str">
        <f>IF(OR( AND(Dataset[[#This Row],[NS1]]=1,Dataset[[#This Row],[IgM]]=0,Dataset[[#This Row],[IgG]]=0),AND(Dataset[[#This Row],[NS1]]=1,Dataset[[#This Row],[IgM]]=1,Dataset[[#This Row],[IgG]]=0),AND(Dataset[[#This Row],[NS1]]=0,Dataset[[#This Row],[IgM]]=1,Dataset[[#This Row],[IgG]]=0)),"Yes","No")</f>
        <v>No</v>
      </c>
      <c r="H393" t="str">
        <f>IF(AND(Dataset[[#This Row],[IgG]]=1,Dataset[[#This Row],[NS1]]=1),"Yes","No")</f>
        <v>No</v>
      </c>
      <c r="I393" t="str">
        <f>IF(AND(Dataset[[#This Row],[NS1]]=0,Dataset[[#This Row],[IgM]]=0,Dataset[[#This Row],[IgG]]=0),"yes","No")</f>
        <v>yes</v>
      </c>
      <c r="J393" t="s">
        <v>45</v>
      </c>
      <c r="K393" t="s">
        <v>17</v>
      </c>
      <c r="L393" t="s">
        <v>24</v>
      </c>
      <c r="M393" t="s">
        <v>14</v>
      </c>
      <c r="N393" s="1">
        <v>0</v>
      </c>
      <c r="O393"/>
    </row>
    <row r="394" spans="1:15" x14ac:dyDescent="0.3">
      <c r="A394" t="s">
        <v>10</v>
      </c>
      <c r="B394" s="1">
        <v>17</v>
      </c>
      <c r="C394" s="1" t="str" cm="1">
        <f t="array" ref="C394">_xlfn.IFS(Dataset[[#This Row],[Age]]&gt;=60,"Old",Dataset[[#This Row],[Age]]&gt;=40,"Senior Adult",Dataset[[#This Row],[Age]]&gt;=20,"Adult",Dataset[[#This Row],[Age]]&gt;=0,"Child")</f>
        <v>Child</v>
      </c>
      <c r="D394" s="1">
        <v>1</v>
      </c>
      <c r="E394" s="1">
        <v>0</v>
      </c>
      <c r="F394" s="1">
        <v>1</v>
      </c>
      <c r="G394" s="1" t="str">
        <f>IF(OR( AND(Dataset[[#This Row],[NS1]]=1,Dataset[[#This Row],[IgM]]=0,Dataset[[#This Row],[IgG]]=0),AND(Dataset[[#This Row],[NS1]]=1,Dataset[[#This Row],[IgM]]=1,Dataset[[#This Row],[IgG]]=0),AND(Dataset[[#This Row],[NS1]]=0,Dataset[[#This Row],[IgM]]=1,Dataset[[#This Row],[IgG]]=0)),"Yes","No")</f>
        <v>No</v>
      </c>
      <c r="H394" t="str">
        <f>IF(AND(Dataset[[#This Row],[IgG]]=1,Dataset[[#This Row],[NS1]]=1),"Yes","No")</f>
        <v>Yes</v>
      </c>
      <c r="I394" t="str">
        <f>IF(AND(Dataset[[#This Row],[NS1]]=0,Dataset[[#This Row],[IgM]]=0,Dataset[[#This Row],[IgG]]=0),"yes","No")</f>
        <v>No</v>
      </c>
      <c r="J394" t="s">
        <v>44</v>
      </c>
      <c r="K394" t="s">
        <v>12</v>
      </c>
      <c r="L394" t="s">
        <v>13</v>
      </c>
      <c r="M394" t="s">
        <v>14</v>
      </c>
      <c r="N394" s="1">
        <v>1</v>
      </c>
      <c r="O394"/>
    </row>
    <row r="395" spans="1:15" x14ac:dyDescent="0.3">
      <c r="A395" t="s">
        <v>10</v>
      </c>
      <c r="B395" s="1">
        <v>59</v>
      </c>
      <c r="C395" s="1" t="str" cm="1">
        <f t="array" ref="C395">_xlfn.IFS(Dataset[[#This Row],[Age]]&gt;=60,"Old",Dataset[[#This Row],[Age]]&gt;=40,"Senior Adult",Dataset[[#This Row],[Age]]&gt;=20,"Adult",Dataset[[#This Row],[Age]]&gt;=0,"Child")</f>
        <v>Senior Adult</v>
      </c>
      <c r="D395" s="1">
        <v>0</v>
      </c>
      <c r="E395" s="1">
        <v>1</v>
      </c>
      <c r="F395" s="1">
        <v>0</v>
      </c>
      <c r="G395" s="1" t="str">
        <f>IF(OR( AND(Dataset[[#This Row],[NS1]]=1,Dataset[[#This Row],[IgM]]=0,Dataset[[#This Row],[IgG]]=0),AND(Dataset[[#This Row],[NS1]]=1,Dataset[[#This Row],[IgM]]=1,Dataset[[#This Row],[IgG]]=0),AND(Dataset[[#This Row],[NS1]]=0,Dataset[[#This Row],[IgM]]=1,Dataset[[#This Row],[IgG]]=0)),"Yes","No")</f>
        <v>Yes</v>
      </c>
      <c r="H395" t="str">
        <f>IF(AND(Dataset[[#This Row],[IgG]]=1,Dataset[[#This Row],[NS1]]=1),"Yes","No")</f>
        <v>No</v>
      </c>
      <c r="I395" t="str">
        <f>IF(AND(Dataset[[#This Row],[NS1]]=0,Dataset[[#This Row],[IgM]]=0,Dataset[[#This Row],[IgG]]=0),"yes","No")</f>
        <v>No</v>
      </c>
      <c r="J395" t="s">
        <v>20</v>
      </c>
      <c r="K395" t="s">
        <v>17</v>
      </c>
      <c r="L395" t="s">
        <v>13</v>
      </c>
      <c r="M395" t="s">
        <v>14</v>
      </c>
      <c r="N395" s="1">
        <v>0</v>
      </c>
      <c r="O395"/>
    </row>
    <row r="396" spans="1:15" x14ac:dyDescent="0.3">
      <c r="A396" t="s">
        <v>10</v>
      </c>
      <c r="B396" s="1">
        <v>22</v>
      </c>
      <c r="C396" s="1" t="str" cm="1">
        <f t="array" ref="C396">_xlfn.IFS(Dataset[[#This Row],[Age]]&gt;=60,"Old",Dataset[[#This Row],[Age]]&gt;=40,"Senior Adult",Dataset[[#This Row],[Age]]&gt;=20,"Adult",Dataset[[#This Row],[Age]]&gt;=0,"Child")</f>
        <v>Adult</v>
      </c>
      <c r="D396" s="1">
        <v>0</v>
      </c>
      <c r="E396" s="1">
        <v>1</v>
      </c>
      <c r="F396" s="1">
        <v>0</v>
      </c>
      <c r="G396" s="1" t="str">
        <f>IF(OR( AND(Dataset[[#This Row],[NS1]]=1,Dataset[[#This Row],[IgM]]=0,Dataset[[#This Row],[IgG]]=0),AND(Dataset[[#This Row],[NS1]]=1,Dataset[[#This Row],[IgM]]=1,Dataset[[#This Row],[IgG]]=0),AND(Dataset[[#This Row],[NS1]]=0,Dataset[[#This Row],[IgM]]=1,Dataset[[#This Row],[IgG]]=0)),"Yes","No")</f>
        <v>Yes</v>
      </c>
      <c r="H396" t="str">
        <f>IF(AND(Dataset[[#This Row],[IgG]]=1,Dataset[[#This Row],[NS1]]=1),"Yes","No")</f>
        <v>No</v>
      </c>
      <c r="I396" t="str">
        <f>IF(AND(Dataset[[#This Row],[NS1]]=0,Dataset[[#This Row],[IgM]]=0,Dataset[[#This Row],[IgG]]=0),"yes","No")</f>
        <v>No</v>
      </c>
      <c r="J396" t="s">
        <v>37</v>
      </c>
      <c r="K396" t="s">
        <v>12</v>
      </c>
      <c r="L396" t="s">
        <v>24</v>
      </c>
      <c r="M396" t="s">
        <v>14</v>
      </c>
      <c r="N396" s="1">
        <v>0</v>
      </c>
      <c r="O396"/>
    </row>
    <row r="397" spans="1:15" x14ac:dyDescent="0.3">
      <c r="A397" t="s">
        <v>10</v>
      </c>
      <c r="B397" s="1">
        <v>18</v>
      </c>
      <c r="C397" s="1" t="str" cm="1">
        <f t="array" ref="C397">_xlfn.IFS(Dataset[[#This Row],[Age]]&gt;=60,"Old",Dataset[[#This Row],[Age]]&gt;=40,"Senior Adult",Dataset[[#This Row],[Age]]&gt;=20,"Adult",Dataset[[#This Row],[Age]]&gt;=0,"Child")</f>
        <v>Child</v>
      </c>
      <c r="D397" s="1">
        <v>1</v>
      </c>
      <c r="E397" s="1">
        <v>0</v>
      </c>
      <c r="F397" s="1">
        <v>1</v>
      </c>
      <c r="G397" s="1" t="str">
        <f>IF(OR( AND(Dataset[[#This Row],[NS1]]=1,Dataset[[#This Row],[IgM]]=0,Dataset[[#This Row],[IgG]]=0),AND(Dataset[[#This Row],[NS1]]=1,Dataset[[#This Row],[IgM]]=1,Dataset[[#This Row],[IgG]]=0),AND(Dataset[[#This Row],[NS1]]=0,Dataset[[#This Row],[IgM]]=1,Dataset[[#This Row],[IgG]]=0)),"Yes","No")</f>
        <v>No</v>
      </c>
      <c r="H397" t="str">
        <f>IF(AND(Dataset[[#This Row],[IgG]]=1,Dataset[[#This Row],[NS1]]=1),"Yes","No")</f>
        <v>Yes</v>
      </c>
      <c r="I397" t="str">
        <f>IF(AND(Dataset[[#This Row],[NS1]]=0,Dataset[[#This Row],[IgM]]=0,Dataset[[#This Row],[IgG]]=0),"yes","No")</f>
        <v>No</v>
      </c>
      <c r="J397" t="s">
        <v>22</v>
      </c>
      <c r="K397" t="s">
        <v>17</v>
      </c>
      <c r="L397" t="s">
        <v>19</v>
      </c>
      <c r="M397" t="s">
        <v>14</v>
      </c>
      <c r="N397" s="1">
        <v>1</v>
      </c>
      <c r="O397"/>
    </row>
    <row r="398" spans="1:15" x14ac:dyDescent="0.3">
      <c r="A398" t="s">
        <v>10</v>
      </c>
      <c r="B398" s="1">
        <v>45</v>
      </c>
      <c r="C398" s="1" t="str" cm="1">
        <f t="array" ref="C398">_xlfn.IFS(Dataset[[#This Row],[Age]]&gt;=60,"Old",Dataset[[#This Row],[Age]]&gt;=40,"Senior Adult",Dataset[[#This Row],[Age]]&gt;=20,"Adult",Dataset[[#This Row],[Age]]&gt;=0,"Child")</f>
        <v>Senior Adult</v>
      </c>
      <c r="D398" s="1">
        <v>0</v>
      </c>
      <c r="E398" s="1">
        <v>0</v>
      </c>
      <c r="F398" s="1">
        <v>0</v>
      </c>
      <c r="G398" s="1" t="str">
        <f>IF(OR( AND(Dataset[[#This Row],[NS1]]=1,Dataset[[#This Row],[IgM]]=0,Dataset[[#This Row],[IgG]]=0),AND(Dataset[[#This Row],[NS1]]=1,Dataset[[#This Row],[IgM]]=1,Dataset[[#This Row],[IgG]]=0),AND(Dataset[[#This Row],[NS1]]=0,Dataset[[#This Row],[IgM]]=1,Dataset[[#This Row],[IgG]]=0)),"Yes","No")</f>
        <v>No</v>
      </c>
      <c r="H398" t="str">
        <f>IF(AND(Dataset[[#This Row],[IgG]]=1,Dataset[[#This Row],[NS1]]=1),"Yes","No")</f>
        <v>No</v>
      </c>
      <c r="I398" t="str">
        <f>IF(AND(Dataset[[#This Row],[NS1]]=0,Dataset[[#This Row],[IgM]]=0,Dataset[[#This Row],[IgG]]=0),"yes","No")</f>
        <v>yes</v>
      </c>
      <c r="J398" t="s">
        <v>49</v>
      </c>
      <c r="K398" t="s">
        <v>12</v>
      </c>
      <c r="L398" t="s">
        <v>24</v>
      </c>
      <c r="M398" t="s">
        <v>14</v>
      </c>
      <c r="N398" s="1">
        <v>0</v>
      </c>
      <c r="O398"/>
    </row>
    <row r="399" spans="1:15" x14ac:dyDescent="0.3">
      <c r="A399" t="s">
        <v>10</v>
      </c>
      <c r="B399" s="1">
        <v>9</v>
      </c>
      <c r="C399" s="1" t="str" cm="1">
        <f t="array" ref="C399">_xlfn.IFS(Dataset[[#This Row],[Age]]&gt;=60,"Old",Dataset[[#This Row],[Age]]&gt;=40,"Senior Adult",Dataset[[#This Row],[Age]]&gt;=20,"Adult",Dataset[[#This Row],[Age]]&gt;=0,"Child")</f>
        <v>Child</v>
      </c>
      <c r="D399" s="1">
        <v>1</v>
      </c>
      <c r="E399" s="1">
        <v>0</v>
      </c>
      <c r="F399" s="1">
        <v>1</v>
      </c>
      <c r="G399" s="1" t="str">
        <f>IF(OR( AND(Dataset[[#This Row],[NS1]]=1,Dataset[[#This Row],[IgM]]=0,Dataset[[#This Row],[IgG]]=0),AND(Dataset[[#This Row],[NS1]]=1,Dataset[[#This Row],[IgM]]=1,Dataset[[#This Row],[IgG]]=0),AND(Dataset[[#This Row],[NS1]]=0,Dataset[[#This Row],[IgM]]=1,Dataset[[#This Row],[IgG]]=0)),"Yes","No")</f>
        <v>No</v>
      </c>
      <c r="H399" t="str">
        <f>IF(AND(Dataset[[#This Row],[IgG]]=1,Dataset[[#This Row],[NS1]]=1),"Yes","No")</f>
        <v>Yes</v>
      </c>
      <c r="I399" t="str">
        <f>IF(AND(Dataset[[#This Row],[NS1]]=0,Dataset[[#This Row],[IgM]]=0,Dataset[[#This Row],[IgG]]=0),"yes","No")</f>
        <v>No</v>
      </c>
      <c r="J399" t="s">
        <v>43</v>
      </c>
      <c r="K399" t="s">
        <v>17</v>
      </c>
      <c r="L399" t="s">
        <v>24</v>
      </c>
      <c r="M399" t="s">
        <v>14</v>
      </c>
      <c r="N399" s="1">
        <v>1</v>
      </c>
      <c r="O399"/>
    </row>
    <row r="400" spans="1:15" x14ac:dyDescent="0.3">
      <c r="A400" t="s">
        <v>15</v>
      </c>
      <c r="B400" s="1">
        <v>50</v>
      </c>
      <c r="C400" s="1" t="str" cm="1">
        <f t="array" ref="C400">_xlfn.IFS(Dataset[[#This Row],[Age]]&gt;=60,"Old",Dataset[[#This Row],[Age]]&gt;=40,"Senior Adult",Dataset[[#This Row],[Age]]&gt;=20,"Adult",Dataset[[#This Row],[Age]]&gt;=0,"Child")</f>
        <v>Senior Adult</v>
      </c>
      <c r="D400" s="1">
        <v>0</v>
      </c>
      <c r="E400" s="1">
        <v>1</v>
      </c>
      <c r="F400" s="1">
        <v>0</v>
      </c>
      <c r="G400" s="1" t="str">
        <f>IF(OR( AND(Dataset[[#This Row],[NS1]]=1,Dataset[[#This Row],[IgM]]=0,Dataset[[#This Row],[IgG]]=0),AND(Dataset[[#This Row],[NS1]]=1,Dataset[[#This Row],[IgM]]=1,Dataset[[#This Row],[IgG]]=0),AND(Dataset[[#This Row],[NS1]]=0,Dataset[[#This Row],[IgM]]=1,Dataset[[#This Row],[IgG]]=0)),"Yes","No")</f>
        <v>Yes</v>
      </c>
      <c r="H400" t="str">
        <f>IF(AND(Dataset[[#This Row],[IgG]]=1,Dataset[[#This Row],[NS1]]=1),"Yes","No")</f>
        <v>No</v>
      </c>
      <c r="I400" t="str">
        <f>IF(AND(Dataset[[#This Row],[NS1]]=0,Dataset[[#This Row],[IgM]]=0,Dataset[[#This Row],[IgG]]=0),"yes","No")</f>
        <v>No</v>
      </c>
      <c r="J400" t="s">
        <v>18</v>
      </c>
      <c r="K400" t="s">
        <v>12</v>
      </c>
      <c r="L400" t="s">
        <v>19</v>
      </c>
      <c r="M400" t="s">
        <v>14</v>
      </c>
      <c r="N400" s="1">
        <v>0</v>
      </c>
      <c r="O400"/>
    </row>
    <row r="401" spans="1:15" x14ac:dyDescent="0.3">
      <c r="A401" t="s">
        <v>10</v>
      </c>
      <c r="B401" s="1">
        <v>50</v>
      </c>
      <c r="C401" s="1" t="str" cm="1">
        <f t="array" ref="C401">_xlfn.IFS(Dataset[[#This Row],[Age]]&gt;=60,"Old",Dataset[[#This Row],[Age]]&gt;=40,"Senior Adult",Dataset[[#This Row],[Age]]&gt;=20,"Adult",Dataset[[#This Row],[Age]]&gt;=0,"Child")</f>
        <v>Senior Adult</v>
      </c>
      <c r="D401" s="1">
        <v>1</v>
      </c>
      <c r="E401" s="1">
        <v>0</v>
      </c>
      <c r="F401" s="1">
        <v>1</v>
      </c>
      <c r="G401" s="1" t="str">
        <f>IF(OR( AND(Dataset[[#This Row],[NS1]]=1,Dataset[[#This Row],[IgM]]=0,Dataset[[#This Row],[IgG]]=0),AND(Dataset[[#This Row],[NS1]]=1,Dataset[[#This Row],[IgM]]=1,Dataset[[#This Row],[IgG]]=0),AND(Dataset[[#This Row],[NS1]]=0,Dataset[[#This Row],[IgM]]=1,Dataset[[#This Row],[IgG]]=0)),"Yes","No")</f>
        <v>No</v>
      </c>
      <c r="H401" t="str">
        <f>IF(AND(Dataset[[#This Row],[IgG]]=1,Dataset[[#This Row],[NS1]]=1),"Yes","No")</f>
        <v>Yes</v>
      </c>
      <c r="I401" t="str">
        <f>IF(AND(Dataset[[#This Row],[NS1]]=0,Dataset[[#This Row],[IgM]]=0,Dataset[[#This Row],[IgG]]=0),"yes","No")</f>
        <v>No</v>
      </c>
      <c r="J401" t="s">
        <v>32</v>
      </c>
      <c r="K401" t="s">
        <v>17</v>
      </c>
      <c r="L401" t="s">
        <v>24</v>
      </c>
      <c r="M401" t="s">
        <v>14</v>
      </c>
      <c r="N401" s="1">
        <v>1</v>
      </c>
      <c r="O401"/>
    </row>
    <row r="402" spans="1:15" x14ac:dyDescent="0.3">
      <c r="A402" t="s">
        <v>15</v>
      </c>
      <c r="B402" s="1">
        <v>14</v>
      </c>
      <c r="C402" s="1" t="str" cm="1">
        <f t="array" ref="C402">_xlfn.IFS(Dataset[[#This Row],[Age]]&gt;=60,"Old",Dataset[[#This Row],[Age]]&gt;=40,"Senior Adult",Dataset[[#This Row],[Age]]&gt;=20,"Adult",Dataset[[#This Row],[Age]]&gt;=0,"Child")</f>
        <v>Child</v>
      </c>
      <c r="D402" s="1">
        <v>0</v>
      </c>
      <c r="E402" s="1">
        <v>0</v>
      </c>
      <c r="F402" s="1">
        <v>0</v>
      </c>
      <c r="G402" s="1" t="str">
        <f>IF(OR( AND(Dataset[[#This Row],[NS1]]=1,Dataset[[#This Row],[IgM]]=0,Dataset[[#This Row],[IgG]]=0),AND(Dataset[[#This Row],[NS1]]=1,Dataset[[#This Row],[IgM]]=1,Dataset[[#This Row],[IgG]]=0),AND(Dataset[[#This Row],[NS1]]=0,Dataset[[#This Row],[IgM]]=1,Dataset[[#This Row],[IgG]]=0)),"Yes","No")</f>
        <v>No</v>
      </c>
      <c r="H402" t="str">
        <f>IF(AND(Dataset[[#This Row],[IgG]]=1,Dataset[[#This Row],[NS1]]=1),"Yes","No")</f>
        <v>No</v>
      </c>
      <c r="I402" t="str">
        <f>IF(AND(Dataset[[#This Row],[NS1]]=0,Dataset[[#This Row],[IgM]]=0,Dataset[[#This Row],[IgG]]=0),"yes","No")</f>
        <v>yes</v>
      </c>
      <c r="J402" t="s">
        <v>42</v>
      </c>
      <c r="K402" t="s">
        <v>12</v>
      </c>
      <c r="L402" t="s">
        <v>13</v>
      </c>
      <c r="M402" t="s">
        <v>14</v>
      </c>
      <c r="N402" s="1">
        <v>0</v>
      </c>
      <c r="O402"/>
    </row>
    <row r="403" spans="1:15" x14ac:dyDescent="0.3">
      <c r="A403" t="s">
        <v>10</v>
      </c>
      <c r="B403" s="1">
        <v>40</v>
      </c>
      <c r="C403" s="1" t="str" cm="1">
        <f t="array" ref="C403">_xlfn.IFS(Dataset[[#This Row],[Age]]&gt;=60,"Old",Dataset[[#This Row],[Age]]&gt;=40,"Senior Adult",Dataset[[#This Row],[Age]]&gt;=20,"Adult",Dataset[[#This Row],[Age]]&gt;=0,"Child")</f>
        <v>Senior Adult</v>
      </c>
      <c r="D403" s="1">
        <v>0</v>
      </c>
      <c r="E403" s="1">
        <v>1</v>
      </c>
      <c r="F403" s="1">
        <v>0</v>
      </c>
      <c r="G403" s="1" t="str">
        <f>IF(OR( AND(Dataset[[#This Row],[NS1]]=1,Dataset[[#This Row],[IgM]]=0,Dataset[[#This Row],[IgG]]=0),AND(Dataset[[#This Row],[NS1]]=1,Dataset[[#This Row],[IgM]]=1,Dataset[[#This Row],[IgG]]=0),AND(Dataset[[#This Row],[NS1]]=0,Dataset[[#This Row],[IgM]]=1,Dataset[[#This Row],[IgG]]=0)),"Yes","No")</f>
        <v>Yes</v>
      </c>
      <c r="H403" t="str">
        <f>IF(AND(Dataset[[#This Row],[IgG]]=1,Dataset[[#This Row],[NS1]]=1),"Yes","No")</f>
        <v>No</v>
      </c>
      <c r="I403" t="str">
        <f>IF(AND(Dataset[[#This Row],[NS1]]=0,Dataset[[#This Row],[IgM]]=0,Dataset[[#This Row],[IgG]]=0),"yes","No")</f>
        <v>No</v>
      </c>
      <c r="J403" t="s">
        <v>11</v>
      </c>
      <c r="K403" t="s">
        <v>17</v>
      </c>
      <c r="L403" t="s">
        <v>19</v>
      </c>
      <c r="M403" t="s">
        <v>14</v>
      </c>
      <c r="N403" s="1">
        <v>0</v>
      </c>
      <c r="O403"/>
    </row>
    <row r="404" spans="1:15" x14ac:dyDescent="0.3">
      <c r="A404" t="s">
        <v>10</v>
      </c>
      <c r="B404" s="1">
        <v>62</v>
      </c>
      <c r="C404" s="1" t="str" cm="1">
        <f t="array" ref="C404">_xlfn.IFS(Dataset[[#This Row],[Age]]&gt;=60,"Old",Dataset[[#This Row],[Age]]&gt;=40,"Senior Adult",Dataset[[#This Row],[Age]]&gt;=20,"Adult",Dataset[[#This Row],[Age]]&gt;=0,"Child")</f>
        <v>Old</v>
      </c>
      <c r="D404" s="1">
        <v>0</v>
      </c>
      <c r="E404" s="1">
        <v>1</v>
      </c>
      <c r="F404" s="1">
        <v>0</v>
      </c>
      <c r="G404" s="1" t="str">
        <f>IF(OR( AND(Dataset[[#This Row],[NS1]]=1,Dataset[[#This Row],[IgM]]=0,Dataset[[#This Row],[IgG]]=0),AND(Dataset[[#This Row],[NS1]]=1,Dataset[[#This Row],[IgM]]=1,Dataset[[#This Row],[IgG]]=0),AND(Dataset[[#This Row],[NS1]]=0,Dataset[[#This Row],[IgM]]=1,Dataset[[#This Row],[IgG]]=0)),"Yes","No")</f>
        <v>Yes</v>
      </c>
      <c r="H404" t="str">
        <f>IF(AND(Dataset[[#This Row],[IgG]]=1,Dataset[[#This Row],[NS1]]=1),"Yes","No")</f>
        <v>No</v>
      </c>
      <c r="I404" t="str">
        <f>IF(AND(Dataset[[#This Row],[NS1]]=0,Dataset[[#This Row],[IgM]]=0,Dataset[[#This Row],[IgG]]=0),"yes","No")</f>
        <v>No</v>
      </c>
      <c r="J404" t="s">
        <v>16</v>
      </c>
      <c r="K404" t="s">
        <v>12</v>
      </c>
      <c r="L404" t="s">
        <v>13</v>
      </c>
      <c r="M404" t="s">
        <v>14</v>
      </c>
      <c r="N404" s="1">
        <v>0</v>
      </c>
      <c r="O404"/>
    </row>
    <row r="405" spans="1:15" x14ac:dyDescent="0.3">
      <c r="A405" t="s">
        <v>10</v>
      </c>
      <c r="B405" s="1">
        <v>40</v>
      </c>
      <c r="C405" s="1" t="str" cm="1">
        <f t="array" ref="C405">_xlfn.IFS(Dataset[[#This Row],[Age]]&gt;=60,"Old",Dataset[[#This Row],[Age]]&gt;=40,"Senior Adult",Dataset[[#This Row],[Age]]&gt;=20,"Adult",Dataset[[#This Row],[Age]]&gt;=0,"Child")</f>
        <v>Senior Adult</v>
      </c>
      <c r="D405" s="1">
        <v>1</v>
      </c>
      <c r="E405" s="1">
        <v>1</v>
      </c>
      <c r="F405" s="1">
        <v>1</v>
      </c>
      <c r="G405" s="1" t="str">
        <f>IF(OR( AND(Dataset[[#This Row],[NS1]]=1,Dataset[[#This Row],[IgM]]=0,Dataset[[#This Row],[IgG]]=0),AND(Dataset[[#This Row],[NS1]]=1,Dataset[[#This Row],[IgM]]=1,Dataset[[#This Row],[IgG]]=0),AND(Dataset[[#This Row],[NS1]]=0,Dataset[[#This Row],[IgM]]=1,Dataset[[#This Row],[IgG]]=0)),"Yes","No")</f>
        <v>No</v>
      </c>
      <c r="H405" t="str">
        <f>IF(AND(Dataset[[#This Row],[IgG]]=1,Dataset[[#This Row],[NS1]]=1),"Yes","No")</f>
        <v>Yes</v>
      </c>
      <c r="I405" t="str">
        <f>IF(AND(Dataset[[#This Row],[NS1]]=0,Dataset[[#This Row],[IgM]]=0,Dataset[[#This Row],[IgG]]=0),"yes","No")</f>
        <v>No</v>
      </c>
      <c r="J405" t="s">
        <v>16</v>
      </c>
      <c r="K405" t="s">
        <v>17</v>
      </c>
      <c r="L405" t="s">
        <v>19</v>
      </c>
      <c r="M405" t="s">
        <v>14</v>
      </c>
      <c r="N405" s="1">
        <v>1</v>
      </c>
      <c r="O405"/>
    </row>
    <row r="406" spans="1:15" x14ac:dyDescent="0.3">
      <c r="A406" t="s">
        <v>15</v>
      </c>
      <c r="B406" s="1">
        <v>24</v>
      </c>
      <c r="C406" s="1" t="str" cm="1">
        <f t="array" ref="C406">_xlfn.IFS(Dataset[[#This Row],[Age]]&gt;=60,"Old",Dataset[[#This Row],[Age]]&gt;=40,"Senior Adult",Dataset[[#This Row],[Age]]&gt;=20,"Adult",Dataset[[#This Row],[Age]]&gt;=0,"Child")</f>
        <v>Adult</v>
      </c>
      <c r="D406" s="1">
        <v>0</v>
      </c>
      <c r="E406" s="1">
        <v>1</v>
      </c>
      <c r="F406" s="1">
        <v>0</v>
      </c>
      <c r="G406" s="1" t="str">
        <f>IF(OR( AND(Dataset[[#This Row],[NS1]]=1,Dataset[[#This Row],[IgM]]=0,Dataset[[#This Row],[IgG]]=0),AND(Dataset[[#This Row],[NS1]]=1,Dataset[[#This Row],[IgM]]=1,Dataset[[#This Row],[IgG]]=0),AND(Dataset[[#This Row],[NS1]]=0,Dataset[[#This Row],[IgM]]=1,Dataset[[#This Row],[IgG]]=0)),"Yes","No")</f>
        <v>Yes</v>
      </c>
      <c r="H406" t="str">
        <f>IF(AND(Dataset[[#This Row],[IgG]]=1,Dataset[[#This Row],[NS1]]=1),"Yes","No")</f>
        <v>No</v>
      </c>
      <c r="I406" t="str">
        <f>IF(AND(Dataset[[#This Row],[NS1]]=0,Dataset[[#This Row],[IgM]]=0,Dataset[[#This Row],[IgG]]=0),"yes","No")</f>
        <v>No</v>
      </c>
      <c r="J406" t="s">
        <v>25</v>
      </c>
      <c r="K406" t="s">
        <v>12</v>
      </c>
      <c r="L406" t="s">
        <v>24</v>
      </c>
      <c r="M406" t="s">
        <v>14</v>
      </c>
      <c r="N406" s="1">
        <v>0</v>
      </c>
      <c r="O406"/>
    </row>
    <row r="407" spans="1:15" x14ac:dyDescent="0.3">
      <c r="A407" t="s">
        <v>15</v>
      </c>
      <c r="B407" s="1">
        <v>21</v>
      </c>
      <c r="C407" s="1" t="str" cm="1">
        <f t="array" ref="C407">_xlfn.IFS(Dataset[[#This Row],[Age]]&gt;=60,"Old",Dataset[[#This Row],[Age]]&gt;=40,"Senior Adult",Dataset[[#This Row],[Age]]&gt;=20,"Adult",Dataset[[#This Row],[Age]]&gt;=0,"Child")</f>
        <v>Adult</v>
      </c>
      <c r="D407" s="1">
        <v>0</v>
      </c>
      <c r="E407" s="1">
        <v>1</v>
      </c>
      <c r="F407" s="1">
        <v>0</v>
      </c>
      <c r="G407" s="1" t="str">
        <f>IF(OR( AND(Dataset[[#This Row],[NS1]]=1,Dataset[[#This Row],[IgM]]=0,Dataset[[#This Row],[IgG]]=0),AND(Dataset[[#This Row],[NS1]]=1,Dataset[[#This Row],[IgM]]=1,Dataset[[#This Row],[IgG]]=0),AND(Dataset[[#This Row],[NS1]]=0,Dataset[[#This Row],[IgM]]=1,Dataset[[#This Row],[IgG]]=0)),"Yes","No")</f>
        <v>Yes</v>
      </c>
      <c r="H407" t="str">
        <f>IF(AND(Dataset[[#This Row],[IgG]]=1,Dataset[[#This Row],[NS1]]=1),"Yes","No")</f>
        <v>No</v>
      </c>
      <c r="I407" t="str">
        <f>IF(AND(Dataset[[#This Row],[NS1]]=0,Dataset[[#This Row],[IgM]]=0,Dataset[[#This Row],[IgG]]=0),"yes","No")</f>
        <v>No</v>
      </c>
      <c r="J407" t="s">
        <v>39</v>
      </c>
      <c r="K407" t="s">
        <v>17</v>
      </c>
      <c r="L407" t="s">
        <v>19</v>
      </c>
      <c r="M407" t="s">
        <v>14</v>
      </c>
      <c r="N407" s="1">
        <v>0</v>
      </c>
      <c r="O407"/>
    </row>
    <row r="408" spans="1:15" x14ac:dyDescent="0.3">
      <c r="A408" t="s">
        <v>15</v>
      </c>
      <c r="B408" s="1">
        <v>62</v>
      </c>
      <c r="C408" s="1" t="str" cm="1">
        <f t="array" ref="C408">_xlfn.IFS(Dataset[[#This Row],[Age]]&gt;=60,"Old",Dataset[[#This Row],[Age]]&gt;=40,"Senior Adult",Dataset[[#This Row],[Age]]&gt;=20,"Adult",Dataset[[#This Row],[Age]]&gt;=0,"Child")</f>
        <v>Old</v>
      </c>
      <c r="D408" s="1">
        <v>1</v>
      </c>
      <c r="E408" s="1">
        <v>0</v>
      </c>
      <c r="F408" s="1">
        <v>1</v>
      </c>
      <c r="G408" s="1" t="str">
        <f>IF(OR( AND(Dataset[[#This Row],[NS1]]=1,Dataset[[#This Row],[IgM]]=0,Dataset[[#This Row],[IgG]]=0),AND(Dataset[[#This Row],[NS1]]=1,Dataset[[#This Row],[IgM]]=1,Dataset[[#This Row],[IgG]]=0),AND(Dataset[[#This Row],[NS1]]=0,Dataset[[#This Row],[IgM]]=1,Dataset[[#This Row],[IgG]]=0)),"Yes","No")</f>
        <v>No</v>
      </c>
      <c r="H408" t="str">
        <f>IF(AND(Dataset[[#This Row],[IgG]]=1,Dataset[[#This Row],[NS1]]=1),"Yes","No")</f>
        <v>Yes</v>
      </c>
      <c r="I408" t="str">
        <f>IF(AND(Dataset[[#This Row],[NS1]]=0,Dataset[[#This Row],[IgM]]=0,Dataset[[#This Row],[IgG]]=0),"yes","No")</f>
        <v>No</v>
      </c>
      <c r="J408" t="s">
        <v>28</v>
      </c>
      <c r="K408" t="s">
        <v>12</v>
      </c>
      <c r="L408" t="s">
        <v>19</v>
      </c>
      <c r="M408" t="s">
        <v>14</v>
      </c>
      <c r="N408" s="1">
        <v>1</v>
      </c>
      <c r="O408"/>
    </row>
    <row r="409" spans="1:15" x14ac:dyDescent="0.3">
      <c r="A409" t="s">
        <v>15</v>
      </c>
      <c r="B409" s="1">
        <v>16</v>
      </c>
      <c r="C409" s="1" t="str" cm="1">
        <f t="array" ref="C409">_xlfn.IFS(Dataset[[#This Row],[Age]]&gt;=60,"Old",Dataset[[#This Row],[Age]]&gt;=40,"Senior Adult",Dataset[[#This Row],[Age]]&gt;=20,"Adult",Dataset[[#This Row],[Age]]&gt;=0,"Child")</f>
        <v>Child</v>
      </c>
      <c r="D409" s="1">
        <v>1</v>
      </c>
      <c r="E409" s="1">
        <v>1</v>
      </c>
      <c r="F409" s="1">
        <v>1</v>
      </c>
      <c r="G409" s="1" t="str">
        <f>IF(OR( AND(Dataset[[#This Row],[NS1]]=1,Dataset[[#This Row],[IgM]]=0,Dataset[[#This Row],[IgG]]=0),AND(Dataset[[#This Row],[NS1]]=1,Dataset[[#This Row],[IgM]]=1,Dataset[[#This Row],[IgG]]=0),AND(Dataset[[#This Row],[NS1]]=0,Dataset[[#This Row],[IgM]]=1,Dataset[[#This Row],[IgG]]=0)),"Yes","No")</f>
        <v>No</v>
      </c>
      <c r="H409" t="str">
        <f>IF(AND(Dataset[[#This Row],[IgG]]=1,Dataset[[#This Row],[NS1]]=1),"Yes","No")</f>
        <v>Yes</v>
      </c>
      <c r="I409" t="str">
        <f>IF(AND(Dataset[[#This Row],[NS1]]=0,Dataset[[#This Row],[IgM]]=0,Dataset[[#This Row],[IgG]]=0),"yes","No")</f>
        <v>No</v>
      </c>
      <c r="J409" t="s">
        <v>16</v>
      </c>
      <c r="K409" t="s">
        <v>17</v>
      </c>
      <c r="L409" t="s">
        <v>13</v>
      </c>
      <c r="M409" t="s">
        <v>14</v>
      </c>
      <c r="N409" s="1">
        <v>1</v>
      </c>
      <c r="O409"/>
    </row>
    <row r="410" spans="1:15" x14ac:dyDescent="0.3">
      <c r="A410" t="s">
        <v>15</v>
      </c>
      <c r="B410" s="1">
        <v>11</v>
      </c>
      <c r="C410" s="1" t="str" cm="1">
        <f t="array" ref="C410">_xlfn.IFS(Dataset[[#This Row],[Age]]&gt;=60,"Old",Dataset[[#This Row],[Age]]&gt;=40,"Senior Adult",Dataset[[#This Row],[Age]]&gt;=20,"Adult",Dataset[[#This Row],[Age]]&gt;=0,"Child")</f>
        <v>Child</v>
      </c>
      <c r="D410" s="1">
        <v>0</v>
      </c>
      <c r="E410" s="1">
        <v>0</v>
      </c>
      <c r="F410" s="1">
        <v>0</v>
      </c>
      <c r="G410" s="1" t="str">
        <f>IF(OR( AND(Dataset[[#This Row],[NS1]]=1,Dataset[[#This Row],[IgM]]=0,Dataset[[#This Row],[IgG]]=0),AND(Dataset[[#This Row],[NS1]]=1,Dataset[[#This Row],[IgM]]=1,Dataset[[#This Row],[IgG]]=0),AND(Dataset[[#This Row],[NS1]]=0,Dataset[[#This Row],[IgM]]=1,Dataset[[#This Row],[IgG]]=0)),"Yes","No")</f>
        <v>No</v>
      </c>
      <c r="H410" t="str">
        <f>IF(AND(Dataset[[#This Row],[IgG]]=1,Dataset[[#This Row],[NS1]]=1),"Yes","No")</f>
        <v>No</v>
      </c>
      <c r="I410" t="str">
        <f>IF(AND(Dataset[[#This Row],[NS1]]=0,Dataset[[#This Row],[IgM]]=0,Dataset[[#This Row],[IgG]]=0),"yes","No")</f>
        <v>yes</v>
      </c>
      <c r="J410" t="s">
        <v>36</v>
      </c>
      <c r="K410" t="s">
        <v>12</v>
      </c>
      <c r="L410" t="s">
        <v>13</v>
      </c>
      <c r="M410" t="s">
        <v>14</v>
      </c>
      <c r="N410" s="1">
        <v>0</v>
      </c>
      <c r="O410"/>
    </row>
    <row r="411" spans="1:15" x14ac:dyDescent="0.3">
      <c r="A411" t="s">
        <v>15</v>
      </c>
      <c r="B411" s="1">
        <v>30</v>
      </c>
      <c r="C411" s="1" t="str" cm="1">
        <f t="array" ref="C411">_xlfn.IFS(Dataset[[#This Row],[Age]]&gt;=60,"Old",Dataset[[#This Row],[Age]]&gt;=40,"Senior Adult",Dataset[[#This Row],[Age]]&gt;=20,"Adult",Dataset[[#This Row],[Age]]&gt;=0,"Child")</f>
        <v>Adult</v>
      </c>
      <c r="D411" s="1">
        <v>1</v>
      </c>
      <c r="E411" s="1">
        <v>0</v>
      </c>
      <c r="F411" s="1">
        <v>1</v>
      </c>
      <c r="G411" s="1" t="str">
        <f>IF(OR( AND(Dataset[[#This Row],[NS1]]=1,Dataset[[#This Row],[IgM]]=0,Dataset[[#This Row],[IgG]]=0),AND(Dataset[[#This Row],[NS1]]=1,Dataset[[#This Row],[IgM]]=1,Dataset[[#This Row],[IgG]]=0),AND(Dataset[[#This Row],[NS1]]=0,Dataset[[#This Row],[IgM]]=1,Dataset[[#This Row],[IgG]]=0)),"Yes","No")</f>
        <v>No</v>
      </c>
      <c r="H411" t="str">
        <f>IF(AND(Dataset[[#This Row],[IgG]]=1,Dataset[[#This Row],[NS1]]=1),"Yes","No")</f>
        <v>Yes</v>
      </c>
      <c r="I411" t="str">
        <f>IF(AND(Dataset[[#This Row],[NS1]]=0,Dataset[[#This Row],[IgM]]=0,Dataset[[#This Row],[IgG]]=0),"yes","No")</f>
        <v>No</v>
      </c>
      <c r="J411" t="s">
        <v>16</v>
      </c>
      <c r="K411" t="s">
        <v>17</v>
      </c>
      <c r="L411" t="s">
        <v>19</v>
      </c>
      <c r="M411" t="s">
        <v>14</v>
      </c>
      <c r="N411" s="1">
        <v>1</v>
      </c>
      <c r="O411"/>
    </row>
    <row r="412" spans="1:15" x14ac:dyDescent="0.3">
      <c r="A412" t="s">
        <v>15</v>
      </c>
      <c r="B412" s="1">
        <v>55</v>
      </c>
      <c r="C412" s="1" t="str" cm="1">
        <f t="array" ref="C412">_xlfn.IFS(Dataset[[#This Row],[Age]]&gt;=60,"Old",Dataset[[#This Row],[Age]]&gt;=40,"Senior Adult",Dataset[[#This Row],[Age]]&gt;=20,"Adult",Dataset[[#This Row],[Age]]&gt;=0,"Child")</f>
        <v>Senior Adult</v>
      </c>
      <c r="D412" s="1">
        <v>0</v>
      </c>
      <c r="E412" s="1">
        <v>0</v>
      </c>
      <c r="F412" s="1">
        <v>0</v>
      </c>
      <c r="G412" s="1" t="str">
        <f>IF(OR( AND(Dataset[[#This Row],[NS1]]=1,Dataset[[#This Row],[IgM]]=0,Dataset[[#This Row],[IgG]]=0),AND(Dataset[[#This Row],[NS1]]=1,Dataset[[#This Row],[IgM]]=1,Dataset[[#This Row],[IgG]]=0),AND(Dataset[[#This Row],[NS1]]=0,Dataset[[#This Row],[IgM]]=1,Dataset[[#This Row],[IgG]]=0)),"Yes","No")</f>
        <v>No</v>
      </c>
      <c r="H412" t="str">
        <f>IF(AND(Dataset[[#This Row],[IgG]]=1,Dataset[[#This Row],[NS1]]=1),"Yes","No")</f>
        <v>No</v>
      </c>
      <c r="I412" t="str">
        <f>IF(AND(Dataset[[#This Row],[NS1]]=0,Dataset[[#This Row],[IgM]]=0,Dataset[[#This Row],[IgG]]=0),"yes","No")</f>
        <v>yes</v>
      </c>
      <c r="J412" t="s">
        <v>29</v>
      </c>
      <c r="K412" t="s">
        <v>12</v>
      </c>
      <c r="L412" t="s">
        <v>24</v>
      </c>
      <c r="M412" t="s">
        <v>14</v>
      </c>
      <c r="N412" s="1">
        <v>0</v>
      </c>
      <c r="O412"/>
    </row>
    <row r="413" spans="1:15" x14ac:dyDescent="0.3">
      <c r="A413" t="s">
        <v>15</v>
      </c>
      <c r="B413" s="1">
        <v>24</v>
      </c>
      <c r="C413" s="1" t="str" cm="1">
        <f t="array" ref="C413">_xlfn.IFS(Dataset[[#This Row],[Age]]&gt;=60,"Old",Dataset[[#This Row],[Age]]&gt;=40,"Senior Adult",Dataset[[#This Row],[Age]]&gt;=20,"Adult",Dataset[[#This Row],[Age]]&gt;=0,"Child")</f>
        <v>Adult</v>
      </c>
      <c r="D413" s="1">
        <v>0</v>
      </c>
      <c r="E413" s="1">
        <v>1</v>
      </c>
      <c r="F413" s="1">
        <v>0</v>
      </c>
      <c r="G413" s="1" t="str">
        <f>IF(OR( AND(Dataset[[#This Row],[NS1]]=1,Dataset[[#This Row],[IgM]]=0,Dataset[[#This Row],[IgG]]=0),AND(Dataset[[#This Row],[NS1]]=1,Dataset[[#This Row],[IgM]]=1,Dataset[[#This Row],[IgG]]=0),AND(Dataset[[#This Row],[NS1]]=0,Dataset[[#This Row],[IgM]]=1,Dataset[[#This Row],[IgG]]=0)),"Yes","No")</f>
        <v>Yes</v>
      </c>
      <c r="H413" t="str">
        <f>IF(AND(Dataset[[#This Row],[IgG]]=1,Dataset[[#This Row],[NS1]]=1),"Yes","No")</f>
        <v>No</v>
      </c>
      <c r="I413" t="str">
        <f>IF(AND(Dataset[[#This Row],[NS1]]=0,Dataset[[#This Row],[IgM]]=0,Dataset[[#This Row],[IgG]]=0),"yes","No")</f>
        <v>No</v>
      </c>
      <c r="J413" t="s">
        <v>41</v>
      </c>
      <c r="K413" t="s">
        <v>17</v>
      </c>
      <c r="L413" t="s">
        <v>19</v>
      </c>
      <c r="M413" t="s">
        <v>14</v>
      </c>
      <c r="N413" s="1">
        <v>0</v>
      </c>
      <c r="O413"/>
    </row>
    <row r="414" spans="1:15" x14ac:dyDescent="0.3">
      <c r="A414" t="s">
        <v>10</v>
      </c>
      <c r="B414" s="1">
        <v>54</v>
      </c>
      <c r="C414" s="1" t="str" cm="1">
        <f t="array" ref="C414">_xlfn.IFS(Dataset[[#This Row],[Age]]&gt;=60,"Old",Dataset[[#This Row],[Age]]&gt;=40,"Senior Adult",Dataset[[#This Row],[Age]]&gt;=20,"Adult",Dataset[[#This Row],[Age]]&gt;=0,"Child")</f>
        <v>Senior Adult</v>
      </c>
      <c r="D414" s="1">
        <v>0</v>
      </c>
      <c r="E414" s="1">
        <v>1</v>
      </c>
      <c r="F414" s="1">
        <v>0</v>
      </c>
      <c r="G414" s="1" t="str">
        <f>IF(OR( AND(Dataset[[#This Row],[NS1]]=1,Dataset[[#This Row],[IgM]]=0,Dataset[[#This Row],[IgG]]=0),AND(Dataset[[#This Row],[NS1]]=1,Dataset[[#This Row],[IgM]]=1,Dataset[[#This Row],[IgG]]=0),AND(Dataset[[#This Row],[NS1]]=0,Dataset[[#This Row],[IgM]]=1,Dataset[[#This Row],[IgG]]=0)),"Yes","No")</f>
        <v>Yes</v>
      </c>
      <c r="H414" t="str">
        <f>IF(AND(Dataset[[#This Row],[IgG]]=1,Dataset[[#This Row],[NS1]]=1),"Yes","No")</f>
        <v>No</v>
      </c>
      <c r="I414" t="str">
        <f>IF(AND(Dataset[[#This Row],[NS1]]=0,Dataset[[#This Row],[IgM]]=0,Dataset[[#This Row],[IgG]]=0),"yes","No")</f>
        <v>No</v>
      </c>
      <c r="J414" t="s">
        <v>53</v>
      </c>
      <c r="K414" t="s">
        <v>12</v>
      </c>
      <c r="L414" t="s">
        <v>19</v>
      </c>
      <c r="M414" t="s">
        <v>14</v>
      </c>
      <c r="N414" s="1">
        <v>0</v>
      </c>
      <c r="O414"/>
    </row>
    <row r="415" spans="1:15" x14ac:dyDescent="0.3">
      <c r="A415" t="s">
        <v>15</v>
      </c>
      <c r="B415" s="1">
        <v>29</v>
      </c>
      <c r="C415" s="1" t="str" cm="1">
        <f t="array" ref="C415">_xlfn.IFS(Dataset[[#This Row],[Age]]&gt;=60,"Old",Dataset[[#This Row],[Age]]&gt;=40,"Senior Adult",Dataset[[#This Row],[Age]]&gt;=20,"Adult",Dataset[[#This Row],[Age]]&gt;=0,"Child")</f>
        <v>Adult</v>
      </c>
      <c r="D415" s="1">
        <v>1</v>
      </c>
      <c r="E415" s="1">
        <v>0</v>
      </c>
      <c r="F415" s="1">
        <v>1</v>
      </c>
      <c r="G415" s="1" t="str">
        <f>IF(OR( AND(Dataset[[#This Row],[NS1]]=1,Dataset[[#This Row],[IgM]]=0,Dataset[[#This Row],[IgG]]=0),AND(Dataset[[#This Row],[NS1]]=1,Dataset[[#This Row],[IgM]]=1,Dataset[[#This Row],[IgG]]=0),AND(Dataset[[#This Row],[NS1]]=0,Dataset[[#This Row],[IgM]]=1,Dataset[[#This Row],[IgG]]=0)),"Yes","No")</f>
        <v>No</v>
      </c>
      <c r="H415" t="str">
        <f>IF(AND(Dataset[[#This Row],[IgG]]=1,Dataset[[#This Row],[NS1]]=1),"Yes","No")</f>
        <v>Yes</v>
      </c>
      <c r="I415" t="str">
        <f>IF(AND(Dataset[[#This Row],[NS1]]=0,Dataset[[#This Row],[IgM]]=0,Dataset[[#This Row],[IgG]]=0),"yes","No")</f>
        <v>No</v>
      </c>
      <c r="J415" t="s">
        <v>44</v>
      </c>
      <c r="K415" t="s">
        <v>17</v>
      </c>
      <c r="L415" t="s">
        <v>24</v>
      </c>
      <c r="M415" t="s">
        <v>14</v>
      </c>
      <c r="N415" s="1">
        <v>1</v>
      </c>
      <c r="O415"/>
    </row>
    <row r="416" spans="1:15" x14ac:dyDescent="0.3">
      <c r="A416" t="s">
        <v>10</v>
      </c>
      <c r="B416" s="1">
        <v>20</v>
      </c>
      <c r="C416" s="1" t="str" cm="1">
        <f t="array" ref="C416">_xlfn.IFS(Dataset[[#This Row],[Age]]&gt;=60,"Old",Dataset[[#This Row],[Age]]&gt;=40,"Senior Adult",Dataset[[#This Row],[Age]]&gt;=20,"Adult",Dataset[[#This Row],[Age]]&gt;=0,"Child")</f>
        <v>Adult</v>
      </c>
      <c r="D416" s="1">
        <v>0</v>
      </c>
      <c r="E416" s="1">
        <v>1</v>
      </c>
      <c r="F416" s="1">
        <v>0</v>
      </c>
      <c r="G416" s="1" t="str">
        <f>IF(OR( AND(Dataset[[#This Row],[NS1]]=1,Dataset[[#This Row],[IgM]]=0,Dataset[[#This Row],[IgG]]=0),AND(Dataset[[#This Row],[NS1]]=1,Dataset[[#This Row],[IgM]]=1,Dataset[[#This Row],[IgG]]=0),AND(Dataset[[#This Row],[NS1]]=0,Dataset[[#This Row],[IgM]]=1,Dataset[[#This Row],[IgG]]=0)),"Yes","No")</f>
        <v>Yes</v>
      </c>
      <c r="H416" t="str">
        <f>IF(AND(Dataset[[#This Row],[IgG]]=1,Dataset[[#This Row],[NS1]]=1),"Yes","No")</f>
        <v>No</v>
      </c>
      <c r="I416" t="str">
        <f>IF(AND(Dataset[[#This Row],[NS1]]=0,Dataset[[#This Row],[IgM]]=0,Dataset[[#This Row],[IgG]]=0),"yes","No")</f>
        <v>No</v>
      </c>
      <c r="J416" t="s">
        <v>29</v>
      </c>
      <c r="K416" t="s">
        <v>12</v>
      </c>
      <c r="L416" t="s">
        <v>24</v>
      </c>
      <c r="M416" t="s">
        <v>14</v>
      </c>
      <c r="N416" s="1">
        <v>0</v>
      </c>
      <c r="O416"/>
    </row>
    <row r="417" spans="1:15" x14ac:dyDescent="0.3">
      <c r="A417" t="s">
        <v>15</v>
      </c>
      <c r="B417" s="1">
        <v>57</v>
      </c>
      <c r="C417" s="1" t="str" cm="1">
        <f t="array" ref="C417">_xlfn.IFS(Dataset[[#This Row],[Age]]&gt;=60,"Old",Dataset[[#This Row],[Age]]&gt;=40,"Senior Adult",Dataset[[#This Row],[Age]]&gt;=20,"Adult",Dataset[[#This Row],[Age]]&gt;=0,"Child")</f>
        <v>Senior Adult</v>
      </c>
      <c r="D417" s="1">
        <v>1</v>
      </c>
      <c r="E417" s="1">
        <v>1</v>
      </c>
      <c r="F417" s="1">
        <v>1</v>
      </c>
      <c r="G417" s="1" t="str">
        <f>IF(OR( AND(Dataset[[#This Row],[NS1]]=1,Dataset[[#This Row],[IgM]]=0,Dataset[[#This Row],[IgG]]=0),AND(Dataset[[#This Row],[NS1]]=1,Dataset[[#This Row],[IgM]]=1,Dataset[[#This Row],[IgG]]=0),AND(Dataset[[#This Row],[NS1]]=0,Dataset[[#This Row],[IgM]]=1,Dataset[[#This Row],[IgG]]=0)),"Yes","No")</f>
        <v>No</v>
      </c>
      <c r="H417" t="str">
        <f>IF(AND(Dataset[[#This Row],[IgG]]=1,Dataset[[#This Row],[NS1]]=1),"Yes","No")</f>
        <v>Yes</v>
      </c>
      <c r="I417" t="str">
        <f>IF(AND(Dataset[[#This Row],[NS1]]=0,Dataset[[#This Row],[IgM]]=0,Dataset[[#This Row],[IgG]]=0),"yes","No")</f>
        <v>No</v>
      </c>
      <c r="J417" t="s">
        <v>46</v>
      </c>
      <c r="K417" t="s">
        <v>17</v>
      </c>
      <c r="L417" t="s">
        <v>24</v>
      </c>
      <c r="M417" t="s">
        <v>14</v>
      </c>
      <c r="N417" s="1">
        <v>1</v>
      </c>
      <c r="O417"/>
    </row>
    <row r="418" spans="1:15" x14ac:dyDescent="0.3">
      <c r="A418" t="s">
        <v>15</v>
      </c>
      <c r="B418" s="1">
        <v>62</v>
      </c>
      <c r="C418" s="1" t="str" cm="1">
        <f t="array" ref="C418">_xlfn.IFS(Dataset[[#This Row],[Age]]&gt;=60,"Old",Dataset[[#This Row],[Age]]&gt;=40,"Senior Adult",Dataset[[#This Row],[Age]]&gt;=20,"Adult",Dataset[[#This Row],[Age]]&gt;=0,"Child")</f>
        <v>Old</v>
      </c>
      <c r="D418" s="1">
        <v>0</v>
      </c>
      <c r="E418" s="1">
        <v>1</v>
      </c>
      <c r="F418" s="1">
        <v>0</v>
      </c>
      <c r="G418" s="1" t="str">
        <f>IF(OR( AND(Dataset[[#This Row],[NS1]]=1,Dataset[[#This Row],[IgM]]=0,Dataset[[#This Row],[IgG]]=0),AND(Dataset[[#This Row],[NS1]]=1,Dataset[[#This Row],[IgM]]=1,Dataset[[#This Row],[IgG]]=0),AND(Dataset[[#This Row],[NS1]]=0,Dataset[[#This Row],[IgM]]=1,Dataset[[#This Row],[IgG]]=0)),"Yes","No")</f>
        <v>Yes</v>
      </c>
      <c r="H418" t="str">
        <f>IF(AND(Dataset[[#This Row],[IgG]]=1,Dataset[[#This Row],[NS1]]=1),"Yes","No")</f>
        <v>No</v>
      </c>
      <c r="I418" t="str">
        <f>IF(AND(Dataset[[#This Row],[NS1]]=0,Dataset[[#This Row],[IgM]]=0,Dataset[[#This Row],[IgG]]=0),"yes","No")</f>
        <v>No</v>
      </c>
      <c r="J418" t="s">
        <v>47</v>
      </c>
      <c r="K418" t="s">
        <v>12</v>
      </c>
      <c r="L418" t="s">
        <v>19</v>
      </c>
      <c r="M418" t="s">
        <v>14</v>
      </c>
      <c r="N418" s="1">
        <v>0</v>
      </c>
      <c r="O418"/>
    </row>
    <row r="419" spans="1:15" x14ac:dyDescent="0.3">
      <c r="A419" t="s">
        <v>10</v>
      </c>
      <c r="B419" s="1">
        <v>35</v>
      </c>
      <c r="C419" s="1" t="str" cm="1">
        <f t="array" ref="C419">_xlfn.IFS(Dataset[[#This Row],[Age]]&gt;=60,"Old",Dataset[[#This Row],[Age]]&gt;=40,"Senior Adult",Dataset[[#This Row],[Age]]&gt;=20,"Adult",Dataset[[#This Row],[Age]]&gt;=0,"Child")</f>
        <v>Adult</v>
      </c>
      <c r="D419" s="1">
        <v>0</v>
      </c>
      <c r="E419" s="1">
        <v>1</v>
      </c>
      <c r="F419" s="1">
        <v>0</v>
      </c>
      <c r="G419" s="1" t="str">
        <f>IF(OR( AND(Dataset[[#This Row],[NS1]]=1,Dataset[[#This Row],[IgM]]=0,Dataset[[#This Row],[IgG]]=0),AND(Dataset[[#This Row],[NS1]]=1,Dataset[[#This Row],[IgM]]=1,Dataset[[#This Row],[IgG]]=0),AND(Dataset[[#This Row],[NS1]]=0,Dataset[[#This Row],[IgM]]=1,Dataset[[#This Row],[IgG]]=0)),"Yes","No")</f>
        <v>Yes</v>
      </c>
      <c r="H419" t="str">
        <f>IF(AND(Dataset[[#This Row],[IgG]]=1,Dataset[[#This Row],[NS1]]=1),"Yes","No")</f>
        <v>No</v>
      </c>
      <c r="I419" t="str">
        <f>IF(AND(Dataset[[#This Row],[NS1]]=0,Dataset[[#This Row],[IgM]]=0,Dataset[[#This Row],[IgG]]=0),"yes","No")</f>
        <v>No</v>
      </c>
      <c r="J419" t="s">
        <v>47</v>
      </c>
      <c r="K419" t="s">
        <v>17</v>
      </c>
      <c r="L419" t="s">
        <v>24</v>
      </c>
      <c r="M419" t="s">
        <v>14</v>
      </c>
      <c r="N419" s="1">
        <v>0</v>
      </c>
      <c r="O419"/>
    </row>
    <row r="420" spans="1:15" x14ac:dyDescent="0.3">
      <c r="A420" t="s">
        <v>10</v>
      </c>
      <c r="B420" s="1">
        <v>22</v>
      </c>
      <c r="C420" s="1" t="str" cm="1">
        <f t="array" ref="C420">_xlfn.IFS(Dataset[[#This Row],[Age]]&gt;=60,"Old",Dataset[[#This Row],[Age]]&gt;=40,"Senior Adult",Dataset[[#This Row],[Age]]&gt;=20,"Adult",Dataset[[#This Row],[Age]]&gt;=0,"Child")</f>
        <v>Adult</v>
      </c>
      <c r="D420" s="1">
        <v>1</v>
      </c>
      <c r="E420" s="1">
        <v>1</v>
      </c>
      <c r="F420" s="1">
        <v>1</v>
      </c>
      <c r="G420" s="1" t="str">
        <f>IF(OR( AND(Dataset[[#This Row],[NS1]]=1,Dataset[[#This Row],[IgM]]=0,Dataset[[#This Row],[IgG]]=0),AND(Dataset[[#This Row],[NS1]]=1,Dataset[[#This Row],[IgM]]=1,Dataset[[#This Row],[IgG]]=0),AND(Dataset[[#This Row],[NS1]]=0,Dataset[[#This Row],[IgM]]=1,Dataset[[#This Row],[IgG]]=0)),"Yes","No")</f>
        <v>No</v>
      </c>
      <c r="H420" t="str">
        <f>IF(AND(Dataset[[#This Row],[IgG]]=1,Dataset[[#This Row],[NS1]]=1),"Yes","No")</f>
        <v>Yes</v>
      </c>
      <c r="I420" t="str">
        <f>IF(AND(Dataset[[#This Row],[NS1]]=0,Dataset[[#This Row],[IgM]]=0,Dataset[[#This Row],[IgG]]=0),"yes","No")</f>
        <v>No</v>
      </c>
      <c r="J420" t="s">
        <v>11</v>
      </c>
      <c r="K420" t="s">
        <v>12</v>
      </c>
      <c r="L420" t="s">
        <v>19</v>
      </c>
      <c r="M420" t="s">
        <v>14</v>
      </c>
      <c r="N420" s="1">
        <v>1</v>
      </c>
      <c r="O420"/>
    </row>
    <row r="421" spans="1:15" x14ac:dyDescent="0.3">
      <c r="A421" t="s">
        <v>15</v>
      </c>
      <c r="B421" s="1">
        <v>14</v>
      </c>
      <c r="C421" s="1" t="str" cm="1">
        <f t="array" ref="C421">_xlfn.IFS(Dataset[[#This Row],[Age]]&gt;=60,"Old",Dataset[[#This Row],[Age]]&gt;=40,"Senior Adult",Dataset[[#This Row],[Age]]&gt;=20,"Adult",Dataset[[#This Row],[Age]]&gt;=0,"Child")</f>
        <v>Child</v>
      </c>
      <c r="D421" s="1">
        <v>1</v>
      </c>
      <c r="E421" s="1">
        <v>1</v>
      </c>
      <c r="F421" s="1">
        <v>1</v>
      </c>
      <c r="G421" s="1" t="str">
        <f>IF(OR( AND(Dataset[[#This Row],[NS1]]=1,Dataset[[#This Row],[IgM]]=0,Dataset[[#This Row],[IgG]]=0),AND(Dataset[[#This Row],[NS1]]=1,Dataset[[#This Row],[IgM]]=1,Dataset[[#This Row],[IgG]]=0),AND(Dataset[[#This Row],[NS1]]=0,Dataset[[#This Row],[IgM]]=1,Dataset[[#This Row],[IgG]]=0)),"Yes","No")</f>
        <v>No</v>
      </c>
      <c r="H421" t="str">
        <f>IF(AND(Dataset[[#This Row],[IgG]]=1,Dataset[[#This Row],[NS1]]=1),"Yes","No")</f>
        <v>Yes</v>
      </c>
      <c r="I421" t="str">
        <f>IF(AND(Dataset[[#This Row],[NS1]]=0,Dataset[[#This Row],[IgM]]=0,Dataset[[#This Row],[IgG]]=0),"yes","No")</f>
        <v>No</v>
      </c>
      <c r="J421" t="s">
        <v>48</v>
      </c>
      <c r="K421" t="s">
        <v>17</v>
      </c>
      <c r="L421" t="s">
        <v>13</v>
      </c>
      <c r="M421" t="s">
        <v>14</v>
      </c>
      <c r="N421" s="1">
        <v>1</v>
      </c>
      <c r="O421"/>
    </row>
    <row r="422" spans="1:15" x14ac:dyDescent="0.3">
      <c r="A422" t="s">
        <v>10</v>
      </c>
      <c r="B422" s="1">
        <v>40</v>
      </c>
      <c r="C422" s="1" t="str" cm="1">
        <f t="array" ref="C422">_xlfn.IFS(Dataset[[#This Row],[Age]]&gt;=60,"Old",Dataset[[#This Row],[Age]]&gt;=40,"Senior Adult",Dataset[[#This Row],[Age]]&gt;=20,"Adult",Dataset[[#This Row],[Age]]&gt;=0,"Child")</f>
        <v>Senior Adult</v>
      </c>
      <c r="D422" s="1">
        <v>1</v>
      </c>
      <c r="E422" s="1">
        <v>0</v>
      </c>
      <c r="F422" s="1">
        <v>1</v>
      </c>
      <c r="G422" s="1" t="str">
        <f>IF(OR( AND(Dataset[[#This Row],[NS1]]=1,Dataset[[#This Row],[IgM]]=0,Dataset[[#This Row],[IgG]]=0),AND(Dataset[[#This Row],[NS1]]=1,Dataset[[#This Row],[IgM]]=1,Dataset[[#This Row],[IgG]]=0),AND(Dataset[[#This Row],[NS1]]=0,Dataset[[#This Row],[IgM]]=1,Dataset[[#This Row],[IgG]]=0)),"Yes","No")</f>
        <v>No</v>
      </c>
      <c r="H422" t="str">
        <f>IF(AND(Dataset[[#This Row],[IgG]]=1,Dataset[[#This Row],[NS1]]=1),"Yes","No")</f>
        <v>Yes</v>
      </c>
      <c r="I422" t="str">
        <f>IF(AND(Dataset[[#This Row],[NS1]]=0,Dataset[[#This Row],[IgM]]=0,Dataset[[#This Row],[IgG]]=0),"yes","No")</f>
        <v>No</v>
      </c>
      <c r="J422" t="s">
        <v>47</v>
      </c>
      <c r="K422" t="s">
        <v>12</v>
      </c>
      <c r="L422" t="s">
        <v>13</v>
      </c>
      <c r="M422" t="s">
        <v>14</v>
      </c>
      <c r="N422" s="1">
        <v>1</v>
      </c>
      <c r="O422"/>
    </row>
    <row r="423" spans="1:15" x14ac:dyDescent="0.3">
      <c r="A423" t="s">
        <v>10</v>
      </c>
      <c r="B423" s="1">
        <v>46</v>
      </c>
      <c r="C423" s="1" t="str" cm="1">
        <f t="array" ref="C423">_xlfn.IFS(Dataset[[#This Row],[Age]]&gt;=60,"Old",Dataset[[#This Row],[Age]]&gt;=40,"Senior Adult",Dataset[[#This Row],[Age]]&gt;=20,"Adult",Dataset[[#This Row],[Age]]&gt;=0,"Child")</f>
        <v>Senior Adult</v>
      </c>
      <c r="D423" s="1">
        <v>1</v>
      </c>
      <c r="E423" s="1">
        <v>0</v>
      </c>
      <c r="F423" s="1">
        <v>1</v>
      </c>
      <c r="G423" s="1" t="str">
        <f>IF(OR( AND(Dataset[[#This Row],[NS1]]=1,Dataset[[#This Row],[IgM]]=0,Dataset[[#This Row],[IgG]]=0),AND(Dataset[[#This Row],[NS1]]=1,Dataset[[#This Row],[IgM]]=1,Dataset[[#This Row],[IgG]]=0),AND(Dataset[[#This Row],[NS1]]=0,Dataset[[#This Row],[IgM]]=1,Dataset[[#This Row],[IgG]]=0)),"Yes","No")</f>
        <v>No</v>
      </c>
      <c r="H423" t="str">
        <f>IF(AND(Dataset[[#This Row],[IgG]]=1,Dataset[[#This Row],[NS1]]=1),"Yes","No")</f>
        <v>Yes</v>
      </c>
      <c r="I423" t="str">
        <f>IF(AND(Dataset[[#This Row],[NS1]]=0,Dataset[[#This Row],[IgM]]=0,Dataset[[#This Row],[IgG]]=0),"yes","No")</f>
        <v>No</v>
      </c>
      <c r="J423" t="s">
        <v>33</v>
      </c>
      <c r="K423" t="s">
        <v>17</v>
      </c>
      <c r="L423" t="s">
        <v>19</v>
      </c>
      <c r="M423" t="s">
        <v>14</v>
      </c>
      <c r="N423" s="1">
        <v>1</v>
      </c>
      <c r="O423"/>
    </row>
    <row r="424" spans="1:15" x14ac:dyDescent="0.3">
      <c r="A424" t="s">
        <v>10</v>
      </c>
      <c r="B424" s="1">
        <v>21</v>
      </c>
      <c r="C424" s="1" t="str" cm="1">
        <f t="array" ref="C424">_xlfn.IFS(Dataset[[#This Row],[Age]]&gt;=60,"Old",Dataset[[#This Row],[Age]]&gt;=40,"Senior Adult",Dataset[[#This Row],[Age]]&gt;=20,"Adult",Dataset[[#This Row],[Age]]&gt;=0,"Child")</f>
        <v>Adult</v>
      </c>
      <c r="D424" s="1">
        <v>0</v>
      </c>
      <c r="E424" s="1">
        <v>1</v>
      </c>
      <c r="F424" s="1">
        <v>0</v>
      </c>
      <c r="G424" s="1" t="str">
        <f>IF(OR( AND(Dataset[[#This Row],[NS1]]=1,Dataset[[#This Row],[IgM]]=0,Dataset[[#This Row],[IgG]]=0),AND(Dataset[[#This Row],[NS1]]=1,Dataset[[#This Row],[IgM]]=1,Dataset[[#This Row],[IgG]]=0),AND(Dataset[[#This Row],[NS1]]=0,Dataset[[#This Row],[IgM]]=1,Dataset[[#This Row],[IgG]]=0)),"Yes","No")</f>
        <v>Yes</v>
      </c>
      <c r="H424" t="str">
        <f>IF(AND(Dataset[[#This Row],[IgG]]=1,Dataset[[#This Row],[NS1]]=1),"Yes","No")</f>
        <v>No</v>
      </c>
      <c r="I424" t="str">
        <f>IF(AND(Dataset[[#This Row],[NS1]]=0,Dataset[[#This Row],[IgM]]=0,Dataset[[#This Row],[IgG]]=0),"yes","No")</f>
        <v>No</v>
      </c>
      <c r="J424" t="s">
        <v>23</v>
      </c>
      <c r="K424" t="s">
        <v>12</v>
      </c>
      <c r="L424" t="s">
        <v>24</v>
      </c>
      <c r="M424" t="s">
        <v>14</v>
      </c>
      <c r="N424" s="1">
        <v>0</v>
      </c>
      <c r="O424"/>
    </row>
    <row r="425" spans="1:15" x14ac:dyDescent="0.3">
      <c r="A425" t="s">
        <v>15</v>
      </c>
      <c r="B425" s="1">
        <v>38</v>
      </c>
      <c r="C425" s="1" t="str" cm="1">
        <f t="array" ref="C425">_xlfn.IFS(Dataset[[#This Row],[Age]]&gt;=60,"Old",Dataset[[#This Row],[Age]]&gt;=40,"Senior Adult",Dataset[[#This Row],[Age]]&gt;=20,"Adult",Dataset[[#This Row],[Age]]&gt;=0,"Child")</f>
        <v>Adult</v>
      </c>
      <c r="D425" s="1">
        <v>0</v>
      </c>
      <c r="E425" s="1">
        <v>1</v>
      </c>
      <c r="F425" s="1">
        <v>0</v>
      </c>
      <c r="G425" s="1" t="str">
        <f>IF(OR( AND(Dataset[[#This Row],[NS1]]=1,Dataset[[#This Row],[IgM]]=0,Dataset[[#This Row],[IgG]]=0),AND(Dataset[[#This Row],[NS1]]=1,Dataset[[#This Row],[IgM]]=1,Dataset[[#This Row],[IgG]]=0),AND(Dataset[[#This Row],[NS1]]=0,Dataset[[#This Row],[IgM]]=1,Dataset[[#This Row],[IgG]]=0)),"Yes","No")</f>
        <v>Yes</v>
      </c>
      <c r="H425" t="str">
        <f>IF(AND(Dataset[[#This Row],[IgG]]=1,Dataset[[#This Row],[NS1]]=1),"Yes","No")</f>
        <v>No</v>
      </c>
      <c r="I425" t="str">
        <f>IF(AND(Dataset[[#This Row],[NS1]]=0,Dataset[[#This Row],[IgM]]=0,Dataset[[#This Row],[IgG]]=0),"yes","No")</f>
        <v>No</v>
      </c>
      <c r="J425" t="s">
        <v>39</v>
      </c>
      <c r="K425" t="s">
        <v>17</v>
      </c>
      <c r="L425" t="s">
        <v>13</v>
      </c>
      <c r="M425" t="s">
        <v>14</v>
      </c>
      <c r="N425" s="1">
        <v>0</v>
      </c>
      <c r="O425"/>
    </row>
    <row r="426" spans="1:15" x14ac:dyDescent="0.3">
      <c r="A426" t="s">
        <v>15</v>
      </c>
      <c r="B426" s="1">
        <v>23</v>
      </c>
      <c r="C426" s="1" t="str" cm="1">
        <f t="array" ref="C426">_xlfn.IFS(Dataset[[#This Row],[Age]]&gt;=60,"Old",Dataset[[#This Row],[Age]]&gt;=40,"Senior Adult",Dataset[[#This Row],[Age]]&gt;=20,"Adult",Dataset[[#This Row],[Age]]&gt;=0,"Child")</f>
        <v>Adult</v>
      </c>
      <c r="D426" s="1">
        <v>1</v>
      </c>
      <c r="E426" s="1">
        <v>1</v>
      </c>
      <c r="F426" s="1">
        <v>1</v>
      </c>
      <c r="G426" s="1" t="str">
        <f>IF(OR( AND(Dataset[[#This Row],[NS1]]=1,Dataset[[#This Row],[IgM]]=0,Dataset[[#This Row],[IgG]]=0),AND(Dataset[[#This Row],[NS1]]=1,Dataset[[#This Row],[IgM]]=1,Dataset[[#This Row],[IgG]]=0),AND(Dataset[[#This Row],[NS1]]=0,Dataset[[#This Row],[IgM]]=1,Dataset[[#This Row],[IgG]]=0)),"Yes","No")</f>
        <v>No</v>
      </c>
      <c r="H426" t="str">
        <f>IF(AND(Dataset[[#This Row],[IgG]]=1,Dataset[[#This Row],[NS1]]=1),"Yes","No")</f>
        <v>Yes</v>
      </c>
      <c r="I426" t="str">
        <f>IF(AND(Dataset[[#This Row],[NS1]]=0,Dataset[[#This Row],[IgM]]=0,Dataset[[#This Row],[IgG]]=0),"yes","No")</f>
        <v>No</v>
      </c>
      <c r="J426" t="s">
        <v>50</v>
      </c>
      <c r="K426" t="s">
        <v>12</v>
      </c>
      <c r="L426" t="s">
        <v>13</v>
      </c>
      <c r="M426" t="s">
        <v>14</v>
      </c>
      <c r="N426" s="1">
        <v>1</v>
      </c>
      <c r="O426"/>
    </row>
    <row r="427" spans="1:15" x14ac:dyDescent="0.3">
      <c r="A427" t="s">
        <v>10</v>
      </c>
      <c r="B427" s="1">
        <v>15</v>
      </c>
      <c r="C427" s="1" t="str" cm="1">
        <f t="array" ref="C427">_xlfn.IFS(Dataset[[#This Row],[Age]]&gt;=60,"Old",Dataset[[#This Row],[Age]]&gt;=40,"Senior Adult",Dataset[[#This Row],[Age]]&gt;=20,"Adult",Dataset[[#This Row],[Age]]&gt;=0,"Child")</f>
        <v>Child</v>
      </c>
      <c r="D427" s="1">
        <v>0</v>
      </c>
      <c r="E427" s="1">
        <v>0</v>
      </c>
      <c r="F427" s="1">
        <v>0</v>
      </c>
      <c r="G427" s="1" t="str">
        <f>IF(OR( AND(Dataset[[#This Row],[NS1]]=1,Dataset[[#This Row],[IgM]]=0,Dataset[[#This Row],[IgG]]=0),AND(Dataset[[#This Row],[NS1]]=1,Dataset[[#This Row],[IgM]]=1,Dataset[[#This Row],[IgG]]=0),AND(Dataset[[#This Row],[NS1]]=0,Dataset[[#This Row],[IgM]]=1,Dataset[[#This Row],[IgG]]=0)),"Yes","No")</f>
        <v>No</v>
      </c>
      <c r="H427" t="str">
        <f>IF(AND(Dataset[[#This Row],[IgG]]=1,Dataset[[#This Row],[NS1]]=1),"Yes","No")</f>
        <v>No</v>
      </c>
      <c r="I427" t="str">
        <f>IF(AND(Dataset[[#This Row],[NS1]]=0,Dataset[[#This Row],[IgM]]=0,Dataset[[#This Row],[IgG]]=0),"yes","No")</f>
        <v>yes</v>
      </c>
      <c r="J427" t="s">
        <v>11</v>
      </c>
      <c r="K427" t="s">
        <v>17</v>
      </c>
      <c r="L427" t="s">
        <v>19</v>
      </c>
      <c r="M427" t="s">
        <v>14</v>
      </c>
      <c r="N427" s="1">
        <v>0</v>
      </c>
      <c r="O427"/>
    </row>
    <row r="428" spans="1:15" x14ac:dyDescent="0.3">
      <c r="A428" t="s">
        <v>10</v>
      </c>
      <c r="B428" s="1">
        <v>21</v>
      </c>
      <c r="C428" s="1" t="str" cm="1">
        <f t="array" ref="C428">_xlfn.IFS(Dataset[[#This Row],[Age]]&gt;=60,"Old",Dataset[[#This Row],[Age]]&gt;=40,"Senior Adult",Dataset[[#This Row],[Age]]&gt;=20,"Adult",Dataset[[#This Row],[Age]]&gt;=0,"Child")</f>
        <v>Adult</v>
      </c>
      <c r="D428" s="1">
        <v>0</v>
      </c>
      <c r="E428" s="1">
        <v>0</v>
      </c>
      <c r="F428" s="1">
        <v>0</v>
      </c>
      <c r="G428" s="1" t="str">
        <f>IF(OR( AND(Dataset[[#This Row],[NS1]]=1,Dataset[[#This Row],[IgM]]=0,Dataset[[#This Row],[IgG]]=0),AND(Dataset[[#This Row],[NS1]]=1,Dataset[[#This Row],[IgM]]=1,Dataset[[#This Row],[IgG]]=0),AND(Dataset[[#This Row],[NS1]]=0,Dataset[[#This Row],[IgM]]=1,Dataset[[#This Row],[IgG]]=0)),"Yes","No")</f>
        <v>No</v>
      </c>
      <c r="H428" t="str">
        <f>IF(AND(Dataset[[#This Row],[IgG]]=1,Dataset[[#This Row],[NS1]]=1),"Yes","No")</f>
        <v>No</v>
      </c>
      <c r="I428" t="str">
        <f>IF(AND(Dataset[[#This Row],[NS1]]=0,Dataset[[#This Row],[IgM]]=0,Dataset[[#This Row],[IgG]]=0),"yes","No")</f>
        <v>yes</v>
      </c>
      <c r="J428" t="s">
        <v>32</v>
      </c>
      <c r="K428" t="s">
        <v>12</v>
      </c>
      <c r="L428" t="s">
        <v>19</v>
      </c>
      <c r="M428" t="s">
        <v>14</v>
      </c>
      <c r="N428" s="1">
        <v>0</v>
      </c>
      <c r="O428"/>
    </row>
    <row r="429" spans="1:15" x14ac:dyDescent="0.3">
      <c r="A429" t="s">
        <v>10</v>
      </c>
      <c r="B429" s="1">
        <v>31</v>
      </c>
      <c r="C429" s="1" t="str" cm="1">
        <f t="array" ref="C429">_xlfn.IFS(Dataset[[#This Row],[Age]]&gt;=60,"Old",Dataset[[#This Row],[Age]]&gt;=40,"Senior Adult",Dataset[[#This Row],[Age]]&gt;=20,"Adult",Dataset[[#This Row],[Age]]&gt;=0,"Child")</f>
        <v>Adult</v>
      </c>
      <c r="D429" s="1">
        <v>0</v>
      </c>
      <c r="E429" s="1">
        <v>0</v>
      </c>
      <c r="F429" s="1">
        <v>0</v>
      </c>
      <c r="G429" s="1" t="str">
        <f>IF(OR( AND(Dataset[[#This Row],[NS1]]=1,Dataset[[#This Row],[IgM]]=0,Dataset[[#This Row],[IgG]]=0),AND(Dataset[[#This Row],[NS1]]=1,Dataset[[#This Row],[IgM]]=1,Dataset[[#This Row],[IgG]]=0),AND(Dataset[[#This Row],[NS1]]=0,Dataset[[#This Row],[IgM]]=1,Dataset[[#This Row],[IgG]]=0)),"Yes","No")</f>
        <v>No</v>
      </c>
      <c r="H429" t="str">
        <f>IF(AND(Dataset[[#This Row],[IgG]]=1,Dataset[[#This Row],[NS1]]=1),"Yes","No")</f>
        <v>No</v>
      </c>
      <c r="I429" t="str">
        <f>IF(AND(Dataset[[#This Row],[NS1]]=0,Dataset[[#This Row],[IgM]]=0,Dataset[[#This Row],[IgG]]=0),"yes","No")</f>
        <v>yes</v>
      </c>
      <c r="J429" t="s">
        <v>29</v>
      </c>
      <c r="K429" t="s">
        <v>17</v>
      </c>
      <c r="L429" t="s">
        <v>19</v>
      </c>
      <c r="M429" t="s">
        <v>14</v>
      </c>
      <c r="N429" s="1">
        <v>0</v>
      </c>
      <c r="O429"/>
    </row>
    <row r="430" spans="1:15" x14ac:dyDescent="0.3">
      <c r="A430" t="s">
        <v>10</v>
      </c>
      <c r="B430" s="1">
        <v>43</v>
      </c>
      <c r="C430" s="1" t="str" cm="1">
        <f t="array" ref="C430">_xlfn.IFS(Dataset[[#This Row],[Age]]&gt;=60,"Old",Dataset[[#This Row],[Age]]&gt;=40,"Senior Adult",Dataset[[#This Row],[Age]]&gt;=20,"Adult",Dataset[[#This Row],[Age]]&gt;=0,"Child")</f>
        <v>Senior Adult</v>
      </c>
      <c r="D430" s="1">
        <v>1</v>
      </c>
      <c r="E430" s="1">
        <v>0</v>
      </c>
      <c r="F430" s="1">
        <v>1</v>
      </c>
      <c r="G430" s="1" t="str">
        <f>IF(OR( AND(Dataset[[#This Row],[NS1]]=1,Dataset[[#This Row],[IgM]]=0,Dataset[[#This Row],[IgG]]=0),AND(Dataset[[#This Row],[NS1]]=1,Dataset[[#This Row],[IgM]]=1,Dataset[[#This Row],[IgG]]=0),AND(Dataset[[#This Row],[NS1]]=0,Dataset[[#This Row],[IgM]]=1,Dataset[[#This Row],[IgG]]=0)),"Yes","No")</f>
        <v>No</v>
      </c>
      <c r="H430" t="str">
        <f>IF(AND(Dataset[[#This Row],[IgG]]=1,Dataset[[#This Row],[NS1]]=1),"Yes","No")</f>
        <v>Yes</v>
      </c>
      <c r="I430" t="str">
        <f>IF(AND(Dataset[[#This Row],[NS1]]=0,Dataset[[#This Row],[IgM]]=0,Dataset[[#This Row],[IgG]]=0),"yes","No")</f>
        <v>No</v>
      </c>
      <c r="J430" t="s">
        <v>41</v>
      </c>
      <c r="K430" t="s">
        <v>12</v>
      </c>
      <c r="L430" t="s">
        <v>24</v>
      </c>
      <c r="M430" t="s">
        <v>14</v>
      </c>
      <c r="N430" s="1">
        <v>1</v>
      </c>
      <c r="O430"/>
    </row>
    <row r="431" spans="1:15" x14ac:dyDescent="0.3">
      <c r="A431" t="s">
        <v>15</v>
      </c>
      <c r="B431" s="1">
        <v>29</v>
      </c>
      <c r="C431" s="1" t="str" cm="1">
        <f t="array" ref="C431">_xlfn.IFS(Dataset[[#This Row],[Age]]&gt;=60,"Old",Dataset[[#This Row],[Age]]&gt;=40,"Senior Adult",Dataset[[#This Row],[Age]]&gt;=20,"Adult",Dataset[[#This Row],[Age]]&gt;=0,"Child")</f>
        <v>Adult</v>
      </c>
      <c r="D431" s="1">
        <v>1</v>
      </c>
      <c r="E431" s="1">
        <v>0</v>
      </c>
      <c r="F431" s="1">
        <v>1</v>
      </c>
      <c r="G431" s="1" t="str">
        <f>IF(OR( AND(Dataset[[#This Row],[NS1]]=1,Dataset[[#This Row],[IgM]]=0,Dataset[[#This Row],[IgG]]=0),AND(Dataset[[#This Row],[NS1]]=1,Dataset[[#This Row],[IgM]]=1,Dataset[[#This Row],[IgG]]=0),AND(Dataset[[#This Row],[NS1]]=0,Dataset[[#This Row],[IgM]]=1,Dataset[[#This Row],[IgG]]=0)),"Yes","No")</f>
        <v>No</v>
      </c>
      <c r="H431" t="str">
        <f>IF(AND(Dataset[[#This Row],[IgG]]=1,Dataset[[#This Row],[NS1]]=1),"Yes","No")</f>
        <v>Yes</v>
      </c>
      <c r="I431" t="str">
        <f>IF(AND(Dataset[[#This Row],[NS1]]=0,Dataset[[#This Row],[IgM]]=0,Dataset[[#This Row],[IgG]]=0),"yes","No")</f>
        <v>No</v>
      </c>
      <c r="J431" t="s">
        <v>38</v>
      </c>
      <c r="K431" t="s">
        <v>17</v>
      </c>
      <c r="L431" t="s">
        <v>24</v>
      </c>
      <c r="M431" t="s">
        <v>14</v>
      </c>
      <c r="N431" s="1">
        <v>1</v>
      </c>
      <c r="O431"/>
    </row>
    <row r="432" spans="1:15" x14ac:dyDescent="0.3">
      <c r="A432" t="s">
        <v>10</v>
      </c>
      <c r="B432" s="1">
        <v>58</v>
      </c>
      <c r="C432" s="1" t="str" cm="1">
        <f t="array" ref="C432">_xlfn.IFS(Dataset[[#This Row],[Age]]&gt;=60,"Old",Dataset[[#This Row],[Age]]&gt;=40,"Senior Adult",Dataset[[#This Row],[Age]]&gt;=20,"Adult",Dataset[[#This Row],[Age]]&gt;=0,"Child")</f>
        <v>Senior Adult</v>
      </c>
      <c r="D432" s="1">
        <v>0</v>
      </c>
      <c r="E432" s="1">
        <v>1</v>
      </c>
      <c r="F432" s="1">
        <v>0</v>
      </c>
      <c r="G432" s="1" t="str">
        <f>IF(OR( AND(Dataset[[#This Row],[NS1]]=1,Dataset[[#This Row],[IgM]]=0,Dataset[[#This Row],[IgG]]=0),AND(Dataset[[#This Row],[NS1]]=1,Dataset[[#This Row],[IgM]]=1,Dataset[[#This Row],[IgG]]=0),AND(Dataset[[#This Row],[NS1]]=0,Dataset[[#This Row],[IgM]]=1,Dataset[[#This Row],[IgG]]=0)),"Yes","No")</f>
        <v>Yes</v>
      </c>
      <c r="H432" t="str">
        <f>IF(AND(Dataset[[#This Row],[IgG]]=1,Dataset[[#This Row],[NS1]]=1),"Yes","No")</f>
        <v>No</v>
      </c>
      <c r="I432" t="str">
        <f>IF(AND(Dataset[[#This Row],[NS1]]=0,Dataset[[#This Row],[IgM]]=0,Dataset[[#This Row],[IgG]]=0),"yes","No")</f>
        <v>No</v>
      </c>
      <c r="J432" t="s">
        <v>37</v>
      </c>
      <c r="K432" t="s">
        <v>12</v>
      </c>
      <c r="L432" t="s">
        <v>13</v>
      </c>
      <c r="M432" t="s">
        <v>14</v>
      </c>
      <c r="N432" s="1">
        <v>0</v>
      </c>
      <c r="O432"/>
    </row>
    <row r="433" spans="1:15" x14ac:dyDescent="0.3">
      <c r="A433" t="s">
        <v>15</v>
      </c>
      <c r="B433" s="1">
        <v>27</v>
      </c>
      <c r="C433" s="1" t="str" cm="1">
        <f t="array" ref="C433">_xlfn.IFS(Dataset[[#This Row],[Age]]&gt;=60,"Old",Dataset[[#This Row],[Age]]&gt;=40,"Senior Adult",Dataset[[#This Row],[Age]]&gt;=20,"Adult",Dataset[[#This Row],[Age]]&gt;=0,"Child")</f>
        <v>Adult</v>
      </c>
      <c r="D433" s="1">
        <v>1</v>
      </c>
      <c r="E433" s="1">
        <v>0</v>
      </c>
      <c r="F433" s="1">
        <v>1</v>
      </c>
      <c r="G433" s="1" t="str">
        <f>IF(OR( AND(Dataset[[#This Row],[NS1]]=1,Dataset[[#This Row],[IgM]]=0,Dataset[[#This Row],[IgG]]=0),AND(Dataset[[#This Row],[NS1]]=1,Dataset[[#This Row],[IgM]]=1,Dataset[[#This Row],[IgG]]=0),AND(Dataset[[#This Row],[NS1]]=0,Dataset[[#This Row],[IgM]]=1,Dataset[[#This Row],[IgG]]=0)),"Yes","No")</f>
        <v>No</v>
      </c>
      <c r="H433" t="str">
        <f>IF(AND(Dataset[[#This Row],[IgG]]=1,Dataset[[#This Row],[NS1]]=1),"Yes","No")</f>
        <v>Yes</v>
      </c>
      <c r="I433" t="str">
        <f>IF(AND(Dataset[[#This Row],[NS1]]=0,Dataset[[#This Row],[IgM]]=0,Dataset[[#This Row],[IgG]]=0),"yes","No")</f>
        <v>No</v>
      </c>
      <c r="J433" t="s">
        <v>47</v>
      </c>
      <c r="K433" t="s">
        <v>17</v>
      </c>
      <c r="L433" t="s">
        <v>13</v>
      </c>
      <c r="M433" t="s">
        <v>14</v>
      </c>
      <c r="N433" s="1">
        <v>1</v>
      </c>
      <c r="O433"/>
    </row>
    <row r="434" spans="1:15" x14ac:dyDescent="0.3">
      <c r="A434" t="s">
        <v>15</v>
      </c>
      <c r="B434" s="1">
        <v>49</v>
      </c>
      <c r="C434" s="1" t="str" cm="1">
        <f t="array" ref="C434">_xlfn.IFS(Dataset[[#This Row],[Age]]&gt;=60,"Old",Dataset[[#This Row],[Age]]&gt;=40,"Senior Adult",Dataset[[#This Row],[Age]]&gt;=20,"Adult",Dataset[[#This Row],[Age]]&gt;=0,"Child")</f>
        <v>Senior Adult</v>
      </c>
      <c r="D434" s="1">
        <v>0</v>
      </c>
      <c r="E434" s="1">
        <v>0</v>
      </c>
      <c r="F434" s="1">
        <v>0</v>
      </c>
      <c r="G434" s="1" t="str">
        <f>IF(OR( AND(Dataset[[#This Row],[NS1]]=1,Dataset[[#This Row],[IgM]]=0,Dataset[[#This Row],[IgG]]=0),AND(Dataset[[#This Row],[NS1]]=1,Dataset[[#This Row],[IgM]]=1,Dataset[[#This Row],[IgG]]=0),AND(Dataset[[#This Row],[NS1]]=0,Dataset[[#This Row],[IgM]]=1,Dataset[[#This Row],[IgG]]=0)),"Yes","No")</f>
        <v>No</v>
      </c>
      <c r="H434" t="str">
        <f>IF(AND(Dataset[[#This Row],[IgG]]=1,Dataset[[#This Row],[NS1]]=1),"Yes","No")</f>
        <v>No</v>
      </c>
      <c r="I434" t="str">
        <f>IF(AND(Dataset[[#This Row],[NS1]]=0,Dataset[[#This Row],[IgM]]=0,Dataset[[#This Row],[IgG]]=0),"yes","No")</f>
        <v>yes</v>
      </c>
      <c r="J434" t="s">
        <v>23</v>
      </c>
      <c r="K434" t="s">
        <v>12</v>
      </c>
      <c r="L434" t="s">
        <v>13</v>
      </c>
      <c r="M434" t="s">
        <v>14</v>
      </c>
      <c r="N434" s="1">
        <v>0</v>
      </c>
      <c r="O434"/>
    </row>
    <row r="435" spans="1:15" x14ac:dyDescent="0.3">
      <c r="A435" t="s">
        <v>15</v>
      </c>
      <c r="B435" s="1">
        <v>43</v>
      </c>
      <c r="C435" s="1" t="str" cm="1">
        <f t="array" ref="C435">_xlfn.IFS(Dataset[[#This Row],[Age]]&gt;=60,"Old",Dataset[[#This Row],[Age]]&gt;=40,"Senior Adult",Dataset[[#This Row],[Age]]&gt;=20,"Adult",Dataset[[#This Row],[Age]]&gt;=0,"Child")</f>
        <v>Senior Adult</v>
      </c>
      <c r="D435" s="1">
        <v>1</v>
      </c>
      <c r="E435" s="1">
        <v>1</v>
      </c>
      <c r="F435" s="1">
        <v>1</v>
      </c>
      <c r="G435" s="1" t="str">
        <f>IF(OR( AND(Dataset[[#This Row],[NS1]]=1,Dataset[[#This Row],[IgM]]=0,Dataset[[#This Row],[IgG]]=0),AND(Dataset[[#This Row],[NS1]]=1,Dataset[[#This Row],[IgM]]=1,Dataset[[#This Row],[IgG]]=0),AND(Dataset[[#This Row],[NS1]]=0,Dataset[[#This Row],[IgM]]=1,Dataset[[#This Row],[IgG]]=0)),"Yes","No")</f>
        <v>No</v>
      </c>
      <c r="H435" t="str">
        <f>IF(AND(Dataset[[#This Row],[IgG]]=1,Dataset[[#This Row],[NS1]]=1),"Yes","No")</f>
        <v>Yes</v>
      </c>
      <c r="I435" t="str">
        <f>IF(AND(Dataset[[#This Row],[NS1]]=0,Dataset[[#This Row],[IgM]]=0,Dataset[[#This Row],[IgG]]=0),"yes","No")</f>
        <v>No</v>
      </c>
      <c r="J435" t="s">
        <v>29</v>
      </c>
      <c r="K435" t="s">
        <v>17</v>
      </c>
      <c r="L435" t="s">
        <v>13</v>
      </c>
      <c r="M435" t="s">
        <v>14</v>
      </c>
      <c r="N435" s="1">
        <v>1</v>
      </c>
      <c r="O435"/>
    </row>
    <row r="436" spans="1:15" x14ac:dyDescent="0.3">
      <c r="A436" t="s">
        <v>15</v>
      </c>
      <c r="B436" s="1">
        <v>42</v>
      </c>
      <c r="C436" s="1" t="str" cm="1">
        <f t="array" ref="C436">_xlfn.IFS(Dataset[[#This Row],[Age]]&gt;=60,"Old",Dataset[[#This Row],[Age]]&gt;=40,"Senior Adult",Dataset[[#This Row],[Age]]&gt;=20,"Adult",Dataset[[#This Row],[Age]]&gt;=0,"Child")</f>
        <v>Senior Adult</v>
      </c>
      <c r="D436" s="1">
        <v>1</v>
      </c>
      <c r="E436" s="1">
        <v>0</v>
      </c>
      <c r="F436" s="1">
        <v>1</v>
      </c>
      <c r="G436" s="1" t="str">
        <f>IF(OR( AND(Dataset[[#This Row],[NS1]]=1,Dataset[[#This Row],[IgM]]=0,Dataset[[#This Row],[IgG]]=0),AND(Dataset[[#This Row],[NS1]]=1,Dataset[[#This Row],[IgM]]=1,Dataset[[#This Row],[IgG]]=0),AND(Dataset[[#This Row],[NS1]]=0,Dataset[[#This Row],[IgM]]=1,Dataset[[#This Row],[IgG]]=0)),"Yes","No")</f>
        <v>No</v>
      </c>
      <c r="H436" t="str">
        <f>IF(AND(Dataset[[#This Row],[IgG]]=1,Dataset[[#This Row],[NS1]]=1),"Yes","No")</f>
        <v>Yes</v>
      </c>
      <c r="I436" t="str">
        <f>IF(AND(Dataset[[#This Row],[NS1]]=0,Dataset[[#This Row],[IgM]]=0,Dataset[[#This Row],[IgG]]=0),"yes","No")</f>
        <v>No</v>
      </c>
      <c r="J436" t="s">
        <v>51</v>
      </c>
      <c r="K436" t="s">
        <v>12</v>
      </c>
      <c r="L436" t="s">
        <v>19</v>
      </c>
      <c r="M436" t="s">
        <v>14</v>
      </c>
      <c r="N436" s="1">
        <v>1</v>
      </c>
      <c r="O436"/>
    </row>
    <row r="437" spans="1:15" x14ac:dyDescent="0.3">
      <c r="A437" t="s">
        <v>10</v>
      </c>
      <c r="B437" s="1">
        <v>18</v>
      </c>
      <c r="C437" s="1" t="str" cm="1">
        <f t="array" ref="C437">_xlfn.IFS(Dataset[[#This Row],[Age]]&gt;=60,"Old",Dataset[[#This Row],[Age]]&gt;=40,"Senior Adult",Dataset[[#This Row],[Age]]&gt;=20,"Adult",Dataset[[#This Row],[Age]]&gt;=0,"Child")</f>
        <v>Child</v>
      </c>
      <c r="D437" s="1">
        <v>1</v>
      </c>
      <c r="E437" s="1">
        <v>0</v>
      </c>
      <c r="F437" s="1">
        <v>1</v>
      </c>
      <c r="G437" s="1" t="str">
        <f>IF(OR( AND(Dataset[[#This Row],[NS1]]=1,Dataset[[#This Row],[IgM]]=0,Dataset[[#This Row],[IgG]]=0),AND(Dataset[[#This Row],[NS1]]=1,Dataset[[#This Row],[IgM]]=1,Dataset[[#This Row],[IgG]]=0),AND(Dataset[[#This Row],[NS1]]=0,Dataset[[#This Row],[IgM]]=1,Dataset[[#This Row],[IgG]]=0)),"Yes","No")</f>
        <v>No</v>
      </c>
      <c r="H437" t="str">
        <f>IF(AND(Dataset[[#This Row],[IgG]]=1,Dataset[[#This Row],[NS1]]=1),"Yes","No")</f>
        <v>Yes</v>
      </c>
      <c r="I437" t="str">
        <f>IF(AND(Dataset[[#This Row],[NS1]]=0,Dataset[[#This Row],[IgM]]=0,Dataset[[#This Row],[IgG]]=0),"yes","No")</f>
        <v>No</v>
      </c>
      <c r="J437" t="s">
        <v>48</v>
      </c>
      <c r="K437" t="s">
        <v>17</v>
      </c>
      <c r="L437" t="s">
        <v>13</v>
      </c>
      <c r="M437" t="s">
        <v>14</v>
      </c>
      <c r="N437" s="1">
        <v>1</v>
      </c>
      <c r="O437"/>
    </row>
    <row r="438" spans="1:15" x14ac:dyDescent="0.3">
      <c r="A438" t="s">
        <v>15</v>
      </c>
      <c r="B438" s="1">
        <v>15</v>
      </c>
      <c r="C438" s="1" t="str" cm="1">
        <f t="array" ref="C438">_xlfn.IFS(Dataset[[#This Row],[Age]]&gt;=60,"Old",Dataset[[#This Row],[Age]]&gt;=40,"Senior Adult",Dataset[[#This Row],[Age]]&gt;=20,"Adult",Dataset[[#This Row],[Age]]&gt;=0,"Child")</f>
        <v>Child</v>
      </c>
      <c r="D438" s="1">
        <v>1</v>
      </c>
      <c r="E438" s="1">
        <v>0</v>
      </c>
      <c r="F438" s="1">
        <v>1</v>
      </c>
      <c r="G438" s="1" t="str">
        <f>IF(OR( AND(Dataset[[#This Row],[NS1]]=1,Dataset[[#This Row],[IgM]]=0,Dataset[[#This Row],[IgG]]=0),AND(Dataset[[#This Row],[NS1]]=1,Dataset[[#This Row],[IgM]]=1,Dataset[[#This Row],[IgG]]=0),AND(Dataset[[#This Row],[NS1]]=0,Dataset[[#This Row],[IgM]]=1,Dataset[[#This Row],[IgG]]=0)),"Yes","No")</f>
        <v>No</v>
      </c>
      <c r="H438" t="str">
        <f>IF(AND(Dataset[[#This Row],[IgG]]=1,Dataset[[#This Row],[NS1]]=1),"Yes","No")</f>
        <v>Yes</v>
      </c>
      <c r="I438" t="str">
        <f>IF(AND(Dataset[[#This Row],[NS1]]=0,Dataset[[#This Row],[IgM]]=0,Dataset[[#This Row],[IgG]]=0),"yes","No")</f>
        <v>No</v>
      </c>
      <c r="J438" t="s">
        <v>53</v>
      </c>
      <c r="K438" t="s">
        <v>12</v>
      </c>
      <c r="L438" t="s">
        <v>24</v>
      </c>
      <c r="M438" t="s">
        <v>14</v>
      </c>
      <c r="N438" s="1">
        <v>1</v>
      </c>
      <c r="O438"/>
    </row>
    <row r="439" spans="1:15" x14ac:dyDescent="0.3">
      <c r="A439" t="s">
        <v>15</v>
      </c>
      <c r="B439" s="1">
        <v>22</v>
      </c>
      <c r="C439" s="1" t="str" cm="1">
        <f t="array" ref="C439">_xlfn.IFS(Dataset[[#This Row],[Age]]&gt;=60,"Old",Dataset[[#This Row],[Age]]&gt;=40,"Senior Adult",Dataset[[#This Row],[Age]]&gt;=20,"Adult",Dataset[[#This Row],[Age]]&gt;=0,"Child")</f>
        <v>Adult</v>
      </c>
      <c r="D439" s="1">
        <v>1</v>
      </c>
      <c r="E439" s="1">
        <v>0</v>
      </c>
      <c r="F439" s="1">
        <v>1</v>
      </c>
      <c r="G439" s="1" t="str">
        <f>IF(OR( AND(Dataset[[#This Row],[NS1]]=1,Dataset[[#This Row],[IgM]]=0,Dataset[[#This Row],[IgG]]=0),AND(Dataset[[#This Row],[NS1]]=1,Dataset[[#This Row],[IgM]]=1,Dataset[[#This Row],[IgG]]=0),AND(Dataset[[#This Row],[NS1]]=0,Dataset[[#This Row],[IgM]]=1,Dataset[[#This Row],[IgG]]=0)),"Yes","No")</f>
        <v>No</v>
      </c>
      <c r="H439" t="str">
        <f>IF(AND(Dataset[[#This Row],[IgG]]=1,Dataset[[#This Row],[NS1]]=1),"Yes","No")</f>
        <v>Yes</v>
      </c>
      <c r="I439" t="str">
        <f>IF(AND(Dataset[[#This Row],[NS1]]=0,Dataset[[#This Row],[IgM]]=0,Dataset[[#This Row],[IgG]]=0),"yes","No")</f>
        <v>No</v>
      </c>
      <c r="J439" t="s">
        <v>29</v>
      </c>
      <c r="K439" t="s">
        <v>17</v>
      </c>
      <c r="L439" t="s">
        <v>13</v>
      </c>
      <c r="M439" t="s">
        <v>14</v>
      </c>
      <c r="N439" s="1">
        <v>1</v>
      </c>
      <c r="O439"/>
    </row>
    <row r="440" spans="1:15" x14ac:dyDescent="0.3">
      <c r="A440" t="s">
        <v>15</v>
      </c>
      <c r="B440" s="1">
        <v>31</v>
      </c>
      <c r="C440" s="1" t="str" cm="1">
        <f t="array" ref="C440">_xlfn.IFS(Dataset[[#This Row],[Age]]&gt;=60,"Old",Dataset[[#This Row],[Age]]&gt;=40,"Senior Adult",Dataset[[#This Row],[Age]]&gt;=20,"Adult",Dataset[[#This Row],[Age]]&gt;=0,"Child")</f>
        <v>Adult</v>
      </c>
      <c r="D440" s="1">
        <v>1</v>
      </c>
      <c r="E440" s="1">
        <v>0</v>
      </c>
      <c r="F440" s="1">
        <v>1</v>
      </c>
      <c r="G440" s="1" t="str">
        <f>IF(OR( AND(Dataset[[#This Row],[NS1]]=1,Dataset[[#This Row],[IgM]]=0,Dataset[[#This Row],[IgG]]=0),AND(Dataset[[#This Row],[NS1]]=1,Dataset[[#This Row],[IgM]]=1,Dataset[[#This Row],[IgG]]=0),AND(Dataset[[#This Row],[NS1]]=0,Dataset[[#This Row],[IgM]]=1,Dataset[[#This Row],[IgG]]=0)),"Yes","No")</f>
        <v>No</v>
      </c>
      <c r="H440" t="str">
        <f>IF(AND(Dataset[[#This Row],[IgG]]=1,Dataset[[#This Row],[NS1]]=1),"Yes","No")</f>
        <v>Yes</v>
      </c>
      <c r="I440" t="str">
        <f>IF(AND(Dataset[[#This Row],[NS1]]=0,Dataset[[#This Row],[IgM]]=0,Dataset[[#This Row],[IgG]]=0),"yes","No")</f>
        <v>No</v>
      </c>
      <c r="J440" t="s">
        <v>38</v>
      </c>
      <c r="K440" t="s">
        <v>12</v>
      </c>
      <c r="L440" t="s">
        <v>24</v>
      </c>
      <c r="M440" t="s">
        <v>14</v>
      </c>
      <c r="N440" s="1">
        <v>1</v>
      </c>
      <c r="O440"/>
    </row>
    <row r="441" spans="1:15" x14ac:dyDescent="0.3">
      <c r="A441" t="s">
        <v>10</v>
      </c>
      <c r="B441" s="1">
        <v>26</v>
      </c>
      <c r="C441" s="1" t="str" cm="1">
        <f t="array" ref="C441">_xlfn.IFS(Dataset[[#This Row],[Age]]&gt;=60,"Old",Dataset[[#This Row],[Age]]&gt;=40,"Senior Adult",Dataset[[#This Row],[Age]]&gt;=20,"Adult",Dataset[[#This Row],[Age]]&gt;=0,"Child")</f>
        <v>Adult</v>
      </c>
      <c r="D441" s="1">
        <v>0</v>
      </c>
      <c r="E441" s="1">
        <v>1</v>
      </c>
      <c r="F441" s="1">
        <v>0</v>
      </c>
      <c r="G441" s="1" t="str">
        <f>IF(OR( AND(Dataset[[#This Row],[NS1]]=1,Dataset[[#This Row],[IgM]]=0,Dataset[[#This Row],[IgG]]=0),AND(Dataset[[#This Row],[NS1]]=1,Dataset[[#This Row],[IgM]]=1,Dataset[[#This Row],[IgG]]=0),AND(Dataset[[#This Row],[NS1]]=0,Dataset[[#This Row],[IgM]]=1,Dataset[[#This Row],[IgG]]=0)),"Yes","No")</f>
        <v>Yes</v>
      </c>
      <c r="H441" t="str">
        <f>IF(AND(Dataset[[#This Row],[IgG]]=1,Dataset[[#This Row],[NS1]]=1),"Yes","No")</f>
        <v>No</v>
      </c>
      <c r="I441" t="str">
        <f>IF(AND(Dataset[[#This Row],[NS1]]=0,Dataset[[#This Row],[IgM]]=0,Dataset[[#This Row],[IgG]]=0),"yes","No")</f>
        <v>No</v>
      </c>
      <c r="J441" t="s">
        <v>34</v>
      </c>
      <c r="K441" t="s">
        <v>17</v>
      </c>
      <c r="L441" t="s">
        <v>13</v>
      </c>
      <c r="M441" t="s">
        <v>14</v>
      </c>
      <c r="N441" s="1">
        <v>0</v>
      </c>
      <c r="O441"/>
    </row>
    <row r="442" spans="1:15" x14ac:dyDescent="0.3">
      <c r="A442" t="s">
        <v>15</v>
      </c>
      <c r="B442" s="1">
        <v>11</v>
      </c>
      <c r="C442" s="1" t="str" cm="1">
        <f t="array" ref="C442">_xlfn.IFS(Dataset[[#This Row],[Age]]&gt;=60,"Old",Dataset[[#This Row],[Age]]&gt;=40,"Senior Adult",Dataset[[#This Row],[Age]]&gt;=20,"Adult",Dataset[[#This Row],[Age]]&gt;=0,"Child")</f>
        <v>Child</v>
      </c>
      <c r="D442" s="1">
        <v>1</v>
      </c>
      <c r="E442" s="1">
        <v>1</v>
      </c>
      <c r="F442" s="1">
        <v>1</v>
      </c>
      <c r="G442" s="1" t="str">
        <f>IF(OR( AND(Dataset[[#This Row],[NS1]]=1,Dataset[[#This Row],[IgM]]=0,Dataset[[#This Row],[IgG]]=0),AND(Dataset[[#This Row],[NS1]]=1,Dataset[[#This Row],[IgM]]=1,Dataset[[#This Row],[IgG]]=0),AND(Dataset[[#This Row],[NS1]]=0,Dataset[[#This Row],[IgM]]=1,Dataset[[#This Row],[IgG]]=0)),"Yes","No")</f>
        <v>No</v>
      </c>
      <c r="H442" t="str">
        <f>IF(AND(Dataset[[#This Row],[IgG]]=1,Dataset[[#This Row],[NS1]]=1),"Yes","No")</f>
        <v>Yes</v>
      </c>
      <c r="I442" t="str">
        <f>IF(AND(Dataset[[#This Row],[NS1]]=0,Dataset[[#This Row],[IgM]]=0,Dataset[[#This Row],[IgG]]=0),"yes","No")</f>
        <v>No</v>
      </c>
      <c r="J442" t="s">
        <v>11</v>
      </c>
      <c r="K442" t="s">
        <v>12</v>
      </c>
      <c r="L442" t="s">
        <v>24</v>
      </c>
      <c r="M442" t="s">
        <v>14</v>
      </c>
      <c r="N442" s="1">
        <v>1</v>
      </c>
      <c r="O442"/>
    </row>
    <row r="443" spans="1:15" x14ac:dyDescent="0.3">
      <c r="A443" t="s">
        <v>15</v>
      </c>
      <c r="B443" s="1">
        <v>47</v>
      </c>
      <c r="C443" s="1" t="str" cm="1">
        <f t="array" ref="C443">_xlfn.IFS(Dataset[[#This Row],[Age]]&gt;=60,"Old",Dataset[[#This Row],[Age]]&gt;=40,"Senior Adult",Dataset[[#This Row],[Age]]&gt;=20,"Adult",Dataset[[#This Row],[Age]]&gt;=0,"Child")</f>
        <v>Senior Adult</v>
      </c>
      <c r="D443" s="1">
        <v>1</v>
      </c>
      <c r="E443" s="1">
        <v>1</v>
      </c>
      <c r="F443" s="1">
        <v>1</v>
      </c>
      <c r="G443" s="1" t="str">
        <f>IF(OR( AND(Dataset[[#This Row],[NS1]]=1,Dataset[[#This Row],[IgM]]=0,Dataset[[#This Row],[IgG]]=0),AND(Dataset[[#This Row],[NS1]]=1,Dataset[[#This Row],[IgM]]=1,Dataset[[#This Row],[IgG]]=0),AND(Dataset[[#This Row],[NS1]]=0,Dataset[[#This Row],[IgM]]=1,Dataset[[#This Row],[IgG]]=0)),"Yes","No")</f>
        <v>No</v>
      </c>
      <c r="H443" t="str">
        <f>IF(AND(Dataset[[#This Row],[IgG]]=1,Dataset[[#This Row],[NS1]]=1),"Yes","No")</f>
        <v>Yes</v>
      </c>
      <c r="I443" t="str">
        <f>IF(AND(Dataset[[#This Row],[NS1]]=0,Dataset[[#This Row],[IgM]]=0,Dataset[[#This Row],[IgG]]=0),"yes","No")</f>
        <v>No</v>
      </c>
      <c r="J443" t="s">
        <v>11</v>
      </c>
      <c r="K443" t="s">
        <v>17</v>
      </c>
      <c r="L443" t="s">
        <v>24</v>
      </c>
      <c r="M443" t="s">
        <v>14</v>
      </c>
      <c r="N443" s="1">
        <v>1</v>
      </c>
      <c r="O443"/>
    </row>
    <row r="444" spans="1:15" x14ac:dyDescent="0.3">
      <c r="A444" t="s">
        <v>10</v>
      </c>
      <c r="B444" s="1">
        <v>20</v>
      </c>
      <c r="C444" s="1" t="str" cm="1">
        <f t="array" ref="C444">_xlfn.IFS(Dataset[[#This Row],[Age]]&gt;=60,"Old",Dataset[[#This Row],[Age]]&gt;=40,"Senior Adult",Dataset[[#This Row],[Age]]&gt;=20,"Adult",Dataset[[#This Row],[Age]]&gt;=0,"Child")</f>
        <v>Adult</v>
      </c>
      <c r="D444" s="1">
        <v>0</v>
      </c>
      <c r="E444" s="1">
        <v>1</v>
      </c>
      <c r="F444" s="1">
        <v>0</v>
      </c>
      <c r="G444" s="1" t="str">
        <f>IF(OR( AND(Dataset[[#This Row],[NS1]]=1,Dataset[[#This Row],[IgM]]=0,Dataset[[#This Row],[IgG]]=0),AND(Dataset[[#This Row],[NS1]]=1,Dataset[[#This Row],[IgM]]=1,Dataset[[#This Row],[IgG]]=0),AND(Dataset[[#This Row],[NS1]]=0,Dataset[[#This Row],[IgM]]=1,Dataset[[#This Row],[IgG]]=0)),"Yes","No")</f>
        <v>Yes</v>
      </c>
      <c r="H444" t="str">
        <f>IF(AND(Dataset[[#This Row],[IgG]]=1,Dataset[[#This Row],[NS1]]=1),"Yes","No")</f>
        <v>No</v>
      </c>
      <c r="I444" t="str">
        <f>IF(AND(Dataset[[#This Row],[NS1]]=0,Dataset[[#This Row],[IgM]]=0,Dataset[[#This Row],[IgG]]=0),"yes","No")</f>
        <v>No</v>
      </c>
      <c r="J444" t="s">
        <v>41</v>
      </c>
      <c r="K444" t="s">
        <v>12</v>
      </c>
      <c r="L444" t="s">
        <v>13</v>
      </c>
      <c r="M444" t="s">
        <v>14</v>
      </c>
      <c r="N444" s="1">
        <v>0</v>
      </c>
      <c r="O444"/>
    </row>
    <row r="445" spans="1:15" x14ac:dyDescent="0.3">
      <c r="A445" t="s">
        <v>15</v>
      </c>
      <c r="B445" s="1">
        <v>58</v>
      </c>
      <c r="C445" s="1" t="str" cm="1">
        <f t="array" ref="C445">_xlfn.IFS(Dataset[[#This Row],[Age]]&gt;=60,"Old",Dataset[[#This Row],[Age]]&gt;=40,"Senior Adult",Dataset[[#This Row],[Age]]&gt;=20,"Adult",Dataset[[#This Row],[Age]]&gt;=0,"Child")</f>
        <v>Senior Adult</v>
      </c>
      <c r="D445" s="1">
        <v>0</v>
      </c>
      <c r="E445" s="1">
        <v>1</v>
      </c>
      <c r="F445" s="1">
        <v>0</v>
      </c>
      <c r="G445" s="1" t="str">
        <f>IF(OR( AND(Dataset[[#This Row],[NS1]]=1,Dataset[[#This Row],[IgM]]=0,Dataset[[#This Row],[IgG]]=0),AND(Dataset[[#This Row],[NS1]]=1,Dataset[[#This Row],[IgM]]=1,Dataset[[#This Row],[IgG]]=0),AND(Dataset[[#This Row],[NS1]]=0,Dataset[[#This Row],[IgM]]=1,Dataset[[#This Row],[IgG]]=0)),"Yes","No")</f>
        <v>Yes</v>
      </c>
      <c r="H445" t="str">
        <f>IF(AND(Dataset[[#This Row],[IgG]]=1,Dataset[[#This Row],[NS1]]=1),"Yes","No")</f>
        <v>No</v>
      </c>
      <c r="I445" t="str">
        <f>IF(AND(Dataset[[#This Row],[NS1]]=0,Dataset[[#This Row],[IgM]]=0,Dataset[[#This Row],[IgG]]=0),"yes","No")</f>
        <v>No</v>
      </c>
      <c r="J445" t="s">
        <v>45</v>
      </c>
      <c r="K445" t="s">
        <v>17</v>
      </c>
      <c r="L445" t="s">
        <v>13</v>
      </c>
      <c r="M445" t="s">
        <v>14</v>
      </c>
      <c r="N445" s="1">
        <v>0</v>
      </c>
      <c r="O445"/>
    </row>
    <row r="446" spans="1:15" x14ac:dyDescent="0.3">
      <c r="A446" t="s">
        <v>15</v>
      </c>
      <c r="B446" s="1">
        <v>62</v>
      </c>
      <c r="C446" s="1" t="str" cm="1">
        <f t="array" ref="C446">_xlfn.IFS(Dataset[[#This Row],[Age]]&gt;=60,"Old",Dataset[[#This Row],[Age]]&gt;=40,"Senior Adult",Dataset[[#This Row],[Age]]&gt;=20,"Adult",Dataset[[#This Row],[Age]]&gt;=0,"Child")</f>
        <v>Old</v>
      </c>
      <c r="D446" s="1">
        <v>1</v>
      </c>
      <c r="E446" s="1">
        <v>0</v>
      </c>
      <c r="F446" s="1">
        <v>1</v>
      </c>
      <c r="G446" s="1" t="str">
        <f>IF(OR( AND(Dataset[[#This Row],[NS1]]=1,Dataset[[#This Row],[IgM]]=0,Dataset[[#This Row],[IgG]]=0),AND(Dataset[[#This Row],[NS1]]=1,Dataset[[#This Row],[IgM]]=1,Dataset[[#This Row],[IgG]]=0),AND(Dataset[[#This Row],[NS1]]=0,Dataset[[#This Row],[IgM]]=1,Dataset[[#This Row],[IgG]]=0)),"Yes","No")</f>
        <v>No</v>
      </c>
      <c r="H446" t="str">
        <f>IF(AND(Dataset[[#This Row],[IgG]]=1,Dataset[[#This Row],[NS1]]=1),"Yes","No")</f>
        <v>Yes</v>
      </c>
      <c r="I446" t="str">
        <f>IF(AND(Dataset[[#This Row],[NS1]]=0,Dataset[[#This Row],[IgM]]=0,Dataset[[#This Row],[IgG]]=0),"yes","No")</f>
        <v>No</v>
      </c>
      <c r="J446" t="s">
        <v>45</v>
      </c>
      <c r="K446" t="s">
        <v>12</v>
      </c>
      <c r="L446" t="s">
        <v>19</v>
      </c>
      <c r="M446" t="s">
        <v>14</v>
      </c>
      <c r="N446" s="1">
        <v>1</v>
      </c>
      <c r="O446"/>
    </row>
    <row r="447" spans="1:15" x14ac:dyDescent="0.3">
      <c r="A447" t="s">
        <v>10</v>
      </c>
      <c r="B447" s="1">
        <v>27</v>
      </c>
      <c r="C447" s="1" t="str" cm="1">
        <f t="array" ref="C447">_xlfn.IFS(Dataset[[#This Row],[Age]]&gt;=60,"Old",Dataset[[#This Row],[Age]]&gt;=40,"Senior Adult",Dataset[[#This Row],[Age]]&gt;=20,"Adult",Dataset[[#This Row],[Age]]&gt;=0,"Child")</f>
        <v>Adult</v>
      </c>
      <c r="D447" s="1">
        <v>0</v>
      </c>
      <c r="E447" s="1">
        <v>1</v>
      </c>
      <c r="F447" s="1">
        <v>0</v>
      </c>
      <c r="G447" s="1" t="str">
        <f>IF(OR( AND(Dataset[[#This Row],[NS1]]=1,Dataset[[#This Row],[IgM]]=0,Dataset[[#This Row],[IgG]]=0),AND(Dataset[[#This Row],[NS1]]=1,Dataset[[#This Row],[IgM]]=1,Dataset[[#This Row],[IgG]]=0),AND(Dataset[[#This Row],[NS1]]=0,Dataset[[#This Row],[IgM]]=1,Dataset[[#This Row],[IgG]]=0)),"Yes","No")</f>
        <v>Yes</v>
      </c>
      <c r="H447" t="str">
        <f>IF(AND(Dataset[[#This Row],[IgG]]=1,Dataset[[#This Row],[NS1]]=1),"Yes","No")</f>
        <v>No</v>
      </c>
      <c r="I447" t="str">
        <f>IF(AND(Dataset[[#This Row],[NS1]]=0,Dataset[[#This Row],[IgM]]=0,Dataset[[#This Row],[IgG]]=0),"yes","No")</f>
        <v>No</v>
      </c>
      <c r="J447" t="s">
        <v>38</v>
      </c>
      <c r="K447" t="s">
        <v>17</v>
      </c>
      <c r="L447" t="s">
        <v>19</v>
      </c>
      <c r="M447" t="s">
        <v>14</v>
      </c>
      <c r="N447" s="1">
        <v>0</v>
      </c>
      <c r="O447"/>
    </row>
    <row r="448" spans="1:15" x14ac:dyDescent="0.3">
      <c r="A448" t="s">
        <v>10</v>
      </c>
      <c r="B448" s="1">
        <v>49</v>
      </c>
      <c r="C448" s="1" t="str" cm="1">
        <f t="array" ref="C448">_xlfn.IFS(Dataset[[#This Row],[Age]]&gt;=60,"Old",Dataset[[#This Row],[Age]]&gt;=40,"Senior Adult",Dataset[[#This Row],[Age]]&gt;=20,"Adult",Dataset[[#This Row],[Age]]&gt;=0,"Child")</f>
        <v>Senior Adult</v>
      </c>
      <c r="D448" s="1">
        <v>1</v>
      </c>
      <c r="E448" s="1">
        <v>1</v>
      </c>
      <c r="F448" s="1">
        <v>1</v>
      </c>
      <c r="G448" s="1" t="str">
        <f>IF(OR( AND(Dataset[[#This Row],[NS1]]=1,Dataset[[#This Row],[IgM]]=0,Dataset[[#This Row],[IgG]]=0),AND(Dataset[[#This Row],[NS1]]=1,Dataset[[#This Row],[IgM]]=1,Dataset[[#This Row],[IgG]]=0),AND(Dataset[[#This Row],[NS1]]=0,Dataset[[#This Row],[IgM]]=1,Dataset[[#This Row],[IgG]]=0)),"Yes","No")</f>
        <v>No</v>
      </c>
      <c r="H448" t="str">
        <f>IF(AND(Dataset[[#This Row],[IgG]]=1,Dataset[[#This Row],[NS1]]=1),"Yes","No")</f>
        <v>Yes</v>
      </c>
      <c r="I448" t="str">
        <f>IF(AND(Dataset[[#This Row],[NS1]]=0,Dataset[[#This Row],[IgM]]=0,Dataset[[#This Row],[IgG]]=0),"yes","No")</f>
        <v>No</v>
      </c>
      <c r="J448" t="s">
        <v>47</v>
      </c>
      <c r="K448" t="s">
        <v>12</v>
      </c>
      <c r="L448" t="s">
        <v>24</v>
      </c>
      <c r="M448" t="s">
        <v>14</v>
      </c>
      <c r="N448" s="1">
        <v>1</v>
      </c>
      <c r="O448"/>
    </row>
    <row r="449" spans="1:15" x14ac:dyDescent="0.3">
      <c r="A449" t="s">
        <v>10</v>
      </c>
      <c r="B449" s="1">
        <v>30</v>
      </c>
      <c r="C449" s="1" t="str" cm="1">
        <f t="array" ref="C449">_xlfn.IFS(Dataset[[#This Row],[Age]]&gt;=60,"Old",Dataset[[#This Row],[Age]]&gt;=40,"Senior Adult",Dataset[[#This Row],[Age]]&gt;=20,"Adult",Dataset[[#This Row],[Age]]&gt;=0,"Child")</f>
        <v>Adult</v>
      </c>
      <c r="D449" s="1">
        <v>1</v>
      </c>
      <c r="E449" s="1">
        <v>0</v>
      </c>
      <c r="F449" s="1">
        <v>1</v>
      </c>
      <c r="G449" s="1" t="str">
        <f>IF(OR( AND(Dataset[[#This Row],[NS1]]=1,Dataset[[#This Row],[IgM]]=0,Dataset[[#This Row],[IgG]]=0),AND(Dataset[[#This Row],[NS1]]=1,Dataset[[#This Row],[IgM]]=1,Dataset[[#This Row],[IgG]]=0),AND(Dataset[[#This Row],[NS1]]=0,Dataset[[#This Row],[IgM]]=1,Dataset[[#This Row],[IgG]]=0)),"Yes","No")</f>
        <v>No</v>
      </c>
      <c r="H449" t="str">
        <f>IF(AND(Dataset[[#This Row],[IgG]]=1,Dataset[[#This Row],[NS1]]=1),"Yes","No")</f>
        <v>Yes</v>
      </c>
      <c r="I449" t="str">
        <f>IF(AND(Dataset[[#This Row],[NS1]]=0,Dataset[[#This Row],[IgM]]=0,Dataset[[#This Row],[IgG]]=0),"yes","No")</f>
        <v>No</v>
      </c>
      <c r="J449" t="s">
        <v>42</v>
      </c>
      <c r="K449" t="s">
        <v>17</v>
      </c>
      <c r="L449" t="s">
        <v>19</v>
      </c>
      <c r="M449" t="s">
        <v>14</v>
      </c>
      <c r="N449" s="1">
        <v>1</v>
      </c>
      <c r="O449"/>
    </row>
    <row r="450" spans="1:15" x14ac:dyDescent="0.3">
      <c r="A450" t="s">
        <v>15</v>
      </c>
      <c r="B450" s="1">
        <v>61</v>
      </c>
      <c r="C450" s="1" t="str" cm="1">
        <f t="array" ref="C450">_xlfn.IFS(Dataset[[#This Row],[Age]]&gt;=60,"Old",Dataset[[#This Row],[Age]]&gt;=40,"Senior Adult",Dataset[[#This Row],[Age]]&gt;=20,"Adult",Dataset[[#This Row],[Age]]&gt;=0,"Child")</f>
        <v>Old</v>
      </c>
      <c r="D450" s="1">
        <v>1</v>
      </c>
      <c r="E450" s="1">
        <v>1</v>
      </c>
      <c r="F450" s="1">
        <v>1</v>
      </c>
      <c r="G450" s="1" t="str">
        <f>IF(OR( AND(Dataset[[#This Row],[NS1]]=1,Dataset[[#This Row],[IgM]]=0,Dataset[[#This Row],[IgG]]=0),AND(Dataset[[#This Row],[NS1]]=1,Dataset[[#This Row],[IgM]]=1,Dataset[[#This Row],[IgG]]=0),AND(Dataset[[#This Row],[NS1]]=0,Dataset[[#This Row],[IgM]]=1,Dataset[[#This Row],[IgG]]=0)),"Yes","No")</f>
        <v>No</v>
      </c>
      <c r="H450" t="str">
        <f>IF(AND(Dataset[[#This Row],[IgG]]=1,Dataset[[#This Row],[NS1]]=1),"Yes","No")</f>
        <v>Yes</v>
      </c>
      <c r="I450" t="str">
        <f>IF(AND(Dataset[[#This Row],[NS1]]=0,Dataset[[#This Row],[IgM]]=0,Dataset[[#This Row],[IgG]]=0),"yes","No")</f>
        <v>No</v>
      </c>
      <c r="J450" t="s">
        <v>21</v>
      </c>
      <c r="K450" t="s">
        <v>12</v>
      </c>
      <c r="L450" t="s">
        <v>19</v>
      </c>
      <c r="M450" t="s">
        <v>14</v>
      </c>
      <c r="N450" s="1">
        <v>1</v>
      </c>
      <c r="O450"/>
    </row>
    <row r="451" spans="1:15" x14ac:dyDescent="0.3">
      <c r="A451" t="s">
        <v>10</v>
      </c>
      <c r="B451" s="1">
        <v>31</v>
      </c>
      <c r="C451" s="1" t="str" cm="1">
        <f t="array" ref="C451">_xlfn.IFS(Dataset[[#This Row],[Age]]&gt;=60,"Old",Dataset[[#This Row],[Age]]&gt;=40,"Senior Adult",Dataset[[#This Row],[Age]]&gt;=20,"Adult",Dataset[[#This Row],[Age]]&gt;=0,"Child")</f>
        <v>Adult</v>
      </c>
      <c r="D451" s="1">
        <v>1</v>
      </c>
      <c r="E451" s="1">
        <v>1</v>
      </c>
      <c r="F451" s="1">
        <v>1</v>
      </c>
      <c r="G451" s="1" t="str">
        <f>IF(OR( AND(Dataset[[#This Row],[NS1]]=1,Dataset[[#This Row],[IgM]]=0,Dataset[[#This Row],[IgG]]=0),AND(Dataset[[#This Row],[NS1]]=1,Dataset[[#This Row],[IgM]]=1,Dataset[[#This Row],[IgG]]=0),AND(Dataset[[#This Row],[NS1]]=0,Dataset[[#This Row],[IgM]]=1,Dataset[[#This Row],[IgG]]=0)),"Yes","No")</f>
        <v>No</v>
      </c>
      <c r="H451" t="str">
        <f>IF(AND(Dataset[[#This Row],[IgG]]=1,Dataset[[#This Row],[NS1]]=1),"Yes","No")</f>
        <v>Yes</v>
      </c>
      <c r="I451" t="str">
        <f>IF(AND(Dataset[[#This Row],[NS1]]=0,Dataset[[#This Row],[IgM]]=0,Dataset[[#This Row],[IgG]]=0),"yes","No")</f>
        <v>No</v>
      </c>
      <c r="J451" t="s">
        <v>46</v>
      </c>
      <c r="K451" t="s">
        <v>17</v>
      </c>
      <c r="L451" t="s">
        <v>13</v>
      </c>
      <c r="M451" t="s">
        <v>14</v>
      </c>
      <c r="N451" s="1">
        <v>1</v>
      </c>
      <c r="O451"/>
    </row>
    <row r="452" spans="1:15" x14ac:dyDescent="0.3">
      <c r="A452" t="s">
        <v>10</v>
      </c>
      <c r="B452" s="1">
        <v>64</v>
      </c>
      <c r="C452" s="1" t="str" cm="1">
        <f t="array" ref="C452">_xlfn.IFS(Dataset[[#This Row],[Age]]&gt;=60,"Old",Dataset[[#This Row],[Age]]&gt;=40,"Senior Adult",Dataset[[#This Row],[Age]]&gt;=20,"Adult",Dataset[[#This Row],[Age]]&gt;=0,"Child")</f>
        <v>Old</v>
      </c>
      <c r="D452" s="1">
        <v>0</v>
      </c>
      <c r="E452" s="1">
        <v>1</v>
      </c>
      <c r="F452" s="1">
        <v>0</v>
      </c>
      <c r="G452" s="1" t="str">
        <f>IF(OR( AND(Dataset[[#This Row],[NS1]]=1,Dataset[[#This Row],[IgM]]=0,Dataset[[#This Row],[IgG]]=0),AND(Dataset[[#This Row],[NS1]]=1,Dataset[[#This Row],[IgM]]=1,Dataset[[#This Row],[IgG]]=0),AND(Dataset[[#This Row],[NS1]]=0,Dataset[[#This Row],[IgM]]=1,Dataset[[#This Row],[IgG]]=0)),"Yes","No")</f>
        <v>Yes</v>
      </c>
      <c r="H452" t="str">
        <f>IF(AND(Dataset[[#This Row],[IgG]]=1,Dataset[[#This Row],[NS1]]=1),"Yes","No")</f>
        <v>No</v>
      </c>
      <c r="I452" t="str">
        <f>IF(AND(Dataset[[#This Row],[NS1]]=0,Dataset[[#This Row],[IgM]]=0,Dataset[[#This Row],[IgG]]=0),"yes","No")</f>
        <v>No</v>
      </c>
      <c r="J452" t="s">
        <v>20</v>
      </c>
      <c r="K452" t="s">
        <v>12</v>
      </c>
      <c r="L452" t="s">
        <v>19</v>
      </c>
      <c r="M452" t="s">
        <v>14</v>
      </c>
      <c r="N452" s="1">
        <v>0</v>
      </c>
      <c r="O452"/>
    </row>
    <row r="453" spans="1:15" x14ac:dyDescent="0.3">
      <c r="A453" t="s">
        <v>10</v>
      </c>
      <c r="B453" s="1">
        <v>37</v>
      </c>
      <c r="C453" s="1" t="str" cm="1">
        <f t="array" ref="C453">_xlfn.IFS(Dataset[[#This Row],[Age]]&gt;=60,"Old",Dataset[[#This Row],[Age]]&gt;=40,"Senior Adult",Dataset[[#This Row],[Age]]&gt;=20,"Adult",Dataset[[#This Row],[Age]]&gt;=0,"Child")</f>
        <v>Adult</v>
      </c>
      <c r="D453" s="1">
        <v>0</v>
      </c>
      <c r="E453" s="1">
        <v>1</v>
      </c>
      <c r="F453" s="1">
        <v>0</v>
      </c>
      <c r="G453" s="1" t="str">
        <f>IF(OR( AND(Dataset[[#This Row],[NS1]]=1,Dataset[[#This Row],[IgM]]=0,Dataset[[#This Row],[IgG]]=0),AND(Dataset[[#This Row],[NS1]]=1,Dataset[[#This Row],[IgM]]=1,Dataset[[#This Row],[IgG]]=0),AND(Dataset[[#This Row],[NS1]]=0,Dataset[[#This Row],[IgM]]=1,Dataset[[#This Row],[IgG]]=0)),"Yes","No")</f>
        <v>Yes</v>
      </c>
      <c r="H453" t="str">
        <f>IF(AND(Dataset[[#This Row],[IgG]]=1,Dataset[[#This Row],[NS1]]=1),"Yes","No")</f>
        <v>No</v>
      </c>
      <c r="I453" t="str">
        <f>IF(AND(Dataset[[#This Row],[NS1]]=0,Dataset[[#This Row],[IgM]]=0,Dataset[[#This Row],[IgG]]=0),"yes","No")</f>
        <v>No</v>
      </c>
      <c r="J453" t="s">
        <v>26</v>
      </c>
      <c r="K453" t="s">
        <v>17</v>
      </c>
      <c r="L453" t="s">
        <v>19</v>
      </c>
      <c r="M453" t="s">
        <v>14</v>
      </c>
      <c r="N453" s="1">
        <v>0</v>
      </c>
      <c r="O453"/>
    </row>
    <row r="454" spans="1:15" x14ac:dyDescent="0.3">
      <c r="A454" t="s">
        <v>15</v>
      </c>
      <c r="B454" s="1">
        <v>45</v>
      </c>
      <c r="C454" s="1" t="str" cm="1">
        <f t="array" ref="C454">_xlfn.IFS(Dataset[[#This Row],[Age]]&gt;=60,"Old",Dataset[[#This Row],[Age]]&gt;=40,"Senior Adult",Dataset[[#This Row],[Age]]&gt;=20,"Adult",Dataset[[#This Row],[Age]]&gt;=0,"Child")</f>
        <v>Senior Adult</v>
      </c>
      <c r="D454" s="1">
        <v>1</v>
      </c>
      <c r="E454" s="1">
        <v>0</v>
      </c>
      <c r="F454" s="1">
        <v>1</v>
      </c>
      <c r="G454" s="1" t="str">
        <f>IF(OR( AND(Dataset[[#This Row],[NS1]]=1,Dataset[[#This Row],[IgM]]=0,Dataset[[#This Row],[IgG]]=0),AND(Dataset[[#This Row],[NS1]]=1,Dataset[[#This Row],[IgM]]=1,Dataset[[#This Row],[IgG]]=0),AND(Dataset[[#This Row],[NS1]]=0,Dataset[[#This Row],[IgM]]=1,Dataset[[#This Row],[IgG]]=0)),"Yes","No")</f>
        <v>No</v>
      </c>
      <c r="H454" t="str">
        <f>IF(AND(Dataset[[#This Row],[IgG]]=1,Dataset[[#This Row],[NS1]]=1),"Yes","No")</f>
        <v>Yes</v>
      </c>
      <c r="I454" t="str">
        <f>IF(AND(Dataset[[#This Row],[NS1]]=0,Dataset[[#This Row],[IgM]]=0,Dataset[[#This Row],[IgG]]=0),"yes","No")</f>
        <v>No</v>
      </c>
      <c r="J454" t="s">
        <v>52</v>
      </c>
      <c r="K454" t="s">
        <v>12</v>
      </c>
      <c r="L454" t="s">
        <v>19</v>
      </c>
      <c r="M454" t="s">
        <v>14</v>
      </c>
      <c r="N454" s="1">
        <v>1</v>
      </c>
      <c r="O454"/>
    </row>
    <row r="455" spans="1:15" x14ac:dyDescent="0.3">
      <c r="A455" t="s">
        <v>15</v>
      </c>
      <c r="B455" s="1">
        <v>47</v>
      </c>
      <c r="C455" s="1" t="str" cm="1">
        <f t="array" ref="C455">_xlfn.IFS(Dataset[[#This Row],[Age]]&gt;=60,"Old",Dataset[[#This Row],[Age]]&gt;=40,"Senior Adult",Dataset[[#This Row],[Age]]&gt;=20,"Adult",Dataset[[#This Row],[Age]]&gt;=0,"Child")</f>
        <v>Senior Adult</v>
      </c>
      <c r="D455" s="1">
        <v>1</v>
      </c>
      <c r="E455" s="1">
        <v>0</v>
      </c>
      <c r="F455" s="1">
        <v>1</v>
      </c>
      <c r="G455" s="1" t="str">
        <f>IF(OR( AND(Dataset[[#This Row],[NS1]]=1,Dataset[[#This Row],[IgM]]=0,Dataset[[#This Row],[IgG]]=0),AND(Dataset[[#This Row],[NS1]]=1,Dataset[[#This Row],[IgM]]=1,Dataset[[#This Row],[IgG]]=0),AND(Dataset[[#This Row],[NS1]]=0,Dataset[[#This Row],[IgM]]=1,Dataset[[#This Row],[IgG]]=0)),"Yes","No")</f>
        <v>No</v>
      </c>
      <c r="H455" t="str">
        <f>IF(AND(Dataset[[#This Row],[IgG]]=1,Dataset[[#This Row],[NS1]]=1),"Yes","No")</f>
        <v>Yes</v>
      </c>
      <c r="I455" t="str">
        <f>IF(AND(Dataset[[#This Row],[NS1]]=0,Dataset[[#This Row],[IgM]]=0,Dataset[[#This Row],[IgG]]=0),"yes","No")</f>
        <v>No</v>
      </c>
      <c r="J455" t="s">
        <v>49</v>
      </c>
      <c r="K455" t="s">
        <v>17</v>
      </c>
      <c r="L455" t="s">
        <v>19</v>
      </c>
      <c r="M455" t="s">
        <v>14</v>
      </c>
      <c r="N455" s="1">
        <v>1</v>
      </c>
      <c r="O455"/>
    </row>
    <row r="456" spans="1:15" x14ac:dyDescent="0.3">
      <c r="A456" t="s">
        <v>10</v>
      </c>
      <c r="B456" s="1">
        <v>34</v>
      </c>
      <c r="C456" s="1" t="str" cm="1">
        <f t="array" ref="C456">_xlfn.IFS(Dataset[[#This Row],[Age]]&gt;=60,"Old",Dataset[[#This Row],[Age]]&gt;=40,"Senior Adult",Dataset[[#This Row],[Age]]&gt;=20,"Adult",Dataset[[#This Row],[Age]]&gt;=0,"Child")</f>
        <v>Adult</v>
      </c>
      <c r="D456" s="1">
        <v>0</v>
      </c>
      <c r="E456" s="1">
        <v>0</v>
      </c>
      <c r="F456" s="1">
        <v>0</v>
      </c>
      <c r="G456" s="1" t="str">
        <f>IF(OR( AND(Dataset[[#This Row],[NS1]]=1,Dataset[[#This Row],[IgM]]=0,Dataset[[#This Row],[IgG]]=0),AND(Dataset[[#This Row],[NS1]]=1,Dataset[[#This Row],[IgM]]=1,Dataset[[#This Row],[IgG]]=0),AND(Dataset[[#This Row],[NS1]]=0,Dataset[[#This Row],[IgM]]=1,Dataset[[#This Row],[IgG]]=0)),"Yes","No")</f>
        <v>No</v>
      </c>
      <c r="H456" t="str">
        <f>IF(AND(Dataset[[#This Row],[IgG]]=1,Dataset[[#This Row],[NS1]]=1),"Yes","No")</f>
        <v>No</v>
      </c>
      <c r="I456" t="str">
        <f>IF(AND(Dataset[[#This Row],[NS1]]=0,Dataset[[#This Row],[IgM]]=0,Dataset[[#This Row],[IgG]]=0),"yes","No")</f>
        <v>yes</v>
      </c>
      <c r="J456" t="s">
        <v>39</v>
      </c>
      <c r="K456" t="s">
        <v>12</v>
      </c>
      <c r="L456" t="s">
        <v>24</v>
      </c>
      <c r="M456" t="s">
        <v>14</v>
      </c>
      <c r="N456" s="1">
        <v>0</v>
      </c>
      <c r="O456"/>
    </row>
    <row r="457" spans="1:15" x14ac:dyDescent="0.3">
      <c r="A457" t="s">
        <v>15</v>
      </c>
      <c r="B457" s="1">
        <v>37</v>
      </c>
      <c r="C457" s="1" t="str" cm="1">
        <f t="array" ref="C457">_xlfn.IFS(Dataset[[#This Row],[Age]]&gt;=60,"Old",Dataset[[#This Row],[Age]]&gt;=40,"Senior Adult",Dataset[[#This Row],[Age]]&gt;=20,"Adult",Dataset[[#This Row],[Age]]&gt;=0,"Child")</f>
        <v>Adult</v>
      </c>
      <c r="D457" s="1">
        <v>1</v>
      </c>
      <c r="E457" s="1">
        <v>1</v>
      </c>
      <c r="F457" s="1">
        <v>1</v>
      </c>
      <c r="G457" s="1" t="str">
        <f>IF(OR( AND(Dataset[[#This Row],[NS1]]=1,Dataset[[#This Row],[IgM]]=0,Dataset[[#This Row],[IgG]]=0),AND(Dataset[[#This Row],[NS1]]=1,Dataset[[#This Row],[IgM]]=1,Dataset[[#This Row],[IgG]]=0),AND(Dataset[[#This Row],[NS1]]=0,Dataset[[#This Row],[IgM]]=1,Dataset[[#This Row],[IgG]]=0)),"Yes","No")</f>
        <v>No</v>
      </c>
      <c r="H457" t="str">
        <f>IF(AND(Dataset[[#This Row],[IgG]]=1,Dataset[[#This Row],[NS1]]=1),"Yes","No")</f>
        <v>Yes</v>
      </c>
      <c r="I457" t="str">
        <f>IF(AND(Dataset[[#This Row],[NS1]]=0,Dataset[[#This Row],[IgM]]=0,Dataset[[#This Row],[IgG]]=0),"yes","No")</f>
        <v>No</v>
      </c>
      <c r="J457" t="s">
        <v>51</v>
      </c>
      <c r="K457" t="s">
        <v>17</v>
      </c>
      <c r="L457" t="s">
        <v>19</v>
      </c>
      <c r="M457" t="s">
        <v>14</v>
      </c>
      <c r="N457" s="1">
        <v>1</v>
      </c>
      <c r="O457"/>
    </row>
    <row r="458" spans="1:15" x14ac:dyDescent="0.3">
      <c r="A458" t="s">
        <v>10</v>
      </c>
      <c r="B458" s="1">
        <v>17</v>
      </c>
      <c r="C458" s="1" t="str" cm="1">
        <f t="array" ref="C458">_xlfn.IFS(Dataset[[#This Row],[Age]]&gt;=60,"Old",Dataset[[#This Row],[Age]]&gt;=40,"Senior Adult",Dataset[[#This Row],[Age]]&gt;=20,"Adult",Dataset[[#This Row],[Age]]&gt;=0,"Child")</f>
        <v>Child</v>
      </c>
      <c r="D458" s="1">
        <v>0</v>
      </c>
      <c r="E458" s="1">
        <v>0</v>
      </c>
      <c r="F458" s="1">
        <v>0</v>
      </c>
      <c r="G458" s="1" t="str">
        <f>IF(OR( AND(Dataset[[#This Row],[NS1]]=1,Dataset[[#This Row],[IgM]]=0,Dataset[[#This Row],[IgG]]=0),AND(Dataset[[#This Row],[NS1]]=1,Dataset[[#This Row],[IgM]]=1,Dataset[[#This Row],[IgG]]=0),AND(Dataset[[#This Row],[NS1]]=0,Dataset[[#This Row],[IgM]]=1,Dataset[[#This Row],[IgG]]=0)),"Yes","No")</f>
        <v>No</v>
      </c>
      <c r="H458" t="str">
        <f>IF(AND(Dataset[[#This Row],[IgG]]=1,Dataset[[#This Row],[NS1]]=1),"Yes","No")</f>
        <v>No</v>
      </c>
      <c r="I458" t="str">
        <f>IF(AND(Dataset[[#This Row],[NS1]]=0,Dataset[[#This Row],[IgM]]=0,Dataset[[#This Row],[IgG]]=0),"yes","No")</f>
        <v>yes</v>
      </c>
      <c r="J458" t="s">
        <v>25</v>
      </c>
      <c r="K458" t="s">
        <v>12</v>
      </c>
      <c r="L458" t="s">
        <v>13</v>
      </c>
      <c r="M458" t="s">
        <v>14</v>
      </c>
      <c r="N458" s="1">
        <v>0</v>
      </c>
      <c r="O458"/>
    </row>
    <row r="459" spans="1:15" x14ac:dyDescent="0.3">
      <c r="A459" t="s">
        <v>15</v>
      </c>
      <c r="B459" s="1">
        <v>38</v>
      </c>
      <c r="C459" s="1" t="str" cm="1">
        <f t="array" ref="C459">_xlfn.IFS(Dataset[[#This Row],[Age]]&gt;=60,"Old",Dataset[[#This Row],[Age]]&gt;=40,"Senior Adult",Dataset[[#This Row],[Age]]&gt;=20,"Adult",Dataset[[#This Row],[Age]]&gt;=0,"Child")</f>
        <v>Adult</v>
      </c>
      <c r="D459" s="1">
        <v>0</v>
      </c>
      <c r="E459" s="1">
        <v>0</v>
      </c>
      <c r="F459" s="1">
        <v>1</v>
      </c>
      <c r="G459" s="1" t="str">
        <f>IF(OR( AND(Dataset[[#This Row],[NS1]]=1,Dataset[[#This Row],[IgM]]=0,Dataset[[#This Row],[IgG]]=0),AND(Dataset[[#This Row],[NS1]]=1,Dataset[[#This Row],[IgM]]=1,Dataset[[#This Row],[IgG]]=0),AND(Dataset[[#This Row],[NS1]]=0,Dataset[[#This Row],[IgM]]=1,Dataset[[#This Row],[IgG]]=0)),"Yes","No")</f>
        <v>No</v>
      </c>
      <c r="H459" t="str">
        <f>IF(AND(Dataset[[#This Row],[IgG]]=1,Dataset[[#This Row],[NS1]]=1),"Yes","No")</f>
        <v>No</v>
      </c>
      <c r="I459" t="str">
        <f>IF(AND(Dataset[[#This Row],[NS1]]=0,Dataset[[#This Row],[IgM]]=0,Dataset[[#This Row],[IgG]]=0),"yes","No")</f>
        <v>No</v>
      </c>
      <c r="J459" t="s">
        <v>28</v>
      </c>
      <c r="K459" t="s">
        <v>17</v>
      </c>
      <c r="L459" t="s">
        <v>13</v>
      </c>
      <c r="M459" t="s">
        <v>14</v>
      </c>
      <c r="N459" s="1">
        <v>1</v>
      </c>
      <c r="O459"/>
    </row>
    <row r="460" spans="1:15" x14ac:dyDescent="0.3">
      <c r="A460" t="s">
        <v>10</v>
      </c>
      <c r="B460" s="1">
        <v>13</v>
      </c>
      <c r="C460" s="1" t="str" cm="1">
        <f t="array" ref="C460">_xlfn.IFS(Dataset[[#This Row],[Age]]&gt;=60,"Old",Dataset[[#This Row],[Age]]&gt;=40,"Senior Adult",Dataset[[#This Row],[Age]]&gt;=20,"Adult",Dataset[[#This Row],[Age]]&gt;=0,"Child")</f>
        <v>Child</v>
      </c>
      <c r="D460" s="1">
        <v>0</v>
      </c>
      <c r="E460" s="1">
        <v>0</v>
      </c>
      <c r="F460" s="1">
        <v>0</v>
      </c>
      <c r="G460" s="1" t="str">
        <f>IF(OR( AND(Dataset[[#This Row],[NS1]]=1,Dataset[[#This Row],[IgM]]=0,Dataset[[#This Row],[IgG]]=0),AND(Dataset[[#This Row],[NS1]]=1,Dataset[[#This Row],[IgM]]=1,Dataset[[#This Row],[IgG]]=0),AND(Dataset[[#This Row],[NS1]]=0,Dataset[[#This Row],[IgM]]=1,Dataset[[#This Row],[IgG]]=0)),"Yes","No")</f>
        <v>No</v>
      </c>
      <c r="H460" t="str">
        <f>IF(AND(Dataset[[#This Row],[IgG]]=1,Dataset[[#This Row],[NS1]]=1),"Yes","No")</f>
        <v>No</v>
      </c>
      <c r="I460" t="str">
        <f>IF(AND(Dataset[[#This Row],[NS1]]=0,Dataset[[#This Row],[IgM]]=0,Dataset[[#This Row],[IgG]]=0),"yes","No")</f>
        <v>yes</v>
      </c>
      <c r="J460" t="s">
        <v>31</v>
      </c>
      <c r="K460" t="s">
        <v>12</v>
      </c>
      <c r="L460" t="s">
        <v>24</v>
      </c>
      <c r="M460" t="s">
        <v>14</v>
      </c>
      <c r="N460" s="1">
        <v>0</v>
      </c>
      <c r="O460"/>
    </row>
    <row r="461" spans="1:15" x14ac:dyDescent="0.3">
      <c r="A461" t="s">
        <v>10</v>
      </c>
      <c r="B461" s="1">
        <v>52</v>
      </c>
      <c r="C461" s="1" t="str" cm="1">
        <f t="array" ref="C461">_xlfn.IFS(Dataset[[#This Row],[Age]]&gt;=60,"Old",Dataset[[#This Row],[Age]]&gt;=40,"Senior Adult",Dataset[[#This Row],[Age]]&gt;=20,"Adult",Dataset[[#This Row],[Age]]&gt;=0,"Child")</f>
        <v>Senior Adult</v>
      </c>
      <c r="D461" s="1">
        <v>1</v>
      </c>
      <c r="E461" s="1">
        <v>1</v>
      </c>
      <c r="F461" s="1">
        <v>1</v>
      </c>
      <c r="G461" s="1" t="str">
        <f>IF(OR( AND(Dataset[[#This Row],[NS1]]=1,Dataset[[#This Row],[IgM]]=0,Dataset[[#This Row],[IgG]]=0),AND(Dataset[[#This Row],[NS1]]=1,Dataset[[#This Row],[IgM]]=1,Dataset[[#This Row],[IgG]]=0),AND(Dataset[[#This Row],[NS1]]=0,Dataset[[#This Row],[IgM]]=1,Dataset[[#This Row],[IgG]]=0)),"Yes","No")</f>
        <v>No</v>
      </c>
      <c r="H461" t="str">
        <f>IF(AND(Dataset[[#This Row],[IgG]]=1,Dataset[[#This Row],[NS1]]=1),"Yes","No")</f>
        <v>Yes</v>
      </c>
      <c r="I461" t="str">
        <f>IF(AND(Dataset[[#This Row],[NS1]]=0,Dataset[[#This Row],[IgM]]=0,Dataset[[#This Row],[IgG]]=0),"yes","No")</f>
        <v>No</v>
      </c>
      <c r="J461" t="s">
        <v>49</v>
      </c>
      <c r="K461" t="s">
        <v>17</v>
      </c>
      <c r="L461" t="s">
        <v>24</v>
      </c>
      <c r="M461" t="s">
        <v>14</v>
      </c>
      <c r="N461" s="1">
        <v>1</v>
      </c>
      <c r="O461"/>
    </row>
    <row r="462" spans="1:15" x14ac:dyDescent="0.3">
      <c r="A462" t="s">
        <v>10</v>
      </c>
      <c r="B462" s="1">
        <v>50</v>
      </c>
      <c r="C462" s="1" t="str" cm="1">
        <f t="array" ref="C462">_xlfn.IFS(Dataset[[#This Row],[Age]]&gt;=60,"Old",Dataset[[#This Row],[Age]]&gt;=40,"Senior Adult",Dataset[[#This Row],[Age]]&gt;=20,"Adult",Dataset[[#This Row],[Age]]&gt;=0,"Child")</f>
        <v>Senior Adult</v>
      </c>
      <c r="D462" s="1">
        <v>0</v>
      </c>
      <c r="E462" s="1">
        <v>0</v>
      </c>
      <c r="F462" s="1">
        <v>0</v>
      </c>
      <c r="G462" s="1" t="str">
        <f>IF(OR( AND(Dataset[[#This Row],[NS1]]=1,Dataset[[#This Row],[IgM]]=0,Dataset[[#This Row],[IgG]]=0),AND(Dataset[[#This Row],[NS1]]=1,Dataset[[#This Row],[IgM]]=1,Dataset[[#This Row],[IgG]]=0),AND(Dataset[[#This Row],[NS1]]=0,Dataset[[#This Row],[IgM]]=1,Dataset[[#This Row],[IgG]]=0)),"Yes","No")</f>
        <v>No</v>
      </c>
      <c r="H462" t="str">
        <f>IF(AND(Dataset[[#This Row],[IgG]]=1,Dataset[[#This Row],[NS1]]=1),"Yes","No")</f>
        <v>No</v>
      </c>
      <c r="I462" t="str">
        <f>IF(AND(Dataset[[#This Row],[NS1]]=0,Dataset[[#This Row],[IgM]]=0,Dataset[[#This Row],[IgG]]=0),"yes","No")</f>
        <v>yes</v>
      </c>
      <c r="J462" t="s">
        <v>36</v>
      </c>
      <c r="K462" t="s">
        <v>12</v>
      </c>
      <c r="L462" t="s">
        <v>24</v>
      </c>
      <c r="M462" t="s">
        <v>14</v>
      </c>
      <c r="N462" s="1">
        <v>0</v>
      </c>
      <c r="O462"/>
    </row>
    <row r="463" spans="1:15" x14ac:dyDescent="0.3">
      <c r="A463" t="s">
        <v>15</v>
      </c>
      <c r="B463" s="1">
        <v>35</v>
      </c>
      <c r="C463" s="1" t="str" cm="1">
        <f t="array" ref="C463">_xlfn.IFS(Dataset[[#This Row],[Age]]&gt;=60,"Old",Dataset[[#This Row],[Age]]&gt;=40,"Senior Adult",Dataset[[#This Row],[Age]]&gt;=20,"Adult",Dataset[[#This Row],[Age]]&gt;=0,"Child")</f>
        <v>Adult</v>
      </c>
      <c r="D463" s="1">
        <v>0</v>
      </c>
      <c r="E463" s="1">
        <v>0</v>
      </c>
      <c r="F463" s="1">
        <v>0</v>
      </c>
      <c r="G463" s="1" t="str">
        <f>IF(OR( AND(Dataset[[#This Row],[NS1]]=1,Dataset[[#This Row],[IgM]]=0,Dataset[[#This Row],[IgG]]=0),AND(Dataset[[#This Row],[NS1]]=1,Dataset[[#This Row],[IgM]]=1,Dataset[[#This Row],[IgG]]=0),AND(Dataset[[#This Row],[NS1]]=0,Dataset[[#This Row],[IgM]]=1,Dataset[[#This Row],[IgG]]=0)),"Yes","No")</f>
        <v>No</v>
      </c>
      <c r="H463" t="str">
        <f>IF(AND(Dataset[[#This Row],[IgG]]=1,Dataset[[#This Row],[NS1]]=1),"Yes","No")</f>
        <v>No</v>
      </c>
      <c r="I463" t="str">
        <f>IF(AND(Dataset[[#This Row],[NS1]]=0,Dataset[[#This Row],[IgM]]=0,Dataset[[#This Row],[IgG]]=0),"yes","No")</f>
        <v>yes</v>
      </c>
      <c r="J463" t="s">
        <v>30</v>
      </c>
      <c r="K463" t="s">
        <v>17</v>
      </c>
      <c r="L463" t="s">
        <v>13</v>
      </c>
      <c r="M463" t="s">
        <v>14</v>
      </c>
      <c r="N463" s="1">
        <v>0</v>
      </c>
      <c r="O463"/>
    </row>
    <row r="464" spans="1:15" x14ac:dyDescent="0.3">
      <c r="A464" t="s">
        <v>15</v>
      </c>
      <c r="B464" s="1">
        <v>14</v>
      </c>
      <c r="C464" s="1" t="str" cm="1">
        <f t="array" ref="C464">_xlfn.IFS(Dataset[[#This Row],[Age]]&gt;=60,"Old",Dataset[[#This Row],[Age]]&gt;=40,"Senior Adult",Dataset[[#This Row],[Age]]&gt;=20,"Adult",Dataset[[#This Row],[Age]]&gt;=0,"Child")</f>
        <v>Child</v>
      </c>
      <c r="D464" s="1">
        <v>1</v>
      </c>
      <c r="E464" s="1">
        <v>1</v>
      </c>
      <c r="F464" s="1">
        <v>1</v>
      </c>
      <c r="G464" s="1" t="str">
        <f>IF(OR( AND(Dataset[[#This Row],[NS1]]=1,Dataset[[#This Row],[IgM]]=0,Dataset[[#This Row],[IgG]]=0),AND(Dataset[[#This Row],[NS1]]=1,Dataset[[#This Row],[IgM]]=1,Dataset[[#This Row],[IgG]]=0),AND(Dataset[[#This Row],[NS1]]=0,Dataset[[#This Row],[IgM]]=1,Dataset[[#This Row],[IgG]]=0)),"Yes","No")</f>
        <v>No</v>
      </c>
      <c r="H464" t="str">
        <f>IF(AND(Dataset[[#This Row],[IgG]]=1,Dataset[[#This Row],[NS1]]=1),"Yes","No")</f>
        <v>Yes</v>
      </c>
      <c r="I464" t="str">
        <f>IF(AND(Dataset[[#This Row],[NS1]]=0,Dataset[[#This Row],[IgM]]=0,Dataset[[#This Row],[IgG]]=0),"yes","No")</f>
        <v>No</v>
      </c>
      <c r="J464" t="s">
        <v>48</v>
      </c>
      <c r="K464" t="s">
        <v>12</v>
      </c>
      <c r="L464" t="s">
        <v>19</v>
      </c>
      <c r="M464" t="s">
        <v>14</v>
      </c>
      <c r="N464" s="1">
        <v>1</v>
      </c>
      <c r="O464"/>
    </row>
    <row r="465" spans="1:15" x14ac:dyDescent="0.3">
      <c r="A465" t="s">
        <v>10</v>
      </c>
      <c r="B465" s="1">
        <v>31</v>
      </c>
      <c r="C465" s="1" t="str" cm="1">
        <f t="array" ref="C465">_xlfn.IFS(Dataset[[#This Row],[Age]]&gt;=60,"Old",Dataset[[#This Row],[Age]]&gt;=40,"Senior Adult",Dataset[[#This Row],[Age]]&gt;=20,"Adult",Dataset[[#This Row],[Age]]&gt;=0,"Child")</f>
        <v>Adult</v>
      </c>
      <c r="D465" s="1">
        <v>0</v>
      </c>
      <c r="E465" s="1">
        <v>1</v>
      </c>
      <c r="F465" s="1">
        <v>0</v>
      </c>
      <c r="G465" s="1" t="str">
        <f>IF(OR( AND(Dataset[[#This Row],[NS1]]=1,Dataset[[#This Row],[IgM]]=0,Dataset[[#This Row],[IgG]]=0),AND(Dataset[[#This Row],[NS1]]=1,Dataset[[#This Row],[IgM]]=1,Dataset[[#This Row],[IgG]]=0),AND(Dataset[[#This Row],[NS1]]=0,Dataset[[#This Row],[IgM]]=1,Dataset[[#This Row],[IgG]]=0)),"Yes","No")</f>
        <v>Yes</v>
      </c>
      <c r="H465" t="str">
        <f>IF(AND(Dataset[[#This Row],[IgG]]=1,Dataset[[#This Row],[NS1]]=1),"Yes","No")</f>
        <v>No</v>
      </c>
      <c r="I465" t="str">
        <f>IF(AND(Dataset[[#This Row],[NS1]]=0,Dataset[[#This Row],[IgM]]=0,Dataset[[#This Row],[IgG]]=0),"yes","No")</f>
        <v>No</v>
      </c>
      <c r="J465" t="s">
        <v>27</v>
      </c>
      <c r="K465" t="s">
        <v>17</v>
      </c>
      <c r="L465" t="s">
        <v>13</v>
      </c>
      <c r="M465" t="s">
        <v>14</v>
      </c>
      <c r="N465" s="1">
        <v>0</v>
      </c>
      <c r="O465"/>
    </row>
    <row r="466" spans="1:15" x14ac:dyDescent="0.3">
      <c r="A466" t="s">
        <v>10</v>
      </c>
      <c r="B466" s="1">
        <v>23</v>
      </c>
      <c r="C466" s="1" t="str" cm="1">
        <f t="array" ref="C466">_xlfn.IFS(Dataset[[#This Row],[Age]]&gt;=60,"Old",Dataset[[#This Row],[Age]]&gt;=40,"Senior Adult",Dataset[[#This Row],[Age]]&gt;=20,"Adult",Dataset[[#This Row],[Age]]&gt;=0,"Child")</f>
        <v>Adult</v>
      </c>
      <c r="D466" s="1">
        <v>1</v>
      </c>
      <c r="E466" s="1">
        <v>0</v>
      </c>
      <c r="F466" s="1">
        <v>1</v>
      </c>
      <c r="G466" s="1" t="str">
        <f>IF(OR( AND(Dataset[[#This Row],[NS1]]=1,Dataset[[#This Row],[IgM]]=0,Dataset[[#This Row],[IgG]]=0),AND(Dataset[[#This Row],[NS1]]=1,Dataset[[#This Row],[IgM]]=1,Dataset[[#This Row],[IgG]]=0),AND(Dataset[[#This Row],[NS1]]=0,Dataset[[#This Row],[IgM]]=1,Dataset[[#This Row],[IgG]]=0)),"Yes","No")</f>
        <v>No</v>
      </c>
      <c r="H466" t="str">
        <f>IF(AND(Dataset[[#This Row],[IgG]]=1,Dataset[[#This Row],[NS1]]=1),"Yes","No")</f>
        <v>Yes</v>
      </c>
      <c r="I466" t="str">
        <f>IF(AND(Dataset[[#This Row],[NS1]]=0,Dataset[[#This Row],[IgM]]=0,Dataset[[#This Row],[IgG]]=0),"yes","No")</f>
        <v>No</v>
      </c>
      <c r="J466" t="s">
        <v>31</v>
      </c>
      <c r="K466" t="s">
        <v>12</v>
      </c>
      <c r="L466" t="s">
        <v>24</v>
      </c>
      <c r="M466" t="s">
        <v>14</v>
      </c>
      <c r="N466" s="1">
        <v>1</v>
      </c>
      <c r="O466"/>
    </row>
    <row r="467" spans="1:15" x14ac:dyDescent="0.3">
      <c r="A467" t="s">
        <v>15</v>
      </c>
      <c r="B467" s="1">
        <v>32</v>
      </c>
      <c r="C467" s="1" t="str" cm="1">
        <f t="array" ref="C467">_xlfn.IFS(Dataset[[#This Row],[Age]]&gt;=60,"Old",Dataset[[#This Row],[Age]]&gt;=40,"Senior Adult",Dataset[[#This Row],[Age]]&gt;=20,"Adult",Dataset[[#This Row],[Age]]&gt;=0,"Child")</f>
        <v>Adult</v>
      </c>
      <c r="D467" s="1">
        <v>0</v>
      </c>
      <c r="E467" s="1">
        <v>0</v>
      </c>
      <c r="F467" s="1">
        <v>0</v>
      </c>
      <c r="G467" s="1" t="str">
        <f>IF(OR( AND(Dataset[[#This Row],[NS1]]=1,Dataset[[#This Row],[IgM]]=0,Dataset[[#This Row],[IgG]]=0),AND(Dataset[[#This Row],[NS1]]=1,Dataset[[#This Row],[IgM]]=1,Dataset[[#This Row],[IgG]]=0),AND(Dataset[[#This Row],[NS1]]=0,Dataset[[#This Row],[IgM]]=1,Dataset[[#This Row],[IgG]]=0)),"Yes","No")</f>
        <v>No</v>
      </c>
      <c r="H467" t="str">
        <f>IF(AND(Dataset[[#This Row],[IgG]]=1,Dataset[[#This Row],[NS1]]=1),"Yes","No")</f>
        <v>No</v>
      </c>
      <c r="I467" t="str">
        <f>IF(AND(Dataset[[#This Row],[NS1]]=0,Dataset[[#This Row],[IgM]]=0,Dataset[[#This Row],[IgG]]=0),"yes","No")</f>
        <v>yes</v>
      </c>
      <c r="J467" t="s">
        <v>47</v>
      </c>
      <c r="K467" t="s">
        <v>17</v>
      </c>
      <c r="L467" t="s">
        <v>24</v>
      </c>
      <c r="M467" t="s">
        <v>14</v>
      </c>
      <c r="N467" s="1">
        <v>0</v>
      </c>
      <c r="O467"/>
    </row>
    <row r="468" spans="1:15" x14ac:dyDescent="0.3">
      <c r="A468" t="s">
        <v>15</v>
      </c>
      <c r="B468" s="1">
        <v>39</v>
      </c>
      <c r="C468" s="1" t="str" cm="1">
        <f t="array" ref="C468">_xlfn.IFS(Dataset[[#This Row],[Age]]&gt;=60,"Old",Dataset[[#This Row],[Age]]&gt;=40,"Senior Adult",Dataset[[#This Row],[Age]]&gt;=20,"Adult",Dataset[[#This Row],[Age]]&gt;=0,"Child")</f>
        <v>Adult</v>
      </c>
      <c r="D468" s="1">
        <v>1</v>
      </c>
      <c r="E468" s="1">
        <v>0</v>
      </c>
      <c r="F468" s="1">
        <v>1</v>
      </c>
      <c r="G468" s="1" t="str">
        <f>IF(OR( AND(Dataset[[#This Row],[NS1]]=1,Dataset[[#This Row],[IgM]]=0,Dataset[[#This Row],[IgG]]=0),AND(Dataset[[#This Row],[NS1]]=1,Dataset[[#This Row],[IgM]]=1,Dataset[[#This Row],[IgG]]=0),AND(Dataset[[#This Row],[NS1]]=0,Dataset[[#This Row],[IgM]]=1,Dataset[[#This Row],[IgG]]=0)),"Yes","No")</f>
        <v>No</v>
      </c>
      <c r="H468" t="str">
        <f>IF(AND(Dataset[[#This Row],[IgG]]=1,Dataset[[#This Row],[NS1]]=1),"Yes","No")</f>
        <v>Yes</v>
      </c>
      <c r="I468" t="str">
        <f>IF(AND(Dataset[[#This Row],[NS1]]=0,Dataset[[#This Row],[IgM]]=0,Dataset[[#This Row],[IgG]]=0),"yes","No")</f>
        <v>No</v>
      </c>
      <c r="J468" t="s">
        <v>21</v>
      </c>
      <c r="K468" t="s">
        <v>12</v>
      </c>
      <c r="L468" t="s">
        <v>24</v>
      </c>
      <c r="M468" t="s">
        <v>14</v>
      </c>
      <c r="N468" s="1">
        <v>1</v>
      </c>
      <c r="O468"/>
    </row>
    <row r="469" spans="1:15" x14ac:dyDescent="0.3">
      <c r="A469" t="s">
        <v>10</v>
      </c>
      <c r="B469" s="1">
        <v>53</v>
      </c>
      <c r="C469" s="1" t="str" cm="1">
        <f t="array" ref="C469">_xlfn.IFS(Dataset[[#This Row],[Age]]&gt;=60,"Old",Dataset[[#This Row],[Age]]&gt;=40,"Senior Adult",Dataset[[#This Row],[Age]]&gt;=20,"Adult",Dataset[[#This Row],[Age]]&gt;=0,"Child")</f>
        <v>Senior Adult</v>
      </c>
      <c r="D469" s="1">
        <v>0</v>
      </c>
      <c r="E469" s="1">
        <v>0</v>
      </c>
      <c r="F469" s="1">
        <v>0</v>
      </c>
      <c r="G469" s="1" t="str">
        <f>IF(OR( AND(Dataset[[#This Row],[NS1]]=1,Dataset[[#This Row],[IgM]]=0,Dataset[[#This Row],[IgG]]=0),AND(Dataset[[#This Row],[NS1]]=1,Dataset[[#This Row],[IgM]]=1,Dataset[[#This Row],[IgG]]=0),AND(Dataset[[#This Row],[NS1]]=0,Dataset[[#This Row],[IgM]]=1,Dataset[[#This Row],[IgG]]=0)),"Yes","No")</f>
        <v>No</v>
      </c>
      <c r="H469" t="str">
        <f>IF(AND(Dataset[[#This Row],[IgG]]=1,Dataset[[#This Row],[NS1]]=1),"Yes","No")</f>
        <v>No</v>
      </c>
      <c r="I469" t="str">
        <f>IF(AND(Dataset[[#This Row],[NS1]]=0,Dataset[[#This Row],[IgM]]=0,Dataset[[#This Row],[IgG]]=0),"yes","No")</f>
        <v>yes</v>
      </c>
      <c r="J469" t="s">
        <v>45</v>
      </c>
      <c r="K469" t="s">
        <v>17</v>
      </c>
      <c r="L469" t="s">
        <v>13</v>
      </c>
      <c r="M469" t="s">
        <v>14</v>
      </c>
      <c r="N469" s="1">
        <v>0</v>
      </c>
      <c r="O469"/>
    </row>
    <row r="470" spans="1:15" x14ac:dyDescent="0.3">
      <c r="A470" t="s">
        <v>15</v>
      </c>
      <c r="B470" s="1">
        <v>29</v>
      </c>
      <c r="C470" s="1" t="str" cm="1">
        <f t="array" ref="C470">_xlfn.IFS(Dataset[[#This Row],[Age]]&gt;=60,"Old",Dataset[[#This Row],[Age]]&gt;=40,"Senior Adult",Dataset[[#This Row],[Age]]&gt;=20,"Adult",Dataset[[#This Row],[Age]]&gt;=0,"Child")</f>
        <v>Adult</v>
      </c>
      <c r="D470" s="1">
        <v>0</v>
      </c>
      <c r="E470" s="1">
        <v>1</v>
      </c>
      <c r="F470" s="1">
        <v>0</v>
      </c>
      <c r="G470" s="1" t="str">
        <f>IF(OR( AND(Dataset[[#This Row],[NS1]]=1,Dataset[[#This Row],[IgM]]=0,Dataset[[#This Row],[IgG]]=0),AND(Dataset[[#This Row],[NS1]]=1,Dataset[[#This Row],[IgM]]=1,Dataset[[#This Row],[IgG]]=0),AND(Dataset[[#This Row],[NS1]]=0,Dataset[[#This Row],[IgM]]=1,Dataset[[#This Row],[IgG]]=0)),"Yes","No")</f>
        <v>Yes</v>
      </c>
      <c r="H470" t="str">
        <f>IF(AND(Dataset[[#This Row],[IgG]]=1,Dataset[[#This Row],[NS1]]=1),"Yes","No")</f>
        <v>No</v>
      </c>
      <c r="I470" t="str">
        <f>IF(AND(Dataset[[#This Row],[NS1]]=0,Dataset[[#This Row],[IgM]]=0,Dataset[[#This Row],[IgG]]=0),"yes","No")</f>
        <v>No</v>
      </c>
      <c r="J470" t="s">
        <v>31</v>
      </c>
      <c r="K470" t="s">
        <v>12</v>
      </c>
      <c r="L470" t="s">
        <v>19</v>
      </c>
      <c r="M470" t="s">
        <v>14</v>
      </c>
      <c r="N470" s="1">
        <v>0</v>
      </c>
      <c r="O470"/>
    </row>
    <row r="471" spans="1:15" x14ac:dyDescent="0.3">
      <c r="A471" t="s">
        <v>15</v>
      </c>
      <c r="B471" s="1">
        <v>51</v>
      </c>
      <c r="C471" s="1" t="str" cm="1">
        <f t="array" ref="C471">_xlfn.IFS(Dataset[[#This Row],[Age]]&gt;=60,"Old",Dataset[[#This Row],[Age]]&gt;=40,"Senior Adult",Dataset[[#This Row],[Age]]&gt;=20,"Adult",Dataset[[#This Row],[Age]]&gt;=0,"Child")</f>
        <v>Senior Adult</v>
      </c>
      <c r="D471" s="1">
        <v>1</v>
      </c>
      <c r="E471" s="1">
        <v>1</v>
      </c>
      <c r="F471" s="1">
        <v>1</v>
      </c>
      <c r="G471" s="1" t="str">
        <f>IF(OR( AND(Dataset[[#This Row],[NS1]]=1,Dataset[[#This Row],[IgM]]=0,Dataset[[#This Row],[IgG]]=0),AND(Dataset[[#This Row],[NS1]]=1,Dataset[[#This Row],[IgM]]=1,Dataset[[#This Row],[IgG]]=0),AND(Dataset[[#This Row],[NS1]]=0,Dataset[[#This Row],[IgM]]=1,Dataset[[#This Row],[IgG]]=0)),"Yes","No")</f>
        <v>No</v>
      </c>
      <c r="H471" t="str">
        <f>IF(AND(Dataset[[#This Row],[IgG]]=1,Dataset[[#This Row],[NS1]]=1),"Yes","No")</f>
        <v>Yes</v>
      </c>
      <c r="I471" t="str">
        <f>IF(AND(Dataset[[#This Row],[NS1]]=0,Dataset[[#This Row],[IgM]]=0,Dataset[[#This Row],[IgG]]=0),"yes","No")</f>
        <v>No</v>
      </c>
      <c r="J471" t="s">
        <v>41</v>
      </c>
      <c r="K471" t="s">
        <v>17</v>
      </c>
      <c r="L471" t="s">
        <v>19</v>
      </c>
      <c r="M471" t="s">
        <v>14</v>
      </c>
      <c r="N471" s="1">
        <v>1</v>
      </c>
      <c r="O471"/>
    </row>
    <row r="472" spans="1:15" x14ac:dyDescent="0.3">
      <c r="A472" t="s">
        <v>15</v>
      </c>
      <c r="B472" s="1">
        <v>11</v>
      </c>
      <c r="C472" s="1" t="str" cm="1">
        <f t="array" ref="C472">_xlfn.IFS(Dataset[[#This Row],[Age]]&gt;=60,"Old",Dataset[[#This Row],[Age]]&gt;=40,"Senior Adult",Dataset[[#This Row],[Age]]&gt;=20,"Adult",Dataset[[#This Row],[Age]]&gt;=0,"Child")</f>
        <v>Child</v>
      </c>
      <c r="D472" s="1">
        <v>0</v>
      </c>
      <c r="E472" s="1">
        <v>1</v>
      </c>
      <c r="F472" s="1">
        <v>0</v>
      </c>
      <c r="G472" s="1" t="str">
        <f>IF(OR( AND(Dataset[[#This Row],[NS1]]=1,Dataset[[#This Row],[IgM]]=0,Dataset[[#This Row],[IgG]]=0),AND(Dataset[[#This Row],[NS1]]=1,Dataset[[#This Row],[IgM]]=1,Dataset[[#This Row],[IgG]]=0),AND(Dataset[[#This Row],[NS1]]=0,Dataset[[#This Row],[IgM]]=1,Dataset[[#This Row],[IgG]]=0)),"Yes","No")</f>
        <v>Yes</v>
      </c>
      <c r="H472" t="str">
        <f>IF(AND(Dataset[[#This Row],[IgG]]=1,Dataset[[#This Row],[NS1]]=1),"Yes","No")</f>
        <v>No</v>
      </c>
      <c r="I472" t="str">
        <f>IF(AND(Dataset[[#This Row],[NS1]]=0,Dataset[[#This Row],[IgM]]=0,Dataset[[#This Row],[IgG]]=0),"yes","No")</f>
        <v>No</v>
      </c>
      <c r="J472" t="s">
        <v>35</v>
      </c>
      <c r="K472" t="s">
        <v>12</v>
      </c>
      <c r="L472" t="s">
        <v>19</v>
      </c>
      <c r="M472" t="s">
        <v>14</v>
      </c>
      <c r="N472" s="1">
        <v>0</v>
      </c>
      <c r="O472"/>
    </row>
    <row r="473" spans="1:15" x14ac:dyDescent="0.3">
      <c r="A473" t="s">
        <v>10</v>
      </c>
      <c r="B473" s="1">
        <v>29</v>
      </c>
      <c r="C473" s="1" t="str" cm="1">
        <f t="array" ref="C473">_xlfn.IFS(Dataset[[#This Row],[Age]]&gt;=60,"Old",Dataset[[#This Row],[Age]]&gt;=40,"Senior Adult",Dataset[[#This Row],[Age]]&gt;=20,"Adult",Dataset[[#This Row],[Age]]&gt;=0,"Child")</f>
        <v>Adult</v>
      </c>
      <c r="D473" s="1">
        <v>1</v>
      </c>
      <c r="E473" s="1">
        <v>1</v>
      </c>
      <c r="F473" s="1">
        <v>1</v>
      </c>
      <c r="G473" s="1" t="str">
        <f>IF(OR( AND(Dataset[[#This Row],[NS1]]=1,Dataset[[#This Row],[IgM]]=0,Dataset[[#This Row],[IgG]]=0),AND(Dataset[[#This Row],[NS1]]=1,Dataset[[#This Row],[IgM]]=1,Dataset[[#This Row],[IgG]]=0),AND(Dataset[[#This Row],[NS1]]=0,Dataset[[#This Row],[IgM]]=1,Dataset[[#This Row],[IgG]]=0)),"Yes","No")</f>
        <v>No</v>
      </c>
      <c r="H473" t="str">
        <f>IF(AND(Dataset[[#This Row],[IgG]]=1,Dataset[[#This Row],[NS1]]=1),"Yes","No")</f>
        <v>Yes</v>
      </c>
      <c r="I473" t="str">
        <f>IF(AND(Dataset[[#This Row],[NS1]]=0,Dataset[[#This Row],[IgM]]=0,Dataset[[#This Row],[IgG]]=0),"yes","No")</f>
        <v>No</v>
      </c>
      <c r="J473" t="s">
        <v>51</v>
      </c>
      <c r="K473" t="s">
        <v>17</v>
      </c>
      <c r="L473" t="s">
        <v>13</v>
      </c>
      <c r="M473" t="s">
        <v>14</v>
      </c>
      <c r="N473" s="1">
        <v>1</v>
      </c>
      <c r="O473"/>
    </row>
    <row r="474" spans="1:15" x14ac:dyDescent="0.3">
      <c r="A474" t="s">
        <v>15</v>
      </c>
      <c r="B474" s="1">
        <v>45</v>
      </c>
      <c r="C474" s="1" t="str" cm="1">
        <f t="array" ref="C474">_xlfn.IFS(Dataset[[#This Row],[Age]]&gt;=60,"Old",Dataset[[#This Row],[Age]]&gt;=40,"Senior Adult",Dataset[[#This Row],[Age]]&gt;=20,"Adult",Dataset[[#This Row],[Age]]&gt;=0,"Child")</f>
        <v>Senior Adult</v>
      </c>
      <c r="D474" s="1">
        <v>1</v>
      </c>
      <c r="E474" s="1">
        <v>0</v>
      </c>
      <c r="F474" s="1">
        <v>1</v>
      </c>
      <c r="G474" s="1" t="str">
        <f>IF(OR( AND(Dataset[[#This Row],[NS1]]=1,Dataset[[#This Row],[IgM]]=0,Dataset[[#This Row],[IgG]]=0),AND(Dataset[[#This Row],[NS1]]=1,Dataset[[#This Row],[IgM]]=1,Dataset[[#This Row],[IgG]]=0),AND(Dataset[[#This Row],[NS1]]=0,Dataset[[#This Row],[IgM]]=1,Dataset[[#This Row],[IgG]]=0)),"Yes","No")</f>
        <v>No</v>
      </c>
      <c r="H474" t="str">
        <f>IF(AND(Dataset[[#This Row],[IgG]]=1,Dataset[[#This Row],[NS1]]=1),"Yes","No")</f>
        <v>Yes</v>
      </c>
      <c r="I474" t="str">
        <f>IF(AND(Dataset[[#This Row],[NS1]]=0,Dataset[[#This Row],[IgM]]=0,Dataset[[#This Row],[IgG]]=0),"yes","No")</f>
        <v>No</v>
      </c>
      <c r="J474" t="s">
        <v>30</v>
      </c>
      <c r="K474" t="s">
        <v>12</v>
      </c>
      <c r="L474" t="s">
        <v>13</v>
      </c>
      <c r="M474" t="s">
        <v>14</v>
      </c>
      <c r="N474" s="1">
        <v>1</v>
      </c>
      <c r="O474"/>
    </row>
    <row r="475" spans="1:15" x14ac:dyDescent="0.3">
      <c r="A475" t="s">
        <v>15</v>
      </c>
      <c r="B475" s="1">
        <v>19</v>
      </c>
      <c r="C475" s="1" t="str" cm="1">
        <f t="array" ref="C475">_xlfn.IFS(Dataset[[#This Row],[Age]]&gt;=60,"Old",Dataset[[#This Row],[Age]]&gt;=40,"Senior Adult",Dataset[[#This Row],[Age]]&gt;=20,"Adult",Dataset[[#This Row],[Age]]&gt;=0,"Child")</f>
        <v>Child</v>
      </c>
      <c r="D475" s="1">
        <v>0</v>
      </c>
      <c r="E475" s="1">
        <v>0</v>
      </c>
      <c r="F475" s="1">
        <v>0</v>
      </c>
      <c r="G475" s="1" t="str">
        <f>IF(OR( AND(Dataset[[#This Row],[NS1]]=1,Dataset[[#This Row],[IgM]]=0,Dataset[[#This Row],[IgG]]=0),AND(Dataset[[#This Row],[NS1]]=1,Dataset[[#This Row],[IgM]]=1,Dataset[[#This Row],[IgG]]=0),AND(Dataset[[#This Row],[NS1]]=0,Dataset[[#This Row],[IgM]]=1,Dataset[[#This Row],[IgG]]=0)),"Yes","No")</f>
        <v>No</v>
      </c>
      <c r="H475" t="str">
        <f>IF(AND(Dataset[[#This Row],[IgG]]=1,Dataset[[#This Row],[NS1]]=1),"Yes","No")</f>
        <v>No</v>
      </c>
      <c r="I475" t="str">
        <f>IF(AND(Dataset[[#This Row],[NS1]]=0,Dataset[[#This Row],[IgM]]=0,Dataset[[#This Row],[IgG]]=0),"yes","No")</f>
        <v>yes</v>
      </c>
      <c r="J475" t="s">
        <v>49</v>
      </c>
      <c r="K475" t="s">
        <v>17</v>
      </c>
      <c r="L475" t="s">
        <v>13</v>
      </c>
      <c r="M475" t="s">
        <v>14</v>
      </c>
      <c r="N475" s="1">
        <v>0</v>
      </c>
      <c r="O475"/>
    </row>
    <row r="476" spans="1:15" x14ac:dyDescent="0.3">
      <c r="A476" t="s">
        <v>15</v>
      </c>
      <c r="B476" s="1">
        <v>24</v>
      </c>
      <c r="C476" s="1" t="str" cm="1">
        <f t="array" ref="C476">_xlfn.IFS(Dataset[[#This Row],[Age]]&gt;=60,"Old",Dataset[[#This Row],[Age]]&gt;=40,"Senior Adult",Dataset[[#This Row],[Age]]&gt;=20,"Adult",Dataset[[#This Row],[Age]]&gt;=0,"Child")</f>
        <v>Adult</v>
      </c>
      <c r="D476" s="1">
        <v>1</v>
      </c>
      <c r="E476" s="1">
        <v>0</v>
      </c>
      <c r="F476" s="1">
        <v>1</v>
      </c>
      <c r="G476" s="1" t="str">
        <f>IF(OR( AND(Dataset[[#This Row],[NS1]]=1,Dataset[[#This Row],[IgM]]=0,Dataset[[#This Row],[IgG]]=0),AND(Dataset[[#This Row],[NS1]]=1,Dataset[[#This Row],[IgM]]=1,Dataset[[#This Row],[IgG]]=0),AND(Dataset[[#This Row],[NS1]]=0,Dataset[[#This Row],[IgM]]=1,Dataset[[#This Row],[IgG]]=0)),"Yes","No")</f>
        <v>No</v>
      </c>
      <c r="H476" t="str">
        <f>IF(AND(Dataset[[#This Row],[IgG]]=1,Dataset[[#This Row],[NS1]]=1),"Yes","No")</f>
        <v>Yes</v>
      </c>
      <c r="I476" t="str">
        <f>IF(AND(Dataset[[#This Row],[NS1]]=0,Dataset[[#This Row],[IgM]]=0,Dataset[[#This Row],[IgG]]=0),"yes","No")</f>
        <v>No</v>
      </c>
      <c r="J476" t="s">
        <v>48</v>
      </c>
      <c r="K476" t="s">
        <v>12</v>
      </c>
      <c r="L476" t="s">
        <v>24</v>
      </c>
      <c r="M476" t="s">
        <v>14</v>
      </c>
      <c r="N476" s="1">
        <v>1</v>
      </c>
      <c r="O476"/>
    </row>
    <row r="477" spans="1:15" x14ac:dyDescent="0.3">
      <c r="A477" t="s">
        <v>15</v>
      </c>
      <c r="B477" s="1">
        <v>48</v>
      </c>
      <c r="C477" s="1" t="str" cm="1">
        <f t="array" ref="C477">_xlfn.IFS(Dataset[[#This Row],[Age]]&gt;=60,"Old",Dataset[[#This Row],[Age]]&gt;=40,"Senior Adult",Dataset[[#This Row],[Age]]&gt;=20,"Adult",Dataset[[#This Row],[Age]]&gt;=0,"Child")</f>
        <v>Senior Adult</v>
      </c>
      <c r="D477" s="1">
        <v>0</v>
      </c>
      <c r="E477" s="1">
        <v>0</v>
      </c>
      <c r="F477" s="1">
        <v>0</v>
      </c>
      <c r="G477" s="1" t="str">
        <f>IF(OR( AND(Dataset[[#This Row],[NS1]]=1,Dataset[[#This Row],[IgM]]=0,Dataset[[#This Row],[IgG]]=0),AND(Dataset[[#This Row],[NS1]]=1,Dataset[[#This Row],[IgM]]=1,Dataset[[#This Row],[IgG]]=0),AND(Dataset[[#This Row],[NS1]]=0,Dataset[[#This Row],[IgM]]=1,Dataset[[#This Row],[IgG]]=0)),"Yes","No")</f>
        <v>No</v>
      </c>
      <c r="H477" t="str">
        <f>IF(AND(Dataset[[#This Row],[IgG]]=1,Dataset[[#This Row],[NS1]]=1),"Yes","No")</f>
        <v>No</v>
      </c>
      <c r="I477" t="str">
        <f>IF(AND(Dataset[[#This Row],[NS1]]=0,Dataset[[#This Row],[IgM]]=0,Dataset[[#This Row],[IgG]]=0),"yes","No")</f>
        <v>yes</v>
      </c>
      <c r="J477" t="s">
        <v>44</v>
      </c>
      <c r="K477" t="s">
        <v>17</v>
      </c>
      <c r="L477" t="s">
        <v>13</v>
      </c>
      <c r="M477" t="s">
        <v>14</v>
      </c>
      <c r="N477" s="1">
        <v>0</v>
      </c>
      <c r="O477"/>
    </row>
    <row r="478" spans="1:15" x14ac:dyDescent="0.3">
      <c r="A478" t="s">
        <v>10</v>
      </c>
      <c r="B478" s="1">
        <v>53</v>
      </c>
      <c r="C478" s="1" t="str" cm="1">
        <f t="array" ref="C478">_xlfn.IFS(Dataset[[#This Row],[Age]]&gt;=60,"Old",Dataset[[#This Row],[Age]]&gt;=40,"Senior Adult",Dataset[[#This Row],[Age]]&gt;=20,"Adult",Dataset[[#This Row],[Age]]&gt;=0,"Child")</f>
        <v>Senior Adult</v>
      </c>
      <c r="D478" s="1">
        <v>1</v>
      </c>
      <c r="E478" s="1">
        <v>0</v>
      </c>
      <c r="F478" s="1">
        <v>1</v>
      </c>
      <c r="G478" s="1" t="str">
        <f>IF(OR( AND(Dataset[[#This Row],[NS1]]=1,Dataset[[#This Row],[IgM]]=0,Dataset[[#This Row],[IgG]]=0),AND(Dataset[[#This Row],[NS1]]=1,Dataset[[#This Row],[IgM]]=1,Dataset[[#This Row],[IgG]]=0),AND(Dataset[[#This Row],[NS1]]=0,Dataset[[#This Row],[IgM]]=1,Dataset[[#This Row],[IgG]]=0)),"Yes","No")</f>
        <v>No</v>
      </c>
      <c r="H478" t="str">
        <f>IF(AND(Dataset[[#This Row],[IgG]]=1,Dataset[[#This Row],[NS1]]=1),"Yes","No")</f>
        <v>Yes</v>
      </c>
      <c r="I478" t="str">
        <f>IF(AND(Dataset[[#This Row],[NS1]]=0,Dataset[[#This Row],[IgM]]=0,Dataset[[#This Row],[IgG]]=0),"yes","No")</f>
        <v>No</v>
      </c>
      <c r="J478" t="s">
        <v>42</v>
      </c>
      <c r="K478" t="s">
        <v>12</v>
      </c>
      <c r="L478" t="s">
        <v>24</v>
      </c>
      <c r="M478" t="s">
        <v>14</v>
      </c>
      <c r="N478" s="1">
        <v>1</v>
      </c>
      <c r="O478"/>
    </row>
    <row r="479" spans="1:15" x14ac:dyDescent="0.3">
      <c r="A479" t="s">
        <v>10</v>
      </c>
      <c r="B479" s="1">
        <v>33</v>
      </c>
      <c r="C479" s="1" t="str" cm="1">
        <f t="array" ref="C479">_xlfn.IFS(Dataset[[#This Row],[Age]]&gt;=60,"Old",Dataset[[#This Row],[Age]]&gt;=40,"Senior Adult",Dataset[[#This Row],[Age]]&gt;=20,"Adult",Dataset[[#This Row],[Age]]&gt;=0,"Child")</f>
        <v>Adult</v>
      </c>
      <c r="D479" s="1">
        <v>1</v>
      </c>
      <c r="E479" s="1">
        <v>0</v>
      </c>
      <c r="F479" s="1">
        <v>1</v>
      </c>
      <c r="G479" s="1" t="str">
        <f>IF(OR( AND(Dataset[[#This Row],[NS1]]=1,Dataset[[#This Row],[IgM]]=0,Dataset[[#This Row],[IgG]]=0),AND(Dataset[[#This Row],[NS1]]=1,Dataset[[#This Row],[IgM]]=1,Dataset[[#This Row],[IgG]]=0),AND(Dataset[[#This Row],[NS1]]=0,Dataset[[#This Row],[IgM]]=1,Dataset[[#This Row],[IgG]]=0)),"Yes","No")</f>
        <v>No</v>
      </c>
      <c r="H479" t="str">
        <f>IF(AND(Dataset[[#This Row],[IgG]]=1,Dataset[[#This Row],[NS1]]=1),"Yes","No")</f>
        <v>Yes</v>
      </c>
      <c r="I479" t="str">
        <f>IF(AND(Dataset[[#This Row],[NS1]]=0,Dataset[[#This Row],[IgM]]=0,Dataset[[#This Row],[IgG]]=0),"yes","No")</f>
        <v>No</v>
      </c>
      <c r="J479" t="s">
        <v>40</v>
      </c>
      <c r="K479" t="s">
        <v>17</v>
      </c>
      <c r="L479" t="s">
        <v>24</v>
      </c>
      <c r="M479" t="s">
        <v>14</v>
      </c>
      <c r="N479" s="1">
        <v>1</v>
      </c>
      <c r="O479"/>
    </row>
    <row r="480" spans="1:15" x14ac:dyDescent="0.3">
      <c r="A480" t="s">
        <v>15</v>
      </c>
      <c r="B480" s="1">
        <v>41</v>
      </c>
      <c r="C480" s="1" t="str" cm="1">
        <f t="array" ref="C480">_xlfn.IFS(Dataset[[#This Row],[Age]]&gt;=60,"Old",Dataset[[#This Row],[Age]]&gt;=40,"Senior Adult",Dataset[[#This Row],[Age]]&gt;=20,"Adult",Dataset[[#This Row],[Age]]&gt;=0,"Child")</f>
        <v>Senior Adult</v>
      </c>
      <c r="D480" s="1">
        <v>1</v>
      </c>
      <c r="E480" s="1">
        <v>1</v>
      </c>
      <c r="F480" s="1">
        <v>1</v>
      </c>
      <c r="G480" s="1" t="str">
        <f>IF(OR( AND(Dataset[[#This Row],[NS1]]=1,Dataset[[#This Row],[IgM]]=0,Dataset[[#This Row],[IgG]]=0),AND(Dataset[[#This Row],[NS1]]=1,Dataset[[#This Row],[IgM]]=1,Dataset[[#This Row],[IgG]]=0),AND(Dataset[[#This Row],[NS1]]=0,Dataset[[#This Row],[IgM]]=1,Dataset[[#This Row],[IgG]]=0)),"Yes","No")</f>
        <v>No</v>
      </c>
      <c r="H480" t="str">
        <f>IF(AND(Dataset[[#This Row],[IgG]]=1,Dataset[[#This Row],[NS1]]=1),"Yes","No")</f>
        <v>Yes</v>
      </c>
      <c r="I480" t="str">
        <f>IF(AND(Dataset[[#This Row],[NS1]]=0,Dataset[[#This Row],[IgM]]=0,Dataset[[#This Row],[IgG]]=0),"yes","No")</f>
        <v>No</v>
      </c>
      <c r="J480" t="s">
        <v>27</v>
      </c>
      <c r="K480" t="s">
        <v>12</v>
      </c>
      <c r="L480" t="s">
        <v>24</v>
      </c>
      <c r="M480" t="s">
        <v>14</v>
      </c>
      <c r="N480" s="1">
        <v>1</v>
      </c>
      <c r="O480"/>
    </row>
    <row r="481" spans="1:15" x14ac:dyDescent="0.3">
      <c r="A481" t="s">
        <v>10</v>
      </c>
      <c r="B481" s="1">
        <v>35</v>
      </c>
      <c r="C481" s="1" t="str" cm="1">
        <f t="array" ref="C481">_xlfn.IFS(Dataset[[#This Row],[Age]]&gt;=60,"Old",Dataset[[#This Row],[Age]]&gt;=40,"Senior Adult",Dataset[[#This Row],[Age]]&gt;=20,"Adult",Dataset[[#This Row],[Age]]&gt;=0,"Child")</f>
        <v>Adult</v>
      </c>
      <c r="D481" s="1">
        <v>0</v>
      </c>
      <c r="E481" s="1">
        <v>1</v>
      </c>
      <c r="F481" s="1">
        <v>0</v>
      </c>
      <c r="G481" s="1" t="str">
        <f>IF(OR( AND(Dataset[[#This Row],[NS1]]=1,Dataset[[#This Row],[IgM]]=0,Dataset[[#This Row],[IgG]]=0),AND(Dataset[[#This Row],[NS1]]=1,Dataset[[#This Row],[IgM]]=1,Dataset[[#This Row],[IgG]]=0),AND(Dataset[[#This Row],[NS1]]=0,Dataset[[#This Row],[IgM]]=1,Dataset[[#This Row],[IgG]]=0)),"Yes","No")</f>
        <v>Yes</v>
      </c>
      <c r="H481" t="str">
        <f>IF(AND(Dataset[[#This Row],[IgG]]=1,Dataset[[#This Row],[NS1]]=1),"Yes","No")</f>
        <v>No</v>
      </c>
      <c r="I481" t="str">
        <f>IF(AND(Dataset[[#This Row],[NS1]]=0,Dataset[[#This Row],[IgM]]=0,Dataset[[#This Row],[IgG]]=0),"yes","No")</f>
        <v>No</v>
      </c>
      <c r="J481" t="s">
        <v>22</v>
      </c>
      <c r="K481" t="s">
        <v>17</v>
      </c>
      <c r="L481" t="s">
        <v>13</v>
      </c>
      <c r="M481" t="s">
        <v>14</v>
      </c>
      <c r="N481" s="1">
        <v>0</v>
      </c>
      <c r="O481"/>
    </row>
    <row r="482" spans="1:15" x14ac:dyDescent="0.3">
      <c r="A482" t="s">
        <v>15</v>
      </c>
      <c r="B482" s="1">
        <v>63</v>
      </c>
      <c r="C482" s="1" t="str" cm="1">
        <f t="array" ref="C482">_xlfn.IFS(Dataset[[#This Row],[Age]]&gt;=60,"Old",Dataset[[#This Row],[Age]]&gt;=40,"Senior Adult",Dataset[[#This Row],[Age]]&gt;=20,"Adult",Dataset[[#This Row],[Age]]&gt;=0,"Child")</f>
        <v>Old</v>
      </c>
      <c r="D482" s="1">
        <v>0</v>
      </c>
      <c r="E482" s="1">
        <v>0</v>
      </c>
      <c r="F482" s="1">
        <v>0</v>
      </c>
      <c r="G482" s="1" t="str">
        <f>IF(OR( AND(Dataset[[#This Row],[NS1]]=1,Dataset[[#This Row],[IgM]]=0,Dataset[[#This Row],[IgG]]=0),AND(Dataset[[#This Row],[NS1]]=1,Dataset[[#This Row],[IgM]]=1,Dataset[[#This Row],[IgG]]=0),AND(Dataset[[#This Row],[NS1]]=0,Dataset[[#This Row],[IgM]]=1,Dataset[[#This Row],[IgG]]=0)),"Yes","No")</f>
        <v>No</v>
      </c>
      <c r="H482" t="str">
        <f>IF(AND(Dataset[[#This Row],[IgG]]=1,Dataset[[#This Row],[NS1]]=1),"Yes","No")</f>
        <v>No</v>
      </c>
      <c r="I482" t="str">
        <f>IF(AND(Dataset[[#This Row],[NS1]]=0,Dataset[[#This Row],[IgM]]=0,Dataset[[#This Row],[IgG]]=0),"yes","No")</f>
        <v>yes</v>
      </c>
      <c r="J482" t="s">
        <v>22</v>
      </c>
      <c r="K482" t="s">
        <v>12</v>
      </c>
      <c r="L482" t="s">
        <v>24</v>
      </c>
      <c r="M482" t="s">
        <v>14</v>
      </c>
      <c r="N482" s="1">
        <v>0</v>
      </c>
      <c r="O482"/>
    </row>
    <row r="483" spans="1:15" x14ac:dyDescent="0.3">
      <c r="A483" t="s">
        <v>10</v>
      </c>
      <c r="B483" s="1">
        <v>54</v>
      </c>
      <c r="C483" s="1" t="str" cm="1">
        <f t="array" ref="C483">_xlfn.IFS(Dataset[[#This Row],[Age]]&gt;=60,"Old",Dataset[[#This Row],[Age]]&gt;=40,"Senior Adult",Dataset[[#This Row],[Age]]&gt;=20,"Adult",Dataset[[#This Row],[Age]]&gt;=0,"Child")</f>
        <v>Senior Adult</v>
      </c>
      <c r="D483" s="1">
        <v>1</v>
      </c>
      <c r="E483" s="1">
        <v>0</v>
      </c>
      <c r="F483" s="1">
        <v>1</v>
      </c>
      <c r="G483" s="1" t="str">
        <f>IF(OR( AND(Dataset[[#This Row],[NS1]]=1,Dataset[[#This Row],[IgM]]=0,Dataset[[#This Row],[IgG]]=0),AND(Dataset[[#This Row],[NS1]]=1,Dataset[[#This Row],[IgM]]=1,Dataset[[#This Row],[IgG]]=0),AND(Dataset[[#This Row],[NS1]]=0,Dataset[[#This Row],[IgM]]=1,Dataset[[#This Row],[IgG]]=0)),"Yes","No")</f>
        <v>No</v>
      </c>
      <c r="H483" t="str">
        <f>IF(AND(Dataset[[#This Row],[IgG]]=1,Dataset[[#This Row],[NS1]]=1),"Yes","No")</f>
        <v>Yes</v>
      </c>
      <c r="I483" t="str">
        <f>IF(AND(Dataset[[#This Row],[NS1]]=0,Dataset[[#This Row],[IgM]]=0,Dataset[[#This Row],[IgG]]=0),"yes","No")</f>
        <v>No</v>
      </c>
      <c r="J483" t="s">
        <v>33</v>
      </c>
      <c r="K483" t="s">
        <v>17</v>
      </c>
      <c r="L483" t="s">
        <v>24</v>
      </c>
      <c r="M483" t="s">
        <v>14</v>
      </c>
      <c r="N483" s="1">
        <v>1</v>
      </c>
      <c r="O483"/>
    </row>
    <row r="484" spans="1:15" x14ac:dyDescent="0.3">
      <c r="A484" t="s">
        <v>10</v>
      </c>
      <c r="B484" s="1">
        <v>40</v>
      </c>
      <c r="C484" s="1" t="str" cm="1">
        <f t="array" ref="C484">_xlfn.IFS(Dataset[[#This Row],[Age]]&gt;=60,"Old",Dataset[[#This Row],[Age]]&gt;=40,"Senior Adult",Dataset[[#This Row],[Age]]&gt;=20,"Adult",Dataset[[#This Row],[Age]]&gt;=0,"Child")</f>
        <v>Senior Adult</v>
      </c>
      <c r="D484" s="1">
        <v>1</v>
      </c>
      <c r="E484" s="1">
        <v>1</v>
      </c>
      <c r="F484" s="1">
        <v>1</v>
      </c>
      <c r="G484" s="1" t="str">
        <f>IF(OR( AND(Dataset[[#This Row],[NS1]]=1,Dataset[[#This Row],[IgM]]=0,Dataset[[#This Row],[IgG]]=0),AND(Dataset[[#This Row],[NS1]]=1,Dataset[[#This Row],[IgM]]=1,Dataset[[#This Row],[IgG]]=0),AND(Dataset[[#This Row],[NS1]]=0,Dataset[[#This Row],[IgM]]=1,Dataset[[#This Row],[IgG]]=0)),"Yes","No")</f>
        <v>No</v>
      </c>
      <c r="H484" t="str">
        <f>IF(AND(Dataset[[#This Row],[IgG]]=1,Dataset[[#This Row],[NS1]]=1),"Yes","No")</f>
        <v>Yes</v>
      </c>
      <c r="I484" t="str">
        <f>IF(AND(Dataset[[#This Row],[NS1]]=0,Dataset[[#This Row],[IgM]]=0,Dataset[[#This Row],[IgG]]=0),"yes","No")</f>
        <v>No</v>
      </c>
      <c r="J484" t="s">
        <v>43</v>
      </c>
      <c r="K484" t="s">
        <v>12</v>
      </c>
      <c r="L484" t="s">
        <v>24</v>
      </c>
      <c r="M484" t="s">
        <v>14</v>
      </c>
      <c r="N484" s="1">
        <v>1</v>
      </c>
      <c r="O484"/>
    </row>
    <row r="485" spans="1:15" x14ac:dyDescent="0.3">
      <c r="A485" t="s">
        <v>10</v>
      </c>
      <c r="B485" s="1">
        <v>23</v>
      </c>
      <c r="C485" s="1" t="str" cm="1">
        <f t="array" ref="C485">_xlfn.IFS(Dataset[[#This Row],[Age]]&gt;=60,"Old",Dataset[[#This Row],[Age]]&gt;=40,"Senior Adult",Dataset[[#This Row],[Age]]&gt;=20,"Adult",Dataset[[#This Row],[Age]]&gt;=0,"Child")</f>
        <v>Adult</v>
      </c>
      <c r="D485" s="1">
        <v>0</v>
      </c>
      <c r="E485" s="1">
        <v>1</v>
      </c>
      <c r="F485" s="1">
        <v>0</v>
      </c>
      <c r="G485" s="1" t="str">
        <f>IF(OR( AND(Dataset[[#This Row],[NS1]]=1,Dataset[[#This Row],[IgM]]=0,Dataset[[#This Row],[IgG]]=0),AND(Dataset[[#This Row],[NS1]]=1,Dataset[[#This Row],[IgM]]=1,Dataset[[#This Row],[IgG]]=0),AND(Dataset[[#This Row],[NS1]]=0,Dataset[[#This Row],[IgM]]=1,Dataset[[#This Row],[IgG]]=0)),"Yes","No")</f>
        <v>Yes</v>
      </c>
      <c r="H485" t="str">
        <f>IF(AND(Dataset[[#This Row],[IgG]]=1,Dataset[[#This Row],[NS1]]=1),"Yes","No")</f>
        <v>No</v>
      </c>
      <c r="I485" t="str">
        <f>IF(AND(Dataset[[#This Row],[NS1]]=0,Dataset[[#This Row],[IgM]]=0,Dataset[[#This Row],[IgG]]=0),"yes","No")</f>
        <v>No</v>
      </c>
      <c r="J485" t="s">
        <v>52</v>
      </c>
      <c r="K485" t="s">
        <v>17</v>
      </c>
      <c r="L485" t="s">
        <v>19</v>
      </c>
      <c r="M485" t="s">
        <v>14</v>
      </c>
      <c r="N485" s="1">
        <v>0</v>
      </c>
      <c r="O485"/>
    </row>
    <row r="486" spans="1:15" x14ac:dyDescent="0.3">
      <c r="A486" t="s">
        <v>10</v>
      </c>
      <c r="B486" s="1">
        <v>55</v>
      </c>
      <c r="C486" s="1" t="str" cm="1">
        <f t="array" ref="C486">_xlfn.IFS(Dataset[[#This Row],[Age]]&gt;=60,"Old",Dataset[[#This Row],[Age]]&gt;=40,"Senior Adult",Dataset[[#This Row],[Age]]&gt;=20,"Adult",Dataset[[#This Row],[Age]]&gt;=0,"Child")</f>
        <v>Senior Adult</v>
      </c>
      <c r="D486" s="1">
        <v>0</v>
      </c>
      <c r="E486" s="1">
        <v>0</v>
      </c>
      <c r="F486" s="1">
        <v>0</v>
      </c>
      <c r="G486" s="1" t="str">
        <f>IF(OR( AND(Dataset[[#This Row],[NS1]]=1,Dataset[[#This Row],[IgM]]=0,Dataset[[#This Row],[IgG]]=0),AND(Dataset[[#This Row],[NS1]]=1,Dataset[[#This Row],[IgM]]=1,Dataset[[#This Row],[IgG]]=0),AND(Dataset[[#This Row],[NS1]]=0,Dataset[[#This Row],[IgM]]=1,Dataset[[#This Row],[IgG]]=0)),"Yes","No")</f>
        <v>No</v>
      </c>
      <c r="H486" t="str">
        <f>IF(AND(Dataset[[#This Row],[IgG]]=1,Dataset[[#This Row],[NS1]]=1),"Yes","No")</f>
        <v>No</v>
      </c>
      <c r="I486" t="str">
        <f>IF(AND(Dataset[[#This Row],[NS1]]=0,Dataset[[#This Row],[IgM]]=0,Dataset[[#This Row],[IgG]]=0),"yes","No")</f>
        <v>yes</v>
      </c>
      <c r="J486" t="s">
        <v>27</v>
      </c>
      <c r="K486" t="s">
        <v>12</v>
      </c>
      <c r="L486" t="s">
        <v>19</v>
      </c>
      <c r="M486" t="s">
        <v>14</v>
      </c>
      <c r="N486" s="1">
        <v>0</v>
      </c>
      <c r="O486"/>
    </row>
    <row r="487" spans="1:15" x14ac:dyDescent="0.3">
      <c r="A487" t="s">
        <v>10</v>
      </c>
      <c r="B487" s="1">
        <v>32</v>
      </c>
      <c r="C487" s="1" t="str" cm="1">
        <f t="array" ref="C487">_xlfn.IFS(Dataset[[#This Row],[Age]]&gt;=60,"Old",Dataset[[#This Row],[Age]]&gt;=40,"Senior Adult",Dataset[[#This Row],[Age]]&gt;=20,"Adult",Dataset[[#This Row],[Age]]&gt;=0,"Child")</f>
        <v>Adult</v>
      </c>
      <c r="D487" s="1">
        <v>0</v>
      </c>
      <c r="E487" s="1">
        <v>0</v>
      </c>
      <c r="F487" s="1">
        <v>0</v>
      </c>
      <c r="G487" s="1" t="str">
        <f>IF(OR( AND(Dataset[[#This Row],[NS1]]=1,Dataset[[#This Row],[IgM]]=0,Dataset[[#This Row],[IgG]]=0),AND(Dataset[[#This Row],[NS1]]=1,Dataset[[#This Row],[IgM]]=1,Dataset[[#This Row],[IgG]]=0),AND(Dataset[[#This Row],[NS1]]=0,Dataset[[#This Row],[IgM]]=1,Dataset[[#This Row],[IgG]]=0)),"Yes","No")</f>
        <v>No</v>
      </c>
      <c r="H487" t="str">
        <f>IF(AND(Dataset[[#This Row],[IgG]]=1,Dataset[[#This Row],[NS1]]=1),"Yes","No")</f>
        <v>No</v>
      </c>
      <c r="I487" t="str">
        <f>IF(AND(Dataset[[#This Row],[NS1]]=0,Dataset[[#This Row],[IgM]]=0,Dataset[[#This Row],[IgG]]=0),"yes","No")</f>
        <v>yes</v>
      </c>
      <c r="J487" t="s">
        <v>42</v>
      </c>
      <c r="K487" t="s">
        <v>17</v>
      </c>
      <c r="L487" t="s">
        <v>19</v>
      </c>
      <c r="M487" t="s">
        <v>14</v>
      </c>
      <c r="N487" s="1">
        <v>0</v>
      </c>
      <c r="O487"/>
    </row>
    <row r="488" spans="1:15" x14ac:dyDescent="0.3">
      <c r="A488" t="s">
        <v>15</v>
      </c>
      <c r="B488" s="1">
        <v>13</v>
      </c>
      <c r="C488" s="1" t="str" cm="1">
        <f t="array" ref="C488">_xlfn.IFS(Dataset[[#This Row],[Age]]&gt;=60,"Old",Dataset[[#This Row],[Age]]&gt;=40,"Senior Adult",Dataset[[#This Row],[Age]]&gt;=20,"Adult",Dataset[[#This Row],[Age]]&gt;=0,"Child")</f>
        <v>Child</v>
      </c>
      <c r="D488" s="1">
        <v>0</v>
      </c>
      <c r="E488" s="1">
        <v>1</v>
      </c>
      <c r="F488" s="1">
        <v>0</v>
      </c>
      <c r="G488" s="1" t="str">
        <f>IF(OR( AND(Dataset[[#This Row],[NS1]]=1,Dataset[[#This Row],[IgM]]=0,Dataset[[#This Row],[IgG]]=0),AND(Dataset[[#This Row],[NS1]]=1,Dataset[[#This Row],[IgM]]=1,Dataset[[#This Row],[IgG]]=0),AND(Dataset[[#This Row],[NS1]]=0,Dataset[[#This Row],[IgM]]=1,Dataset[[#This Row],[IgG]]=0)),"Yes","No")</f>
        <v>Yes</v>
      </c>
      <c r="H488" t="str">
        <f>IF(AND(Dataset[[#This Row],[IgG]]=1,Dataset[[#This Row],[NS1]]=1),"Yes","No")</f>
        <v>No</v>
      </c>
      <c r="I488" t="str">
        <f>IF(AND(Dataset[[#This Row],[NS1]]=0,Dataset[[#This Row],[IgM]]=0,Dataset[[#This Row],[IgG]]=0),"yes","No")</f>
        <v>No</v>
      </c>
      <c r="J488" t="s">
        <v>21</v>
      </c>
      <c r="K488" t="s">
        <v>12</v>
      </c>
      <c r="L488" t="s">
        <v>24</v>
      </c>
      <c r="M488" t="s">
        <v>14</v>
      </c>
      <c r="N488" s="1">
        <v>0</v>
      </c>
      <c r="O488"/>
    </row>
    <row r="489" spans="1:15" x14ac:dyDescent="0.3">
      <c r="A489" t="s">
        <v>15</v>
      </c>
      <c r="B489" s="1">
        <v>44</v>
      </c>
      <c r="C489" s="1" t="str" cm="1">
        <f t="array" ref="C489">_xlfn.IFS(Dataset[[#This Row],[Age]]&gt;=60,"Old",Dataset[[#This Row],[Age]]&gt;=40,"Senior Adult",Dataset[[#This Row],[Age]]&gt;=20,"Adult",Dataset[[#This Row],[Age]]&gt;=0,"Child")</f>
        <v>Senior Adult</v>
      </c>
      <c r="D489" s="1">
        <v>1</v>
      </c>
      <c r="E489" s="1">
        <v>0</v>
      </c>
      <c r="F489" s="1">
        <v>1</v>
      </c>
      <c r="G489" s="1" t="str">
        <f>IF(OR( AND(Dataset[[#This Row],[NS1]]=1,Dataset[[#This Row],[IgM]]=0,Dataset[[#This Row],[IgG]]=0),AND(Dataset[[#This Row],[NS1]]=1,Dataset[[#This Row],[IgM]]=1,Dataset[[#This Row],[IgG]]=0),AND(Dataset[[#This Row],[NS1]]=0,Dataset[[#This Row],[IgM]]=1,Dataset[[#This Row],[IgG]]=0)),"Yes","No")</f>
        <v>No</v>
      </c>
      <c r="H489" t="str">
        <f>IF(AND(Dataset[[#This Row],[IgG]]=1,Dataset[[#This Row],[NS1]]=1),"Yes","No")</f>
        <v>Yes</v>
      </c>
      <c r="I489" t="str">
        <f>IF(AND(Dataset[[#This Row],[NS1]]=0,Dataset[[#This Row],[IgM]]=0,Dataset[[#This Row],[IgG]]=0),"yes","No")</f>
        <v>No</v>
      </c>
      <c r="J489" t="s">
        <v>40</v>
      </c>
      <c r="K489" t="s">
        <v>17</v>
      </c>
      <c r="L489" t="s">
        <v>13</v>
      </c>
      <c r="M489" t="s">
        <v>14</v>
      </c>
      <c r="N489" s="1">
        <v>1</v>
      </c>
      <c r="O489"/>
    </row>
    <row r="490" spans="1:15" x14ac:dyDescent="0.3">
      <c r="A490" t="s">
        <v>10</v>
      </c>
      <c r="B490" s="1">
        <v>52</v>
      </c>
      <c r="C490" s="1" t="str" cm="1">
        <f t="array" ref="C490">_xlfn.IFS(Dataset[[#This Row],[Age]]&gt;=60,"Old",Dataset[[#This Row],[Age]]&gt;=40,"Senior Adult",Dataset[[#This Row],[Age]]&gt;=20,"Adult",Dataset[[#This Row],[Age]]&gt;=0,"Child")</f>
        <v>Senior Adult</v>
      </c>
      <c r="D490" s="1">
        <v>0</v>
      </c>
      <c r="E490" s="1">
        <v>1</v>
      </c>
      <c r="F490" s="1">
        <v>0</v>
      </c>
      <c r="G490" s="1" t="str">
        <f>IF(OR( AND(Dataset[[#This Row],[NS1]]=1,Dataset[[#This Row],[IgM]]=0,Dataset[[#This Row],[IgG]]=0),AND(Dataset[[#This Row],[NS1]]=1,Dataset[[#This Row],[IgM]]=1,Dataset[[#This Row],[IgG]]=0),AND(Dataset[[#This Row],[NS1]]=0,Dataset[[#This Row],[IgM]]=1,Dataset[[#This Row],[IgG]]=0)),"Yes","No")</f>
        <v>Yes</v>
      </c>
      <c r="H490" t="str">
        <f>IF(AND(Dataset[[#This Row],[IgG]]=1,Dataset[[#This Row],[NS1]]=1),"Yes","No")</f>
        <v>No</v>
      </c>
      <c r="I490" t="str">
        <f>IF(AND(Dataset[[#This Row],[NS1]]=0,Dataset[[#This Row],[IgM]]=0,Dataset[[#This Row],[IgG]]=0),"yes","No")</f>
        <v>No</v>
      </c>
      <c r="J490" t="s">
        <v>30</v>
      </c>
      <c r="K490" t="s">
        <v>12</v>
      </c>
      <c r="L490" t="s">
        <v>24</v>
      </c>
      <c r="M490" t="s">
        <v>14</v>
      </c>
      <c r="N490" s="1">
        <v>0</v>
      </c>
      <c r="O490"/>
    </row>
    <row r="491" spans="1:15" x14ac:dyDescent="0.3">
      <c r="A491" t="s">
        <v>15</v>
      </c>
      <c r="B491" s="1">
        <v>65</v>
      </c>
      <c r="C491" s="1" t="str" cm="1">
        <f t="array" ref="C491">_xlfn.IFS(Dataset[[#This Row],[Age]]&gt;=60,"Old",Dataset[[#This Row],[Age]]&gt;=40,"Senior Adult",Dataset[[#This Row],[Age]]&gt;=20,"Adult",Dataset[[#This Row],[Age]]&gt;=0,"Child")</f>
        <v>Old</v>
      </c>
      <c r="D491" s="1">
        <v>0</v>
      </c>
      <c r="E491" s="1">
        <v>0</v>
      </c>
      <c r="F491" s="1">
        <v>0</v>
      </c>
      <c r="G491" s="1" t="str">
        <f>IF(OR( AND(Dataset[[#This Row],[NS1]]=1,Dataset[[#This Row],[IgM]]=0,Dataset[[#This Row],[IgG]]=0),AND(Dataset[[#This Row],[NS1]]=1,Dataset[[#This Row],[IgM]]=1,Dataset[[#This Row],[IgG]]=0),AND(Dataset[[#This Row],[NS1]]=0,Dataset[[#This Row],[IgM]]=1,Dataset[[#This Row],[IgG]]=0)),"Yes","No")</f>
        <v>No</v>
      </c>
      <c r="H491" t="str">
        <f>IF(AND(Dataset[[#This Row],[IgG]]=1,Dataset[[#This Row],[NS1]]=1),"Yes","No")</f>
        <v>No</v>
      </c>
      <c r="I491" t="str">
        <f>IF(AND(Dataset[[#This Row],[NS1]]=0,Dataset[[#This Row],[IgM]]=0,Dataset[[#This Row],[IgG]]=0),"yes","No")</f>
        <v>yes</v>
      </c>
      <c r="J491" t="s">
        <v>32</v>
      </c>
      <c r="K491" t="s">
        <v>17</v>
      </c>
      <c r="L491" t="s">
        <v>19</v>
      </c>
      <c r="M491" t="s">
        <v>14</v>
      </c>
      <c r="N491" s="1">
        <v>0</v>
      </c>
      <c r="O491"/>
    </row>
    <row r="492" spans="1:15" x14ac:dyDescent="0.3">
      <c r="A492" t="s">
        <v>15</v>
      </c>
      <c r="B492" s="1">
        <v>55</v>
      </c>
      <c r="C492" s="1" t="str" cm="1">
        <f t="array" ref="C492">_xlfn.IFS(Dataset[[#This Row],[Age]]&gt;=60,"Old",Dataset[[#This Row],[Age]]&gt;=40,"Senior Adult",Dataset[[#This Row],[Age]]&gt;=20,"Adult",Dataset[[#This Row],[Age]]&gt;=0,"Child")</f>
        <v>Senior Adult</v>
      </c>
      <c r="D492" s="1">
        <v>0</v>
      </c>
      <c r="E492" s="1">
        <v>0</v>
      </c>
      <c r="F492" s="1">
        <v>0</v>
      </c>
      <c r="G492" s="1" t="str">
        <f>IF(OR( AND(Dataset[[#This Row],[NS1]]=1,Dataset[[#This Row],[IgM]]=0,Dataset[[#This Row],[IgG]]=0),AND(Dataset[[#This Row],[NS1]]=1,Dataset[[#This Row],[IgM]]=1,Dataset[[#This Row],[IgG]]=0),AND(Dataset[[#This Row],[NS1]]=0,Dataset[[#This Row],[IgM]]=1,Dataset[[#This Row],[IgG]]=0)),"Yes","No")</f>
        <v>No</v>
      </c>
      <c r="H492" t="str">
        <f>IF(AND(Dataset[[#This Row],[IgG]]=1,Dataset[[#This Row],[NS1]]=1),"Yes","No")</f>
        <v>No</v>
      </c>
      <c r="I492" t="str">
        <f>IF(AND(Dataset[[#This Row],[NS1]]=0,Dataset[[#This Row],[IgM]]=0,Dataset[[#This Row],[IgG]]=0),"yes","No")</f>
        <v>yes</v>
      </c>
      <c r="J492" t="s">
        <v>37</v>
      </c>
      <c r="K492" t="s">
        <v>12</v>
      </c>
      <c r="L492" t="s">
        <v>19</v>
      </c>
      <c r="M492" t="s">
        <v>14</v>
      </c>
      <c r="N492" s="1">
        <v>0</v>
      </c>
      <c r="O492"/>
    </row>
    <row r="493" spans="1:15" x14ac:dyDescent="0.3">
      <c r="A493" t="s">
        <v>10</v>
      </c>
      <c r="B493" s="1">
        <v>17</v>
      </c>
      <c r="C493" s="1" t="str" cm="1">
        <f t="array" ref="C493">_xlfn.IFS(Dataset[[#This Row],[Age]]&gt;=60,"Old",Dataset[[#This Row],[Age]]&gt;=40,"Senior Adult",Dataset[[#This Row],[Age]]&gt;=20,"Adult",Dataset[[#This Row],[Age]]&gt;=0,"Child")</f>
        <v>Child</v>
      </c>
      <c r="D493" s="1">
        <v>0</v>
      </c>
      <c r="E493" s="1">
        <v>1</v>
      </c>
      <c r="F493" s="1">
        <v>0</v>
      </c>
      <c r="G493" s="1" t="str">
        <f>IF(OR( AND(Dataset[[#This Row],[NS1]]=1,Dataset[[#This Row],[IgM]]=0,Dataset[[#This Row],[IgG]]=0),AND(Dataset[[#This Row],[NS1]]=1,Dataset[[#This Row],[IgM]]=1,Dataset[[#This Row],[IgG]]=0),AND(Dataset[[#This Row],[NS1]]=0,Dataset[[#This Row],[IgM]]=1,Dataset[[#This Row],[IgG]]=0)),"Yes","No")</f>
        <v>Yes</v>
      </c>
      <c r="H493" t="str">
        <f>IF(AND(Dataset[[#This Row],[IgG]]=1,Dataset[[#This Row],[NS1]]=1),"Yes","No")</f>
        <v>No</v>
      </c>
      <c r="I493" t="str">
        <f>IF(AND(Dataset[[#This Row],[NS1]]=0,Dataset[[#This Row],[IgM]]=0,Dataset[[#This Row],[IgG]]=0),"yes","No")</f>
        <v>No</v>
      </c>
      <c r="J493" t="s">
        <v>11</v>
      </c>
      <c r="K493" t="s">
        <v>17</v>
      </c>
      <c r="L493" t="s">
        <v>19</v>
      </c>
      <c r="M493" t="s">
        <v>14</v>
      </c>
      <c r="N493" s="1">
        <v>0</v>
      </c>
      <c r="O493"/>
    </row>
    <row r="494" spans="1:15" x14ac:dyDescent="0.3">
      <c r="A494" t="s">
        <v>10</v>
      </c>
      <c r="B494" s="1">
        <v>31</v>
      </c>
      <c r="C494" s="1" t="str" cm="1">
        <f t="array" ref="C494">_xlfn.IFS(Dataset[[#This Row],[Age]]&gt;=60,"Old",Dataset[[#This Row],[Age]]&gt;=40,"Senior Adult",Dataset[[#This Row],[Age]]&gt;=20,"Adult",Dataset[[#This Row],[Age]]&gt;=0,"Child")</f>
        <v>Adult</v>
      </c>
      <c r="D494" s="1">
        <v>1</v>
      </c>
      <c r="E494" s="1">
        <v>0</v>
      </c>
      <c r="F494" s="1">
        <v>1</v>
      </c>
      <c r="G494" s="1" t="str">
        <f>IF(OR( AND(Dataset[[#This Row],[NS1]]=1,Dataset[[#This Row],[IgM]]=0,Dataset[[#This Row],[IgG]]=0),AND(Dataset[[#This Row],[NS1]]=1,Dataset[[#This Row],[IgM]]=1,Dataset[[#This Row],[IgG]]=0),AND(Dataset[[#This Row],[NS1]]=0,Dataset[[#This Row],[IgM]]=1,Dataset[[#This Row],[IgG]]=0)),"Yes","No")</f>
        <v>No</v>
      </c>
      <c r="H494" t="str">
        <f>IF(AND(Dataset[[#This Row],[IgG]]=1,Dataset[[#This Row],[NS1]]=1),"Yes","No")</f>
        <v>Yes</v>
      </c>
      <c r="I494" t="str">
        <f>IF(AND(Dataset[[#This Row],[NS1]]=0,Dataset[[#This Row],[IgM]]=0,Dataset[[#This Row],[IgG]]=0),"yes","No")</f>
        <v>No</v>
      </c>
      <c r="J494" t="s">
        <v>37</v>
      </c>
      <c r="K494" t="s">
        <v>12</v>
      </c>
      <c r="L494" t="s">
        <v>13</v>
      </c>
      <c r="M494" t="s">
        <v>14</v>
      </c>
      <c r="N494" s="1">
        <v>1</v>
      </c>
      <c r="O494"/>
    </row>
    <row r="495" spans="1:15" x14ac:dyDescent="0.3">
      <c r="A495" t="s">
        <v>15</v>
      </c>
      <c r="B495" s="1">
        <v>9</v>
      </c>
      <c r="C495" s="1" t="str" cm="1">
        <f t="array" ref="C495">_xlfn.IFS(Dataset[[#This Row],[Age]]&gt;=60,"Old",Dataset[[#This Row],[Age]]&gt;=40,"Senior Adult",Dataset[[#This Row],[Age]]&gt;=20,"Adult",Dataset[[#This Row],[Age]]&gt;=0,"Child")</f>
        <v>Child</v>
      </c>
      <c r="D495" s="1">
        <v>1</v>
      </c>
      <c r="E495" s="1">
        <v>1</v>
      </c>
      <c r="F495" s="1">
        <v>1</v>
      </c>
      <c r="G495" s="1" t="str">
        <f>IF(OR( AND(Dataset[[#This Row],[NS1]]=1,Dataset[[#This Row],[IgM]]=0,Dataset[[#This Row],[IgG]]=0),AND(Dataset[[#This Row],[NS1]]=1,Dataset[[#This Row],[IgM]]=1,Dataset[[#This Row],[IgG]]=0),AND(Dataset[[#This Row],[NS1]]=0,Dataset[[#This Row],[IgM]]=1,Dataset[[#This Row],[IgG]]=0)),"Yes","No")</f>
        <v>No</v>
      </c>
      <c r="H495" t="str">
        <f>IF(AND(Dataset[[#This Row],[IgG]]=1,Dataset[[#This Row],[NS1]]=1),"Yes","No")</f>
        <v>Yes</v>
      </c>
      <c r="I495" t="str">
        <f>IF(AND(Dataset[[#This Row],[NS1]]=0,Dataset[[#This Row],[IgM]]=0,Dataset[[#This Row],[IgG]]=0),"yes","No")</f>
        <v>No</v>
      </c>
      <c r="J495" t="s">
        <v>39</v>
      </c>
      <c r="K495" t="s">
        <v>17</v>
      </c>
      <c r="L495" t="s">
        <v>24</v>
      </c>
      <c r="M495" t="s">
        <v>14</v>
      </c>
      <c r="N495" s="1">
        <v>1</v>
      </c>
      <c r="O495"/>
    </row>
    <row r="496" spans="1:15" x14ac:dyDescent="0.3">
      <c r="A496" t="s">
        <v>15</v>
      </c>
      <c r="B496" s="1">
        <v>22</v>
      </c>
      <c r="C496" s="1" t="str" cm="1">
        <f t="array" ref="C496">_xlfn.IFS(Dataset[[#This Row],[Age]]&gt;=60,"Old",Dataset[[#This Row],[Age]]&gt;=40,"Senior Adult",Dataset[[#This Row],[Age]]&gt;=20,"Adult",Dataset[[#This Row],[Age]]&gt;=0,"Child")</f>
        <v>Adult</v>
      </c>
      <c r="D496" s="1">
        <v>1</v>
      </c>
      <c r="E496" s="1">
        <v>0</v>
      </c>
      <c r="F496" s="1">
        <v>1</v>
      </c>
      <c r="G496" s="1" t="str">
        <f>IF(OR( AND(Dataset[[#This Row],[NS1]]=1,Dataset[[#This Row],[IgM]]=0,Dataset[[#This Row],[IgG]]=0),AND(Dataset[[#This Row],[NS1]]=1,Dataset[[#This Row],[IgM]]=1,Dataset[[#This Row],[IgG]]=0),AND(Dataset[[#This Row],[NS1]]=0,Dataset[[#This Row],[IgM]]=1,Dataset[[#This Row],[IgG]]=0)),"Yes","No")</f>
        <v>No</v>
      </c>
      <c r="H496" t="str">
        <f>IF(AND(Dataset[[#This Row],[IgG]]=1,Dataset[[#This Row],[NS1]]=1),"Yes","No")</f>
        <v>Yes</v>
      </c>
      <c r="I496" t="str">
        <f>IF(AND(Dataset[[#This Row],[NS1]]=0,Dataset[[#This Row],[IgM]]=0,Dataset[[#This Row],[IgG]]=0),"yes","No")</f>
        <v>No</v>
      </c>
      <c r="J496" t="s">
        <v>39</v>
      </c>
      <c r="K496" t="s">
        <v>12</v>
      </c>
      <c r="L496" t="s">
        <v>24</v>
      </c>
      <c r="M496" t="s">
        <v>14</v>
      </c>
      <c r="N496" s="1">
        <v>1</v>
      </c>
      <c r="O496"/>
    </row>
    <row r="497" spans="1:15" x14ac:dyDescent="0.3">
      <c r="A497" t="s">
        <v>10</v>
      </c>
      <c r="B497" s="1">
        <v>21</v>
      </c>
      <c r="C497" s="1" t="str" cm="1">
        <f t="array" ref="C497">_xlfn.IFS(Dataset[[#This Row],[Age]]&gt;=60,"Old",Dataset[[#This Row],[Age]]&gt;=40,"Senior Adult",Dataset[[#This Row],[Age]]&gt;=20,"Adult",Dataset[[#This Row],[Age]]&gt;=0,"Child")</f>
        <v>Adult</v>
      </c>
      <c r="D497" s="1">
        <v>1</v>
      </c>
      <c r="E497" s="1">
        <v>0</v>
      </c>
      <c r="F497" s="1">
        <v>1</v>
      </c>
      <c r="G497" s="1" t="str">
        <f>IF(OR( AND(Dataset[[#This Row],[NS1]]=1,Dataset[[#This Row],[IgM]]=0,Dataset[[#This Row],[IgG]]=0),AND(Dataset[[#This Row],[NS1]]=1,Dataset[[#This Row],[IgM]]=1,Dataset[[#This Row],[IgG]]=0),AND(Dataset[[#This Row],[NS1]]=0,Dataset[[#This Row],[IgM]]=1,Dataset[[#This Row],[IgG]]=0)),"Yes","No")</f>
        <v>No</v>
      </c>
      <c r="H497" t="str">
        <f>IF(AND(Dataset[[#This Row],[IgG]]=1,Dataset[[#This Row],[NS1]]=1),"Yes","No")</f>
        <v>Yes</v>
      </c>
      <c r="I497" t="str">
        <f>IF(AND(Dataset[[#This Row],[NS1]]=0,Dataset[[#This Row],[IgM]]=0,Dataset[[#This Row],[IgG]]=0),"yes","No")</f>
        <v>No</v>
      </c>
      <c r="J497" t="s">
        <v>47</v>
      </c>
      <c r="K497" t="s">
        <v>17</v>
      </c>
      <c r="L497" t="s">
        <v>19</v>
      </c>
      <c r="M497" t="s">
        <v>14</v>
      </c>
      <c r="N497" s="1">
        <v>1</v>
      </c>
      <c r="O497"/>
    </row>
    <row r="498" spans="1:15" x14ac:dyDescent="0.3">
      <c r="A498" t="s">
        <v>10</v>
      </c>
      <c r="B498" s="1">
        <v>15</v>
      </c>
      <c r="C498" s="1" t="str" cm="1">
        <f t="array" ref="C498">_xlfn.IFS(Dataset[[#This Row],[Age]]&gt;=60,"Old",Dataset[[#This Row],[Age]]&gt;=40,"Senior Adult",Dataset[[#This Row],[Age]]&gt;=20,"Adult",Dataset[[#This Row],[Age]]&gt;=0,"Child")</f>
        <v>Child</v>
      </c>
      <c r="D498" s="1">
        <v>1</v>
      </c>
      <c r="E498" s="1">
        <v>0</v>
      </c>
      <c r="F498" s="1">
        <v>1</v>
      </c>
      <c r="G498" s="1" t="str">
        <f>IF(OR( AND(Dataset[[#This Row],[NS1]]=1,Dataset[[#This Row],[IgM]]=0,Dataset[[#This Row],[IgG]]=0),AND(Dataset[[#This Row],[NS1]]=1,Dataset[[#This Row],[IgM]]=1,Dataset[[#This Row],[IgG]]=0),AND(Dataset[[#This Row],[NS1]]=0,Dataset[[#This Row],[IgM]]=1,Dataset[[#This Row],[IgG]]=0)),"Yes","No")</f>
        <v>No</v>
      </c>
      <c r="H498" t="str">
        <f>IF(AND(Dataset[[#This Row],[IgG]]=1,Dataset[[#This Row],[NS1]]=1),"Yes","No")</f>
        <v>Yes</v>
      </c>
      <c r="I498" t="str">
        <f>IF(AND(Dataset[[#This Row],[NS1]]=0,Dataset[[#This Row],[IgM]]=0,Dataset[[#This Row],[IgG]]=0),"yes","No")</f>
        <v>No</v>
      </c>
      <c r="J498" t="s">
        <v>52</v>
      </c>
      <c r="K498" t="s">
        <v>12</v>
      </c>
      <c r="L498" t="s">
        <v>13</v>
      </c>
      <c r="M498" t="s">
        <v>14</v>
      </c>
      <c r="N498" s="1">
        <v>1</v>
      </c>
      <c r="O498"/>
    </row>
    <row r="499" spans="1:15" x14ac:dyDescent="0.3">
      <c r="A499" t="s">
        <v>15</v>
      </c>
      <c r="B499" s="1">
        <v>40</v>
      </c>
      <c r="C499" s="1" t="str" cm="1">
        <f t="array" ref="C499">_xlfn.IFS(Dataset[[#This Row],[Age]]&gt;=60,"Old",Dataset[[#This Row],[Age]]&gt;=40,"Senior Adult",Dataset[[#This Row],[Age]]&gt;=20,"Adult",Dataset[[#This Row],[Age]]&gt;=0,"Child")</f>
        <v>Senior Adult</v>
      </c>
      <c r="D499" s="1">
        <v>1</v>
      </c>
      <c r="E499" s="1">
        <v>0</v>
      </c>
      <c r="F499" s="1">
        <v>1</v>
      </c>
      <c r="G499" s="1" t="str">
        <f>IF(OR( AND(Dataset[[#This Row],[NS1]]=1,Dataset[[#This Row],[IgM]]=0,Dataset[[#This Row],[IgG]]=0),AND(Dataset[[#This Row],[NS1]]=1,Dataset[[#This Row],[IgM]]=1,Dataset[[#This Row],[IgG]]=0),AND(Dataset[[#This Row],[NS1]]=0,Dataset[[#This Row],[IgM]]=1,Dataset[[#This Row],[IgG]]=0)),"Yes","No")</f>
        <v>No</v>
      </c>
      <c r="H499" t="str">
        <f>IF(AND(Dataset[[#This Row],[IgG]]=1,Dataset[[#This Row],[NS1]]=1),"Yes","No")</f>
        <v>Yes</v>
      </c>
      <c r="I499" t="str">
        <f>IF(AND(Dataset[[#This Row],[NS1]]=0,Dataset[[#This Row],[IgM]]=0,Dataset[[#This Row],[IgG]]=0),"yes","No")</f>
        <v>No</v>
      </c>
      <c r="J499" t="s">
        <v>49</v>
      </c>
      <c r="K499" t="s">
        <v>17</v>
      </c>
      <c r="L499" t="s">
        <v>24</v>
      </c>
      <c r="M499" t="s">
        <v>14</v>
      </c>
      <c r="N499" s="1">
        <v>1</v>
      </c>
      <c r="O499"/>
    </row>
    <row r="500" spans="1:15" x14ac:dyDescent="0.3">
      <c r="A500" t="s">
        <v>10</v>
      </c>
      <c r="B500" s="1">
        <v>37</v>
      </c>
      <c r="C500" s="1" t="str" cm="1">
        <f t="array" ref="C500">_xlfn.IFS(Dataset[[#This Row],[Age]]&gt;=60,"Old",Dataset[[#This Row],[Age]]&gt;=40,"Senior Adult",Dataset[[#This Row],[Age]]&gt;=20,"Adult",Dataset[[#This Row],[Age]]&gt;=0,"Child")</f>
        <v>Adult</v>
      </c>
      <c r="D500" s="1">
        <v>1</v>
      </c>
      <c r="E500" s="1">
        <v>1</v>
      </c>
      <c r="F500" s="1">
        <v>1</v>
      </c>
      <c r="G500" s="1" t="str">
        <f>IF(OR( AND(Dataset[[#This Row],[NS1]]=1,Dataset[[#This Row],[IgM]]=0,Dataset[[#This Row],[IgG]]=0),AND(Dataset[[#This Row],[NS1]]=1,Dataset[[#This Row],[IgM]]=1,Dataset[[#This Row],[IgG]]=0),AND(Dataset[[#This Row],[NS1]]=0,Dataset[[#This Row],[IgM]]=1,Dataset[[#This Row],[IgG]]=0)),"Yes","No")</f>
        <v>No</v>
      </c>
      <c r="H500" t="str">
        <f>IF(AND(Dataset[[#This Row],[IgG]]=1,Dataset[[#This Row],[NS1]]=1),"Yes","No")</f>
        <v>Yes</v>
      </c>
      <c r="I500" t="str">
        <f>IF(AND(Dataset[[#This Row],[NS1]]=0,Dataset[[#This Row],[IgM]]=0,Dataset[[#This Row],[IgG]]=0),"yes","No")</f>
        <v>No</v>
      </c>
      <c r="J500" t="s">
        <v>20</v>
      </c>
      <c r="K500" t="s">
        <v>12</v>
      </c>
      <c r="L500" t="s">
        <v>13</v>
      </c>
      <c r="M500" t="s">
        <v>14</v>
      </c>
      <c r="N500" s="1">
        <v>1</v>
      </c>
      <c r="O500"/>
    </row>
    <row r="501" spans="1:15" x14ac:dyDescent="0.3">
      <c r="A501" t="s">
        <v>15</v>
      </c>
      <c r="B501" s="1">
        <v>53</v>
      </c>
      <c r="C501" s="1" t="str" cm="1">
        <f t="array" ref="C501">_xlfn.IFS(Dataset[[#This Row],[Age]]&gt;=60,"Old",Dataset[[#This Row],[Age]]&gt;=40,"Senior Adult",Dataset[[#This Row],[Age]]&gt;=20,"Adult",Dataset[[#This Row],[Age]]&gt;=0,"Child")</f>
        <v>Senior Adult</v>
      </c>
      <c r="D501" s="1">
        <v>0</v>
      </c>
      <c r="E501" s="1">
        <v>0</v>
      </c>
      <c r="F501" s="1">
        <v>0</v>
      </c>
      <c r="G501" s="1" t="str">
        <f>IF(OR( AND(Dataset[[#This Row],[NS1]]=1,Dataset[[#This Row],[IgM]]=0,Dataset[[#This Row],[IgG]]=0),AND(Dataset[[#This Row],[NS1]]=1,Dataset[[#This Row],[IgM]]=1,Dataset[[#This Row],[IgG]]=0),AND(Dataset[[#This Row],[NS1]]=0,Dataset[[#This Row],[IgM]]=1,Dataset[[#This Row],[IgG]]=0)),"Yes","No")</f>
        <v>No</v>
      </c>
      <c r="H501" t="str">
        <f>IF(AND(Dataset[[#This Row],[IgG]]=1,Dataset[[#This Row],[NS1]]=1),"Yes","No")</f>
        <v>No</v>
      </c>
      <c r="I501" t="str">
        <f>IF(AND(Dataset[[#This Row],[NS1]]=0,Dataset[[#This Row],[IgM]]=0,Dataset[[#This Row],[IgG]]=0),"yes","No")</f>
        <v>yes</v>
      </c>
      <c r="J501" t="s">
        <v>21</v>
      </c>
      <c r="K501" t="s">
        <v>17</v>
      </c>
      <c r="L501" t="s">
        <v>19</v>
      </c>
      <c r="M501" t="s">
        <v>14</v>
      </c>
      <c r="N501" s="1">
        <v>0</v>
      </c>
      <c r="O501"/>
    </row>
    <row r="502" spans="1:15" x14ac:dyDescent="0.3">
      <c r="A502" t="s">
        <v>10</v>
      </c>
      <c r="B502" s="1">
        <v>46</v>
      </c>
      <c r="C502" s="1" t="str" cm="1">
        <f t="array" ref="C502">_xlfn.IFS(Dataset[[#This Row],[Age]]&gt;=60,"Old",Dataset[[#This Row],[Age]]&gt;=40,"Senior Adult",Dataset[[#This Row],[Age]]&gt;=20,"Adult",Dataset[[#This Row],[Age]]&gt;=0,"Child")</f>
        <v>Senior Adult</v>
      </c>
      <c r="D502" s="1">
        <v>0</v>
      </c>
      <c r="E502" s="1">
        <v>0</v>
      </c>
      <c r="F502" s="1">
        <v>0</v>
      </c>
      <c r="G502" s="1" t="str">
        <f>IF(OR( AND(Dataset[[#This Row],[NS1]]=1,Dataset[[#This Row],[IgM]]=0,Dataset[[#This Row],[IgG]]=0),AND(Dataset[[#This Row],[NS1]]=1,Dataset[[#This Row],[IgM]]=1,Dataset[[#This Row],[IgG]]=0),AND(Dataset[[#This Row],[NS1]]=0,Dataset[[#This Row],[IgM]]=1,Dataset[[#This Row],[IgG]]=0)),"Yes","No")</f>
        <v>No</v>
      </c>
      <c r="H502" t="str">
        <f>IF(AND(Dataset[[#This Row],[IgG]]=1,Dataset[[#This Row],[NS1]]=1),"Yes","No")</f>
        <v>No</v>
      </c>
      <c r="I502" t="str">
        <f>IF(AND(Dataset[[#This Row],[NS1]]=0,Dataset[[#This Row],[IgM]]=0,Dataset[[#This Row],[IgG]]=0),"yes","No")</f>
        <v>yes</v>
      </c>
      <c r="J502" t="s">
        <v>23</v>
      </c>
      <c r="K502" t="s">
        <v>12</v>
      </c>
      <c r="L502" t="s">
        <v>24</v>
      </c>
      <c r="M502" t="s">
        <v>14</v>
      </c>
      <c r="N502" s="1">
        <v>0</v>
      </c>
      <c r="O502"/>
    </row>
    <row r="503" spans="1:15" x14ac:dyDescent="0.3">
      <c r="A503" t="s">
        <v>15</v>
      </c>
      <c r="B503" s="1">
        <v>9</v>
      </c>
      <c r="C503" s="1" t="str" cm="1">
        <f t="array" ref="C503">_xlfn.IFS(Dataset[[#This Row],[Age]]&gt;=60,"Old",Dataset[[#This Row],[Age]]&gt;=40,"Senior Adult",Dataset[[#This Row],[Age]]&gt;=20,"Adult",Dataset[[#This Row],[Age]]&gt;=0,"Child")</f>
        <v>Child</v>
      </c>
      <c r="D503" s="1">
        <v>1</v>
      </c>
      <c r="E503" s="1">
        <v>1</v>
      </c>
      <c r="F503" s="1">
        <v>1</v>
      </c>
      <c r="G503" s="1" t="str">
        <f>IF(OR( AND(Dataset[[#This Row],[NS1]]=1,Dataset[[#This Row],[IgM]]=0,Dataset[[#This Row],[IgG]]=0),AND(Dataset[[#This Row],[NS1]]=1,Dataset[[#This Row],[IgM]]=1,Dataset[[#This Row],[IgG]]=0),AND(Dataset[[#This Row],[NS1]]=0,Dataset[[#This Row],[IgM]]=1,Dataset[[#This Row],[IgG]]=0)),"Yes","No")</f>
        <v>No</v>
      </c>
      <c r="H503" t="str">
        <f>IF(AND(Dataset[[#This Row],[IgG]]=1,Dataset[[#This Row],[NS1]]=1),"Yes","No")</f>
        <v>Yes</v>
      </c>
      <c r="I503" t="str">
        <f>IF(AND(Dataset[[#This Row],[NS1]]=0,Dataset[[#This Row],[IgM]]=0,Dataset[[#This Row],[IgG]]=0),"yes","No")</f>
        <v>No</v>
      </c>
      <c r="J503" t="s">
        <v>34</v>
      </c>
      <c r="K503" t="s">
        <v>17</v>
      </c>
      <c r="L503" t="s">
        <v>19</v>
      </c>
      <c r="M503" t="s">
        <v>14</v>
      </c>
      <c r="N503" s="1">
        <v>1</v>
      </c>
      <c r="O503"/>
    </row>
    <row r="504" spans="1:15" x14ac:dyDescent="0.3">
      <c r="A504" t="s">
        <v>15</v>
      </c>
      <c r="B504" s="1">
        <v>35</v>
      </c>
      <c r="C504" s="1" t="str" cm="1">
        <f t="array" ref="C504">_xlfn.IFS(Dataset[[#This Row],[Age]]&gt;=60,"Old",Dataset[[#This Row],[Age]]&gt;=40,"Senior Adult",Dataset[[#This Row],[Age]]&gt;=20,"Adult",Dataset[[#This Row],[Age]]&gt;=0,"Child")</f>
        <v>Adult</v>
      </c>
      <c r="D504" s="1">
        <v>0</v>
      </c>
      <c r="E504" s="1">
        <v>1</v>
      </c>
      <c r="F504" s="1">
        <v>0</v>
      </c>
      <c r="G504" s="1" t="str">
        <f>IF(OR( AND(Dataset[[#This Row],[NS1]]=1,Dataset[[#This Row],[IgM]]=0,Dataset[[#This Row],[IgG]]=0),AND(Dataset[[#This Row],[NS1]]=1,Dataset[[#This Row],[IgM]]=1,Dataset[[#This Row],[IgG]]=0),AND(Dataset[[#This Row],[NS1]]=0,Dataset[[#This Row],[IgM]]=1,Dataset[[#This Row],[IgG]]=0)),"Yes","No")</f>
        <v>Yes</v>
      </c>
      <c r="H504" t="str">
        <f>IF(AND(Dataset[[#This Row],[IgG]]=1,Dataset[[#This Row],[NS1]]=1),"Yes","No")</f>
        <v>No</v>
      </c>
      <c r="I504" t="str">
        <f>IF(AND(Dataset[[#This Row],[NS1]]=0,Dataset[[#This Row],[IgM]]=0,Dataset[[#This Row],[IgG]]=0),"yes","No")</f>
        <v>No</v>
      </c>
      <c r="J504" t="s">
        <v>23</v>
      </c>
      <c r="K504" t="s">
        <v>12</v>
      </c>
      <c r="L504" t="s">
        <v>24</v>
      </c>
      <c r="M504" t="s">
        <v>14</v>
      </c>
      <c r="N504" s="1">
        <v>0</v>
      </c>
      <c r="O504"/>
    </row>
    <row r="505" spans="1:15" x14ac:dyDescent="0.3">
      <c r="A505" t="s">
        <v>10</v>
      </c>
      <c r="B505" s="1">
        <v>18</v>
      </c>
      <c r="C505" s="1" t="str" cm="1">
        <f t="array" ref="C505">_xlfn.IFS(Dataset[[#This Row],[Age]]&gt;=60,"Old",Dataset[[#This Row],[Age]]&gt;=40,"Senior Adult",Dataset[[#This Row],[Age]]&gt;=20,"Adult",Dataset[[#This Row],[Age]]&gt;=0,"Child")</f>
        <v>Child</v>
      </c>
      <c r="D505" s="1">
        <v>0</v>
      </c>
      <c r="E505" s="1">
        <v>1</v>
      </c>
      <c r="F505" s="1">
        <v>0</v>
      </c>
      <c r="G505" s="1" t="str">
        <f>IF(OR( AND(Dataset[[#This Row],[NS1]]=1,Dataset[[#This Row],[IgM]]=0,Dataset[[#This Row],[IgG]]=0),AND(Dataset[[#This Row],[NS1]]=1,Dataset[[#This Row],[IgM]]=1,Dataset[[#This Row],[IgG]]=0),AND(Dataset[[#This Row],[NS1]]=0,Dataset[[#This Row],[IgM]]=1,Dataset[[#This Row],[IgG]]=0)),"Yes","No")</f>
        <v>Yes</v>
      </c>
      <c r="H505" t="str">
        <f>IF(AND(Dataset[[#This Row],[IgG]]=1,Dataset[[#This Row],[NS1]]=1),"Yes","No")</f>
        <v>No</v>
      </c>
      <c r="I505" t="str">
        <f>IF(AND(Dataset[[#This Row],[NS1]]=0,Dataset[[#This Row],[IgM]]=0,Dataset[[#This Row],[IgG]]=0),"yes","No")</f>
        <v>No</v>
      </c>
      <c r="J505" t="s">
        <v>36</v>
      </c>
      <c r="K505" t="s">
        <v>17</v>
      </c>
      <c r="L505" t="s">
        <v>19</v>
      </c>
      <c r="M505" t="s">
        <v>14</v>
      </c>
      <c r="N505" s="1">
        <v>0</v>
      </c>
      <c r="O505"/>
    </row>
    <row r="506" spans="1:15" x14ac:dyDescent="0.3">
      <c r="A506" t="s">
        <v>10</v>
      </c>
      <c r="B506" s="1">
        <v>10</v>
      </c>
      <c r="C506" s="1" t="str" cm="1">
        <f t="array" ref="C506">_xlfn.IFS(Dataset[[#This Row],[Age]]&gt;=60,"Old",Dataset[[#This Row],[Age]]&gt;=40,"Senior Adult",Dataset[[#This Row],[Age]]&gt;=20,"Adult",Dataset[[#This Row],[Age]]&gt;=0,"Child")</f>
        <v>Child</v>
      </c>
      <c r="D506" s="1">
        <v>0</v>
      </c>
      <c r="E506" s="1">
        <v>1</v>
      </c>
      <c r="F506" s="1">
        <v>0</v>
      </c>
      <c r="G506" s="1" t="str">
        <f>IF(OR( AND(Dataset[[#This Row],[NS1]]=1,Dataset[[#This Row],[IgM]]=0,Dataset[[#This Row],[IgG]]=0),AND(Dataset[[#This Row],[NS1]]=1,Dataset[[#This Row],[IgM]]=1,Dataset[[#This Row],[IgG]]=0),AND(Dataset[[#This Row],[NS1]]=0,Dataset[[#This Row],[IgM]]=1,Dataset[[#This Row],[IgG]]=0)),"Yes","No")</f>
        <v>Yes</v>
      </c>
      <c r="H506" t="str">
        <f>IF(AND(Dataset[[#This Row],[IgG]]=1,Dataset[[#This Row],[NS1]]=1),"Yes","No")</f>
        <v>No</v>
      </c>
      <c r="I506" t="str">
        <f>IF(AND(Dataset[[#This Row],[NS1]]=0,Dataset[[#This Row],[IgM]]=0,Dataset[[#This Row],[IgG]]=0),"yes","No")</f>
        <v>No</v>
      </c>
      <c r="J506" t="s">
        <v>35</v>
      </c>
      <c r="K506" t="s">
        <v>12</v>
      </c>
      <c r="L506" t="s">
        <v>19</v>
      </c>
      <c r="M506" t="s">
        <v>14</v>
      </c>
      <c r="N506" s="1">
        <v>0</v>
      </c>
      <c r="O506"/>
    </row>
    <row r="507" spans="1:15" x14ac:dyDescent="0.3">
      <c r="A507" t="s">
        <v>10</v>
      </c>
      <c r="B507" s="1">
        <v>13</v>
      </c>
      <c r="C507" s="1" t="str" cm="1">
        <f t="array" ref="C507">_xlfn.IFS(Dataset[[#This Row],[Age]]&gt;=60,"Old",Dataset[[#This Row],[Age]]&gt;=40,"Senior Adult",Dataset[[#This Row],[Age]]&gt;=20,"Adult",Dataset[[#This Row],[Age]]&gt;=0,"Child")</f>
        <v>Child</v>
      </c>
      <c r="D507" s="1">
        <v>1</v>
      </c>
      <c r="E507" s="1">
        <v>1</v>
      </c>
      <c r="F507" s="1">
        <v>1</v>
      </c>
      <c r="G507" s="1" t="str">
        <f>IF(OR( AND(Dataset[[#This Row],[NS1]]=1,Dataset[[#This Row],[IgM]]=0,Dataset[[#This Row],[IgG]]=0),AND(Dataset[[#This Row],[NS1]]=1,Dataset[[#This Row],[IgM]]=1,Dataset[[#This Row],[IgG]]=0),AND(Dataset[[#This Row],[NS1]]=0,Dataset[[#This Row],[IgM]]=1,Dataset[[#This Row],[IgG]]=0)),"Yes","No")</f>
        <v>No</v>
      </c>
      <c r="H507" t="str">
        <f>IF(AND(Dataset[[#This Row],[IgG]]=1,Dataset[[#This Row],[NS1]]=1),"Yes","No")</f>
        <v>Yes</v>
      </c>
      <c r="I507" t="str">
        <f>IF(AND(Dataset[[#This Row],[NS1]]=0,Dataset[[#This Row],[IgM]]=0,Dataset[[#This Row],[IgG]]=0),"yes","No")</f>
        <v>No</v>
      </c>
      <c r="J507" t="s">
        <v>11</v>
      </c>
      <c r="K507" t="s">
        <v>17</v>
      </c>
      <c r="L507" t="s">
        <v>24</v>
      </c>
      <c r="M507" t="s">
        <v>14</v>
      </c>
      <c r="N507" s="1">
        <v>1</v>
      </c>
      <c r="O507"/>
    </row>
    <row r="508" spans="1:15" x14ac:dyDescent="0.3">
      <c r="A508" t="s">
        <v>10</v>
      </c>
      <c r="B508" s="1">
        <v>19</v>
      </c>
      <c r="C508" s="1" t="str" cm="1">
        <f t="array" ref="C508">_xlfn.IFS(Dataset[[#This Row],[Age]]&gt;=60,"Old",Dataset[[#This Row],[Age]]&gt;=40,"Senior Adult",Dataset[[#This Row],[Age]]&gt;=20,"Adult",Dataset[[#This Row],[Age]]&gt;=0,"Child")</f>
        <v>Child</v>
      </c>
      <c r="D508" s="1">
        <v>1</v>
      </c>
      <c r="E508" s="1">
        <v>0</v>
      </c>
      <c r="F508" s="1">
        <v>1</v>
      </c>
      <c r="G508" s="1" t="str">
        <f>IF(OR( AND(Dataset[[#This Row],[NS1]]=1,Dataset[[#This Row],[IgM]]=0,Dataset[[#This Row],[IgG]]=0),AND(Dataset[[#This Row],[NS1]]=1,Dataset[[#This Row],[IgM]]=1,Dataset[[#This Row],[IgG]]=0),AND(Dataset[[#This Row],[NS1]]=0,Dataset[[#This Row],[IgM]]=1,Dataset[[#This Row],[IgG]]=0)),"Yes","No")</f>
        <v>No</v>
      </c>
      <c r="H508" t="str">
        <f>IF(AND(Dataset[[#This Row],[IgG]]=1,Dataset[[#This Row],[NS1]]=1),"Yes","No")</f>
        <v>Yes</v>
      </c>
      <c r="I508" t="str">
        <f>IF(AND(Dataset[[#This Row],[NS1]]=0,Dataset[[#This Row],[IgM]]=0,Dataset[[#This Row],[IgG]]=0),"yes","No")</f>
        <v>No</v>
      </c>
      <c r="J508" t="s">
        <v>51</v>
      </c>
      <c r="K508" t="s">
        <v>12</v>
      </c>
      <c r="L508" t="s">
        <v>24</v>
      </c>
      <c r="M508" t="s">
        <v>14</v>
      </c>
      <c r="N508" s="1">
        <v>1</v>
      </c>
      <c r="O508"/>
    </row>
    <row r="509" spans="1:15" x14ac:dyDescent="0.3">
      <c r="A509" t="s">
        <v>15</v>
      </c>
      <c r="B509" s="1">
        <v>37</v>
      </c>
      <c r="C509" s="1" t="str" cm="1">
        <f t="array" ref="C509">_xlfn.IFS(Dataset[[#This Row],[Age]]&gt;=60,"Old",Dataset[[#This Row],[Age]]&gt;=40,"Senior Adult",Dataset[[#This Row],[Age]]&gt;=20,"Adult",Dataset[[#This Row],[Age]]&gt;=0,"Child")</f>
        <v>Adult</v>
      </c>
      <c r="D509" s="1">
        <v>0</v>
      </c>
      <c r="E509" s="1">
        <v>1</v>
      </c>
      <c r="F509" s="1">
        <v>0</v>
      </c>
      <c r="G509" s="1" t="str">
        <f>IF(OR( AND(Dataset[[#This Row],[NS1]]=1,Dataset[[#This Row],[IgM]]=0,Dataset[[#This Row],[IgG]]=0),AND(Dataset[[#This Row],[NS1]]=1,Dataset[[#This Row],[IgM]]=1,Dataset[[#This Row],[IgG]]=0),AND(Dataset[[#This Row],[NS1]]=0,Dataset[[#This Row],[IgM]]=1,Dataset[[#This Row],[IgG]]=0)),"Yes","No")</f>
        <v>Yes</v>
      </c>
      <c r="H509" t="str">
        <f>IF(AND(Dataset[[#This Row],[IgG]]=1,Dataset[[#This Row],[NS1]]=1),"Yes","No")</f>
        <v>No</v>
      </c>
      <c r="I509" t="str">
        <f>IF(AND(Dataset[[#This Row],[NS1]]=0,Dataset[[#This Row],[IgM]]=0,Dataset[[#This Row],[IgG]]=0),"yes","No")</f>
        <v>No</v>
      </c>
      <c r="J509" t="s">
        <v>31</v>
      </c>
      <c r="K509" t="s">
        <v>17</v>
      </c>
      <c r="L509" t="s">
        <v>19</v>
      </c>
      <c r="M509" t="s">
        <v>14</v>
      </c>
      <c r="N509" s="1">
        <v>0</v>
      </c>
      <c r="O509"/>
    </row>
    <row r="510" spans="1:15" x14ac:dyDescent="0.3">
      <c r="A510" t="s">
        <v>10</v>
      </c>
      <c r="B510" s="1">
        <v>40</v>
      </c>
      <c r="C510" s="1" t="str" cm="1">
        <f t="array" ref="C510">_xlfn.IFS(Dataset[[#This Row],[Age]]&gt;=60,"Old",Dataset[[#This Row],[Age]]&gt;=40,"Senior Adult",Dataset[[#This Row],[Age]]&gt;=20,"Adult",Dataset[[#This Row],[Age]]&gt;=0,"Child")</f>
        <v>Senior Adult</v>
      </c>
      <c r="D510" s="1">
        <v>1</v>
      </c>
      <c r="E510" s="1">
        <v>0</v>
      </c>
      <c r="F510" s="1">
        <v>1</v>
      </c>
      <c r="G510" s="1" t="str">
        <f>IF(OR( AND(Dataset[[#This Row],[NS1]]=1,Dataset[[#This Row],[IgM]]=0,Dataset[[#This Row],[IgG]]=0),AND(Dataset[[#This Row],[NS1]]=1,Dataset[[#This Row],[IgM]]=1,Dataset[[#This Row],[IgG]]=0),AND(Dataset[[#This Row],[NS1]]=0,Dataset[[#This Row],[IgM]]=1,Dataset[[#This Row],[IgG]]=0)),"Yes","No")</f>
        <v>No</v>
      </c>
      <c r="H510" t="str">
        <f>IF(AND(Dataset[[#This Row],[IgG]]=1,Dataset[[#This Row],[NS1]]=1),"Yes","No")</f>
        <v>Yes</v>
      </c>
      <c r="I510" t="str">
        <f>IF(AND(Dataset[[#This Row],[NS1]]=0,Dataset[[#This Row],[IgM]]=0,Dataset[[#This Row],[IgG]]=0),"yes","No")</f>
        <v>No</v>
      </c>
      <c r="J510" t="s">
        <v>49</v>
      </c>
      <c r="K510" t="s">
        <v>12</v>
      </c>
      <c r="L510" t="s">
        <v>13</v>
      </c>
      <c r="M510" t="s">
        <v>14</v>
      </c>
      <c r="N510" s="1">
        <v>1</v>
      </c>
      <c r="O510"/>
    </row>
    <row r="511" spans="1:15" x14ac:dyDescent="0.3">
      <c r="A511" t="s">
        <v>10</v>
      </c>
      <c r="B511" s="1">
        <v>10</v>
      </c>
      <c r="C511" s="1" t="str" cm="1">
        <f t="array" ref="C511">_xlfn.IFS(Dataset[[#This Row],[Age]]&gt;=60,"Old",Dataset[[#This Row],[Age]]&gt;=40,"Senior Adult",Dataset[[#This Row],[Age]]&gt;=20,"Adult",Dataset[[#This Row],[Age]]&gt;=0,"Child")</f>
        <v>Child</v>
      </c>
      <c r="D511" s="1">
        <v>0</v>
      </c>
      <c r="E511" s="1">
        <v>0</v>
      </c>
      <c r="F511" s="1">
        <v>0</v>
      </c>
      <c r="G511" s="1" t="str">
        <f>IF(OR( AND(Dataset[[#This Row],[NS1]]=1,Dataset[[#This Row],[IgM]]=0,Dataset[[#This Row],[IgG]]=0),AND(Dataset[[#This Row],[NS1]]=1,Dataset[[#This Row],[IgM]]=1,Dataset[[#This Row],[IgG]]=0),AND(Dataset[[#This Row],[NS1]]=0,Dataset[[#This Row],[IgM]]=1,Dataset[[#This Row],[IgG]]=0)),"Yes","No")</f>
        <v>No</v>
      </c>
      <c r="H511" t="str">
        <f>IF(AND(Dataset[[#This Row],[IgG]]=1,Dataset[[#This Row],[NS1]]=1),"Yes","No")</f>
        <v>No</v>
      </c>
      <c r="I511" t="str">
        <f>IF(AND(Dataset[[#This Row],[NS1]]=0,Dataset[[#This Row],[IgM]]=0,Dataset[[#This Row],[IgG]]=0),"yes","No")</f>
        <v>yes</v>
      </c>
      <c r="J511" t="s">
        <v>49</v>
      </c>
      <c r="K511" t="s">
        <v>17</v>
      </c>
      <c r="L511" t="s">
        <v>24</v>
      </c>
      <c r="M511" t="s">
        <v>14</v>
      </c>
      <c r="N511" s="1">
        <v>0</v>
      </c>
      <c r="O511"/>
    </row>
    <row r="512" spans="1:15" x14ac:dyDescent="0.3">
      <c r="A512" t="s">
        <v>10</v>
      </c>
      <c r="B512" s="1">
        <v>17</v>
      </c>
      <c r="C512" s="1" t="str" cm="1">
        <f t="array" ref="C512">_xlfn.IFS(Dataset[[#This Row],[Age]]&gt;=60,"Old",Dataset[[#This Row],[Age]]&gt;=40,"Senior Adult",Dataset[[#This Row],[Age]]&gt;=20,"Adult",Dataset[[#This Row],[Age]]&gt;=0,"Child")</f>
        <v>Child</v>
      </c>
      <c r="D512" s="1">
        <v>0</v>
      </c>
      <c r="E512" s="1">
        <v>1</v>
      </c>
      <c r="F512" s="1">
        <v>0</v>
      </c>
      <c r="G512" s="1" t="str">
        <f>IF(OR( AND(Dataset[[#This Row],[NS1]]=1,Dataset[[#This Row],[IgM]]=0,Dataset[[#This Row],[IgG]]=0),AND(Dataset[[#This Row],[NS1]]=1,Dataset[[#This Row],[IgM]]=1,Dataset[[#This Row],[IgG]]=0),AND(Dataset[[#This Row],[NS1]]=0,Dataset[[#This Row],[IgM]]=1,Dataset[[#This Row],[IgG]]=0)),"Yes","No")</f>
        <v>Yes</v>
      </c>
      <c r="H512" t="str">
        <f>IF(AND(Dataset[[#This Row],[IgG]]=1,Dataset[[#This Row],[NS1]]=1),"Yes","No")</f>
        <v>No</v>
      </c>
      <c r="I512" t="str">
        <f>IF(AND(Dataset[[#This Row],[NS1]]=0,Dataset[[#This Row],[IgM]]=0,Dataset[[#This Row],[IgG]]=0),"yes","No")</f>
        <v>No</v>
      </c>
      <c r="J512" t="s">
        <v>25</v>
      </c>
      <c r="K512" t="s">
        <v>12</v>
      </c>
      <c r="L512" t="s">
        <v>19</v>
      </c>
      <c r="M512" t="s">
        <v>14</v>
      </c>
      <c r="N512" s="1">
        <v>0</v>
      </c>
      <c r="O512"/>
    </row>
    <row r="513" spans="1:15" x14ac:dyDescent="0.3">
      <c r="A513" t="s">
        <v>10</v>
      </c>
      <c r="B513" s="1">
        <v>47</v>
      </c>
      <c r="C513" s="1" t="str" cm="1">
        <f t="array" ref="C513">_xlfn.IFS(Dataset[[#This Row],[Age]]&gt;=60,"Old",Dataset[[#This Row],[Age]]&gt;=40,"Senior Adult",Dataset[[#This Row],[Age]]&gt;=20,"Adult",Dataset[[#This Row],[Age]]&gt;=0,"Child")</f>
        <v>Senior Adult</v>
      </c>
      <c r="D513" s="1">
        <v>1</v>
      </c>
      <c r="E513" s="1">
        <v>0</v>
      </c>
      <c r="F513" s="1">
        <v>1</v>
      </c>
      <c r="G513" s="1" t="str">
        <f>IF(OR( AND(Dataset[[#This Row],[NS1]]=1,Dataset[[#This Row],[IgM]]=0,Dataset[[#This Row],[IgG]]=0),AND(Dataset[[#This Row],[NS1]]=1,Dataset[[#This Row],[IgM]]=1,Dataset[[#This Row],[IgG]]=0),AND(Dataset[[#This Row],[NS1]]=0,Dataset[[#This Row],[IgM]]=1,Dataset[[#This Row],[IgG]]=0)),"Yes","No")</f>
        <v>No</v>
      </c>
      <c r="H513" t="str">
        <f>IF(AND(Dataset[[#This Row],[IgG]]=1,Dataset[[#This Row],[NS1]]=1),"Yes","No")</f>
        <v>Yes</v>
      </c>
      <c r="I513" t="str">
        <f>IF(AND(Dataset[[#This Row],[NS1]]=0,Dataset[[#This Row],[IgM]]=0,Dataset[[#This Row],[IgG]]=0),"yes","No")</f>
        <v>No</v>
      </c>
      <c r="J513" t="s">
        <v>42</v>
      </c>
      <c r="K513" t="s">
        <v>17</v>
      </c>
      <c r="L513" t="s">
        <v>13</v>
      </c>
      <c r="M513" t="s">
        <v>14</v>
      </c>
      <c r="N513" s="1">
        <v>1</v>
      </c>
      <c r="O513"/>
    </row>
    <row r="514" spans="1:15" x14ac:dyDescent="0.3">
      <c r="A514" t="s">
        <v>15</v>
      </c>
      <c r="B514" s="1">
        <v>51</v>
      </c>
      <c r="C514" s="1" t="str" cm="1">
        <f t="array" ref="C514">_xlfn.IFS(Dataset[[#This Row],[Age]]&gt;=60,"Old",Dataset[[#This Row],[Age]]&gt;=40,"Senior Adult",Dataset[[#This Row],[Age]]&gt;=20,"Adult",Dataset[[#This Row],[Age]]&gt;=0,"Child")</f>
        <v>Senior Adult</v>
      </c>
      <c r="D514" s="1">
        <v>0</v>
      </c>
      <c r="E514" s="1">
        <v>0</v>
      </c>
      <c r="F514" s="1">
        <v>0</v>
      </c>
      <c r="G514" s="1" t="str">
        <f>IF(OR( AND(Dataset[[#This Row],[NS1]]=1,Dataset[[#This Row],[IgM]]=0,Dataset[[#This Row],[IgG]]=0),AND(Dataset[[#This Row],[NS1]]=1,Dataset[[#This Row],[IgM]]=1,Dataset[[#This Row],[IgG]]=0),AND(Dataset[[#This Row],[NS1]]=0,Dataset[[#This Row],[IgM]]=1,Dataset[[#This Row],[IgG]]=0)),"Yes","No")</f>
        <v>No</v>
      </c>
      <c r="H514" t="str">
        <f>IF(AND(Dataset[[#This Row],[IgG]]=1,Dataset[[#This Row],[NS1]]=1),"Yes","No")</f>
        <v>No</v>
      </c>
      <c r="I514" t="str">
        <f>IF(AND(Dataset[[#This Row],[NS1]]=0,Dataset[[#This Row],[IgM]]=0,Dataset[[#This Row],[IgG]]=0),"yes","No")</f>
        <v>yes</v>
      </c>
      <c r="J514" t="s">
        <v>38</v>
      </c>
      <c r="K514" t="s">
        <v>12</v>
      </c>
      <c r="L514" t="s">
        <v>19</v>
      </c>
      <c r="M514" t="s">
        <v>14</v>
      </c>
      <c r="N514" s="1">
        <v>0</v>
      </c>
      <c r="O514"/>
    </row>
    <row r="515" spans="1:15" x14ac:dyDescent="0.3">
      <c r="A515" t="s">
        <v>15</v>
      </c>
      <c r="B515" s="1">
        <v>33</v>
      </c>
      <c r="C515" s="1" t="str" cm="1">
        <f t="array" ref="C515">_xlfn.IFS(Dataset[[#This Row],[Age]]&gt;=60,"Old",Dataset[[#This Row],[Age]]&gt;=40,"Senior Adult",Dataset[[#This Row],[Age]]&gt;=20,"Adult",Dataset[[#This Row],[Age]]&gt;=0,"Child")</f>
        <v>Adult</v>
      </c>
      <c r="D515" s="1">
        <v>1</v>
      </c>
      <c r="E515" s="1">
        <v>1</v>
      </c>
      <c r="F515" s="1">
        <v>1</v>
      </c>
      <c r="G515" s="1" t="str">
        <f>IF(OR( AND(Dataset[[#This Row],[NS1]]=1,Dataset[[#This Row],[IgM]]=0,Dataset[[#This Row],[IgG]]=0),AND(Dataset[[#This Row],[NS1]]=1,Dataset[[#This Row],[IgM]]=1,Dataset[[#This Row],[IgG]]=0),AND(Dataset[[#This Row],[NS1]]=0,Dataset[[#This Row],[IgM]]=1,Dataset[[#This Row],[IgG]]=0)),"Yes","No")</f>
        <v>No</v>
      </c>
      <c r="H515" t="str">
        <f>IF(AND(Dataset[[#This Row],[IgG]]=1,Dataset[[#This Row],[NS1]]=1),"Yes","No")</f>
        <v>Yes</v>
      </c>
      <c r="I515" t="str">
        <f>IF(AND(Dataset[[#This Row],[NS1]]=0,Dataset[[#This Row],[IgM]]=0,Dataset[[#This Row],[IgG]]=0),"yes","No")</f>
        <v>No</v>
      </c>
      <c r="J515" t="s">
        <v>52</v>
      </c>
      <c r="K515" t="s">
        <v>17</v>
      </c>
      <c r="L515" t="s">
        <v>13</v>
      </c>
      <c r="M515" t="s">
        <v>14</v>
      </c>
      <c r="N515" s="1">
        <v>1</v>
      </c>
      <c r="O515"/>
    </row>
    <row r="516" spans="1:15" x14ac:dyDescent="0.3">
      <c r="A516" t="s">
        <v>15</v>
      </c>
      <c r="B516" s="1">
        <v>51</v>
      </c>
      <c r="C516" s="1" t="str" cm="1">
        <f t="array" ref="C516">_xlfn.IFS(Dataset[[#This Row],[Age]]&gt;=60,"Old",Dataset[[#This Row],[Age]]&gt;=40,"Senior Adult",Dataset[[#This Row],[Age]]&gt;=20,"Adult",Dataset[[#This Row],[Age]]&gt;=0,"Child")</f>
        <v>Senior Adult</v>
      </c>
      <c r="D516" s="1">
        <v>1</v>
      </c>
      <c r="E516" s="1">
        <v>1</v>
      </c>
      <c r="F516" s="1">
        <v>1</v>
      </c>
      <c r="G516" s="1" t="str">
        <f>IF(OR( AND(Dataset[[#This Row],[NS1]]=1,Dataset[[#This Row],[IgM]]=0,Dataset[[#This Row],[IgG]]=0),AND(Dataset[[#This Row],[NS1]]=1,Dataset[[#This Row],[IgM]]=1,Dataset[[#This Row],[IgG]]=0),AND(Dataset[[#This Row],[NS1]]=0,Dataset[[#This Row],[IgM]]=1,Dataset[[#This Row],[IgG]]=0)),"Yes","No")</f>
        <v>No</v>
      </c>
      <c r="H516" t="str">
        <f>IF(AND(Dataset[[#This Row],[IgG]]=1,Dataset[[#This Row],[NS1]]=1),"Yes","No")</f>
        <v>Yes</v>
      </c>
      <c r="I516" t="str">
        <f>IF(AND(Dataset[[#This Row],[NS1]]=0,Dataset[[#This Row],[IgM]]=0,Dataset[[#This Row],[IgG]]=0),"yes","No")</f>
        <v>No</v>
      </c>
      <c r="J516" t="s">
        <v>22</v>
      </c>
      <c r="K516" t="s">
        <v>12</v>
      </c>
      <c r="L516" t="s">
        <v>19</v>
      </c>
      <c r="M516" t="s">
        <v>14</v>
      </c>
      <c r="N516" s="1">
        <v>1</v>
      </c>
      <c r="O516"/>
    </row>
    <row r="517" spans="1:15" x14ac:dyDescent="0.3">
      <c r="A517" t="s">
        <v>10</v>
      </c>
      <c r="B517" s="1">
        <v>60</v>
      </c>
      <c r="C517" s="1" t="str" cm="1">
        <f t="array" ref="C517">_xlfn.IFS(Dataset[[#This Row],[Age]]&gt;=60,"Old",Dataset[[#This Row],[Age]]&gt;=40,"Senior Adult",Dataset[[#This Row],[Age]]&gt;=20,"Adult",Dataset[[#This Row],[Age]]&gt;=0,"Child")</f>
        <v>Old</v>
      </c>
      <c r="D517" s="1">
        <v>0</v>
      </c>
      <c r="E517" s="1">
        <v>1</v>
      </c>
      <c r="F517" s="1">
        <v>0</v>
      </c>
      <c r="G517" s="1" t="str">
        <f>IF(OR( AND(Dataset[[#This Row],[NS1]]=1,Dataset[[#This Row],[IgM]]=0,Dataset[[#This Row],[IgG]]=0),AND(Dataset[[#This Row],[NS1]]=1,Dataset[[#This Row],[IgM]]=1,Dataset[[#This Row],[IgG]]=0),AND(Dataset[[#This Row],[NS1]]=0,Dataset[[#This Row],[IgM]]=1,Dataset[[#This Row],[IgG]]=0)),"Yes","No")</f>
        <v>Yes</v>
      </c>
      <c r="H517" t="str">
        <f>IF(AND(Dataset[[#This Row],[IgG]]=1,Dataset[[#This Row],[NS1]]=1),"Yes","No")</f>
        <v>No</v>
      </c>
      <c r="I517" t="str">
        <f>IF(AND(Dataset[[#This Row],[NS1]]=0,Dataset[[#This Row],[IgM]]=0,Dataset[[#This Row],[IgG]]=0),"yes","No")</f>
        <v>No</v>
      </c>
      <c r="J517" t="s">
        <v>37</v>
      </c>
      <c r="K517" t="s">
        <v>17</v>
      </c>
      <c r="L517" t="s">
        <v>13</v>
      </c>
      <c r="M517" t="s">
        <v>14</v>
      </c>
      <c r="N517" s="1">
        <v>0</v>
      </c>
      <c r="O517"/>
    </row>
    <row r="518" spans="1:15" x14ac:dyDescent="0.3">
      <c r="A518" t="s">
        <v>10</v>
      </c>
      <c r="B518" s="1">
        <v>23</v>
      </c>
      <c r="C518" s="1" t="str" cm="1">
        <f t="array" ref="C518">_xlfn.IFS(Dataset[[#This Row],[Age]]&gt;=60,"Old",Dataset[[#This Row],[Age]]&gt;=40,"Senior Adult",Dataset[[#This Row],[Age]]&gt;=20,"Adult",Dataset[[#This Row],[Age]]&gt;=0,"Child")</f>
        <v>Adult</v>
      </c>
      <c r="D518" s="1">
        <v>0</v>
      </c>
      <c r="E518" s="1">
        <v>1</v>
      </c>
      <c r="F518" s="1">
        <v>0</v>
      </c>
      <c r="G518" s="1" t="str">
        <f>IF(OR( AND(Dataset[[#This Row],[NS1]]=1,Dataset[[#This Row],[IgM]]=0,Dataset[[#This Row],[IgG]]=0),AND(Dataset[[#This Row],[NS1]]=1,Dataset[[#This Row],[IgM]]=1,Dataset[[#This Row],[IgG]]=0),AND(Dataset[[#This Row],[NS1]]=0,Dataset[[#This Row],[IgM]]=1,Dataset[[#This Row],[IgG]]=0)),"Yes","No")</f>
        <v>Yes</v>
      </c>
      <c r="H518" t="str">
        <f>IF(AND(Dataset[[#This Row],[IgG]]=1,Dataset[[#This Row],[NS1]]=1),"Yes","No")</f>
        <v>No</v>
      </c>
      <c r="I518" t="str">
        <f>IF(AND(Dataset[[#This Row],[NS1]]=0,Dataset[[#This Row],[IgM]]=0,Dataset[[#This Row],[IgG]]=0),"yes","No")</f>
        <v>No</v>
      </c>
      <c r="J518" t="s">
        <v>51</v>
      </c>
      <c r="K518" t="s">
        <v>12</v>
      </c>
      <c r="L518" t="s">
        <v>19</v>
      </c>
      <c r="M518" t="s">
        <v>14</v>
      </c>
      <c r="N518" s="1">
        <v>0</v>
      </c>
      <c r="O518"/>
    </row>
    <row r="519" spans="1:15" x14ac:dyDescent="0.3">
      <c r="A519" t="s">
        <v>10</v>
      </c>
      <c r="B519" s="1">
        <v>8</v>
      </c>
      <c r="C519" s="1" t="str" cm="1">
        <f t="array" ref="C519">_xlfn.IFS(Dataset[[#This Row],[Age]]&gt;=60,"Old",Dataset[[#This Row],[Age]]&gt;=40,"Senior Adult",Dataset[[#This Row],[Age]]&gt;=20,"Adult",Dataset[[#This Row],[Age]]&gt;=0,"Child")</f>
        <v>Child</v>
      </c>
      <c r="D519" s="1">
        <v>0</v>
      </c>
      <c r="E519" s="1">
        <v>0</v>
      </c>
      <c r="F519" s="1">
        <v>0</v>
      </c>
      <c r="G519" s="1" t="str">
        <f>IF(OR( AND(Dataset[[#This Row],[NS1]]=1,Dataset[[#This Row],[IgM]]=0,Dataset[[#This Row],[IgG]]=0),AND(Dataset[[#This Row],[NS1]]=1,Dataset[[#This Row],[IgM]]=1,Dataset[[#This Row],[IgG]]=0),AND(Dataset[[#This Row],[NS1]]=0,Dataset[[#This Row],[IgM]]=1,Dataset[[#This Row],[IgG]]=0)),"Yes","No")</f>
        <v>No</v>
      </c>
      <c r="H519" t="str">
        <f>IF(AND(Dataset[[#This Row],[IgG]]=1,Dataset[[#This Row],[NS1]]=1),"Yes","No")</f>
        <v>No</v>
      </c>
      <c r="I519" t="str">
        <f>IF(AND(Dataset[[#This Row],[NS1]]=0,Dataset[[#This Row],[IgM]]=0,Dataset[[#This Row],[IgG]]=0),"yes","No")</f>
        <v>yes</v>
      </c>
      <c r="J519" t="s">
        <v>22</v>
      </c>
      <c r="K519" t="s">
        <v>17</v>
      </c>
      <c r="L519" t="s">
        <v>19</v>
      </c>
      <c r="M519" t="s">
        <v>14</v>
      </c>
      <c r="N519" s="1">
        <v>0</v>
      </c>
      <c r="O519"/>
    </row>
    <row r="520" spans="1:15" x14ac:dyDescent="0.3">
      <c r="A520" t="s">
        <v>15</v>
      </c>
      <c r="B520" s="1">
        <v>52</v>
      </c>
      <c r="C520" s="1" t="str" cm="1">
        <f t="array" ref="C520">_xlfn.IFS(Dataset[[#This Row],[Age]]&gt;=60,"Old",Dataset[[#This Row],[Age]]&gt;=40,"Senior Adult",Dataset[[#This Row],[Age]]&gt;=20,"Adult",Dataset[[#This Row],[Age]]&gt;=0,"Child")</f>
        <v>Senior Adult</v>
      </c>
      <c r="D520" s="1">
        <v>0</v>
      </c>
      <c r="E520" s="1">
        <v>1</v>
      </c>
      <c r="F520" s="1">
        <v>0</v>
      </c>
      <c r="G520" s="1" t="str">
        <f>IF(OR( AND(Dataset[[#This Row],[NS1]]=1,Dataset[[#This Row],[IgM]]=0,Dataset[[#This Row],[IgG]]=0),AND(Dataset[[#This Row],[NS1]]=1,Dataset[[#This Row],[IgM]]=1,Dataset[[#This Row],[IgG]]=0),AND(Dataset[[#This Row],[NS1]]=0,Dataset[[#This Row],[IgM]]=1,Dataset[[#This Row],[IgG]]=0)),"Yes","No")</f>
        <v>Yes</v>
      </c>
      <c r="H520" t="str">
        <f>IF(AND(Dataset[[#This Row],[IgG]]=1,Dataset[[#This Row],[NS1]]=1),"Yes","No")</f>
        <v>No</v>
      </c>
      <c r="I520" t="str">
        <f>IF(AND(Dataset[[#This Row],[NS1]]=0,Dataset[[#This Row],[IgM]]=0,Dataset[[#This Row],[IgG]]=0),"yes","No")</f>
        <v>No</v>
      </c>
      <c r="J520" t="s">
        <v>11</v>
      </c>
      <c r="K520" t="s">
        <v>12</v>
      </c>
      <c r="L520" t="s">
        <v>13</v>
      </c>
      <c r="M520" t="s">
        <v>14</v>
      </c>
      <c r="N520" s="1">
        <v>0</v>
      </c>
      <c r="O520"/>
    </row>
    <row r="521" spans="1:15" x14ac:dyDescent="0.3">
      <c r="A521" t="s">
        <v>10</v>
      </c>
      <c r="B521" s="1">
        <v>10</v>
      </c>
      <c r="C521" s="1" t="str" cm="1">
        <f t="array" ref="C521">_xlfn.IFS(Dataset[[#This Row],[Age]]&gt;=60,"Old",Dataset[[#This Row],[Age]]&gt;=40,"Senior Adult",Dataset[[#This Row],[Age]]&gt;=20,"Adult",Dataset[[#This Row],[Age]]&gt;=0,"Child")</f>
        <v>Child</v>
      </c>
      <c r="D521" s="1">
        <v>1</v>
      </c>
      <c r="E521" s="1">
        <v>1</v>
      </c>
      <c r="F521" s="1">
        <v>1</v>
      </c>
      <c r="G521" s="1" t="str">
        <f>IF(OR( AND(Dataset[[#This Row],[NS1]]=1,Dataset[[#This Row],[IgM]]=0,Dataset[[#This Row],[IgG]]=0),AND(Dataset[[#This Row],[NS1]]=1,Dataset[[#This Row],[IgM]]=1,Dataset[[#This Row],[IgG]]=0),AND(Dataset[[#This Row],[NS1]]=0,Dataset[[#This Row],[IgM]]=1,Dataset[[#This Row],[IgG]]=0)),"Yes","No")</f>
        <v>No</v>
      </c>
      <c r="H521" t="str">
        <f>IF(AND(Dataset[[#This Row],[IgG]]=1,Dataset[[#This Row],[NS1]]=1),"Yes","No")</f>
        <v>Yes</v>
      </c>
      <c r="I521" t="str">
        <f>IF(AND(Dataset[[#This Row],[NS1]]=0,Dataset[[#This Row],[IgM]]=0,Dataset[[#This Row],[IgG]]=0),"yes","No")</f>
        <v>No</v>
      </c>
      <c r="J521" t="s">
        <v>25</v>
      </c>
      <c r="K521" t="s">
        <v>17</v>
      </c>
      <c r="L521" t="s">
        <v>24</v>
      </c>
      <c r="M521" t="s">
        <v>14</v>
      </c>
      <c r="N521" s="1">
        <v>1</v>
      </c>
      <c r="O521"/>
    </row>
    <row r="522" spans="1:15" x14ac:dyDescent="0.3">
      <c r="A522" t="s">
        <v>15</v>
      </c>
      <c r="B522" s="1">
        <v>22</v>
      </c>
      <c r="C522" s="1" t="str" cm="1">
        <f t="array" ref="C522">_xlfn.IFS(Dataset[[#This Row],[Age]]&gt;=60,"Old",Dataset[[#This Row],[Age]]&gt;=40,"Senior Adult",Dataset[[#This Row],[Age]]&gt;=20,"Adult",Dataset[[#This Row],[Age]]&gt;=0,"Child")</f>
        <v>Adult</v>
      </c>
      <c r="D522" s="1">
        <v>1</v>
      </c>
      <c r="E522" s="1">
        <v>0</v>
      </c>
      <c r="F522" s="1">
        <v>1</v>
      </c>
      <c r="G522" s="1" t="str">
        <f>IF(OR( AND(Dataset[[#This Row],[NS1]]=1,Dataset[[#This Row],[IgM]]=0,Dataset[[#This Row],[IgG]]=0),AND(Dataset[[#This Row],[NS1]]=1,Dataset[[#This Row],[IgM]]=1,Dataset[[#This Row],[IgG]]=0),AND(Dataset[[#This Row],[NS1]]=0,Dataset[[#This Row],[IgM]]=1,Dataset[[#This Row],[IgG]]=0)),"Yes","No")</f>
        <v>No</v>
      </c>
      <c r="H522" t="str">
        <f>IF(AND(Dataset[[#This Row],[IgG]]=1,Dataset[[#This Row],[NS1]]=1),"Yes","No")</f>
        <v>Yes</v>
      </c>
      <c r="I522" t="str">
        <f>IF(AND(Dataset[[#This Row],[NS1]]=0,Dataset[[#This Row],[IgM]]=0,Dataset[[#This Row],[IgG]]=0),"yes","No")</f>
        <v>No</v>
      </c>
      <c r="J522" t="s">
        <v>25</v>
      </c>
      <c r="K522" t="s">
        <v>12</v>
      </c>
      <c r="L522" t="s">
        <v>13</v>
      </c>
      <c r="M522" t="s">
        <v>14</v>
      </c>
      <c r="N522" s="1">
        <v>1</v>
      </c>
      <c r="O522"/>
    </row>
    <row r="523" spans="1:15" x14ac:dyDescent="0.3">
      <c r="A523" t="s">
        <v>15</v>
      </c>
      <c r="B523" s="1">
        <v>23</v>
      </c>
      <c r="C523" s="1" t="str" cm="1">
        <f t="array" ref="C523">_xlfn.IFS(Dataset[[#This Row],[Age]]&gt;=60,"Old",Dataset[[#This Row],[Age]]&gt;=40,"Senior Adult",Dataset[[#This Row],[Age]]&gt;=20,"Adult",Dataset[[#This Row],[Age]]&gt;=0,"Child")</f>
        <v>Adult</v>
      </c>
      <c r="D523" s="1">
        <v>1</v>
      </c>
      <c r="E523" s="1">
        <v>0</v>
      </c>
      <c r="F523" s="1">
        <v>1</v>
      </c>
      <c r="G523" s="1" t="str">
        <f>IF(OR( AND(Dataset[[#This Row],[NS1]]=1,Dataset[[#This Row],[IgM]]=0,Dataset[[#This Row],[IgG]]=0),AND(Dataset[[#This Row],[NS1]]=1,Dataset[[#This Row],[IgM]]=1,Dataset[[#This Row],[IgG]]=0),AND(Dataset[[#This Row],[NS1]]=0,Dataset[[#This Row],[IgM]]=1,Dataset[[#This Row],[IgG]]=0)),"Yes","No")</f>
        <v>No</v>
      </c>
      <c r="H523" t="str">
        <f>IF(AND(Dataset[[#This Row],[IgG]]=1,Dataset[[#This Row],[NS1]]=1),"Yes","No")</f>
        <v>Yes</v>
      </c>
      <c r="I523" t="str">
        <f>IF(AND(Dataset[[#This Row],[NS1]]=0,Dataset[[#This Row],[IgM]]=0,Dataset[[#This Row],[IgG]]=0),"yes","No")</f>
        <v>No</v>
      </c>
      <c r="J523" t="s">
        <v>35</v>
      </c>
      <c r="K523" t="s">
        <v>17</v>
      </c>
      <c r="L523" t="s">
        <v>24</v>
      </c>
      <c r="M523" t="s">
        <v>14</v>
      </c>
      <c r="N523" s="1">
        <v>1</v>
      </c>
      <c r="O523"/>
    </row>
    <row r="524" spans="1:15" x14ac:dyDescent="0.3">
      <c r="A524" t="s">
        <v>10</v>
      </c>
      <c r="B524" s="1">
        <v>13</v>
      </c>
      <c r="C524" s="1" t="str" cm="1">
        <f t="array" ref="C524">_xlfn.IFS(Dataset[[#This Row],[Age]]&gt;=60,"Old",Dataset[[#This Row],[Age]]&gt;=40,"Senior Adult",Dataset[[#This Row],[Age]]&gt;=20,"Adult",Dataset[[#This Row],[Age]]&gt;=0,"Child")</f>
        <v>Child</v>
      </c>
      <c r="D524" s="1">
        <v>0</v>
      </c>
      <c r="E524" s="1">
        <v>1</v>
      </c>
      <c r="F524" s="1">
        <v>0</v>
      </c>
      <c r="G524" s="1" t="str">
        <f>IF(OR( AND(Dataset[[#This Row],[NS1]]=1,Dataset[[#This Row],[IgM]]=0,Dataset[[#This Row],[IgG]]=0),AND(Dataset[[#This Row],[NS1]]=1,Dataset[[#This Row],[IgM]]=1,Dataset[[#This Row],[IgG]]=0),AND(Dataset[[#This Row],[NS1]]=0,Dataset[[#This Row],[IgM]]=1,Dataset[[#This Row],[IgG]]=0)),"Yes","No")</f>
        <v>Yes</v>
      </c>
      <c r="H524" t="str">
        <f>IF(AND(Dataset[[#This Row],[IgG]]=1,Dataset[[#This Row],[NS1]]=1),"Yes","No")</f>
        <v>No</v>
      </c>
      <c r="I524" t="str">
        <f>IF(AND(Dataset[[#This Row],[NS1]]=0,Dataset[[#This Row],[IgM]]=0,Dataset[[#This Row],[IgG]]=0),"yes","No")</f>
        <v>No</v>
      </c>
      <c r="J524" t="s">
        <v>53</v>
      </c>
      <c r="K524" t="s">
        <v>12</v>
      </c>
      <c r="L524" t="s">
        <v>24</v>
      </c>
      <c r="M524" t="s">
        <v>14</v>
      </c>
      <c r="N524" s="1">
        <v>0</v>
      </c>
      <c r="O524"/>
    </row>
    <row r="525" spans="1:15" x14ac:dyDescent="0.3">
      <c r="A525" t="s">
        <v>10</v>
      </c>
      <c r="B525" s="1">
        <v>22</v>
      </c>
      <c r="C525" s="1" t="str" cm="1">
        <f t="array" ref="C525">_xlfn.IFS(Dataset[[#This Row],[Age]]&gt;=60,"Old",Dataset[[#This Row],[Age]]&gt;=40,"Senior Adult",Dataset[[#This Row],[Age]]&gt;=20,"Adult",Dataset[[#This Row],[Age]]&gt;=0,"Child")</f>
        <v>Adult</v>
      </c>
      <c r="D525" s="1">
        <v>0</v>
      </c>
      <c r="E525" s="1">
        <v>0</v>
      </c>
      <c r="F525" s="1">
        <v>0</v>
      </c>
      <c r="G525" s="1" t="str">
        <f>IF(OR( AND(Dataset[[#This Row],[NS1]]=1,Dataset[[#This Row],[IgM]]=0,Dataset[[#This Row],[IgG]]=0),AND(Dataset[[#This Row],[NS1]]=1,Dataset[[#This Row],[IgM]]=1,Dataset[[#This Row],[IgG]]=0),AND(Dataset[[#This Row],[NS1]]=0,Dataset[[#This Row],[IgM]]=1,Dataset[[#This Row],[IgG]]=0)),"Yes","No")</f>
        <v>No</v>
      </c>
      <c r="H525" t="str">
        <f>IF(AND(Dataset[[#This Row],[IgG]]=1,Dataset[[#This Row],[NS1]]=1),"Yes","No")</f>
        <v>No</v>
      </c>
      <c r="I525" t="str">
        <f>IF(AND(Dataset[[#This Row],[NS1]]=0,Dataset[[#This Row],[IgM]]=0,Dataset[[#This Row],[IgG]]=0),"yes","No")</f>
        <v>yes</v>
      </c>
      <c r="J525" t="s">
        <v>26</v>
      </c>
      <c r="K525" t="s">
        <v>17</v>
      </c>
      <c r="L525" t="s">
        <v>13</v>
      </c>
      <c r="M525" t="s">
        <v>14</v>
      </c>
      <c r="N525" s="1">
        <v>0</v>
      </c>
      <c r="O525"/>
    </row>
    <row r="526" spans="1:15" x14ac:dyDescent="0.3">
      <c r="A526" t="s">
        <v>15</v>
      </c>
      <c r="B526" s="1">
        <v>64</v>
      </c>
      <c r="C526" s="1" t="str" cm="1">
        <f t="array" ref="C526">_xlfn.IFS(Dataset[[#This Row],[Age]]&gt;=60,"Old",Dataset[[#This Row],[Age]]&gt;=40,"Senior Adult",Dataset[[#This Row],[Age]]&gt;=20,"Adult",Dataset[[#This Row],[Age]]&gt;=0,"Child")</f>
        <v>Old</v>
      </c>
      <c r="D526" s="1">
        <v>1</v>
      </c>
      <c r="E526" s="1">
        <v>1</v>
      </c>
      <c r="F526" s="1">
        <v>1</v>
      </c>
      <c r="G526" s="1" t="str">
        <f>IF(OR( AND(Dataset[[#This Row],[NS1]]=1,Dataset[[#This Row],[IgM]]=0,Dataset[[#This Row],[IgG]]=0),AND(Dataset[[#This Row],[NS1]]=1,Dataset[[#This Row],[IgM]]=1,Dataset[[#This Row],[IgG]]=0),AND(Dataset[[#This Row],[NS1]]=0,Dataset[[#This Row],[IgM]]=1,Dataset[[#This Row],[IgG]]=0)),"Yes","No")</f>
        <v>No</v>
      </c>
      <c r="H526" t="str">
        <f>IF(AND(Dataset[[#This Row],[IgG]]=1,Dataset[[#This Row],[NS1]]=1),"Yes","No")</f>
        <v>Yes</v>
      </c>
      <c r="I526" t="str">
        <f>IF(AND(Dataset[[#This Row],[NS1]]=0,Dataset[[#This Row],[IgM]]=0,Dataset[[#This Row],[IgG]]=0),"yes","No")</f>
        <v>No</v>
      </c>
      <c r="J526" t="s">
        <v>33</v>
      </c>
      <c r="K526" t="s">
        <v>12</v>
      </c>
      <c r="L526" t="s">
        <v>13</v>
      </c>
      <c r="M526" t="s">
        <v>14</v>
      </c>
      <c r="N526" s="1">
        <v>1</v>
      </c>
      <c r="O526"/>
    </row>
    <row r="527" spans="1:15" x14ac:dyDescent="0.3">
      <c r="A527" t="s">
        <v>10</v>
      </c>
      <c r="B527" s="1">
        <v>9</v>
      </c>
      <c r="C527" s="1" t="str" cm="1">
        <f t="array" ref="C527">_xlfn.IFS(Dataset[[#This Row],[Age]]&gt;=60,"Old",Dataset[[#This Row],[Age]]&gt;=40,"Senior Adult",Dataset[[#This Row],[Age]]&gt;=20,"Adult",Dataset[[#This Row],[Age]]&gt;=0,"Child")</f>
        <v>Child</v>
      </c>
      <c r="D527" s="1">
        <v>0</v>
      </c>
      <c r="E527" s="1">
        <v>0</v>
      </c>
      <c r="F527" s="1">
        <v>0</v>
      </c>
      <c r="G527" s="1" t="str">
        <f>IF(OR( AND(Dataset[[#This Row],[NS1]]=1,Dataset[[#This Row],[IgM]]=0,Dataset[[#This Row],[IgG]]=0),AND(Dataset[[#This Row],[NS1]]=1,Dataset[[#This Row],[IgM]]=1,Dataset[[#This Row],[IgG]]=0),AND(Dataset[[#This Row],[NS1]]=0,Dataset[[#This Row],[IgM]]=1,Dataset[[#This Row],[IgG]]=0)),"Yes","No")</f>
        <v>No</v>
      </c>
      <c r="H527" t="str">
        <f>IF(AND(Dataset[[#This Row],[IgG]]=1,Dataset[[#This Row],[NS1]]=1),"Yes","No")</f>
        <v>No</v>
      </c>
      <c r="I527" t="str">
        <f>IF(AND(Dataset[[#This Row],[NS1]]=0,Dataset[[#This Row],[IgM]]=0,Dataset[[#This Row],[IgG]]=0),"yes","No")</f>
        <v>yes</v>
      </c>
      <c r="J527" t="s">
        <v>43</v>
      </c>
      <c r="K527" t="s">
        <v>17</v>
      </c>
      <c r="L527" t="s">
        <v>24</v>
      </c>
      <c r="M527" t="s">
        <v>14</v>
      </c>
      <c r="N527" s="1">
        <v>0</v>
      </c>
      <c r="O527"/>
    </row>
    <row r="528" spans="1:15" x14ac:dyDescent="0.3">
      <c r="A528" t="s">
        <v>10</v>
      </c>
      <c r="B528" s="1">
        <v>26</v>
      </c>
      <c r="C528" s="1" t="str" cm="1">
        <f t="array" ref="C528">_xlfn.IFS(Dataset[[#This Row],[Age]]&gt;=60,"Old",Dataset[[#This Row],[Age]]&gt;=40,"Senior Adult",Dataset[[#This Row],[Age]]&gt;=20,"Adult",Dataset[[#This Row],[Age]]&gt;=0,"Child")</f>
        <v>Adult</v>
      </c>
      <c r="D528" s="1">
        <v>0</v>
      </c>
      <c r="E528" s="1">
        <v>0</v>
      </c>
      <c r="F528" s="1">
        <v>0</v>
      </c>
      <c r="G528" s="1" t="str">
        <f>IF(OR( AND(Dataset[[#This Row],[NS1]]=1,Dataset[[#This Row],[IgM]]=0,Dataset[[#This Row],[IgG]]=0),AND(Dataset[[#This Row],[NS1]]=1,Dataset[[#This Row],[IgM]]=1,Dataset[[#This Row],[IgG]]=0),AND(Dataset[[#This Row],[NS1]]=0,Dataset[[#This Row],[IgM]]=1,Dataset[[#This Row],[IgG]]=0)),"Yes","No")</f>
        <v>No</v>
      </c>
      <c r="H528" t="str">
        <f>IF(AND(Dataset[[#This Row],[IgG]]=1,Dataset[[#This Row],[NS1]]=1),"Yes","No")</f>
        <v>No</v>
      </c>
      <c r="I528" t="str">
        <f>IF(AND(Dataset[[#This Row],[NS1]]=0,Dataset[[#This Row],[IgM]]=0,Dataset[[#This Row],[IgG]]=0),"yes","No")</f>
        <v>yes</v>
      </c>
      <c r="J528" t="s">
        <v>43</v>
      </c>
      <c r="K528" t="s">
        <v>12</v>
      </c>
      <c r="L528" t="s">
        <v>24</v>
      </c>
      <c r="M528" t="s">
        <v>14</v>
      </c>
      <c r="N528" s="1">
        <v>0</v>
      </c>
      <c r="O528"/>
    </row>
    <row r="529" spans="1:15" x14ac:dyDescent="0.3">
      <c r="A529" t="s">
        <v>15</v>
      </c>
      <c r="B529" s="1">
        <v>32</v>
      </c>
      <c r="C529" s="1" t="str" cm="1">
        <f t="array" ref="C529">_xlfn.IFS(Dataset[[#This Row],[Age]]&gt;=60,"Old",Dataset[[#This Row],[Age]]&gt;=40,"Senior Adult",Dataset[[#This Row],[Age]]&gt;=20,"Adult",Dataset[[#This Row],[Age]]&gt;=0,"Child")</f>
        <v>Adult</v>
      </c>
      <c r="D529" s="1">
        <v>0</v>
      </c>
      <c r="E529" s="1">
        <v>0</v>
      </c>
      <c r="F529" s="1">
        <v>0</v>
      </c>
      <c r="G529" s="1" t="str">
        <f>IF(OR( AND(Dataset[[#This Row],[NS1]]=1,Dataset[[#This Row],[IgM]]=0,Dataset[[#This Row],[IgG]]=0),AND(Dataset[[#This Row],[NS1]]=1,Dataset[[#This Row],[IgM]]=1,Dataset[[#This Row],[IgG]]=0),AND(Dataset[[#This Row],[NS1]]=0,Dataset[[#This Row],[IgM]]=1,Dataset[[#This Row],[IgG]]=0)),"Yes","No")</f>
        <v>No</v>
      </c>
      <c r="H529" t="str">
        <f>IF(AND(Dataset[[#This Row],[IgG]]=1,Dataset[[#This Row],[NS1]]=1),"Yes","No")</f>
        <v>No</v>
      </c>
      <c r="I529" t="str">
        <f>IF(AND(Dataset[[#This Row],[NS1]]=0,Dataset[[#This Row],[IgM]]=0,Dataset[[#This Row],[IgG]]=0),"yes","No")</f>
        <v>yes</v>
      </c>
      <c r="J529" t="s">
        <v>33</v>
      </c>
      <c r="K529" t="s">
        <v>17</v>
      </c>
      <c r="L529" t="s">
        <v>24</v>
      </c>
      <c r="M529" t="s">
        <v>14</v>
      </c>
      <c r="N529" s="1">
        <v>0</v>
      </c>
      <c r="O529"/>
    </row>
    <row r="530" spans="1:15" x14ac:dyDescent="0.3">
      <c r="A530" t="s">
        <v>10</v>
      </c>
      <c r="B530" s="1">
        <v>48</v>
      </c>
      <c r="C530" s="1" t="str" cm="1">
        <f t="array" ref="C530">_xlfn.IFS(Dataset[[#This Row],[Age]]&gt;=60,"Old",Dataset[[#This Row],[Age]]&gt;=40,"Senior Adult",Dataset[[#This Row],[Age]]&gt;=20,"Adult",Dataset[[#This Row],[Age]]&gt;=0,"Child")</f>
        <v>Senior Adult</v>
      </c>
      <c r="D530" s="1">
        <v>0</v>
      </c>
      <c r="E530" s="1">
        <v>1</v>
      </c>
      <c r="F530" s="1">
        <v>0</v>
      </c>
      <c r="G530" s="1" t="str">
        <f>IF(OR( AND(Dataset[[#This Row],[NS1]]=1,Dataset[[#This Row],[IgM]]=0,Dataset[[#This Row],[IgG]]=0),AND(Dataset[[#This Row],[NS1]]=1,Dataset[[#This Row],[IgM]]=1,Dataset[[#This Row],[IgG]]=0),AND(Dataset[[#This Row],[NS1]]=0,Dataset[[#This Row],[IgM]]=1,Dataset[[#This Row],[IgG]]=0)),"Yes","No")</f>
        <v>Yes</v>
      </c>
      <c r="H530" t="str">
        <f>IF(AND(Dataset[[#This Row],[IgG]]=1,Dataset[[#This Row],[NS1]]=1),"Yes","No")</f>
        <v>No</v>
      </c>
      <c r="I530" t="str">
        <f>IF(AND(Dataset[[#This Row],[NS1]]=0,Dataset[[#This Row],[IgM]]=0,Dataset[[#This Row],[IgG]]=0),"yes","No")</f>
        <v>No</v>
      </c>
      <c r="J530" t="s">
        <v>48</v>
      </c>
      <c r="K530" t="s">
        <v>12</v>
      </c>
      <c r="L530" t="s">
        <v>13</v>
      </c>
      <c r="M530" t="s">
        <v>14</v>
      </c>
      <c r="N530" s="1">
        <v>0</v>
      </c>
      <c r="O530"/>
    </row>
    <row r="531" spans="1:15" x14ac:dyDescent="0.3">
      <c r="A531" t="s">
        <v>15</v>
      </c>
      <c r="B531" s="1">
        <v>48</v>
      </c>
      <c r="C531" s="1" t="str" cm="1">
        <f t="array" ref="C531">_xlfn.IFS(Dataset[[#This Row],[Age]]&gt;=60,"Old",Dataset[[#This Row],[Age]]&gt;=40,"Senior Adult",Dataset[[#This Row],[Age]]&gt;=20,"Adult",Dataset[[#This Row],[Age]]&gt;=0,"Child")</f>
        <v>Senior Adult</v>
      </c>
      <c r="D531" s="1">
        <v>0</v>
      </c>
      <c r="E531" s="1">
        <v>0</v>
      </c>
      <c r="F531" s="1">
        <v>1</v>
      </c>
      <c r="G531" s="1" t="str">
        <f>IF(OR( AND(Dataset[[#This Row],[NS1]]=1,Dataset[[#This Row],[IgM]]=0,Dataset[[#This Row],[IgG]]=0),AND(Dataset[[#This Row],[NS1]]=1,Dataset[[#This Row],[IgM]]=1,Dataset[[#This Row],[IgG]]=0),AND(Dataset[[#This Row],[NS1]]=0,Dataset[[#This Row],[IgM]]=1,Dataset[[#This Row],[IgG]]=0)),"Yes","No")</f>
        <v>No</v>
      </c>
      <c r="H531" t="str">
        <f>IF(AND(Dataset[[#This Row],[IgG]]=1,Dataset[[#This Row],[NS1]]=1),"Yes","No")</f>
        <v>No</v>
      </c>
      <c r="I531" t="str">
        <f>IF(AND(Dataset[[#This Row],[NS1]]=0,Dataset[[#This Row],[IgM]]=0,Dataset[[#This Row],[IgG]]=0),"yes","No")</f>
        <v>No</v>
      </c>
      <c r="J531" t="s">
        <v>28</v>
      </c>
      <c r="K531" t="s">
        <v>17</v>
      </c>
      <c r="L531" t="s">
        <v>19</v>
      </c>
      <c r="M531" t="s">
        <v>14</v>
      </c>
      <c r="N531" s="1">
        <v>1</v>
      </c>
      <c r="O531"/>
    </row>
    <row r="532" spans="1:15" x14ac:dyDescent="0.3">
      <c r="A532" t="s">
        <v>10</v>
      </c>
      <c r="B532" s="1">
        <v>33</v>
      </c>
      <c r="C532" s="1" t="str" cm="1">
        <f t="array" ref="C532">_xlfn.IFS(Dataset[[#This Row],[Age]]&gt;=60,"Old",Dataset[[#This Row],[Age]]&gt;=40,"Senior Adult",Dataset[[#This Row],[Age]]&gt;=20,"Adult",Dataset[[#This Row],[Age]]&gt;=0,"Child")</f>
        <v>Adult</v>
      </c>
      <c r="D532" s="1">
        <v>0</v>
      </c>
      <c r="E532" s="1">
        <v>0</v>
      </c>
      <c r="F532" s="1">
        <v>0</v>
      </c>
      <c r="G532" s="1" t="str">
        <f>IF(OR( AND(Dataset[[#This Row],[NS1]]=1,Dataset[[#This Row],[IgM]]=0,Dataset[[#This Row],[IgG]]=0),AND(Dataset[[#This Row],[NS1]]=1,Dataset[[#This Row],[IgM]]=1,Dataset[[#This Row],[IgG]]=0),AND(Dataset[[#This Row],[NS1]]=0,Dataset[[#This Row],[IgM]]=1,Dataset[[#This Row],[IgG]]=0)),"Yes","No")</f>
        <v>No</v>
      </c>
      <c r="H532" t="str">
        <f>IF(AND(Dataset[[#This Row],[IgG]]=1,Dataset[[#This Row],[NS1]]=1),"Yes","No")</f>
        <v>No</v>
      </c>
      <c r="I532" t="str">
        <f>IF(AND(Dataset[[#This Row],[NS1]]=0,Dataset[[#This Row],[IgM]]=0,Dataset[[#This Row],[IgG]]=0),"yes","No")</f>
        <v>yes</v>
      </c>
      <c r="J532" t="s">
        <v>23</v>
      </c>
      <c r="K532" t="s">
        <v>12</v>
      </c>
      <c r="L532" t="s">
        <v>19</v>
      </c>
      <c r="M532" t="s">
        <v>14</v>
      </c>
      <c r="N532" s="1">
        <v>0</v>
      </c>
      <c r="O532"/>
    </row>
    <row r="533" spans="1:15" x14ac:dyDescent="0.3">
      <c r="A533" t="s">
        <v>10</v>
      </c>
      <c r="B533" s="1">
        <v>36</v>
      </c>
      <c r="C533" s="1" t="str" cm="1">
        <f t="array" ref="C533">_xlfn.IFS(Dataset[[#This Row],[Age]]&gt;=60,"Old",Dataset[[#This Row],[Age]]&gt;=40,"Senior Adult",Dataset[[#This Row],[Age]]&gt;=20,"Adult",Dataset[[#This Row],[Age]]&gt;=0,"Child")</f>
        <v>Adult</v>
      </c>
      <c r="D533" s="1">
        <v>0</v>
      </c>
      <c r="E533" s="1">
        <v>0</v>
      </c>
      <c r="F533" s="1">
        <v>0</v>
      </c>
      <c r="G533" s="1" t="str">
        <f>IF(OR( AND(Dataset[[#This Row],[NS1]]=1,Dataset[[#This Row],[IgM]]=0,Dataset[[#This Row],[IgG]]=0),AND(Dataset[[#This Row],[NS1]]=1,Dataset[[#This Row],[IgM]]=1,Dataset[[#This Row],[IgG]]=0),AND(Dataset[[#This Row],[NS1]]=0,Dataset[[#This Row],[IgM]]=1,Dataset[[#This Row],[IgG]]=0)),"Yes","No")</f>
        <v>No</v>
      </c>
      <c r="H533" t="str">
        <f>IF(AND(Dataset[[#This Row],[IgG]]=1,Dataset[[#This Row],[NS1]]=1),"Yes","No")</f>
        <v>No</v>
      </c>
      <c r="I533" t="str">
        <f>IF(AND(Dataset[[#This Row],[NS1]]=0,Dataset[[#This Row],[IgM]]=0,Dataset[[#This Row],[IgG]]=0),"yes","No")</f>
        <v>yes</v>
      </c>
      <c r="J533" t="s">
        <v>45</v>
      </c>
      <c r="K533" t="s">
        <v>17</v>
      </c>
      <c r="L533" t="s">
        <v>19</v>
      </c>
      <c r="M533" t="s">
        <v>14</v>
      </c>
      <c r="N533" s="1">
        <v>0</v>
      </c>
      <c r="O533"/>
    </row>
    <row r="534" spans="1:15" x14ac:dyDescent="0.3">
      <c r="A534" t="s">
        <v>10</v>
      </c>
      <c r="B534" s="1">
        <v>32</v>
      </c>
      <c r="C534" s="1" t="str" cm="1">
        <f t="array" ref="C534">_xlfn.IFS(Dataset[[#This Row],[Age]]&gt;=60,"Old",Dataset[[#This Row],[Age]]&gt;=40,"Senior Adult",Dataset[[#This Row],[Age]]&gt;=20,"Adult",Dataset[[#This Row],[Age]]&gt;=0,"Child")</f>
        <v>Adult</v>
      </c>
      <c r="D534" s="1">
        <v>0</v>
      </c>
      <c r="E534" s="1">
        <v>0</v>
      </c>
      <c r="F534" s="1">
        <v>0</v>
      </c>
      <c r="G534" s="1" t="str">
        <f>IF(OR( AND(Dataset[[#This Row],[NS1]]=1,Dataset[[#This Row],[IgM]]=0,Dataset[[#This Row],[IgG]]=0),AND(Dataset[[#This Row],[NS1]]=1,Dataset[[#This Row],[IgM]]=1,Dataset[[#This Row],[IgG]]=0),AND(Dataset[[#This Row],[NS1]]=0,Dataset[[#This Row],[IgM]]=1,Dataset[[#This Row],[IgG]]=0)),"Yes","No")</f>
        <v>No</v>
      </c>
      <c r="H534" t="str">
        <f>IF(AND(Dataset[[#This Row],[IgG]]=1,Dataset[[#This Row],[NS1]]=1),"Yes","No")</f>
        <v>No</v>
      </c>
      <c r="I534" t="str">
        <f>IF(AND(Dataset[[#This Row],[NS1]]=0,Dataset[[#This Row],[IgM]]=0,Dataset[[#This Row],[IgG]]=0),"yes","No")</f>
        <v>yes</v>
      </c>
      <c r="J534" t="s">
        <v>47</v>
      </c>
      <c r="K534" t="s">
        <v>12</v>
      </c>
      <c r="L534" t="s">
        <v>19</v>
      </c>
      <c r="M534" t="s">
        <v>14</v>
      </c>
      <c r="N534" s="1">
        <v>0</v>
      </c>
      <c r="O534"/>
    </row>
    <row r="535" spans="1:15" x14ac:dyDescent="0.3">
      <c r="A535" t="s">
        <v>15</v>
      </c>
      <c r="B535" s="1">
        <v>53</v>
      </c>
      <c r="C535" s="1" t="str" cm="1">
        <f t="array" ref="C535">_xlfn.IFS(Dataset[[#This Row],[Age]]&gt;=60,"Old",Dataset[[#This Row],[Age]]&gt;=40,"Senior Adult",Dataset[[#This Row],[Age]]&gt;=20,"Adult",Dataset[[#This Row],[Age]]&gt;=0,"Child")</f>
        <v>Senior Adult</v>
      </c>
      <c r="D535" s="1">
        <v>0</v>
      </c>
      <c r="E535" s="1">
        <v>0</v>
      </c>
      <c r="F535" s="1">
        <v>0</v>
      </c>
      <c r="G535" s="1" t="str">
        <f>IF(OR( AND(Dataset[[#This Row],[NS1]]=1,Dataset[[#This Row],[IgM]]=0,Dataset[[#This Row],[IgG]]=0),AND(Dataset[[#This Row],[NS1]]=1,Dataset[[#This Row],[IgM]]=1,Dataset[[#This Row],[IgG]]=0),AND(Dataset[[#This Row],[NS1]]=0,Dataset[[#This Row],[IgM]]=1,Dataset[[#This Row],[IgG]]=0)),"Yes","No")</f>
        <v>No</v>
      </c>
      <c r="H535" t="str">
        <f>IF(AND(Dataset[[#This Row],[IgG]]=1,Dataset[[#This Row],[NS1]]=1),"Yes","No")</f>
        <v>No</v>
      </c>
      <c r="I535" t="str">
        <f>IF(AND(Dataset[[#This Row],[NS1]]=0,Dataset[[#This Row],[IgM]]=0,Dataset[[#This Row],[IgG]]=0),"yes","No")</f>
        <v>yes</v>
      </c>
      <c r="J535" t="s">
        <v>20</v>
      </c>
      <c r="K535" t="s">
        <v>17</v>
      </c>
      <c r="L535" t="s">
        <v>13</v>
      </c>
      <c r="M535" t="s">
        <v>14</v>
      </c>
      <c r="N535" s="1">
        <v>0</v>
      </c>
      <c r="O535"/>
    </row>
    <row r="536" spans="1:15" x14ac:dyDescent="0.3">
      <c r="A536" t="s">
        <v>10</v>
      </c>
      <c r="B536" s="1">
        <v>9</v>
      </c>
      <c r="C536" s="1" t="str" cm="1">
        <f t="array" ref="C536">_xlfn.IFS(Dataset[[#This Row],[Age]]&gt;=60,"Old",Dataset[[#This Row],[Age]]&gt;=40,"Senior Adult",Dataset[[#This Row],[Age]]&gt;=20,"Adult",Dataset[[#This Row],[Age]]&gt;=0,"Child")</f>
        <v>Child</v>
      </c>
      <c r="D536" s="1">
        <v>1</v>
      </c>
      <c r="E536" s="1">
        <v>0</v>
      </c>
      <c r="F536" s="1">
        <v>1</v>
      </c>
      <c r="G536" s="1" t="str">
        <f>IF(OR( AND(Dataset[[#This Row],[NS1]]=1,Dataset[[#This Row],[IgM]]=0,Dataset[[#This Row],[IgG]]=0),AND(Dataset[[#This Row],[NS1]]=1,Dataset[[#This Row],[IgM]]=1,Dataset[[#This Row],[IgG]]=0),AND(Dataset[[#This Row],[NS1]]=0,Dataset[[#This Row],[IgM]]=1,Dataset[[#This Row],[IgG]]=0)),"Yes","No")</f>
        <v>No</v>
      </c>
      <c r="H536" t="str">
        <f>IF(AND(Dataset[[#This Row],[IgG]]=1,Dataset[[#This Row],[NS1]]=1),"Yes","No")</f>
        <v>Yes</v>
      </c>
      <c r="I536" t="str">
        <f>IF(AND(Dataset[[#This Row],[NS1]]=0,Dataset[[#This Row],[IgM]]=0,Dataset[[#This Row],[IgG]]=0),"yes","No")</f>
        <v>No</v>
      </c>
      <c r="J536" t="s">
        <v>23</v>
      </c>
      <c r="K536" t="s">
        <v>12</v>
      </c>
      <c r="L536" t="s">
        <v>19</v>
      </c>
      <c r="M536" t="s">
        <v>14</v>
      </c>
      <c r="N536" s="1">
        <v>1</v>
      </c>
      <c r="O536"/>
    </row>
    <row r="537" spans="1:15" x14ac:dyDescent="0.3">
      <c r="A537" t="s">
        <v>15</v>
      </c>
      <c r="B537" s="1">
        <v>9</v>
      </c>
      <c r="C537" s="1" t="str" cm="1">
        <f t="array" ref="C537">_xlfn.IFS(Dataset[[#This Row],[Age]]&gt;=60,"Old",Dataset[[#This Row],[Age]]&gt;=40,"Senior Adult",Dataset[[#This Row],[Age]]&gt;=20,"Adult",Dataset[[#This Row],[Age]]&gt;=0,"Child")</f>
        <v>Child</v>
      </c>
      <c r="D537" s="1">
        <v>1</v>
      </c>
      <c r="E537" s="1">
        <v>0</v>
      </c>
      <c r="F537" s="1">
        <v>1</v>
      </c>
      <c r="G537" s="1" t="str">
        <f>IF(OR( AND(Dataset[[#This Row],[NS1]]=1,Dataset[[#This Row],[IgM]]=0,Dataset[[#This Row],[IgG]]=0),AND(Dataset[[#This Row],[NS1]]=1,Dataset[[#This Row],[IgM]]=1,Dataset[[#This Row],[IgG]]=0),AND(Dataset[[#This Row],[NS1]]=0,Dataset[[#This Row],[IgM]]=1,Dataset[[#This Row],[IgG]]=0)),"Yes","No")</f>
        <v>No</v>
      </c>
      <c r="H537" t="str">
        <f>IF(AND(Dataset[[#This Row],[IgG]]=1,Dataset[[#This Row],[NS1]]=1),"Yes","No")</f>
        <v>Yes</v>
      </c>
      <c r="I537" t="str">
        <f>IF(AND(Dataset[[#This Row],[NS1]]=0,Dataset[[#This Row],[IgM]]=0,Dataset[[#This Row],[IgG]]=0),"yes","No")</f>
        <v>No</v>
      </c>
      <c r="J537" t="s">
        <v>31</v>
      </c>
      <c r="K537" t="s">
        <v>17</v>
      </c>
      <c r="L537" t="s">
        <v>13</v>
      </c>
      <c r="M537" t="s">
        <v>14</v>
      </c>
      <c r="N537" s="1">
        <v>1</v>
      </c>
      <c r="O537"/>
    </row>
    <row r="538" spans="1:15" x14ac:dyDescent="0.3">
      <c r="A538" t="s">
        <v>15</v>
      </c>
      <c r="B538" s="1">
        <v>40</v>
      </c>
      <c r="C538" s="1" t="str" cm="1">
        <f t="array" ref="C538">_xlfn.IFS(Dataset[[#This Row],[Age]]&gt;=60,"Old",Dataset[[#This Row],[Age]]&gt;=40,"Senior Adult",Dataset[[#This Row],[Age]]&gt;=20,"Adult",Dataset[[#This Row],[Age]]&gt;=0,"Child")</f>
        <v>Senior Adult</v>
      </c>
      <c r="D538" s="1">
        <v>0</v>
      </c>
      <c r="E538" s="1">
        <v>1</v>
      </c>
      <c r="F538" s="1">
        <v>0</v>
      </c>
      <c r="G538" s="1" t="str">
        <f>IF(OR( AND(Dataset[[#This Row],[NS1]]=1,Dataset[[#This Row],[IgM]]=0,Dataset[[#This Row],[IgG]]=0),AND(Dataset[[#This Row],[NS1]]=1,Dataset[[#This Row],[IgM]]=1,Dataset[[#This Row],[IgG]]=0),AND(Dataset[[#This Row],[NS1]]=0,Dataset[[#This Row],[IgM]]=1,Dataset[[#This Row],[IgG]]=0)),"Yes","No")</f>
        <v>Yes</v>
      </c>
      <c r="H538" t="str">
        <f>IF(AND(Dataset[[#This Row],[IgG]]=1,Dataset[[#This Row],[NS1]]=1),"Yes","No")</f>
        <v>No</v>
      </c>
      <c r="I538" t="str">
        <f>IF(AND(Dataset[[#This Row],[NS1]]=0,Dataset[[#This Row],[IgM]]=0,Dataset[[#This Row],[IgG]]=0),"yes","No")</f>
        <v>No</v>
      </c>
      <c r="J538" t="s">
        <v>25</v>
      </c>
      <c r="K538" t="s">
        <v>12</v>
      </c>
      <c r="L538" t="s">
        <v>13</v>
      </c>
      <c r="M538" t="s">
        <v>14</v>
      </c>
      <c r="N538" s="1">
        <v>0</v>
      </c>
      <c r="O538"/>
    </row>
    <row r="539" spans="1:15" x14ac:dyDescent="0.3">
      <c r="A539" t="s">
        <v>10</v>
      </c>
      <c r="B539" s="1">
        <v>55</v>
      </c>
      <c r="C539" s="1" t="str" cm="1">
        <f t="array" ref="C539">_xlfn.IFS(Dataset[[#This Row],[Age]]&gt;=60,"Old",Dataset[[#This Row],[Age]]&gt;=40,"Senior Adult",Dataset[[#This Row],[Age]]&gt;=20,"Adult",Dataset[[#This Row],[Age]]&gt;=0,"Child")</f>
        <v>Senior Adult</v>
      </c>
      <c r="D539" s="1">
        <v>1</v>
      </c>
      <c r="E539" s="1">
        <v>1</v>
      </c>
      <c r="F539" s="1">
        <v>1</v>
      </c>
      <c r="G539" s="1" t="str">
        <f>IF(OR( AND(Dataset[[#This Row],[NS1]]=1,Dataset[[#This Row],[IgM]]=0,Dataset[[#This Row],[IgG]]=0),AND(Dataset[[#This Row],[NS1]]=1,Dataset[[#This Row],[IgM]]=1,Dataset[[#This Row],[IgG]]=0),AND(Dataset[[#This Row],[NS1]]=0,Dataset[[#This Row],[IgM]]=1,Dataset[[#This Row],[IgG]]=0)),"Yes","No")</f>
        <v>No</v>
      </c>
      <c r="H539" t="str">
        <f>IF(AND(Dataset[[#This Row],[IgG]]=1,Dataset[[#This Row],[NS1]]=1),"Yes","No")</f>
        <v>Yes</v>
      </c>
      <c r="I539" t="str">
        <f>IF(AND(Dataset[[#This Row],[NS1]]=0,Dataset[[#This Row],[IgM]]=0,Dataset[[#This Row],[IgG]]=0),"yes","No")</f>
        <v>No</v>
      </c>
      <c r="J539" t="s">
        <v>38</v>
      </c>
      <c r="K539" t="s">
        <v>17</v>
      </c>
      <c r="L539" t="s">
        <v>24</v>
      </c>
      <c r="M539" t="s">
        <v>14</v>
      </c>
      <c r="N539" s="1">
        <v>1</v>
      </c>
      <c r="O539"/>
    </row>
    <row r="540" spans="1:15" x14ac:dyDescent="0.3">
      <c r="A540" t="s">
        <v>15</v>
      </c>
      <c r="B540" s="1">
        <v>34</v>
      </c>
      <c r="C540" s="1" t="str" cm="1">
        <f t="array" ref="C540">_xlfn.IFS(Dataset[[#This Row],[Age]]&gt;=60,"Old",Dataset[[#This Row],[Age]]&gt;=40,"Senior Adult",Dataset[[#This Row],[Age]]&gt;=20,"Adult",Dataset[[#This Row],[Age]]&gt;=0,"Child")</f>
        <v>Adult</v>
      </c>
      <c r="D540" s="1">
        <v>0</v>
      </c>
      <c r="E540" s="1">
        <v>1</v>
      </c>
      <c r="F540" s="1">
        <v>0</v>
      </c>
      <c r="G540" s="1" t="str">
        <f>IF(OR( AND(Dataset[[#This Row],[NS1]]=1,Dataset[[#This Row],[IgM]]=0,Dataset[[#This Row],[IgG]]=0),AND(Dataset[[#This Row],[NS1]]=1,Dataset[[#This Row],[IgM]]=1,Dataset[[#This Row],[IgG]]=0),AND(Dataset[[#This Row],[NS1]]=0,Dataset[[#This Row],[IgM]]=1,Dataset[[#This Row],[IgG]]=0)),"Yes","No")</f>
        <v>Yes</v>
      </c>
      <c r="H540" t="str">
        <f>IF(AND(Dataset[[#This Row],[IgG]]=1,Dataset[[#This Row],[NS1]]=1),"Yes","No")</f>
        <v>No</v>
      </c>
      <c r="I540" t="str">
        <f>IF(AND(Dataset[[#This Row],[NS1]]=0,Dataset[[#This Row],[IgM]]=0,Dataset[[#This Row],[IgG]]=0),"yes","No")</f>
        <v>No</v>
      </c>
      <c r="J540" t="s">
        <v>32</v>
      </c>
      <c r="K540" t="s">
        <v>12</v>
      </c>
      <c r="L540" t="s">
        <v>24</v>
      </c>
      <c r="M540" t="s">
        <v>14</v>
      </c>
      <c r="N540" s="1">
        <v>0</v>
      </c>
      <c r="O540"/>
    </row>
    <row r="541" spans="1:15" x14ac:dyDescent="0.3">
      <c r="A541" t="s">
        <v>10</v>
      </c>
      <c r="B541" s="1">
        <v>19</v>
      </c>
      <c r="C541" s="1" t="str" cm="1">
        <f t="array" ref="C541">_xlfn.IFS(Dataset[[#This Row],[Age]]&gt;=60,"Old",Dataset[[#This Row],[Age]]&gt;=40,"Senior Adult",Dataset[[#This Row],[Age]]&gt;=20,"Adult",Dataset[[#This Row],[Age]]&gt;=0,"Child")</f>
        <v>Child</v>
      </c>
      <c r="D541" s="1">
        <v>1</v>
      </c>
      <c r="E541" s="1">
        <v>1</v>
      </c>
      <c r="F541" s="1">
        <v>1</v>
      </c>
      <c r="G541" s="1" t="str">
        <f>IF(OR( AND(Dataset[[#This Row],[NS1]]=1,Dataset[[#This Row],[IgM]]=0,Dataset[[#This Row],[IgG]]=0),AND(Dataset[[#This Row],[NS1]]=1,Dataset[[#This Row],[IgM]]=1,Dataset[[#This Row],[IgG]]=0),AND(Dataset[[#This Row],[NS1]]=0,Dataset[[#This Row],[IgM]]=1,Dataset[[#This Row],[IgG]]=0)),"Yes","No")</f>
        <v>No</v>
      </c>
      <c r="H541" t="str">
        <f>IF(AND(Dataset[[#This Row],[IgG]]=1,Dataset[[#This Row],[NS1]]=1),"Yes","No")</f>
        <v>Yes</v>
      </c>
      <c r="I541" t="str">
        <f>IF(AND(Dataset[[#This Row],[NS1]]=0,Dataset[[#This Row],[IgM]]=0,Dataset[[#This Row],[IgG]]=0),"yes","No")</f>
        <v>No</v>
      </c>
      <c r="J541" t="s">
        <v>33</v>
      </c>
      <c r="K541" t="s">
        <v>17</v>
      </c>
      <c r="L541" t="s">
        <v>13</v>
      </c>
      <c r="M541" t="s">
        <v>14</v>
      </c>
      <c r="N541" s="1">
        <v>1</v>
      </c>
      <c r="O541"/>
    </row>
    <row r="542" spans="1:15" x14ac:dyDescent="0.3">
      <c r="A542" t="s">
        <v>15</v>
      </c>
      <c r="B542" s="1">
        <v>48</v>
      </c>
      <c r="C542" s="1" t="str" cm="1">
        <f t="array" ref="C542">_xlfn.IFS(Dataset[[#This Row],[Age]]&gt;=60,"Old",Dataset[[#This Row],[Age]]&gt;=40,"Senior Adult",Dataset[[#This Row],[Age]]&gt;=20,"Adult",Dataset[[#This Row],[Age]]&gt;=0,"Child")</f>
        <v>Senior Adult</v>
      </c>
      <c r="D542" s="1">
        <v>1</v>
      </c>
      <c r="E542" s="1">
        <v>1</v>
      </c>
      <c r="F542" s="1">
        <v>1</v>
      </c>
      <c r="G542" s="1" t="str">
        <f>IF(OR( AND(Dataset[[#This Row],[NS1]]=1,Dataset[[#This Row],[IgM]]=0,Dataset[[#This Row],[IgG]]=0),AND(Dataset[[#This Row],[NS1]]=1,Dataset[[#This Row],[IgM]]=1,Dataset[[#This Row],[IgG]]=0),AND(Dataset[[#This Row],[NS1]]=0,Dataset[[#This Row],[IgM]]=1,Dataset[[#This Row],[IgG]]=0)),"Yes","No")</f>
        <v>No</v>
      </c>
      <c r="H542" t="str">
        <f>IF(AND(Dataset[[#This Row],[IgG]]=1,Dataset[[#This Row],[NS1]]=1),"Yes","No")</f>
        <v>Yes</v>
      </c>
      <c r="I542" t="str">
        <f>IF(AND(Dataset[[#This Row],[NS1]]=0,Dataset[[#This Row],[IgM]]=0,Dataset[[#This Row],[IgG]]=0),"yes","No")</f>
        <v>No</v>
      </c>
      <c r="J542" t="s">
        <v>46</v>
      </c>
      <c r="K542" t="s">
        <v>12</v>
      </c>
      <c r="L542" t="s">
        <v>19</v>
      </c>
      <c r="M542" t="s">
        <v>14</v>
      </c>
      <c r="N542" s="1">
        <v>1</v>
      </c>
      <c r="O542"/>
    </row>
    <row r="543" spans="1:15" x14ac:dyDescent="0.3">
      <c r="A543" t="s">
        <v>10</v>
      </c>
      <c r="B543" s="1">
        <v>30</v>
      </c>
      <c r="C543" s="1" t="str" cm="1">
        <f t="array" ref="C543">_xlfn.IFS(Dataset[[#This Row],[Age]]&gt;=60,"Old",Dataset[[#This Row],[Age]]&gt;=40,"Senior Adult",Dataset[[#This Row],[Age]]&gt;=20,"Adult",Dataset[[#This Row],[Age]]&gt;=0,"Child")</f>
        <v>Adult</v>
      </c>
      <c r="D543" s="1">
        <v>1</v>
      </c>
      <c r="E543" s="1">
        <v>0</v>
      </c>
      <c r="F543" s="1">
        <v>1</v>
      </c>
      <c r="G543" s="1" t="str">
        <f>IF(OR( AND(Dataset[[#This Row],[NS1]]=1,Dataset[[#This Row],[IgM]]=0,Dataset[[#This Row],[IgG]]=0),AND(Dataset[[#This Row],[NS1]]=1,Dataset[[#This Row],[IgM]]=1,Dataset[[#This Row],[IgG]]=0),AND(Dataset[[#This Row],[NS1]]=0,Dataset[[#This Row],[IgM]]=1,Dataset[[#This Row],[IgG]]=0)),"Yes","No")</f>
        <v>No</v>
      </c>
      <c r="H543" t="str">
        <f>IF(AND(Dataset[[#This Row],[IgG]]=1,Dataset[[#This Row],[NS1]]=1),"Yes","No")</f>
        <v>Yes</v>
      </c>
      <c r="I543" t="str">
        <f>IF(AND(Dataset[[#This Row],[NS1]]=0,Dataset[[#This Row],[IgM]]=0,Dataset[[#This Row],[IgG]]=0),"yes","No")</f>
        <v>No</v>
      </c>
      <c r="J543" t="s">
        <v>11</v>
      </c>
      <c r="K543" t="s">
        <v>17</v>
      </c>
      <c r="L543" t="s">
        <v>13</v>
      </c>
      <c r="M543" t="s">
        <v>14</v>
      </c>
      <c r="N543" s="1">
        <v>1</v>
      </c>
      <c r="O543"/>
    </row>
    <row r="544" spans="1:15" x14ac:dyDescent="0.3">
      <c r="A544" t="s">
        <v>10</v>
      </c>
      <c r="B544" s="1">
        <v>27</v>
      </c>
      <c r="C544" s="1" t="str" cm="1">
        <f t="array" ref="C544">_xlfn.IFS(Dataset[[#This Row],[Age]]&gt;=60,"Old",Dataset[[#This Row],[Age]]&gt;=40,"Senior Adult",Dataset[[#This Row],[Age]]&gt;=20,"Adult",Dataset[[#This Row],[Age]]&gt;=0,"Child")</f>
        <v>Adult</v>
      </c>
      <c r="D544" s="1">
        <v>0</v>
      </c>
      <c r="E544" s="1">
        <v>0</v>
      </c>
      <c r="F544" s="1">
        <v>0</v>
      </c>
      <c r="G544" s="1" t="str">
        <f>IF(OR( AND(Dataset[[#This Row],[NS1]]=1,Dataset[[#This Row],[IgM]]=0,Dataset[[#This Row],[IgG]]=0),AND(Dataset[[#This Row],[NS1]]=1,Dataset[[#This Row],[IgM]]=1,Dataset[[#This Row],[IgG]]=0),AND(Dataset[[#This Row],[NS1]]=0,Dataset[[#This Row],[IgM]]=1,Dataset[[#This Row],[IgG]]=0)),"Yes","No")</f>
        <v>No</v>
      </c>
      <c r="H544" t="str">
        <f>IF(AND(Dataset[[#This Row],[IgG]]=1,Dataset[[#This Row],[NS1]]=1),"Yes","No")</f>
        <v>No</v>
      </c>
      <c r="I544" t="str">
        <f>IF(AND(Dataset[[#This Row],[NS1]]=0,Dataset[[#This Row],[IgM]]=0,Dataset[[#This Row],[IgG]]=0),"yes","No")</f>
        <v>yes</v>
      </c>
      <c r="J544" t="s">
        <v>48</v>
      </c>
      <c r="K544" t="s">
        <v>12</v>
      </c>
      <c r="L544" t="s">
        <v>13</v>
      </c>
      <c r="M544" t="s">
        <v>14</v>
      </c>
      <c r="N544" s="1">
        <v>0</v>
      </c>
      <c r="O544"/>
    </row>
    <row r="545" spans="1:15" x14ac:dyDescent="0.3">
      <c r="A545" t="s">
        <v>15</v>
      </c>
      <c r="B545" s="1">
        <v>49</v>
      </c>
      <c r="C545" s="1" t="str" cm="1">
        <f t="array" ref="C545">_xlfn.IFS(Dataset[[#This Row],[Age]]&gt;=60,"Old",Dataset[[#This Row],[Age]]&gt;=40,"Senior Adult",Dataset[[#This Row],[Age]]&gt;=20,"Adult",Dataset[[#This Row],[Age]]&gt;=0,"Child")</f>
        <v>Senior Adult</v>
      </c>
      <c r="D545" s="1">
        <v>0</v>
      </c>
      <c r="E545" s="1">
        <v>0</v>
      </c>
      <c r="F545" s="1">
        <v>0</v>
      </c>
      <c r="G545" s="1" t="str">
        <f>IF(OR( AND(Dataset[[#This Row],[NS1]]=1,Dataset[[#This Row],[IgM]]=0,Dataset[[#This Row],[IgG]]=0),AND(Dataset[[#This Row],[NS1]]=1,Dataset[[#This Row],[IgM]]=1,Dataset[[#This Row],[IgG]]=0),AND(Dataset[[#This Row],[NS1]]=0,Dataset[[#This Row],[IgM]]=1,Dataset[[#This Row],[IgG]]=0)),"Yes","No")</f>
        <v>No</v>
      </c>
      <c r="H545" t="str">
        <f>IF(AND(Dataset[[#This Row],[IgG]]=1,Dataset[[#This Row],[NS1]]=1),"Yes","No")</f>
        <v>No</v>
      </c>
      <c r="I545" t="str">
        <f>IF(AND(Dataset[[#This Row],[NS1]]=0,Dataset[[#This Row],[IgM]]=0,Dataset[[#This Row],[IgG]]=0),"yes","No")</f>
        <v>yes</v>
      </c>
      <c r="J545" t="s">
        <v>29</v>
      </c>
      <c r="K545" t="s">
        <v>17</v>
      </c>
      <c r="L545" t="s">
        <v>19</v>
      </c>
      <c r="M545" t="s">
        <v>14</v>
      </c>
      <c r="N545" s="1">
        <v>0</v>
      </c>
      <c r="O545"/>
    </row>
    <row r="546" spans="1:15" x14ac:dyDescent="0.3">
      <c r="A546" t="s">
        <v>10</v>
      </c>
      <c r="B546" s="1">
        <v>28</v>
      </c>
      <c r="C546" s="1" t="str" cm="1">
        <f t="array" ref="C546">_xlfn.IFS(Dataset[[#This Row],[Age]]&gt;=60,"Old",Dataset[[#This Row],[Age]]&gt;=40,"Senior Adult",Dataset[[#This Row],[Age]]&gt;=20,"Adult",Dataset[[#This Row],[Age]]&gt;=0,"Child")</f>
        <v>Adult</v>
      </c>
      <c r="D546" s="1">
        <v>0</v>
      </c>
      <c r="E546" s="1">
        <v>1</v>
      </c>
      <c r="F546" s="1">
        <v>0</v>
      </c>
      <c r="G546" s="1" t="str">
        <f>IF(OR( AND(Dataset[[#This Row],[NS1]]=1,Dataset[[#This Row],[IgM]]=0,Dataset[[#This Row],[IgG]]=0),AND(Dataset[[#This Row],[NS1]]=1,Dataset[[#This Row],[IgM]]=1,Dataset[[#This Row],[IgG]]=0),AND(Dataset[[#This Row],[NS1]]=0,Dataset[[#This Row],[IgM]]=1,Dataset[[#This Row],[IgG]]=0)),"Yes","No")</f>
        <v>Yes</v>
      </c>
      <c r="H546" t="str">
        <f>IF(AND(Dataset[[#This Row],[IgG]]=1,Dataset[[#This Row],[NS1]]=1),"Yes","No")</f>
        <v>No</v>
      </c>
      <c r="I546" t="str">
        <f>IF(AND(Dataset[[#This Row],[NS1]]=0,Dataset[[#This Row],[IgM]]=0,Dataset[[#This Row],[IgG]]=0),"yes","No")</f>
        <v>No</v>
      </c>
      <c r="J546" t="s">
        <v>35</v>
      </c>
      <c r="K546" t="s">
        <v>12</v>
      </c>
      <c r="L546" t="s">
        <v>19</v>
      </c>
      <c r="M546" t="s">
        <v>14</v>
      </c>
      <c r="N546" s="1">
        <v>0</v>
      </c>
      <c r="O546"/>
    </row>
    <row r="547" spans="1:15" x14ac:dyDescent="0.3">
      <c r="A547" t="s">
        <v>10</v>
      </c>
      <c r="B547" s="1">
        <v>29</v>
      </c>
      <c r="C547" s="1" t="str" cm="1">
        <f t="array" ref="C547">_xlfn.IFS(Dataset[[#This Row],[Age]]&gt;=60,"Old",Dataset[[#This Row],[Age]]&gt;=40,"Senior Adult",Dataset[[#This Row],[Age]]&gt;=20,"Adult",Dataset[[#This Row],[Age]]&gt;=0,"Child")</f>
        <v>Adult</v>
      </c>
      <c r="D547" s="1">
        <v>1</v>
      </c>
      <c r="E547" s="1">
        <v>1</v>
      </c>
      <c r="F547" s="1">
        <v>1</v>
      </c>
      <c r="G547" s="1" t="str">
        <f>IF(OR( AND(Dataset[[#This Row],[NS1]]=1,Dataset[[#This Row],[IgM]]=0,Dataset[[#This Row],[IgG]]=0),AND(Dataset[[#This Row],[NS1]]=1,Dataset[[#This Row],[IgM]]=1,Dataset[[#This Row],[IgG]]=0),AND(Dataset[[#This Row],[NS1]]=0,Dataset[[#This Row],[IgM]]=1,Dataset[[#This Row],[IgG]]=0)),"Yes","No")</f>
        <v>No</v>
      </c>
      <c r="H547" t="str">
        <f>IF(AND(Dataset[[#This Row],[IgG]]=1,Dataset[[#This Row],[NS1]]=1),"Yes","No")</f>
        <v>Yes</v>
      </c>
      <c r="I547" t="str">
        <f>IF(AND(Dataset[[#This Row],[NS1]]=0,Dataset[[#This Row],[IgM]]=0,Dataset[[#This Row],[IgG]]=0),"yes","No")</f>
        <v>No</v>
      </c>
      <c r="J547" t="s">
        <v>42</v>
      </c>
      <c r="K547" t="s">
        <v>17</v>
      </c>
      <c r="L547" t="s">
        <v>24</v>
      </c>
      <c r="M547" t="s">
        <v>14</v>
      </c>
      <c r="N547" s="1">
        <v>1</v>
      </c>
      <c r="O547"/>
    </row>
    <row r="548" spans="1:15" x14ac:dyDescent="0.3">
      <c r="A548" t="s">
        <v>15</v>
      </c>
      <c r="B548" s="1">
        <v>65</v>
      </c>
      <c r="C548" s="1" t="str" cm="1">
        <f t="array" ref="C548">_xlfn.IFS(Dataset[[#This Row],[Age]]&gt;=60,"Old",Dataset[[#This Row],[Age]]&gt;=40,"Senior Adult",Dataset[[#This Row],[Age]]&gt;=20,"Adult",Dataset[[#This Row],[Age]]&gt;=0,"Child")</f>
        <v>Old</v>
      </c>
      <c r="D548" s="1">
        <v>1</v>
      </c>
      <c r="E548" s="1">
        <v>0</v>
      </c>
      <c r="F548" s="1">
        <v>1</v>
      </c>
      <c r="G548" s="1" t="str">
        <f>IF(OR( AND(Dataset[[#This Row],[NS1]]=1,Dataset[[#This Row],[IgM]]=0,Dataset[[#This Row],[IgG]]=0),AND(Dataset[[#This Row],[NS1]]=1,Dataset[[#This Row],[IgM]]=1,Dataset[[#This Row],[IgG]]=0),AND(Dataset[[#This Row],[NS1]]=0,Dataset[[#This Row],[IgM]]=1,Dataset[[#This Row],[IgG]]=0)),"Yes","No")</f>
        <v>No</v>
      </c>
      <c r="H548" t="str">
        <f>IF(AND(Dataset[[#This Row],[IgG]]=1,Dataset[[#This Row],[NS1]]=1),"Yes","No")</f>
        <v>Yes</v>
      </c>
      <c r="I548" t="str">
        <f>IF(AND(Dataset[[#This Row],[NS1]]=0,Dataset[[#This Row],[IgM]]=0,Dataset[[#This Row],[IgG]]=0),"yes","No")</f>
        <v>No</v>
      </c>
      <c r="J548" t="s">
        <v>26</v>
      </c>
      <c r="K548" t="s">
        <v>12</v>
      </c>
      <c r="L548" t="s">
        <v>24</v>
      </c>
      <c r="M548" t="s">
        <v>14</v>
      </c>
      <c r="N548" s="1">
        <v>1</v>
      </c>
      <c r="O548"/>
    </row>
    <row r="549" spans="1:15" x14ac:dyDescent="0.3">
      <c r="A549" t="s">
        <v>15</v>
      </c>
      <c r="B549" s="1">
        <v>36</v>
      </c>
      <c r="C549" s="1" t="str" cm="1">
        <f t="array" ref="C549">_xlfn.IFS(Dataset[[#This Row],[Age]]&gt;=60,"Old",Dataset[[#This Row],[Age]]&gt;=40,"Senior Adult",Dataset[[#This Row],[Age]]&gt;=20,"Adult",Dataset[[#This Row],[Age]]&gt;=0,"Child")</f>
        <v>Adult</v>
      </c>
      <c r="D549" s="1">
        <v>0</v>
      </c>
      <c r="E549" s="1">
        <v>1</v>
      </c>
      <c r="F549" s="1">
        <v>0</v>
      </c>
      <c r="G549" s="1" t="str">
        <f>IF(OR( AND(Dataset[[#This Row],[NS1]]=1,Dataset[[#This Row],[IgM]]=0,Dataset[[#This Row],[IgG]]=0),AND(Dataset[[#This Row],[NS1]]=1,Dataset[[#This Row],[IgM]]=1,Dataset[[#This Row],[IgG]]=0),AND(Dataset[[#This Row],[NS1]]=0,Dataset[[#This Row],[IgM]]=1,Dataset[[#This Row],[IgG]]=0)),"Yes","No")</f>
        <v>Yes</v>
      </c>
      <c r="H549" t="str">
        <f>IF(AND(Dataset[[#This Row],[IgG]]=1,Dataset[[#This Row],[NS1]]=1),"Yes","No")</f>
        <v>No</v>
      </c>
      <c r="I549" t="str">
        <f>IF(AND(Dataset[[#This Row],[NS1]]=0,Dataset[[#This Row],[IgM]]=0,Dataset[[#This Row],[IgG]]=0),"yes","No")</f>
        <v>No</v>
      </c>
      <c r="J549" t="s">
        <v>45</v>
      </c>
      <c r="K549" t="s">
        <v>17</v>
      </c>
      <c r="L549" t="s">
        <v>13</v>
      </c>
      <c r="M549" t="s">
        <v>14</v>
      </c>
      <c r="N549" s="1">
        <v>0</v>
      </c>
      <c r="O549"/>
    </row>
    <row r="550" spans="1:15" x14ac:dyDescent="0.3">
      <c r="A550" t="s">
        <v>10</v>
      </c>
      <c r="B550" s="1">
        <v>55</v>
      </c>
      <c r="C550" s="1" t="str" cm="1">
        <f t="array" ref="C550">_xlfn.IFS(Dataset[[#This Row],[Age]]&gt;=60,"Old",Dataset[[#This Row],[Age]]&gt;=40,"Senior Adult",Dataset[[#This Row],[Age]]&gt;=20,"Adult",Dataset[[#This Row],[Age]]&gt;=0,"Child")</f>
        <v>Senior Adult</v>
      </c>
      <c r="D550" s="1">
        <v>1</v>
      </c>
      <c r="E550" s="1">
        <v>0</v>
      </c>
      <c r="F550" s="1">
        <v>1</v>
      </c>
      <c r="G550" s="1" t="str">
        <f>IF(OR( AND(Dataset[[#This Row],[NS1]]=1,Dataset[[#This Row],[IgM]]=0,Dataset[[#This Row],[IgG]]=0),AND(Dataset[[#This Row],[NS1]]=1,Dataset[[#This Row],[IgM]]=1,Dataset[[#This Row],[IgG]]=0),AND(Dataset[[#This Row],[NS1]]=0,Dataset[[#This Row],[IgM]]=1,Dataset[[#This Row],[IgG]]=0)),"Yes","No")</f>
        <v>No</v>
      </c>
      <c r="H550" t="str">
        <f>IF(AND(Dataset[[#This Row],[IgG]]=1,Dataset[[#This Row],[NS1]]=1),"Yes","No")</f>
        <v>Yes</v>
      </c>
      <c r="I550" t="str">
        <f>IF(AND(Dataset[[#This Row],[NS1]]=0,Dataset[[#This Row],[IgM]]=0,Dataset[[#This Row],[IgG]]=0),"yes","No")</f>
        <v>No</v>
      </c>
      <c r="J550" t="s">
        <v>27</v>
      </c>
      <c r="K550" t="s">
        <v>12</v>
      </c>
      <c r="L550" t="s">
        <v>13</v>
      </c>
      <c r="M550" t="s">
        <v>14</v>
      </c>
      <c r="N550" s="1">
        <v>1</v>
      </c>
      <c r="O550"/>
    </row>
    <row r="551" spans="1:15" x14ac:dyDescent="0.3">
      <c r="A551" t="s">
        <v>15</v>
      </c>
      <c r="B551" s="1">
        <v>22</v>
      </c>
      <c r="C551" s="1" t="str" cm="1">
        <f t="array" ref="C551">_xlfn.IFS(Dataset[[#This Row],[Age]]&gt;=60,"Old",Dataset[[#This Row],[Age]]&gt;=40,"Senior Adult",Dataset[[#This Row],[Age]]&gt;=20,"Adult",Dataset[[#This Row],[Age]]&gt;=0,"Child")</f>
        <v>Adult</v>
      </c>
      <c r="D551" s="1">
        <v>0</v>
      </c>
      <c r="E551" s="1">
        <v>1</v>
      </c>
      <c r="F551" s="1">
        <v>0</v>
      </c>
      <c r="G551" s="1" t="str">
        <f>IF(OR( AND(Dataset[[#This Row],[NS1]]=1,Dataset[[#This Row],[IgM]]=0,Dataset[[#This Row],[IgG]]=0),AND(Dataset[[#This Row],[NS1]]=1,Dataset[[#This Row],[IgM]]=1,Dataset[[#This Row],[IgG]]=0),AND(Dataset[[#This Row],[NS1]]=0,Dataset[[#This Row],[IgM]]=1,Dataset[[#This Row],[IgG]]=0)),"Yes","No")</f>
        <v>Yes</v>
      </c>
      <c r="H551" t="str">
        <f>IF(AND(Dataset[[#This Row],[IgG]]=1,Dataset[[#This Row],[NS1]]=1),"Yes","No")</f>
        <v>No</v>
      </c>
      <c r="I551" t="str">
        <f>IF(AND(Dataset[[#This Row],[NS1]]=0,Dataset[[#This Row],[IgM]]=0,Dataset[[#This Row],[IgG]]=0),"yes","No")</f>
        <v>No</v>
      </c>
      <c r="J551" t="s">
        <v>42</v>
      </c>
      <c r="K551" t="s">
        <v>17</v>
      </c>
      <c r="L551" t="s">
        <v>13</v>
      </c>
      <c r="M551" t="s">
        <v>14</v>
      </c>
      <c r="N551" s="1">
        <v>0</v>
      </c>
      <c r="O551"/>
    </row>
    <row r="552" spans="1:15" x14ac:dyDescent="0.3">
      <c r="A552" t="s">
        <v>15</v>
      </c>
      <c r="B552" s="1">
        <v>26</v>
      </c>
      <c r="C552" s="1" t="str" cm="1">
        <f t="array" ref="C552">_xlfn.IFS(Dataset[[#This Row],[Age]]&gt;=60,"Old",Dataset[[#This Row],[Age]]&gt;=40,"Senior Adult",Dataset[[#This Row],[Age]]&gt;=20,"Adult",Dataset[[#This Row],[Age]]&gt;=0,"Child")</f>
        <v>Adult</v>
      </c>
      <c r="D552" s="1">
        <v>1</v>
      </c>
      <c r="E552" s="1">
        <v>0</v>
      </c>
      <c r="F552" s="1">
        <v>1</v>
      </c>
      <c r="G552" s="1" t="str">
        <f>IF(OR( AND(Dataset[[#This Row],[NS1]]=1,Dataset[[#This Row],[IgM]]=0,Dataset[[#This Row],[IgG]]=0),AND(Dataset[[#This Row],[NS1]]=1,Dataset[[#This Row],[IgM]]=1,Dataset[[#This Row],[IgG]]=0),AND(Dataset[[#This Row],[NS1]]=0,Dataset[[#This Row],[IgM]]=1,Dataset[[#This Row],[IgG]]=0)),"Yes","No")</f>
        <v>No</v>
      </c>
      <c r="H552" t="str">
        <f>IF(AND(Dataset[[#This Row],[IgG]]=1,Dataset[[#This Row],[NS1]]=1),"Yes","No")</f>
        <v>Yes</v>
      </c>
      <c r="I552" t="str">
        <f>IF(AND(Dataset[[#This Row],[NS1]]=0,Dataset[[#This Row],[IgM]]=0,Dataset[[#This Row],[IgG]]=0),"yes","No")</f>
        <v>No</v>
      </c>
      <c r="J552" t="s">
        <v>23</v>
      </c>
      <c r="K552" t="s">
        <v>12</v>
      </c>
      <c r="L552" t="s">
        <v>24</v>
      </c>
      <c r="M552" t="s">
        <v>14</v>
      </c>
      <c r="N552" s="1">
        <v>1</v>
      </c>
      <c r="O552"/>
    </row>
    <row r="553" spans="1:15" x14ac:dyDescent="0.3">
      <c r="A553" t="s">
        <v>15</v>
      </c>
      <c r="B553" s="1">
        <v>31</v>
      </c>
      <c r="C553" s="1" t="str" cm="1">
        <f t="array" ref="C553">_xlfn.IFS(Dataset[[#This Row],[Age]]&gt;=60,"Old",Dataset[[#This Row],[Age]]&gt;=40,"Senior Adult",Dataset[[#This Row],[Age]]&gt;=20,"Adult",Dataset[[#This Row],[Age]]&gt;=0,"Child")</f>
        <v>Adult</v>
      </c>
      <c r="D553" s="1">
        <v>1</v>
      </c>
      <c r="E553" s="1">
        <v>0</v>
      </c>
      <c r="F553" s="1">
        <v>1</v>
      </c>
      <c r="G553" s="1" t="str">
        <f>IF(OR( AND(Dataset[[#This Row],[NS1]]=1,Dataset[[#This Row],[IgM]]=0,Dataset[[#This Row],[IgG]]=0),AND(Dataset[[#This Row],[NS1]]=1,Dataset[[#This Row],[IgM]]=1,Dataset[[#This Row],[IgG]]=0),AND(Dataset[[#This Row],[NS1]]=0,Dataset[[#This Row],[IgM]]=1,Dataset[[#This Row],[IgG]]=0)),"Yes","No")</f>
        <v>No</v>
      </c>
      <c r="H553" t="str">
        <f>IF(AND(Dataset[[#This Row],[IgG]]=1,Dataset[[#This Row],[NS1]]=1),"Yes","No")</f>
        <v>Yes</v>
      </c>
      <c r="I553" t="str">
        <f>IF(AND(Dataset[[#This Row],[NS1]]=0,Dataset[[#This Row],[IgM]]=0,Dataset[[#This Row],[IgG]]=0),"yes","No")</f>
        <v>No</v>
      </c>
      <c r="J553" t="s">
        <v>39</v>
      </c>
      <c r="K553" t="s">
        <v>17</v>
      </c>
      <c r="L553" t="s">
        <v>24</v>
      </c>
      <c r="M553" t="s">
        <v>14</v>
      </c>
      <c r="N553" s="1">
        <v>1</v>
      </c>
      <c r="O553"/>
    </row>
    <row r="554" spans="1:15" x14ac:dyDescent="0.3">
      <c r="A554" t="s">
        <v>10</v>
      </c>
      <c r="B554" s="1">
        <v>50</v>
      </c>
      <c r="C554" s="1" t="str" cm="1">
        <f t="array" ref="C554">_xlfn.IFS(Dataset[[#This Row],[Age]]&gt;=60,"Old",Dataset[[#This Row],[Age]]&gt;=40,"Senior Adult",Dataset[[#This Row],[Age]]&gt;=20,"Adult",Dataset[[#This Row],[Age]]&gt;=0,"Child")</f>
        <v>Senior Adult</v>
      </c>
      <c r="D554" s="1">
        <v>0</v>
      </c>
      <c r="E554" s="1">
        <v>0</v>
      </c>
      <c r="F554" s="1">
        <v>0</v>
      </c>
      <c r="G554" s="1" t="str">
        <f>IF(OR( AND(Dataset[[#This Row],[NS1]]=1,Dataset[[#This Row],[IgM]]=0,Dataset[[#This Row],[IgG]]=0),AND(Dataset[[#This Row],[NS1]]=1,Dataset[[#This Row],[IgM]]=1,Dataset[[#This Row],[IgG]]=0),AND(Dataset[[#This Row],[NS1]]=0,Dataset[[#This Row],[IgM]]=1,Dataset[[#This Row],[IgG]]=0)),"Yes","No")</f>
        <v>No</v>
      </c>
      <c r="H554" t="str">
        <f>IF(AND(Dataset[[#This Row],[IgG]]=1,Dataset[[#This Row],[NS1]]=1),"Yes","No")</f>
        <v>No</v>
      </c>
      <c r="I554" t="str">
        <f>IF(AND(Dataset[[#This Row],[NS1]]=0,Dataset[[#This Row],[IgM]]=0,Dataset[[#This Row],[IgG]]=0),"yes","No")</f>
        <v>yes</v>
      </c>
      <c r="J554" t="s">
        <v>47</v>
      </c>
      <c r="K554" t="s">
        <v>12</v>
      </c>
      <c r="L554" t="s">
        <v>13</v>
      </c>
      <c r="M554" t="s">
        <v>14</v>
      </c>
      <c r="N554" s="1">
        <v>0</v>
      </c>
      <c r="O554"/>
    </row>
    <row r="555" spans="1:15" x14ac:dyDescent="0.3">
      <c r="A555" t="s">
        <v>15</v>
      </c>
      <c r="B555" s="1">
        <v>25</v>
      </c>
      <c r="C555" s="1" t="str" cm="1">
        <f t="array" ref="C555">_xlfn.IFS(Dataset[[#This Row],[Age]]&gt;=60,"Old",Dataset[[#This Row],[Age]]&gt;=40,"Senior Adult",Dataset[[#This Row],[Age]]&gt;=20,"Adult",Dataset[[#This Row],[Age]]&gt;=0,"Child")</f>
        <v>Adult</v>
      </c>
      <c r="D555" s="1">
        <v>0</v>
      </c>
      <c r="E555" s="1">
        <v>0</v>
      </c>
      <c r="F555" s="1">
        <v>0</v>
      </c>
      <c r="G555" s="1" t="str">
        <f>IF(OR( AND(Dataset[[#This Row],[NS1]]=1,Dataset[[#This Row],[IgM]]=0,Dataset[[#This Row],[IgG]]=0),AND(Dataset[[#This Row],[NS1]]=1,Dataset[[#This Row],[IgM]]=1,Dataset[[#This Row],[IgG]]=0),AND(Dataset[[#This Row],[NS1]]=0,Dataset[[#This Row],[IgM]]=1,Dataset[[#This Row],[IgG]]=0)),"Yes","No")</f>
        <v>No</v>
      </c>
      <c r="H555" t="str">
        <f>IF(AND(Dataset[[#This Row],[IgG]]=1,Dataset[[#This Row],[NS1]]=1),"Yes","No")</f>
        <v>No</v>
      </c>
      <c r="I555" t="str">
        <f>IF(AND(Dataset[[#This Row],[NS1]]=0,Dataset[[#This Row],[IgM]]=0,Dataset[[#This Row],[IgG]]=0),"yes","No")</f>
        <v>yes</v>
      </c>
      <c r="J555" t="s">
        <v>36</v>
      </c>
      <c r="K555" t="s">
        <v>17</v>
      </c>
      <c r="L555" t="s">
        <v>24</v>
      </c>
      <c r="M555" t="s">
        <v>14</v>
      </c>
      <c r="N555" s="1">
        <v>0</v>
      </c>
      <c r="O555"/>
    </row>
    <row r="556" spans="1:15" x14ac:dyDescent="0.3">
      <c r="A556" t="s">
        <v>10</v>
      </c>
      <c r="B556" s="1">
        <v>34</v>
      </c>
      <c r="C556" s="1" t="str" cm="1">
        <f t="array" ref="C556">_xlfn.IFS(Dataset[[#This Row],[Age]]&gt;=60,"Old",Dataset[[#This Row],[Age]]&gt;=40,"Senior Adult",Dataset[[#This Row],[Age]]&gt;=20,"Adult",Dataset[[#This Row],[Age]]&gt;=0,"Child")</f>
        <v>Adult</v>
      </c>
      <c r="D556" s="1">
        <v>1</v>
      </c>
      <c r="E556" s="1">
        <v>0</v>
      </c>
      <c r="F556" s="1">
        <v>1</v>
      </c>
      <c r="G556" s="1" t="str">
        <f>IF(OR( AND(Dataset[[#This Row],[NS1]]=1,Dataset[[#This Row],[IgM]]=0,Dataset[[#This Row],[IgG]]=0),AND(Dataset[[#This Row],[NS1]]=1,Dataset[[#This Row],[IgM]]=1,Dataset[[#This Row],[IgG]]=0),AND(Dataset[[#This Row],[NS1]]=0,Dataset[[#This Row],[IgM]]=1,Dataset[[#This Row],[IgG]]=0)),"Yes","No")</f>
        <v>No</v>
      </c>
      <c r="H556" t="str">
        <f>IF(AND(Dataset[[#This Row],[IgG]]=1,Dataset[[#This Row],[NS1]]=1),"Yes","No")</f>
        <v>Yes</v>
      </c>
      <c r="I556" t="str">
        <f>IF(AND(Dataset[[#This Row],[NS1]]=0,Dataset[[#This Row],[IgM]]=0,Dataset[[#This Row],[IgG]]=0),"yes","No")</f>
        <v>No</v>
      </c>
      <c r="J556" t="s">
        <v>23</v>
      </c>
      <c r="K556" t="s">
        <v>12</v>
      </c>
      <c r="L556" t="s">
        <v>13</v>
      </c>
      <c r="M556" t="s">
        <v>14</v>
      </c>
      <c r="N556" s="1">
        <v>1</v>
      </c>
      <c r="O556"/>
    </row>
    <row r="557" spans="1:15" x14ac:dyDescent="0.3">
      <c r="A557" t="s">
        <v>10</v>
      </c>
      <c r="B557" s="1">
        <v>54</v>
      </c>
      <c r="C557" s="1" t="str" cm="1">
        <f t="array" ref="C557">_xlfn.IFS(Dataset[[#This Row],[Age]]&gt;=60,"Old",Dataset[[#This Row],[Age]]&gt;=40,"Senior Adult",Dataset[[#This Row],[Age]]&gt;=20,"Adult",Dataset[[#This Row],[Age]]&gt;=0,"Child")</f>
        <v>Senior Adult</v>
      </c>
      <c r="D557" s="1">
        <v>0</v>
      </c>
      <c r="E557" s="1">
        <v>0</v>
      </c>
      <c r="F557" s="1">
        <v>0</v>
      </c>
      <c r="G557" s="1" t="str">
        <f>IF(OR( AND(Dataset[[#This Row],[NS1]]=1,Dataset[[#This Row],[IgM]]=0,Dataset[[#This Row],[IgG]]=0),AND(Dataset[[#This Row],[NS1]]=1,Dataset[[#This Row],[IgM]]=1,Dataset[[#This Row],[IgG]]=0),AND(Dataset[[#This Row],[NS1]]=0,Dataset[[#This Row],[IgM]]=1,Dataset[[#This Row],[IgG]]=0)),"Yes","No")</f>
        <v>No</v>
      </c>
      <c r="H557" t="str">
        <f>IF(AND(Dataset[[#This Row],[IgG]]=1,Dataset[[#This Row],[NS1]]=1),"Yes","No")</f>
        <v>No</v>
      </c>
      <c r="I557" t="str">
        <f>IF(AND(Dataset[[#This Row],[NS1]]=0,Dataset[[#This Row],[IgM]]=0,Dataset[[#This Row],[IgG]]=0),"yes","No")</f>
        <v>yes</v>
      </c>
      <c r="J557" t="s">
        <v>11</v>
      </c>
      <c r="K557" t="s">
        <v>17</v>
      </c>
      <c r="L557" t="s">
        <v>24</v>
      </c>
      <c r="M557" t="s">
        <v>14</v>
      </c>
      <c r="N557" s="1">
        <v>0</v>
      </c>
      <c r="O557"/>
    </row>
    <row r="558" spans="1:15" x14ac:dyDescent="0.3">
      <c r="A558" t="s">
        <v>10</v>
      </c>
      <c r="B558" s="1">
        <v>35</v>
      </c>
      <c r="C558" s="1" t="str" cm="1">
        <f t="array" ref="C558">_xlfn.IFS(Dataset[[#This Row],[Age]]&gt;=60,"Old",Dataset[[#This Row],[Age]]&gt;=40,"Senior Adult",Dataset[[#This Row],[Age]]&gt;=20,"Adult",Dataset[[#This Row],[Age]]&gt;=0,"Child")</f>
        <v>Adult</v>
      </c>
      <c r="D558" s="1">
        <v>1</v>
      </c>
      <c r="E558" s="1">
        <v>0</v>
      </c>
      <c r="F558" s="1">
        <v>1</v>
      </c>
      <c r="G558" s="1" t="str">
        <f>IF(OR( AND(Dataset[[#This Row],[NS1]]=1,Dataset[[#This Row],[IgM]]=0,Dataset[[#This Row],[IgG]]=0),AND(Dataset[[#This Row],[NS1]]=1,Dataset[[#This Row],[IgM]]=1,Dataset[[#This Row],[IgG]]=0),AND(Dataset[[#This Row],[NS1]]=0,Dataset[[#This Row],[IgM]]=1,Dataset[[#This Row],[IgG]]=0)),"Yes","No")</f>
        <v>No</v>
      </c>
      <c r="H558" t="str">
        <f>IF(AND(Dataset[[#This Row],[IgG]]=1,Dataset[[#This Row],[NS1]]=1),"Yes","No")</f>
        <v>Yes</v>
      </c>
      <c r="I558" t="str">
        <f>IF(AND(Dataset[[#This Row],[NS1]]=0,Dataset[[#This Row],[IgM]]=0,Dataset[[#This Row],[IgG]]=0),"yes","No")</f>
        <v>No</v>
      </c>
      <c r="J558" t="s">
        <v>41</v>
      </c>
      <c r="K558" t="s">
        <v>12</v>
      </c>
      <c r="L558" t="s">
        <v>13</v>
      </c>
      <c r="M558" t="s">
        <v>14</v>
      </c>
      <c r="N558" s="1">
        <v>1</v>
      </c>
      <c r="O558"/>
    </row>
    <row r="559" spans="1:15" x14ac:dyDescent="0.3">
      <c r="A559" t="s">
        <v>15</v>
      </c>
      <c r="B559" s="1">
        <v>29</v>
      </c>
      <c r="C559" s="1" t="str" cm="1">
        <f t="array" ref="C559">_xlfn.IFS(Dataset[[#This Row],[Age]]&gt;=60,"Old",Dataset[[#This Row],[Age]]&gt;=40,"Senior Adult",Dataset[[#This Row],[Age]]&gt;=20,"Adult",Dataset[[#This Row],[Age]]&gt;=0,"Child")</f>
        <v>Adult</v>
      </c>
      <c r="D559" s="1">
        <v>1</v>
      </c>
      <c r="E559" s="1">
        <v>1</v>
      </c>
      <c r="F559" s="1">
        <v>1</v>
      </c>
      <c r="G559" s="1" t="str">
        <f>IF(OR( AND(Dataset[[#This Row],[NS1]]=1,Dataset[[#This Row],[IgM]]=0,Dataset[[#This Row],[IgG]]=0),AND(Dataset[[#This Row],[NS1]]=1,Dataset[[#This Row],[IgM]]=1,Dataset[[#This Row],[IgG]]=0),AND(Dataset[[#This Row],[NS1]]=0,Dataset[[#This Row],[IgM]]=1,Dataset[[#This Row],[IgG]]=0)),"Yes","No")</f>
        <v>No</v>
      </c>
      <c r="H559" t="str">
        <f>IF(AND(Dataset[[#This Row],[IgG]]=1,Dataset[[#This Row],[NS1]]=1),"Yes","No")</f>
        <v>Yes</v>
      </c>
      <c r="I559" t="str">
        <f>IF(AND(Dataset[[#This Row],[NS1]]=0,Dataset[[#This Row],[IgM]]=0,Dataset[[#This Row],[IgG]]=0),"yes","No")</f>
        <v>No</v>
      </c>
      <c r="J559" t="s">
        <v>28</v>
      </c>
      <c r="K559" t="s">
        <v>17</v>
      </c>
      <c r="L559" t="s">
        <v>13</v>
      </c>
      <c r="M559" t="s">
        <v>14</v>
      </c>
      <c r="N559" s="1">
        <v>1</v>
      </c>
      <c r="O559"/>
    </row>
    <row r="560" spans="1:15" x14ac:dyDescent="0.3">
      <c r="A560" t="s">
        <v>10</v>
      </c>
      <c r="B560" s="1">
        <v>18</v>
      </c>
      <c r="C560" s="1" t="str" cm="1">
        <f t="array" ref="C560">_xlfn.IFS(Dataset[[#This Row],[Age]]&gt;=60,"Old",Dataset[[#This Row],[Age]]&gt;=40,"Senior Adult",Dataset[[#This Row],[Age]]&gt;=20,"Adult",Dataset[[#This Row],[Age]]&gt;=0,"Child")</f>
        <v>Child</v>
      </c>
      <c r="D560" s="1">
        <v>1</v>
      </c>
      <c r="E560" s="1">
        <v>0</v>
      </c>
      <c r="F560" s="1">
        <v>1</v>
      </c>
      <c r="G560" s="1" t="str">
        <f>IF(OR( AND(Dataset[[#This Row],[NS1]]=1,Dataset[[#This Row],[IgM]]=0,Dataset[[#This Row],[IgG]]=0),AND(Dataset[[#This Row],[NS1]]=1,Dataset[[#This Row],[IgM]]=1,Dataset[[#This Row],[IgG]]=0),AND(Dataset[[#This Row],[NS1]]=0,Dataset[[#This Row],[IgM]]=1,Dataset[[#This Row],[IgG]]=0)),"Yes","No")</f>
        <v>No</v>
      </c>
      <c r="H560" t="str">
        <f>IF(AND(Dataset[[#This Row],[IgG]]=1,Dataset[[#This Row],[NS1]]=1),"Yes","No")</f>
        <v>Yes</v>
      </c>
      <c r="I560" t="str">
        <f>IF(AND(Dataset[[#This Row],[NS1]]=0,Dataset[[#This Row],[IgM]]=0,Dataset[[#This Row],[IgG]]=0),"yes","No")</f>
        <v>No</v>
      </c>
      <c r="J560" t="s">
        <v>47</v>
      </c>
      <c r="K560" t="s">
        <v>12</v>
      </c>
      <c r="L560" t="s">
        <v>19</v>
      </c>
      <c r="M560" t="s">
        <v>14</v>
      </c>
      <c r="N560" s="1">
        <v>1</v>
      </c>
      <c r="O560"/>
    </row>
    <row r="561" spans="1:15" x14ac:dyDescent="0.3">
      <c r="A561" t="s">
        <v>10</v>
      </c>
      <c r="B561" s="1">
        <v>12</v>
      </c>
      <c r="C561" s="1" t="str" cm="1">
        <f t="array" ref="C561">_xlfn.IFS(Dataset[[#This Row],[Age]]&gt;=60,"Old",Dataset[[#This Row],[Age]]&gt;=40,"Senior Adult",Dataset[[#This Row],[Age]]&gt;=20,"Adult",Dataset[[#This Row],[Age]]&gt;=0,"Child")</f>
        <v>Child</v>
      </c>
      <c r="D561" s="1">
        <v>1</v>
      </c>
      <c r="E561" s="1">
        <v>1</v>
      </c>
      <c r="F561" s="1">
        <v>1</v>
      </c>
      <c r="G561" s="1" t="str">
        <f>IF(OR( AND(Dataset[[#This Row],[NS1]]=1,Dataset[[#This Row],[IgM]]=0,Dataset[[#This Row],[IgG]]=0),AND(Dataset[[#This Row],[NS1]]=1,Dataset[[#This Row],[IgM]]=1,Dataset[[#This Row],[IgG]]=0),AND(Dataset[[#This Row],[NS1]]=0,Dataset[[#This Row],[IgM]]=1,Dataset[[#This Row],[IgG]]=0)),"Yes","No")</f>
        <v>No</v>
      </c>
      <c r="H561" t="str">
        <f>IF(AND(Dataset[[#This Row],[IgG]]=1,Dataset[[#This Row],[NS1]]=1),"Yes","No")</f>
        <v>Yes</v>
      </c>
      <c r="I561" t="str">
        <f>IF(AND(Dataset[[#This Row],[NS1]]=0,Dataset[[#This Row],[IgM]]=0,Dataset[[#This Row],[IgG]]=0),"yes","No")</f>
        <v>No</v>
      </c>
      <c r="J561" t="s">
        <v>53</v>
      </c>
      <c r="K561" t="s">
        <v>17</v>
      </c>
      <c r="L561" t="s">
        <v>24</v>
      </c>
      <c r="M561" t="s">
        <v>14</v>
      </c>
      <c r="N561" s="1">
        <v>1</v>
      </c>
      <c r="O561"/>
    </row>
    <row r="562" spans="1:15" x14ac:dyDescent="0.3">
      <c r="A562" t="s">
        <v>10</v>
      </c>
      <c r="B562" s="1">
        <v>19</v>
      </c>
      <c r="C562" s="1" t="str" cm="1">
        <f t="array" ref="C562">_xlfn.IFS(Dataset[[#This Row],[Age]]&gt;=60,"Old",Dataset[[#This Row],[Age]]&gt;=40,"Senior Adult",Dataset[[#This Row],[Age]]&gt;=20,"Adult",Dataset[[#This Row],[Age]]&gt;=0,"Child")</f>
        <v>Child</v>
      </c>
      <c r="D562" s="1">
        <v>0</v>
      </c>
      <c r="E562" s="1">
        <v>0</v>
      </c>
      <c r="F562" s="1">
        <v>0</v>
      </c>
      <c r="G562" s="1" t="str">
        <f>IF(OR( AND(Dataset[[#This Row],[NS1]]=1,Dataset[[#This Row],[IgM]]=0,Dataset[[#This Row],[IgG]]=0),AND(Dataset[[#This Row],[NS1]]=1,Dataset[[#This Row],[IgM]]=1,Dataset[[#This Row],[IgG]]=0),AND(Dataset[[#This Row],[NS1]]=0,Dataset[[#This Row],[IgM]]=1,Dataset[[#This Row],[IgG]]=0)),"Yes","No")</f>
        <v>No</v>
      </c>
      <c r="H562" t="str">
        <f>IF(AND(Dataset[[#This Row],[IgG]]=1,Dataset[[#This Row],[NS1]]=1),"Yes","No")</f>
        <v>No</v>
      </c>
      <c r="I562" t="str">
        <f>IF(AND(Dataset[[#This Row],[NS1]]=0,Dataset[[#This Row],[IgM]]=0,Dataset[[#This Row],[IgG]]=0),"yes","No")</f>
        <v>yes</v>
      </c>
      <c r="J562" t="s">
        <v>40</v>
      </c>
      <c r="K562" t="s">
        <v>12</v>
      </c>
      <c r="L562" t="s">
        <v>19</v>
      </c>
      <c r="M562" t="s">
        <v>14</v>
      </c>
      <c r="N562" s="1">
        <v>0</v>
      </c>
      <c r="O562"/>
    </row>
    <row r="563" spans="1:15" x14ac:dyDescent="0.3">
      <c r="A563" t="s">
        <v>10</v>
      </c>
      <c r="B563" s="1">
        <v>38</v>
      </c>
      <c r="C563" s="1" t="str" cm="1">
        <f t="array" ref="C563">_xlfn.IFS(Dataset[[#This Row],[Age]]&gt;=60,"Old",Dataset[[#This Row],[Age]]&gt;=40,"Senior Adult",Dataset[[#This Row],[Age]]&gt;=20,"Adult",Dataset[[#This Row],[Age]]&gt;=0,"Child")</f>
        <v>Adult</v>
      </c>
      <c r="D563" s="1">
        <v>1</v>
      </c>
      <c r="E563" s="1">
        <v>0</v>
      </c>
      <c r="F563" s="1">
        <v>1</v>
      </c>
      <c r="G563" s="1" t="str">
        <f>IF(OR( AND(Dataset[[#This Row],[NS1]]=1,Dataset[[#This Row],[IgM]]=0,Dataset[[#This Row],[IgG]]=0),AND(Dataset[[#This Row],[NS1]]=1,Dataset[[#This Row],[IgM]]=1,Dataset[[#This Row],[IgG]]=0),AND(Dataset[[#This Row],[NS1]]=0,Dataset[[#This Row],[IgM]]=1,Dataset[[#This Row],[IgG]]=0)),"Yes","No")</f>
        <v>No</v>
      </c>
      <c r="H563" t="str">
        <f>IF(AND(Dataset[[#This Row],[IgG]]=1,Dataset[[#This Row],[NS1]]=1),"Yes","No")</f>
        <v>Yes</v>
      </c>
      <c r="I563" t="str">
        <f>IF(AND(Dataset[[#This Row],[NS1]]=0,Dataset[[#This Row],[IgM]]=0,Dataset[[#This Row],[IgG]]=0),"yes","No")</f>
        <v>No</v>
      </c>
      <c r="J563" t="s">
        <v>27</v>
      </c>
      <c r="K563" t="s">
        <v>17</v>
      </c>
      <c r="L563" t="s">
        <v>19</v>
      </c>
      <c r="M563" t="s">
        <v>14</v>
      </c>
      <c r="N563" s="1">
        <v>1</v>
      </c>
      <c r="O563"/>
    </row>
    <row r="564" spans="1:15" x14ac:dyDescent="0.3">
      <c r="A564" t="s">
        <v>15</v>
      </c>
      <c r="B564" s="1">
        <v>46</v>
      </c>
      <c r="C564" s="1" t="str" cm="1">
        <f t="array" ref="C564">_xlfn.IFS(Dataset[[#This Row],[Age]]&gt;=60,"Old",Dataset[[#This Row],[Age]]&gt;=40,"Senior Adult",Dataset[[#This Row],[Age]]&gt;=20,"Adult",Dataset[[#This Row],[Age]]&gt;=0,"Child")</f>
        <v>Senior Adult</v>
      </c>
      <c r="D564" s="1">
        <v>0</v>
      </c>
      <c r="E564" s="1">
        <v>0</v>
      </c>
      <c r="F564" s="1">
        <v>0</v>
      </c>
      <c r="G564" s="1" t="str">
        <f>IF(OR( AND(Dataset[[#This Row],[NS1]]=1,Dataset[[#This Row],[IgM]]=0,Dataset[[#This Row],[IgG]]=0),AND(Dataset[[#This Row],[NS1]]=1,Dataset[[#This Row],[IgM]]=1,Dataset[[#This Row],[IgG]]=0),AND(Dataset[[#This Row],[NS1]]=0,Dataset[[#This Row],[IgM]]=1,Dataset[[#This Row],[IgG]]=0)),"Yes","No")</f>
        <v>No</v>
      </c>
      <c r="H564" t="str">
        <f>IF(AND(Dataset[[#This Row],[IgG]]=1,Dataset[[#This Row],[NS1]]=1),"Yes","No")</f>
        <v>No</v>
      </c>
      <c r="I564" t="str">
        <f>IF(AND(Dataset[[#This Row],[NS1]]=0,Dataset[[#This Row],[IgM]]=0,Dataset[[#This Row],[IgG]]=0),"yes","No")</f>
        <v>yes</v>
      </c>
      <c r="J564" t="s">
        <v>42</v>
      </c>
      <c r="K564" t="s">
        <v>12</v>
      </c>
      <c r="L564" t="s">
        <v>19</v>
      </c>
      <c r="M564" t="s">
        <v>14</v>
      </c>
      <c r="N564" s="1">
        <v>0</v>
      </c>
      <c r="O564"/>
    </row>
    <row r="565" spans="1:15" x14ac:dyDescent="0.3">
      <c r="A565" t="s">
        <v>10</v>
      </c>
      <c r="B565" s="1">
        <v>9</v>
      </c>
      <c r="C565" s="1" t="str" cm="1">
        <f t="array" ref="C565">_xlfn.IFS(Dataset[[#This Row],[Age]]&gt;=60,"Old",Dataset[[#This Row],[Age]]&gt;=40,"Senior Adult",Dataset[[#This Row],[Age]]&gt;=20,"Adult",Dataset[[#This Row],[Age]]&gt;=0,"Child")</f>
        <v>Child</v>
      </c>
      <c r="D565" s="1">
        <v>1</v>
      </c>
      <c r="E565" s="1">
        <v>0</v>
      </c>
      <c r="F565" s="1">
        <v>1</v>
      </c>
      <c r="G565" s="1" t="str">
        <f>IF(OR( AND(Dataset[[#This Row],[NS1]]=1,Dataset[[#This Row],[IgM]]=0,Dataset[[#This Row],[IgG]]=0),AND(Dataset[[#This Row],[NS1]]=1,Dataset[[#This Row],[IgM]]=1,Dataset[[#This Row],[IgG]]=0),AND(Dataset[[#This Row],[NS1]]=0,Dataset[[#This Row],[IgM]]=1,Dataset[[#This Row],[IgG]]=0)),"Yes","No")</f>
        <v>No</v>
      </c>
      <c r="H565" t="str">
        <f>IF(AND(Dataset[[#This Row],[IgG]]=1,Dataset[[#This Row],[NS1]]=1),"Yes","No")</f>
        <v>Yes</v>
      </c>
      <c r="I565" t="str">
        <f>IF(AND(Dataset[[#This Row],[NS1]]=0,Dataset[[#This Row],[IgM]]=0,Dataset[[#This Row],[IgG]]=0),"yes","No")</f>
        <v>No</v>
      </c>
      <c r="J565" t="s">
        <v>25</v>
      </c>
      <c r="K565" t="s">
        <v>17</v>
      </c>
      <c r="L565" t="s">
        <v>13</v>
      </c>
      <c r="M565" t="s">
        <v>14</v>
      </c>
      <c r="N565" s="1">
        <v>1</v>
      </c>
      <c r="O565"/>
    </row>
    <row r="566" spans="1:15" x14ac:dyDescent="0.3">
      <c r="A566" t="s">
        <v>10</v>
      </c>
      <c r="B566" s="1">
        <v>42</v>
      </c>
      <c r="C566" s="1" t="str" cm="1">
        <f t="array" ref="C566">_xlfn.IFS(Dataset[[#This Row],[Age]]&gt;=60,"Old",Dataset[[#This Row],[Age]]&gt;=40,"Senior Adult",Dataset[[#This Row],[Age]]&gt;=20,"Adult",Dataset[[#This Row],[Age]]&gt;=0,"Child")</f>
        <v>Senior Adult</v>
      </c>
      <c r="D566" s="1">
        <v>1</v>
      </c>
      <c r="E566" s="1">
        <v>1</v>
      </c>
      <c r="F566" s="1">
        <v>1</v>
      </c>
      <c r="G566" s="1" t="str">
        <f>IF(OR( AND(Dataset[[#This Row],[NS1]]=1,Dataset[[#This Row],[IgM]]=0,Dataset[[#This Row],[IgG]]=0),AND(Dataset[[#This Row],[NS1]]=1,Dataset[[#This Row],[IgM]]=1,Dataset[[#This Row],[IgG]]=0),AND(Dataset[[#This Row],[NS1]]=0,Dataset[[#This Row],[IgM]]=1,Dataset[[#This Row],[IgG]]=0)),"Yes","No")</f>
        <v>No</v>
      </c>
      <c r="H566" t="str">
        <f>IF(AND(Dataset[[#This Row],[IgG]]=1,Dataset[[#This Row],[NS1]]=1),"Yes","No")</f>
        <v>Yes</v>
      </c>
      <c r="I566" t="str">
        <f>IF(AND(Dataset[[#This Row],[NS1]]=0,Dataset[[#This Row],[IgM]]=0,Dataset[[#This Row],[IgG]]=0),"yes","No")</f>
        <v>No</v>
      </c>
      <c r="J566" t="s">
        <v>31</v>
      </c>
      <c r="K566" t="s">
        <v>12</v>
      </c>
      <c r="L566" t="s">
        <v>13</v>
      </c>
      <c r="M566" t="s">
        <v>14</v>
      </c>
      <c r="N566" s="1">
        <v>1</v>
      </c>
      <c r="O566"/>
    </row>
    <row r="567" spans="1:15" x14ac:dyDescent="0.3">
      <c r="A567" t="s">
        <v>15</v>
      </c>
      <c r="B567" s="1">
        <v>23</v>
      </c>
      <c r="C567" s="1" t="str" cm="1">
        <f t="array" ref="C567">_xlfn.IFS(Dataset[[#This Row],[Age]]&gt;=60,"Old",Dataset[[#This Row],[Age]]&gt;=40,"Senior Adult",Dataset[[#This Row],[Age]]&gt;=20,"Adult",Dataset[[#This Row],[Age]]&gt;=0,"Child")</f>
        <v>Adult</v>
      </c>
      <c r="D567" s="1">
        <v>0</v>
      </c>
      <c r="E567" s="1">
        <v>1</v>
      </c>
      <c r="F567" s="1">
        <v>0</v>
      </c>
      <c r="G567" s="1" t="str">
        <f>IF(OR( AND(Dataset[[#This Row],[NS1]]=1,Dataset[[#This Row],[IgM]]=0,Dataset[[#This Row],[IgG]]=0),AND(Dataset[[#This Row],[NS1]]=1,Dataset[[#This Row],[IgM]]=1,Dataset[[#This Row],[IgG]]=0),AND(Dataset[[#This Row],[NS1]]=0,Dataset[[#This Row],[IgM]]=1,Dataset[[#This Row],[IgG]]=0)),"Yes","No")</f>
        <v>Yes</v>
      </c>
      <c r="H567" t="str">
        <f>IF(AND(Dataset[[#This Row],[IgG]]=1,Dataset[[#This Row],[NS1]]=1),"Yes","No")</f>
        <v>No</v>
      </c>
      <c r="I567" t="str">
        <f>IF(AND(Dataset[[#This Row],[NS1]]=0,Dataset[[#This Row],[IgM]]=0,Dataset[[#This Row],[IgG]]=0),"yes","No")</f>
        <v>No</v>
      </c>
      <c r="J567" t="s">
        <v>18</v>
      </c>
      <c r="K567" t="s">
        <v>17</v>
      </c>
      <c r="L567" t="s">
        <v>13</v>
      </c>
      <c r="M567" t="s">
        <v>14</v>
      </c>
      <c r="N567" s="1">
        <v>0</v>
      </c>
      <c r="O567"/>
    </row>
    <row r="568" spans="1:15" x14ac:dyDescent="0.3">
      <c r="A568" t="s">
        <v>10</v>
      </c>
      <c r="B568" s="1">
        <v>45</v>
      </c>
      <c r="C568" s="1" t="str" cm="1">
        <f t="array" ref="C568">_xlfn.IFS(Dataset[[#This Row],[Age]]&gt;=60,"Old",Dataset[[#This Row],[Age]]&gt;=40,"Senior Adult",Dataset[[#This Row],[Age]]&gt;=20,"Adult",Dataset[[#This Row],[Age]]&gt;=0,"Child")</f>
        <v>Senior Adult</v>
      </c>
      <c r="D568" s="1">
        <v>1</v>
      </c>
      <c r="E568" s="1">
        <v>1</v>
      </c>
      <c r="F568" s="1">
        <v>1</v>
      </c>
      <c r="G568" s="1" t="str">
        <f>IF(OR( AND(Dataset[[#This Row],[NS1]]=1,Dataset[[#This Row],[IgM]]=0,Dataset[[#This Row],[IgG]]=0),AND(Dataset[[#This Row],[NS1]]=1,Dataset[[#This Row],[IgM]]=1,Dataset[[#This Row],[IgG]]=0),AND(Dataset[[#This Row],[NS1]]=0,Dataset[[#This Row],[IgM]]=1,Dataset[[#This Row],[IgG]]=0)),"Yes","No")</f>
        <v>No</v>
      </c>
      <c r="H568" t="str">
        <f>IF(AND(Dataset[[#This Row],[IgG]]=1,Dataset[[#This Row],[NS1]]=1),"Yes","No")</f>
        <v>Yes</v>
      </c>
      <c r="I568" t="str">
        <f>IF(AND(Dataset[[#This Row],[NS1]]=0,Dataset[[#This Row],[IgM]]=0,Dataset[[#This Row],[IgG]]=0),"yes","No")</f>
        <v>No</v>
      </c>
      <c r="J568" t="s">
        <v>18</v>
      </c>
      <c r="K568" t="s">
        <v>12</v>
      </c>
      <c r="L568" t="s">
        <v>13</v>
      </c>
      <c r="M568" t="s">
        <v>14</v>
      </c>
      <c r="N568" s="1">
        <v>1</v>
      </c>
      <c r="O568"/>
    </row>
    <row r="569" spans="1:15" x14ac:dyDescent="0.3">
      <c r="A569" t="s">
        <v>10</v>
      </c>
      <c r="B569" s="1">
        <v>29</v>
      </c>
      <c r="C569" s="1" t="str" cm="1">
        <f t="array" ref="C569">_xlfn.IFS(Dataset[[#This Row],[Age]]&gt;=60,"Old",Dataset[[#This Row],[Age]]&gt;=40,"Senior Adult",Dataset[[#This Row],[Age]]&gt;=20,"Adult",Dataset[[#This Row],[Age]]&gt;=0,"Child")</f>
        <v>Adult</v>
      </c>
      <c r="D569" s="1">
        <v>1</v>
      </c>
      <c r="E569" s="1">
        <v>1</v>
      </c>
      <c r="F569" s="1">
        <v>1</v>
      </c>
      <c r="G569" s="1" t="str">
        <f>IF(OR( AND(Dataset[[#This Row],[NS1]]=1,Dataset[[#This Row],[IgM]]=0,Dataset[[#This Row],[IgG]]=0),AND(Dataset[[#This Row],[NS1]]=1,Dataset[[#This Row],[IgM]]=1,Dataset[[#This Row],[IgG]]=0),AND(Dataset[[#This Row],[NS1]]=0,Dataset[[#This Row],[IgM]]=1,Dataset[[#This Row],[IgG]]=0)),"Yes","No")</f>
        <v>No</v>
      </c>
      <c r="H569" t="str">
        <f>IF(AND(Dataset[[#This Row],[IgG]]=1,Dataset[[#This Row],[NS1]]=1),"Yes","No")</f>
        <v>Yes</v>
      </c>
      <c r="I569" t="str">
        <f>IF(AND(Dataset[[#This Row],[NS1]]=0,Dataset[[#This Row],[IgM]]=0,Dataset[[#This Row],[IgG]]=0),"yes","No")</f>
        <v>No</v>
      </c>
      <c r="J569" t="s">
        <v>18</v>
      </c>
      <c r="K569" t="s">
        <v>17</v>
      </c>
      <c r="L569" t="s">
        <v>13</v>
      </c>
      <c r="M569" t="s">
        <v>14</v>
      </c>
      <c r="N569" s="1">
        <v>1</v>
      </c>
      <c r="O569"/>
    </row>
    <row r="570" spans="1:15" x14ac:dyDescent="0.3">
      <c r="A570" t="s">
        <v>15</v>
      </c>
      <c r="B570" s="1">
        <v>31</v>
      </c>
      <c r="C570" s="1" t="str" cm="1">
        <f t="array" ref="C570">_xlfn.IFS(Dataset[[#This Row],[Age]]&gt;=60,"Old",Dataset[[#This Row],[Age]]&gt;=40,"Senior Adult",Dataset[[#This Row],[Age]]&gt;=20,"Adult",Dataset[[#This Row],[Age]]&gt;=0,"Child")</f>
        <v>Adult</v>
      </c>
      <c r="D570" s="1">
        <v>1</v>
      </c>
      <c r="E570" s="1">
        <v>1</v>
      </c>
      <c r="F570" s="1">
        <v>1</v>
      </c>
      <c r="G570" s="1" t="str">
        <f>IF(OR( AND(Dataset[[#This Row],[NS1]]=1,Dataset[[#This Row],[IgM]]=0,Dataset[[#This Row],[IgG]]=0),AND(Dataset[[#This Row],[NS1]]=1,Dataset[[#This Row],[IgM]]=1,Dataset[[#This Row],[IgG]]=0),AND(Dataset[[#This Row],[NS1]]=0,Dataset[[#This Row],[IgM]]=1,Dataset[[#This Row],[IgG]]=0)),"Yes","No")</f>
        <v>No</v>
      </c>
      <c r="H570" t="str">
        <f>IF(AND(Dataset[[#This Row],[IgG]]=1,Dataset[[#This Row],[NS1]]=1),"Yes","No")</f>
        <v>Yes</v>
      </c>
      <c r="I570" t="str">
        <f>IF(AND(Dataset[[#This Row],[NS1]]=0,Dataset[[#This Row],[IgM]]=0,Dataset[[#This Row],[IgG]]=0),"yes","No")</f>
        <v>No</v>
      </c>
      <c r="J570" t="s">
        <v>51</v>
      </c>
      <c r="K570" t="s">
        <v>12</v>
      </c>
      <c r="L570" t="s">
        <v>24</v>
      </c>
      <c r="M570" t="s">
        <v>14</v>
      </c>
      <c r="N570" s="1">
        <v>1</v>
      </c>
      <c r="O570"/>
    </row>
    <row r="571" spans="1:15" x14ac:dyDescent="0.3">
      <c r="A571" t="s">
        <v>15</v>
      </c>
      <c r="B571" s="1">
        <v>34</v>
      </c>
      <c r="C571" s="1" t="str" cm="1">
        <f t="array" ref="C571">_xlfn.IFS(Dataset[[#This Row],[Age]]&gt;=60,"Old",Dataset[[#This Row],[Age]]&gt;=40,"Senior Adult",Dataset[[#This Row],[Age]]&gt;=20,"Adult",Dataset[[#This Row],[Age]]&gt;=0,"Child")</f>
        <v>Adult</v>
      </c>
      <c r="D571" s="1">
        <v>0</v>
      </c>
      <c r="E571" s="1">
        <v>0</v>
      </c>
      <c r="F571" s="1">
        <v>0</v>
      </c>
      <c r="G571" s="1" t="str">
        <f>IF(OR( AND(Dataset[[#This Row],[NS1]]=1,Dataset[[#This Row],[IgM]]=0,Dataset[[#This Row],[IgG]]=0),AND(Dataset[[#This Row],[NS1]]=1,Dataset[[#This Row],[IgM]]=1,Dataset[[#This Row],[IgG]]=0),AND(Dataset[[#This Row],[NS1]]=0,Dataset[[#This Row],[IgM]]=1,Dataset[[#This Row],[IgG]]=0)),"Yes","No")</f>
        <v>No</v>
      </c>
      <c r="H571" t="str">
        <f>IF(AND(Dataset[[#This Row],[IgG]]=1,Dataset[[#This Row],[NS1]]=1),"Yes","No")</f>
        <v>No</v>
      </c>
      <c r="I571" t="str">
        <f>IF(AND(Dataset[[#This Row],[NS1]]=0,Dataset[[#This Row],[IgM]]=0,Dataset[[#This Row],[IgG]]=0),"yes","No")</f>
        <v>yes</v>
      </c>
      <c r="J571" t="s">
        <v>36</v>
      </c>
      <c r="K571" t="s">
        <v>17</v>
      </c>
      <c r="L571" t="s">
        <v>24</v>
      </c>
      <c r="M571" t="s">
        <v>14</v>
      </c>
      <c r="N571" s="1">
        <v>0</v>
      </c>
      <c r="O571"/>
    </row>
    <row r="572" spans="1:15" x14ac:dyDescent="0.3">
      <c r="A572" t="s">
        <v>10</v>
      </c>
      <c r="B572" s="1">
        <v>61</v>
      </c>
      <c r="C572" s="1" t="str" cm="1">
        <f t="array" ref="C572">_xlfn.IFS(Dataset[[#This Row],[Age]]&gt;=60,"Old",Dataset[[#This Row],[Age]]&gt;=40,"Senior Adult",Dataset[[#This Row],[Age]]&gt;=20,"Adult",Dataset[[#This Row],[Age]]&gt;=0,"Child")</f>
        <v>Old</v>
      </c>
      <c r="D572" s="1">
        <v>1</v>
      </c>
      <c r="E572" s="1">
        <v>1</v>
      </c>
      <c r="F572" s="1">
        <v>1</v>
      </c>
      <c r="G572" s="1" t="str">
        <f>IF(OR( AND(Dataset[[#This Row],[NS1]]=1,Dataset[[#This Row],[IgM]]=0,Dataset[[#This Row],[IgG]]=0),AND(Dataset[[#This Row],[NS1]]=1,Dataset[[#This Row],[IgM]]=1,Dataset[[#This Row],[IgG]]=0),AND(Dataset[[#This Row],[NS1]]=0,Dataset[[#This Row],[IgM]]=1,Dataset[[#This Row],[IgG]]=0)),"Yes","No")</f>
        <v>No</v>
      </c>
      <c r="H572" t="str">
        <f>IF(AND(Dataset[[#This Row],[IgG]]=1,Dataset[[#This Row],[NS1]]=1),"Yes","No")</f>
        <v>Yes</v>
      </c>
      <c r="I572" t="str">
        <f>IF(AND(Dataset[[#This Row],[NS1]]=0,Dataset[[#This Row],[IgM]]=0,Dataset[[#This Row],[IgG]]=0),"yes","No")</f>
        <v>No</v>
      </c>
      <c r="J572" t="s">
        <v>53</v>
      </c>
      <c r="K572" t="s">
        <v>12</v>
      </c>
      <c r="L572" t="s">
        <v>24</v>
      </c>
      <c r="M572" t="s">
        <v>14</v>
      </c>
      <c r="N572" s="1">
        <v>1</v>
      </c>
      <c r="O572"/>
    </row>
    <row r="573" spans="1:15" x14ac:dyDescent="0.3">
      <c r="A573" t="s">
        <v>10</v>
      </c>
      <c r="B573" s="1">
        <v>26</v>
      </c>
      <c r="C573" s="1" t="str" cm="1">
        <f t="array" ref="C573">_xlfn.IFS(Dataset[[#This Row],[Age]]&gt;=60,"Old",Dataset[[#This Row],[Age]]&gt;=40,"Senior Adult",Dataset[[#This Row],[Age]]&gt;=20,"Adult",Dataset[[#This Row],[Age]]&gt;=0,"Child")</f>
        <v>Adult</v>
      </c>
      <c r="D573" s="1">
        <v>1</v>
      </c>
      <c r="E573" s="1">
        <v>1</v>
      </c>
      <c r="F573" s="1">
        <v>1</v>
      </c>
      <c r="G573" s="1" t="str">
        <f>IF(OR( AND(Dataset[[#This Row],[NS1]]=1,Dataset[[#This Row],[IgM]]=0,Dataset[[#This Row],[IgG]]=0),AND(Dataset[[#This Row],[NS1]]=1,Dataset[[#This Row],[IgM]]=1,Dataset[[#This Row],[IgG]]=0),AND(Dataset[[#This Row],[NS1]]=0,Dataset[[#This Row],[IgM]]=1,Dataset[[#This Row],[IgG]]=0)),"Yes","No")</f>
        <v>No</v>
      </c>
      <c r="H573" t="str">
        <f>IF(AND(Dataset[[#This Row],[IgG]]=1,Dataset[[#This Row],[NS1]]=1),"Yes","No")</f>
        <v>Yes</v>
      </c>
      <c r="I573" t="str">
        <f>IF(AND(Dataset[[#This Row],[NS1]]=0,Dataset[[#This Row],[IgM]]=0,Dataset[[#This Row],[IgG]]=0),"yes","No")</f>
        <v>No</v>
      </c>
      <c r="J573" t="s">
        <v>40</v>
      </c>
      <c r="K573" t="s">
        <v>17</v>
      </c>
      <c r="L573" t="s">
        <v>24</v>
      </c>
      <c r="M573" t="s">
        <v>14</v>
      </c>
      <c r="N573" s="1">
        <v>1</v>
      </c>
      <c r="O573"/>
    </row>
    <row r="574" spans="1:15" x14ac:dyDescent="0.3">
      <c r="A574" t="s">
        <v>10</v>
      </c>
      <c r="B574" s="1">
        <v>52</v>
      </c>
      <c r="C574" s="1" t="str" cm="1">
        <f t="array" ref="C574">_xlfn.IFS(Dataset[[#This Row],[Age]]&gt;=60,"Old",Dataset[[#This Row],[Age]]&gt;=40,"Senior Adult",Dataset[[#This Row],[Age]]&gt;=20,"Adult",Dataset[[#This Row],[Age]]&gt;=0,"Child")</f>
        <v>Senior Adult</v>
      </c>
      <c r="D574" s="1">
        <v>0</v>
      </c>
      <c r="E574" s="1">
        <v>0</v>
      </c>
      <c r="F574" s="1">
        <v>0</v>
      </c>
      <c r="G574" s="1" t="str">
        <f>IF(OR( AND(Dataset[[#This Row],[NS1]]=1,Dataset[[#This Row],[IgM]]=0,Dataset[[#This Row],[IgG]]=0),AND(Dataset[[#This Row],[NS1]]=1,Dataset[[#This Row],[IgM]]=1,Dataset[[#This Row],[IgG]]=0),AND(Dataset[[#This Row],[NS1]]=0,Dataset[[#This Row],[IgM]]=1,Dataset[[#This Row],[IgG]]=0)),"Yes","No")</f>
        <v>No</v>
      </c>
      <c r="H574" t="str">
        <f>IF(AND(Dataset[[#This Row],[IgG]]=1,Dataset[[#This Row],[NS1]]=1),"Yes","No")</f>
        <v>No</v>
      </c>
      <c r="I574" t="str">
        <f>IF(AND(Dataset[[#This Row],[NS1]]=0,Dataset[[#This Row],[IgM]]=0,Dataset[[#This Row],[IgG]]=0),"yes","No")</f>
        <v>yes</v>
      </c>
      <c r="J574" t="s">
        <v>36</v>
      </c>
      <c r="K574" t="s">
        <v>12</v>
      </c>
      <c r="L574" t="s">
        <v>19</v>
      </c>
      <c r="M574" t="s">
        <v>14</v>
      </c>
      <c r="N574" s="1">
        <v>0</v>
      </c>
      <c r="O574"/>
    </row>
    <row r="575" spans="1:15" x14ac:dyDescent="0.3">
      <c r="A575" t="s">
        <v>10</v>
      </c>
      <c r="B575" s="1">
        <v>24</v>
      </c>
      <c r="C575" s="1" t="str" cm="1">
        <f t="array" ref="C575">_xlfn.IFS(Dataset[[#This Row],[Age]]&gt;=60,"Old",Dataset[[#This Row],[Age]]&gt;=40,"Senior Adult",Dataset[[#This Row],[Age]]&gt;=20,"Adult",Dataset[[#This Row],[Age]]&gt;=0,"Child")</f>
        <v>Adult</v>
      </c>
      <c r="D575" s="1">
        <v>0</v>
      </c>
      <c r="E575" s="1">
        <v>0</v>
      </c>
      <c r="F575" s="1">
        <v>0</v>
      </c>
      <c r="G575" s="1" t="str">
        <f>IF(OR( AND(Dataset[[#This Row],[NS1]]=1,Dataset[[#This Row],[IgM]]=0,Dataset[[#This Row],[IgG]]=0),AND(Dataset[[#This Row],[NS1]]=1,Dataset[[#This Row],[IgM]]=1,Dataset[[#This Row],[IgG]]=0),AND(Dataset[[#This Row],[NS1]]=0,Dataset[[#This Row],[IgM]]=1,Dataset[[#This Row],[IgG]]=0)),"Yes","No")</f>
        <v>No</v>
      </c>
      <c r="H575" t="str">
        <f>IF(AND(Dataset[[#This Row],[IgG]]=1,Dataset[[#This Row],[NS1]]=1),"Yes","No")</f>
        <v>No</v>
      </c>
      <c r="I575" t="str">
        <f>IF(AND(Dataset[[#This Row],[NS1]]=0,Dataset[[#This Row],[IgM]]=0,Dataset[[#This Row],[IgG]]=0),"yes","No")</f>
        <v>yes</v>
      </c>
      <c r="J575" t="s">
        <v>26</v>
      </c>
      <c r="K575" t="s">
        <v>17</v>
      </c>
      <c r="L575" t="s">
        <v>24</v>
      </c>
      <c r="M575" t="s">
        <v>14</v>
      </c>
      <c r="N575" s="1">
        <v>0</v>
      </c>
      <c r="O575"/>
    </row>
    <row r="576" spans="1:15" x14ac:dyDescent="0.3">
      <c r="A576" t="s">
        <v>15</v>
      </c>
      <c r="B576" s="1">
        <v>19</v>
      </c>
      <c r="C576" s="1" t="str" cm="1">
        <f t="array" ref="C576">_xlfn.IFS(Dataset[[#This Row],[Age]]&gt;=60,"Old",Dataset[[#This Row],[Age]]&gt;=40,"Senior Adult",Dataset[[#This Row],[Age]]&gt;=20,"Adult",Dataset[[#This Row],[Age]]&gt;=0,"Child")</f>
        <v>Child</v>
      </c>
      <c r="D576" s="1">
        <v>0</v>
      </c>
      <c r="E576" s="1">
        <v>1</v>
      </c>
      <c r="F576" s="1">
        <v>0</v>
      </c>
      <c r="G576" s="1" t="str">
        <f>IF(OR( AND(Dataset[[#This Row],[NS1]]=1,Dataset[[#This Row],[IgM]]=0,Dataset[[#This Row],[IgG]]=0),AND(Dataset[[#This Row],[NS1]]=1,Dataset[[#This Row],[IgM]]=1,Dataset[[#This Row],[IgG]]=0),AND(Dataset[[#This Row],[NS1]]=0,Dataset[[#This Row],[IgM]]=1,Dataset[[#This Row],[IgG]]=0)),"Yes","No")</f>
        <v>Yes</v>
      </c>
      <c r="H576" t="str">
        <f>IF(AND(Dataset[[#This Row],[IgG]]=1,Dataset[[#This Row],[NS1]]=1),"Yes","No")</f>
        <v>No</v>
      </c>
      <c r="I576" t="str">
        <f>IF(AND(Dataset[[#This Row],[NS1]]=0,Dataset[[#This Row],[IgM]]=0,Dataset[[#This Row],[IgG]]=0),"yes","No")</f>
        <v>No</v>
      </c>
      <c r="J576" t="s">
        <v>37</v>
      </c>
      <c r="K576" t="s">
        <v>12</v>
      </c>
      <c r="L576" t="s">
        <v>13</v>
      </c>
      <c r="M576" t="s">
        <v>14</v>
      </c>
      <c r="N576" s="1">
        <v>0</v>
      </c>
      <c r="O576"/>
    </row>
    <row r="577" spans="1:15" x14ac:dyDescent="0.3">
      <c r="A577" t="s">
        <v>10</v>
      </c>
      <c r="B577" s="1">
        <v>47</v>
      </c>
      <c r="C577" s="1" t="str" cm="1">
        <f t="array" ref="C577">_xlfn.IFS(Dataset[[#This Row],[Age]]&gt;=60,"Old",Dataset[[#This Row],[Age]]&gt;=40,"Senior Adult",Dataset[[#This Row],[Age]]&gt;=20,"Adult",Dataset[[#This Row],[Age]]&gt;=0,"Child")</f>
        <v>Senior Adult</v>
      </c>
      <c r="D577" s="1">
        <v>1</v>
      </c>
      <c r="E577" s="1">
        <v>0</v>
      </c>
      <c r="F577" s="1">
        <v>1</v>
      </c>
      <c r="G577" s="1" t="str">
        <f>IF(OR( AND(Dataset[[#This Row],[NS1]]=1,Dataset[[#This Row],[IgM]]=0,Dataset[[#This Row],[IgG]]=0),AND(Dataset[[#This Row],[NS1]]=1,Dataset[[#This Row],[IgM]]=1,Dataset[[#This Row],[IgG]]=0),AND(Dataset[[#This Row],[NS1]]=0,Dataset[[#This Row],[IgM]]=1,Dataset[[#This Row],[IgG]]=0)),"Yes","No")</f>
        <v>No</v>
      </c>
      <c r="H577" t="str">
        <f>IF(AND(Dataset[[#This Row],[IgG]]=1,Dataset[[#This Row],[NS1]]=1),"Yes","No")</f>
        <v>Yes</v>
      </c>
      <c r="I577" t="str">
        <f>IF(AND(Dataset[[#This Row],[NS1]]=0,Dataset[[#This Row],[IgM]]=0,Dataset[[#This Row],[IgG]]=0),"yes","No")</f>
        <v>No</v>
      </c>
      <c r="J577" t="s">
        <v>48</v>
      </c>
      <c r="K577" t="s">
        <v>17</v>
      </c>
      <c r="L577" t="s">
        <v>24</v>
      </c>
      <c r="M577" t="s">
        <v>14</v>
      </c>
      <c r="N577" s="1">
        <v>1</v>
      </c>
      <c r="O577"/>
    </row>
    <row r="578" spans="1:15" x14ac:dyDescent="0.3">
      <c r="A578" t="s">
        <v>10</v>
      </c>
      <c r="B578" s="1">
        <v>14</v>
      </c>
      <c r="C578" s="1" t="str" cm="1">
        <f t="array" ref="C578">_xlfn.IFS(Dataset[[#This Row],[Age]]&gt;=60,"Old",Dataset[[#This Row],[Age]]&gt;=40,"Senior Adult",Dataset[[#This Row],[Age]]&gt;=20,"Adult",Dataset[[#This Row],[Age]]&gt;=0,"Child")</f>
        <v>Child</v>
      </c>
      <c r="D578" s="1">
        <v>1</v>
      </c>
      <c r="E578" s="1">
        <v>1</v>
      </c>
      <c r="F578" s="1">
        <v>1</v>
      </c>
      <c r="G578" s="1" t="str">
        <f>IF(OR( AND(Dataset[[#This Row],[NS1]]=1,Dataset[[#This Row],[IgM]]=0,Dataset[[#This Row],[IgG]]=0),AND(Dataset[[#This Row],[NS1]]=1,Dataset[[#This Row],[IgM]]=1,Dataset[[#This Row],[IgG]]=0),AND(Dataset[[#This Row],[NS1]]=0,Dataset[[#This Row],[IgM]]=1,Dataset[[#This Row],[IgG]]=0)),"Yes","No")</f>
        <v>No</v>
      </c>
      <c r="H578" t="str">
        <f>IF(AND(Dataset[[#This Row],[IgG]]=1,Dataset[[#This Row],[NS1]]=1),"Yes","No")</f>
        <v>Yes</v>
      </c>
      <c r="I578" t="str">
        <f>IF(AND(Dataset[[#This Row],[NS1]]=0,Dataset[[#This Row],[IgM]]=0,Dataset[[#This Row],[IgG]]=0),"yes","No")</f>
        <v>No</v>
      </c>
      <c r="J578" t="s">
        <v>28</v>
      </c>
      <c r="K578" t="s">
        <v>12</v>
      </c>
      <c r="L578" t="s">
        <v>24</v>
      </c>
      <c r="M578" t="s">
        <v>14</v>
      </c>
      <c r="N578" s="1">
        <v>1</v>
      </c>
      <c r="O578"/>
    </row>
    <row r="579" spans="1:15" x14ac:dyDescent="0.3">
      <c r="A579" t="s">
        <v>15</v>
      </c>
      <c r="B579" s="1">
        <v>62</v>
      </c>
      <c r="C579" s="1" t="str" cm="1">
        <f t="array" ref="C579">_xlfn.IFS(Dataset[[#This Row],[Age]]&gt;=60,"Old",Dataset[[#This Row],[Age]]&gt;=40,"Senior Adult",Dataset[[#This Row],[Age]]&gt;=20,"Adult",Dataset[[#This Row],[Age]]&gt;=0,"Child")</f>
        <v>Old</v>
      </c>
      <c r="D579" s="1">
        <v>1</v>
      </c>
      <c r="E579" s="1">
        <v>0</v>
      </c>
      <c r="F579" s="1">
        <v>1</v>
      </c>
      <c r="G579" s="1" t="str">
        <f>IF(OR( AND(Dataset[[#This Row],[NS1]]=1,Dataset[[#This Row],[IgM]]=0,Dataset[[#This Row],[IgG]]=0),AND(Dataset[[#This Row],[NS1]]=1,Dataset[[#This Row],[IgM]]=1,Dataset[[#This Row],[IgG]]=0),AND(Dataset[[#This Row],[NS1]]=0,Dataset[[#This Row],[IgM]]=1,Dataset[[#This Row],[IgG]]=0)),"Yes","No")</f>
        <v>No</v>
      </c>
      <c r="H579" t="str">
        <f>IF(AND(Dataset[[#This Row],[IgG]]=1,Dataset[[#This Row],[NS1]]=1),"Yes","No")</f>
        <v>Yes</v>
      </c>
      <c r="I579" t="str">
        <f>IF(AND(Dataset[[#This Row],[NS1]]=0,Dataset[[#This Row],[IgM]]=0,Dataset[[#This Row],[IgG]]=0),"yes","No")</f>
        <v>No</v>
      </c>
      <c r="J579" t="s">
        <v>37</v>
      </c>
      <c r="K579" t="s">
        <v>17</v>
      </c>
      <c r="L579" t="s">
        <v>24</v>
      </c>
      <c r="M579" t="s">
        <v>14</v>
      </c>
      <c r="N579" s="1">
        <v>1</v>
      </c>
      <c r="O579"/>
    </row>
    <row r="580" spans="1:15" x14ac:dyDescent="0.3">
      <c r="A580" t="s">
        <v>15</v>
      </c>
      <c r="B580" s="1">
        <v>53</v>
      </c>
      <c r="C580" s="1" t="str" cm="1">
        <f t="array" ref="C580">_xlfn.IFS(Dataset[[#This Row],[Age]]&gt;=60,"Old",Dataset[[#This Row],[Age]]&gt;=40,"Senior Adult",Dataset[[#This Row],[Age]]&gt;=20,"Adult",Dataset[[#This Row],[Age]]&gt;=0,"Child")</f>
        <v>Senior Adult</v>
      </c>
      <c r="D580" s="1">
        <v>1</v>
      </c>
      <c r="E580" s="1">
        <v>1</v>
      </c>
      <c r="F580" s="1">
        <v>1</v>
      </c>
      <c r="G580" s="1" t="str">
        <f>IF(OR( AND(Dataset[[#This Row],[NS1]]=1,Dataset[[#This Row],[IgM]]=0,Dataset[[#This Row],[IgG]]=0),AND(Dataset[[#This Row],[NS1]]=1,Dataset[[#This Row],[IgM]]=1,Dataset[[#This Row],[IgG]]=0),AND(Dataset[[#This Row],[NS1]]=0,Dataset[[#This Row],[IgM]]=1,Dataset[[#This Row],[IgG]]=0)),"Yes","No")</f>
        <v>No</v>
      </c>
      <c r="H580" t="str">
        <f>IF(AND(Dataset[[#This Row],[IgG]]=1,Dataset[[#This Row],[NS1]]=1),"Yes","No")</f>
        <v>Yes</v>
      </c>
      <c r="I580" t="str">
        <f>IF(AND(Dataset[[#This Row],[NS1]]=0,Dataset[[#This Row],[IgM]]=0,Dataset[[#This Row],[IgG]]=0),"yes","No")</f>
        <v>No</v>
      </c>
      <c r="J580" t="s">
        <v>11</v>
      </c>
      <c r="K580" t="s">
        <v>12</v>
      </c>
      <c r="L580" t="s">
        <v>24</v>
      </c>
      <c r="M580" t="s">
        <v>14</v>
      </c>
      <c r="N580" s="1">
        <v>1</v>
      </c>
      <c r="O580"/>
    </row>
    <row r="581" spans="1:15" x14ac:dyDescent="0.3">
      <c r="A581" t="s">
        <v>15</v>
      </c>
      <c r="B581" s="1">
        <v>49</v>
      </c>
      <c r="C581" s="1" t="str" cm="1">
        <f t="array" ref="C581">_xlfn.IFS(Dataset[[#This Row],[Age]]&gt;=60,"Old",Dataset[[#This Row],[Age]]&gt;=40,"Senior Adult",Dataset[[#This Row],[Age]]&gt;=20,"Adult",Dataset[[#This Row],[Age]]&gt;=0,"Child")</f>
        <v>Senior Adult</v>
      </c>
      <c r="D581" s="1">
        <v>0</v>
      </c>
      <c r="E581" s="1">
        <v>1</v>
      </c>
      <c r="F581" s="1">
        <v>0</v>
      </c>
      <c r="G581" s="1" t="str">
        <f>IF(OR( AND(Dataset[[#This Row],[NS1]]=1,Dataset[[#This Row],[IgM]]=0,Dataset[[#This Row],[IgG]]=0),AND(Dataset[[#This Row],[NS1]]=1,Dataset[[#This Row],[IgM]]=1,Dataset[[#This Row],[IgG]]=0),AND(Dataset[[#This Row],[NS1]]=0,Dataset[[#This Row],[IgM]]=1,Dataset[[#This Row],[IgG]]=0)),"Yes","No")</f>
        <v>Yes</v>
      </c>
      <c r="H581" t="str">
        <f>IF(AND(Dataset[[#This Row],[IgG]]=1,Dataset[[#This Row],[NS1]]=1),"Yes","No")</f>
        <v>No</v>
      </c>
      <c r="I581" t="str">
        <f>IF(AND(Dataset[[#This Row],[NS1]]=0,Dataset[[#This Row],[IgM]]=0,Dataset[[#This Row],[IgG]]=0),"yes","No")</f>
        <v>No</v>
      </c>
      <c r="J581" t="s">
        <v>47</v>
      </c>
      <c r="K581" t="s">
        <v>17</v>
      </c>
      <c r="L581" t="s">
        <v>24</v>
      </c>
      <c r="M581" t="s">
        <v>14</v>
      </c>
      <c r="N581" s="1">
        <v>0</v>
      </c>
      <c r="O581"/>
    </row>
    <row r="582" spans="1:15" x14ac:dyDescent="0.3">
      <c r="A582" t="s">
        <v>10</v>
      </c>
      <c r="B582" s="1">
        <v>51</v>
      </c>
      <c r="C582" s="1" t="str" cm="1">
        <f t="array" ref="C582">_xlfn.IFS(Dataset[[#This Row],[Age]]&gt;=60,"Old",Dataset[[#This Row],[Age]]&gt;=40,"Senior Adult",Dataset[[#This Row],[Age]]&gt;=20,"Adult",Dataset[[#This Row],[Age]]&gt;=0,"Child")</f>
        <v>Senior Adult</v>
      </c>
      <c r="D582" s="1">
        <v>0</v>
      </c>
      <c r="E582" s="1">
        <v>1</v>
      </c>
      <c r="F582" s="1">
        <v>0</v>
      </c>
      <c r="G582" s="1" t="str">
        <f>IF(OR( AND(Dataset[[#This Row],[NS1]]=1,Dataset[[#This Row],[IgM]]=0,Dataset[[#This Row],[IgG]]=0),AND(Dataset[[#This Row],[NS1]]=1,Dataset[[#This Row],[IgM]]=1,Dataset[[#This Row],[IgG]]=0),AND(Dataset[[#This Row],[NS1]]=0,Dataset[[#This Row],[IgM]]=1,Dataset[[#This Row],[IgG]]=0)),"Yes","No")</f>
        <v>Yes</v>
      </c>
      <c r="H582" t="str">
        <f>IF(AND(Dataset[[#This Row],[IgG]]=1,Dataset[[#This Row],[NS1]]=1),"Yes","No")</f>
        <v>No</v>
      </c>
      <c r="I582" t="str">
        <f>IF(AND(Dataset[[#This Row],[NS1]]=0,Dataset[[#This Row],[IgM]]=0,Dataset[[#This Row],[IgG]]=0),"yes","No")</f>
        <v>No</v>
      </c>
      <c r="J582" t="s">
        <v>29</v>
      </c>
      <c r="K582" t="s">
        <v>12</v>
      </c>
      <c r="L582" t="s">
        <v>13</v>
      </c>
      <c r="M582" t="s">
        <v>14</v>
      </c>
      <c r="N582" s="1">
        <v>0</v>
      </c>
      <c r="O582"/>
    </row>
    <row r="583" spans="1:15" x14ac:dyDescent="0.3">
      <c r="A583" t="s">
        <v>10</v>
      </c>
      <c r="B583" s="1">
        <v>61</v>
      </c>
      <c r="C583" s="1" t="str" cm="1">
        <f t="array" ref="C583">_xlfn.IFS(Dataset[[#This Row],[Age]]&gt;=60,"Old",Dataset[[#This Row],[Age]]&gt;=40,"Senior Adult",Dataset[[#This Row],[Age]]&gt;=20,"Adult",Dataset[[#This Row],[Age]]&gt;=0,"Child")</f>
        <v>Old</v>
      </c>
      <c r="D583" s="1">
        <v>0</v>
      </c>
      <c r="E583" s="1">
        <v>0</v>
      </c>
      <c r="F583" s="1">
        <v>0</v>
      </c>
      <c r="G583" s="1" t="str">
        <f>IF(OR( AND(Dataset[[#This Row],[NS1]]=1,Dataset[[#This Row],[IgM]]=0,Dataset[[#This Row],[IgG]]=0),AND(Dataset[[#This Row],[NS1]]=1,Dataset[[#This Row],[IgM]]=1,Dataset[[#This Row],[IgG]]=0),AND(Dataset[[#This Row],[NS1]]=0,Dataset[[#This Row],[IgM]]=1,Dataset[[#This Row],[IgG]]=0)),"Yes","No")</f>
        <v>No</v>
      </c>
      <c r="H583" t="str">
        <f>IF(AND(Dataset[[#This Row],[IgG]]=1,Dataset[[#This Row],[NS1]]=1),"Yes","No")</f>
        <v>No</v>
      </c>
      <c r="I583" t="str">
        <f>IF(AND(Dataset[[#This Row],[NS1]]=0,Dataset[[#This Row],[IgM]]=0,Dataset[[#This Row],[IgG]]=0),"yes","No")</f>
        <v>yes</v>
      </c>
      <c r="J583" t="s">
        <v>35</v>
      </c>
      <c r="K583" t="s">
        <v>17</v>
      </c>
      <c r="L583" t="s">
        <v>13</v>
      </c>
      <c r="M583" t="s">
        <v>14</v>
      </c>
      <c r="N583" s="1">
        <v>0</v>
      </c>
      <c r="O583"/>
    </row>
    <row r="584" spans="1:15" x14ac:dyDescent="0.3">
      <c r="A584" t="s">
        <v>10</v>
      </c>
      <c r="B584" s="1">
        <v>35</v>
      </c>
      <c r="C584" s="1" t="str" cm="1">
        <f t="array" ref="C584">_xlfn.IFS(Dataset[[#This Row],[Age]]&gt;=60,"Old",Dataset[[#This Row],[Age]]&gt;=40,"Senior Adult",Dataset[[#This Row],[Age]]&gt;=20,"Adult",Dataset[[#This Row],[Age]]&gt;=0,"Child")</f>
        <v>Adult</v>
      </c>
      <c r="D584" s="1">
        <v>1</v>
      </c>
      <c r="E584" s="1">
        <v>0</v>
      </c>
      <c r="F584" s="1">
        <v>1</v>
      </c>
      <c r="G584" s="1" t="str">
        <f>IF(OR( AND(Dataset[[#This Row],[NS1]]=1,Dataset[[#This Row],[IgM]]=0,Dataset[[#This Row],[IgG]]=0),AND(Dataset[[#This Row],[NS1]]=1,Dataset[[#This Row],[IgM]]=1,Dataset[[#This Row],[IgG]]=0),AND(Dataset[[#This Row],[NS1]]=0,Dataset[[#This Row],[IgM]]=1,Dataset[[#This Row],[IgG]]=0)),"Yes","No")</f>
        <v>No</v>
      </c>
      <c r="H584" t="str">
        <f>IF(AND(Dataset[[#This Row],[IgG]]=1,Dataset[[#This Row],[NS1]]=1),"Yes","No")</f>
        <v>Yes</v>
      </c>
      <c r="I584" t="str">
        <f>IF(AND(Dataset[[#This Row],[NS1]]=0,Dataset[[#This Row],[IgM]]=0,Dataset[[#This Row],[IgG]]=0),"yes","No")</f>
        <v>No</v>
      </c>
      <c r="J584" t="s">
        <v>35</v>
      </c>
      <c r="K584" t="s">
        <v>12</v>
      </c>
      <c r="L584" t="s">
        <v>13</v>
      </c>
      <c r="M584" t="s">
        <v>14</v>
      </c>
      <c r="N584" s="1">
        <v>1</v>
      </c>
      <c r="O584"/>
    </row>
    <row r="585" spans="1:15" x14ac:dyDescent="0.3">
      <c r="A585" t="s">
        <v>10</v>
      </c>
      <c r="B585" s="1">
        <v>45</v>
      </c>
      <c r="C585" s="1" t="str" cm="1">
        <f t="array" ref="C585">_xlfn.IFS(Dataset[[#This Row],[Age]]&gt;=60,"Old",Dataset[[#This Row],[Age]]&gt;=40,"Senior Adult",Dataset[[#This Row],[Age]]&gt;=20,"Adult",Dataset[[#This Row],[Age]]&gt;=0,"Child")</f>
        <v>Senior Adult</v>
      </c>
      <c r="D585" s="1">
        <v>0</v>
      </c>
      <c r="E585" s="1">
        <v>1</v>
      </c>
      <c r="F585" s="1">
        <v>0</v>
      </c>
      <c r="G585" s="1" t="str">
        <f>IF(OR( AND(Dataset[[#This Row],[NS1]]=1,Dataset[[#This Row],[IgM]]=0,Dataset[[#This Row],[IgG]]=0),AND(Dataset[[#This Row],[NS1]]=1,Dataset[[#This Row],[IgM]]=1,Dataset[[#This Row],[IgG]]=0),AND(Dataset[[#This Row],[NS1]]=0,Dataset[[#This Row],[IgM]]=1,Dataset[[#This Row],[IgG]]=0)),"Yes","No")</f>
        <v>Yes</v>
      </c>
      <c r="H585" t="str">
        <f>IF(AND(Dataset[[#This Row],[IgG]]=1,Dataset[[#This Row],[NS1]]=1),"Yes","No")</f>
        <v>No</v>
      </c>
      <c r="I585" t="str">
        <f>IF(AND(Dataset[[#This Row],[NS1]]=0,Dataset[[#This Row],[IgM]]=0,Dataset[[#This Row],[IgG]]=0),"yes","No")</f>
        <v>No</v>
      </c>
      <c r="J585" t="s">
        <v>50</v>
      </c>
      <c r="K585" t="s">
        <v>17</v>
      </c>
      <c r="L585" t="s">
        <v>24</v>
      </c>
      <c r="M585" t="s">
        <v>14</v>
      </c>
      <c r="N585" s="1">
        <v>0</v>
      </c>
      <c r="O585"/>
    </row>
    <row r="586" spans="1:15" x14ac:dyDescent="0.3">
      <c r="A586" t="s">
        <v>15</v>
      </c>
      <c r="B586" s="1">
        <v>25</v>
      </c>
      <c r="C586" s="1" t="str" cm="1">
        <f t="array" ref="C586">_xlfn.IFS(Dataset[[#This Row],[Age]]&gt;=60,"Old",Dataset[[#This Row],[Age]]&gt;=40,"Senior Adult",Dataset[[#This Row],[Age]]&gt;=20,"Adult",Dataset[[#This Row],[Age]]&gt;=0,"Child")</f>
        <v>Adult</v>
      </c>
      <c r="D586" s="1">
        <v>1</v>
      </c>
      <c r="E586" s="1">
        <v>1</v>
      </c>
      <c r="F586" s="1">
        <v>1</v>
      </c>
      <c r="G586" s="1" t="str">
        <f>IF(OR( AND(Dataset[[#This Row],[NS1]]=1,Dataset[[#This Row],[IgM]]=0,Dataset[[#This Row],[IgG]]=0),AND(Dataset[[#This Row],[NS1]]=1,Dataset[[#This Row],[IgM]]=1,Dataset[[#This Row],[IgG]]=0),AND(Dataset[[#This Row],[NS1]]=0,Dataset[[#This Row],[IgM]]=1,Dataset[[#This Row],[IgG]]=0)),"Yes","No")</f>
        <v>No</v>
      </c>
      <c r="H586" t="str">
        <f>IF(AND(Dataset[[#This Row],[IgG]]=1,Dataset[[#This Row],[NS1]]=1),"Yes","No")</f>
        <v>Yes</v>
      </c>
      <c r="I586" t="str">
        <f>IF(AND(Dataset[[#This Row],[NS1]]=0,Dataset[[#This Row],[IgM]]=0,Dataset[[#This Row],[IgG]]=0),"yes","No")</f>
        <v>No</v>
      </c>
      <c r="J586" t="s">
        <v>39</v>
      </c>
      <c r="K586" t="s">
        <v>12</v>
      </c>
      <c r="L586" t="s">
        <v>13</v>
      </c>
      <c r="M586" t="s">
        <v>14</v>
      </c>
      <c r="N586" s="1">
        <v>1</v>
      </c>
      <c r="O586"/>
    </row>
    <row r="587" spans="1:15" x14ac:dyDescent="0.3">
      <c r="A587" t="s">
        <v>10</v>
      </c>
      <c r="B587" s="1">
        <v>53</v>
      </c>
      <c r="C587" s="1" t="str" cm="1">
        <f t="array" ref="C587">_xlfn.IFS(Dataset[[#This Row],[Age]]&gt;=60,"Old",Dataset[[#This Row],[Age]]&gt;=40,"Senior Adult",Dataset[[#This Row],[Age]]&gt;=20,"Adult",Dataset[[#This Row],[Age]]&gt;=0,"Child")</f>
        <v>Senior Adult</v>
      </c>
      <c r="D587" s="1">
        <v>1</v>
      </c>
      <c r="E587" s="1">
        <v>0</v>
      </c>
      <c r="F587" s="1">
        <v>1</v>
      </c>
      <c r="G587" s="1" t="str">
        <f>IF(OR( AND(Dataset[[#This Row],[NS1]]=1,Dataset[[#This Row],[IgM]]=0,Dataset[[#This Row],[IgG]]=0),AND(Dataset[[#This Row],[NS1]]=1,Dataset[[#This Row],[IgM]]=1,Dataset[[#This Row],[IgG]]=0),AND(Dataset[[#This Row],[NS1]]=0,Dataset[[#This Row],[IgM]]=1,Dataset[[#This Row],[IgG]]=0)),"Yes","No")</f>
        <v>No</v>
      </c>
      <c r="H587" t="str">
        <f>IF(AND(Dataset[[#This Row],[IgG]]=1,Dataset[[#This Row],[NS1]]=1),"Yes","No")</f>
        <v>Yes</v>
      </c>
      <c r="I587" t="str">
        <f>IF(AND(Dataset[[#This Row],[NS1]]=0,Dataset[[#This Row],[IgM]]=0,Dataset[[#This Row],[IgG]]=0),"yes","No")</f>
        <v>No</v>
      </c>
      <c r="J587" t="s">
        <v>33</v>
      </c>
      <c r="K587" t="s">
        <v>17</v>
      </c>
      <c r="L587" t="s">
        <v>13</v>
      </c>
      <c r="M587" t="s">
        <v>14</v>
      </c>
      <c r="N587" s="1">
        <v>1</v>
      </c>
      <c r="O587"/>
    </row>
    <row r="588" spans="1:15" x14ac:dyDescent="0.3">
      <c r="A588" t="s">
        <v>10</v>
      </c>
      <c r="B588" s="1">
        <v>37</v>
      </c>
      <c r="C588" s="1" t="str" cm="1">
        <f t="array" ref="C588">_xlfn.IFS(Dataset[[#This Row],[Age]]&gt;=60,"Old",Dataset[[#This Row],[Age]]&gt;=40,"Senior Adult",Dataset[[#This Row],[Age]]&gt;=20,"Adult",Dataset[[#This Row],[Age]]&gt;=0,"Child")</f>
        <v>Adult</v>
      </c>
      <c r="D588" s="1">
        <v>1</v>
      </c>
      <c r="E588" s="1">
        <v>0</v>
      </c>
      <c r="F588" s="1">
        <v>1</v>
      </c>
      <c r="G588" s="1" t="str">
        <f>IF(OR( AND(Dataset[[#This Row],[NS1]]=1,Dataset[[#This Row],[IgM]]=0,Dataset[[#This Row],[IgG]]=0),AND(Dataset[[#This Row],[NS1]]=1,Dataset[[#This Row],[IgM]]=1,Dataset[[#This Row],[IgG]]=0),AND(Dataset[[#This Row],[NS1]]=0,Dataset[[#This Row],[IgM]]=1,Dataset[[#This Row],[IgG]]=0)),"Yes","No")</f>
        <v>No</v>
      </c>
      <c r="H588" t="str">
        <f>IF(AND(Dataset[[#This Row],[IgG]]=1,Dataset[[#This Row],[NS1]]=1),"Yes","No")</f>
        <v>Yes</v>
      </c>
      <c r="I588" t="str">
        <f>IF(AND(Dataset[[#This Row],[NS1]]=0,Dataset[[#This Row],[IgM]]=0,Dataset[[#This Row],[IgG]]=0),"yes","No")</f>
        <v>No</v>
      </c>
      <c r="J588" t="s">
        <v>21</v>
      </c>
      <c r="K588" t="s">
        <v>12</v>
      </c>
      <c r="L588" t="s">
        <v>13</v>
      </c>
      <c r="M588" t="s">
        <v>14</v>
      </c>
      <c r="N588" s="1">
        <v>1</v>
      </c>
      <c r="O588"/>
    </row>
    <row r="589" spans="1:15" x14ac:dyDescent="0.3">
      <c r="A589" t="s">
        <v>15</v>
      </c>
      <c r="B589" s="1">
        <v>25</v>
      </c>
      <c r="C589" s="1" t="str" cm="1">
        <f t="array" ref="C589">_xlfn.IFS(Dataset[[#This Row],[Age]]&gt;=60,"Old",Dataset[[#This Row],[Age]]&gt;=40,"Senior Adult",Dataset[[#This Row],[Age]]&gt;=20,"Adult",Dataset[[#This Row],[Age]]&gt;=0,"Child")</f>
        <v>Adult</v>
      </c>
      <c r="D589" s="1">
        <v>0</v>
      </c>
      <c r="E589" s="1">
        <v>1</v>
      </c>
      <c r="F589" s="1">
        <v>0</v>
      </c>
      <c r="G589" s="1" t="str">
        <f>IF(OR( AND(Dataset[[#This Row],[NS1]]=1,Dataset[[#This Row],[IgM]]=0,Dataset[[#This Row],[IgG]]=0),AND(Dataset[[#This Row],[NS1]]=1,Dataset[[#This Row],[IgM]]=1,Dataset[[#This Row],[IgG]]=0),AND(Dataset[[#This Row],[NS1]]=0,Dataset[[#This Row],[IgM]]=1,Dataset[[#This Row],[IgG]]=0)),"Yes","No")</f>
        <v>Yes</v>
      </c>
      <c r="H589" t="str">
        <f>IF(AND(Dataset[[#This Row],[IgG]]=1,Dataset[[#This Row],[NS1]]=1),"Yes","No")</f>
        <v>No</v>
      </c>
      <c r="I589" t="str">
        <f>IF(AND(Dataset[[#This Row],[NS1]]=0,Dataset[[#This Row],[IgM]]=0,Dataset[[#This Row],[IgG]]=0),"yes","No")</f>
        <v>No</v>
      </c>
      <c r="J589" t="s">
        <v>52</v>
      </c>
      <c r="K589" t="s">
        <v>17</v>
      </c>
      <c r="L589" t="s">
        <v>13</v>
      </c>
      <c r="M589" t="s">
        <v>14</v>
      </c>
      <c r="N589" s="1">
        <v>0</v>
      </c>
      <c r="O589"/>
    </row>
    <row r="590" spans="1:15" x14ac:dyDescent="0.3">
      <c r="A590" t="s">
        <v>15</v>
      </c>
      <c r="B590" s="1">
        <v>38</v>
      </c>
      <c r="C590" s="1" t="str" cm="1">
        <f t="array" ref="C590">_xlfn.IFS(Dataset[[#This Row],[Age]]&gt;=60,"Old",Dataset[[#This Row],[Age]]&gt;=40,"Senior Adult",Dataset[[#This Row],[Age]]&gt;=20,"Adult",Dataset[[#This Row],[Age]]&gt;=0,"Child")</f>
        <v>Adult</v>
      </c>
      <c r="D590" s="1">
        <v>1</v>
      </c>
      <c r="E590" s="1">
        <v>1</v>
      </c>
      <c r="F590" s="1">
        <v>1</v>
      </c>
      <c r="G590" s="1" t="str">
        <f>IF(OR( AND(Dataset[[#This Row],[NS1]]=1,Dataset[[#This Row],[IgM]]=0,Dataset[[#This Row],[IgG]]=0),AND(Dataset[[#This Row],[NS1]]=1,Dataset[[#This Row],[IgM]]=1,Dataset[[#This Row],[IgG]]=0),AND(Dataset[[#This Row],[NS1]]=0,Dataset[[#This Row],[IgM]]=1,Dataset[[#This Row],[IgG]]=0)),"Yes","No")</f>
        <v>No</v>
      </c>
      <c r="H590" t="str">
        <f>IF(AND(Dataset[[#This Row],[IgG]]=1,Dataset[[#This Row],[NS1]]=1),"Yes","No")</f>
        <v>Yes</v>
      </c>
      <c r="I590" t="str">
        <f>IF(AND(Dataset[[#This Row],[NS1]]=0,Dataset[[#This Row],[IgM]]=0,Dataset[[#This Row],[IgG]]=0),"yes","No")</f>
        <v>No</v>
      </c>
      <c r="J590" t="s">
        <v>38</v>
      </c>
      <c r="K590" t="s">
        <v>12</v>
      </c>
      <c r="L590" t="s">
        <v>24</v>
      </c>
      <c r="M590" t="s">
        <v>14</v>
      </c>
      <c r="N590" s="1">
        <v>1</v>
      </c>
      <c r="O590"/>
    </row>
    <row r="591" spans="1:15" x14ac:dyDescent="0.3">
      <c r="A591" t="s">
        <v>10</v>
      </c>
      <c r="B591" s="1">
        <v>50</v>
      </c>
      <c r="C591" s="1" t="str" cm="1">
        <f t="array" ref="C591">_xlfn.IFS(Dataset[[#This Row],[Age]]&gt;=60,"Old",Dataset[[#This Row],[Age]]&gt;=40,"Senior Adult",Dataset[[#This Row],[Age]]&gt;=20,"Adult",Dataset[[#This Row],[Age]]&gt;=0,"Child")</f>
        <v>Senior Adult</v>
      </c>
      <c r="D591" s="1">
        <v>1</v>
      </c>
      <c r="E591" s="1">
        <v>0</v>
      </c>
      <c r="F591" s="1">
        <v>1</v>
      </c>
      <c r="G591" s="1" t="str">
        <f>IF(OR( AND(Dataset[[#This Row],[NS1]]=1,Dataset[[#This Row],[IgM]]=0,Dataset[[#This Row],[IgG]]=0),AND(Dataset[[#This Row],[NS1]]=1,Dataset[[#This Row],[IgM]]=1,Dataset[[#This Row],[IgG]]=0),AND(Dataset[[#This Row],[NS1]]=0,Dataset[[#This Row],[IgM]]=1,Dataset[[#This Row],[IgG]]=0)),"Yes","No")</f>
        <v>No</v>
      </c>
      <c r="H591" t="str">
        <f>IF(AND(Dataset[[#This Row],[IgG]]=1,Dataset[[#This Row],[NS1]]=1),"Yes","No")</f>
        <v>Yes</v>
      </c>
      <c r="I591" t="str">
        <f>IF(AND(Dataset[[#This Row],[NS1]]=0,Dataset[[#This Row],[IgM]]=0,Dataset[[#This Row],[IgG]]=0),"yes","No")</f>
        <v>No</v>
      </c>
      <c r="J591" t="s">
        <v>52</v>
      </c>
      <c r="K591" t="s">
        <v>17</v>
      </c>
      <c r="L591" t="s">
        <v>19</v>
      </c>
      <c r="M591" t="s">
        <v>14</v>
      </c>
      <c r="N591" s="1">
        <v>1</v>
      </c>
      <c r="O591"/>
    </row>
    <row r="592" spans="1:15" x14ac:dyDescent="0.3">
      <c r="A592" t="s">
        <v>15</v>
      </c>
      <c r="B592" s="1">
        <v>30</v>
      </c>
      <c r="C592" s="1" t="str" cm="1">
        <f t="array" ref="C592">_xlfn.IFS(Dataset[[#This Row],[Age]]&gt;=60,"Old",Dataset[[#This Row],[Age]]&gt;=40,"Senior Adult",Dataset[[#This Row],[Age]]&gt;=20,"Adult",Dataset[[#This Row],[Age]]&gt;=0,"Child")</f>
        <v>Adult</v>
      </c>
      <c r="D592" s="1">
        <v>1</v>
      </c>
      <c r="E592" s="1">
        <v>1</v>
      </c>
      <c r="F592" s="1">
        <v>1</v>
      </c>
      <c r="G592" s="1" t="str">
        <f>IF(OR( AND(Dataset[[#This Row],[NS1]]=1,Dataset[[#This Row],[IgM]]=0,Dataset[[#This Row],[IgG]]=0),AND(Dataset[[#This Row],[NS1]]=1,Dataset[[#This Row],[IgM]]=1,Dataset[[#This Row],[IgG]]=0),AND(Dataset[[#This Row],[NS1]]=0,Dataset[[#This Row],[IgM]]=1,Dataset[[#This Row],[IgG]]=0)),"Yes","No")</f>
        <v>No</v>
      </c>
      <c r="H592" t="str">
        <f>IF(AND(Dataset[[#This Row],[IgG]]=1,Dataset[[#This Row],[NS1]]=1),"Yes","No")</f>
        <v>Yes</v>
      </c>
      <c r="I592" t="str">
        <f>IF(AND(Dataset[[#This Row],[NS1]]=0,Dataset[[#This Row],[IgM]]=0,Dataset[[#This Row],[IgG]]=0),"yes","No")</f>
        <v>No</v>
      </c>
      <c r="J592" t="s">
        <v>48</v>
      </c>
      <c r="K592" t="s">
        <v>12</v>
      </c>
      <c r="L592" t="s">
        <v>13</v>
      </c>
      <c r="M592" t="s">
        <v>14</v>
      </c>
      <c r="N592" s="1">
        <v>1</v>
      </c>
      <c r="O592"/>
    </row>
    <row r="593" spans="1:15" x14ac:dyDescent="0.3">
      <c r="A593" t="s">
        <v>10</v>
      </c>
      <c r="B593" s="1">
        <v>20</v>
      </c>
      <c r="C593" s="1" t="str" cm="1">
        <f t="array" ref="C593">_xlfn.IFS(Dataset[[#This Row],[Age]]&gt;=60,"Old",Dataset[[#This Row],[Age]]&gt;=40,"Senior Adult",Dataset[[#This Row],[Age]]&gt;=20,"Adult",Dataset[[#This Row],[Age]]&gt;=0,"Child")</f>
        <v>Adult</v>
      </c>
      <c r="D593" s="1">
        <v>0</v>
      </c>
      <c r="E593" s="1">
        <v>0</v>
      </c>
      <c r="F593" s="1">
        <v>0</v>
      </c>
      <c r="G593" s="1" t="str">
        <f>IF(OR( AND(Dataset[[#This Row],[NS1]]=1,Dataset[[#This Row],[IgM]]=0,Dataset[[#This Row],[IgG]]=0),AND(Dataset[[#This Row],[NS1]]=1,Dataset[[#This Row],[IgM]]=1,Dataset[[#This Row],[IgG]]=0),AND(Dataset[[#This Row],[NS1]]=0,Dataset[[#This Row],[IgM]]=1,Dataset[[#This Row],[IgG]]=0)),"Yes","No")</f>
        <v>No</v>
      </c>
      <c r="H593" t="str">
        <f>IF(AND(Dataset[[#This Row],[IgG]]=1,Dataset[[#This Row],[NS1]]=1),"Yes","No")</f>
        <v>No</v>
      </c>
      <c r="I593" t="str">
        <f>IF(AND(Dataset[[#This Row],[NS1]]=0,Dataset[[#This Row],[IgM]]=0,Dataset[[#This Row],[IgG]]=0),"yes","No")</f>
        <v>yes</v>
      </c>
      <c r="J593" t="s">
        <v>16</v>
      </c>
      <c r="K593" t="s">
        <v>17</v>
      </c>
      <c r="L593" t="s">
        <v>13</v>
      </c>
      <c r="M593" t="s">
        <v>14</v>
      </c>
      <c r="N593" s="1">
        <v>0</v>
      </c>
      <c r="O593"/>
    </row>
    <row r="594" spans="1:15" x14ac:dyDescent="0.3">
      <c r="A594" t="s">
        <v>15</v>
      </c>
      <c r="B594" s="1">
        <v>44</v>
      </c>
      <c r="C594" s="1" t="str" cm="1">
        <f t="array" ref="C594">_xlfn.IFS(Dataset[[#This Row],[Age]]&gt;=60,"Old",Dataset[[#This Row],[Age]]&gt;=40,"Senior Adult",Dataset[[#This Row],[Age]]&gt;=20,"Adult",Dataset[[#This Row],[Age]]&gt;=0,"Child")</f>
        <v>Senior Adult</v>
      </c>
      <c r="D594" s="1">
        <v>1</v>
      </c>
      <c r="E594" s="1">
        <v>0</v>
      </c>
      <c r="F594" s="1">
        <v>1</v>
      </c>
      <c r="G594" s="1" t="str">
        <f>IF(OR( AND(Dataset[[#This Row],[NS1]]=1,Dataset[[#This Row],[IgM]]=0,Dataset[[#This Row],[IgG]]=0),AND(Dataset[[#This Row],[NS1]]=1,Dataset[[#This Row],[IgM]]=1,Dataset[[#This Row],[IgG]]=0),AND(Dataset[[#This Row],[NS1]]=0,Dataset[[#This Row],[IgM]]=1,Dataset[[#This Row],[IgG]]=0)),"Yes","No")</f>
        <v>No</v>
      </c>
      <c r="H594" t="str">
        <f>IF(AND(Dataset[[#This Row],[IgG]]=1,Dataset[[#This Row],[NS1]]=1),"Yes","No")</f>
        <v>Yes</v>
      </c>
      <c r="I594" t="str">
        <f>IF(AND(Dataset[[#This Row],[NS1]]=0,Dataset[[#This Row],[IgM]]=0,Dataset[[#This Row],[IgG]]=0),"yes","No")</f>
        <v>No</v>
      </c>
      <c r="J594" t="s">
        <v>31</v>
      </c>
      <c r="K594" t="s">
        <v>12</v>
      </c>
      <c r="L594" t="s">
        <v>19</v>
      </c>
      <c r="M594" t="s">
        <v>14</v>
      </c>
      <c r="N594" s="1">
        <v>1</v>
      </c>
      <c r="O594"/>
    </row>
    <row r="595" spans="1:15" x14ac:dyDescent="0.3">
      <c r="A595" t="s">
        <v>10</v>
      </c>
      <c r="B595" s="1">
        <v>57</v>
      </c>
      <c r="C595" s="1" t="str" cm="1">
        <f t="array" ref="C595">_xlfn.IFS(Dataset[[#This Row],[Age]]&gt;=60,"Old",Dataset[[#This Row],[Age]]&gt;=40,"Senior Adult",Dataset[[#This Row],[Age]]&gt;=20,"Adult",Dataset[[#This Row],[Age]]&gt;=0,"Child")</f>
        <v>Senior Adult</v>
      </c>
      <c r="D595" s="1">
        <v>0</v>
      </c>
      <c r="E595" s="1">
        <v>1</v>
      </c>
      <c r="F595" s="1">
        <v>0</v>
      </c>
      <c r="G595" s="1" t="str">
        <f>IF(OR( AND(Dataset[[#This Row],[NS1]]=1,Dataset[[#This Row],[IgM]]=0,Dataset[[#This Row],[IgG]]=0),AND(Dataset[[#This Row],[NS1]]=1,Dataset[[#This Row],[IgM]]=1,Dataset[[#This Row],[IgG]]=0),AND(Dataset[[#This Row],[NS1]]=0,Dataset[[#This Row],[IgM]]=1,Dataset[[#This Row],[IgG]]=0)),"Yes","No")</f>
        <v>Yes</v>
      </c>
      <c r="H595" t="str">
        <f>IF(AND(Dataset[[#This Row],[IgG]]=1,Dataset[[#This Row],[NS1]]=1),"Yes","No")</f>
        <v>No</v>
      </c>
      <c r="I595" t="str">
        <f>IF(AND(Dataset[[#This Row],[NS1]]=0,Dataset[[#This Row],[IgM]]=0,Dataset[[#This Row],[IgG]]=0),"yes","No")</f>
        <v>No</v>
      </c>
      <c r="J595" t="s">
        <v>44</v>
      </c>
      <c r="K595" t="s">
        <v>17</v>
      </c>
      <c r="L595" t="s">
        <v>13</v>
      </c>
      <c r="M595" t="s">
        <v>14</v>
      </c>
      <c r="N595" s="1">
        <v>0</v>
      </c>
      <c r="O595"/>
    </row>
    <row r="596" spans="1:15" x14ac:dyDescent="0.3">
      <c r="A596" t="s">
        <v>15</v>
      </c>
      <c r="B596" s="1">
        <v>19</v>
      </c>
      <c r="C596" s="1" t="str" cm="1">
        <f t="array" ref="C596">_xlfn.IFS(Dataset[[#This Row],[Age]]&gt;=60,"Old",Dataset[[#This Row],[Age]]&gt;=40,"Senior Adult",Dataset[[#This Row],[Age]]&gt;=20,"Adult",Dataset[[#This Row],[Age]]&gt;=0,"Child")</f>
        <v>Child</v>
      </c>
      <c r="D596" s="1">
        <v>1</v>
      </c>
      <c r="E596" s="1">
        <v>1</v>
      </c>
      <c r="F596" s="1">
        <v>1</v>
      </c>
      <c r="G596" s="1" t="str">
        <f>IF(OR( AND(Dataset[[#This Row],[NS1]]=1,Dataset[[#This Row],[IgM]]=0,Dataset[[#This Row],[IgG]]=0),AND(Dataset[[#This Row],[NS1]]=1,Dataset[[#This Row],[IgM]]=1,Dataset[[#This Row],[IgG]]=0),AND(Dataset[[#This Row],[NS1]]=0,Dataset[[#This Row],[IgM]]=1,Dataset[[#This Row],[IgG]]=0)),"Yes","No")</f>
        <v>No</v>
      </c>
      <c r="H596" t="str">
        <f>IF(AND(Dataset[[#This Row],[IgG]]=1,Dataset[[#This Row],[NS1]]=1),"Yes","No")</f>
        <v>Yes</v>
      </c>
      <c r="I596" t="str">
        <f>IF(AND(Dataset[[#This Row],[NS1]]=0,Dataset[[#This Row],[IgM]]=0,Dataset[[#This Row],[IgG]]=0),"yes","No")</f>
        <v>No</v>
      </c>
      <c r="J596" t="s">
        <v>34</v>
      </c>
      <c r="K596" t="s">
        <v>12</v>
      </c>
      <c r="L596" t="s">
        <v>19</v>
      </c>
      <c r="M596" t="s">
        <v>14</v>
      </c>
      <c r="N596" s="1">
        <v>1</v>
      </c>
      <c r="O596"/>
    </row>
    <row r="597" spans="1:15" x14ac:dyDescent="0.3">
      <c r="A597" t="s">
        <v>10</v>
      </c>
      <c r="B597" s="1">
        <v>34</v>
      </c>
      <c r="C597" s="1" t="str" cm="1">
        <f t="array" ref="C597">_xlfn.IFS(Dataset[[#This Row],[Age]]&gt;=60,"Old",Dataset[[#This Row],[Age]]&gt;=40,"Senior Adult",Dataset[[#This Row],[Age]]&gt;=20,"Adult",Dataset[[#This Row],[Age]]&gt;=0,"Child")</f>
        <v>Adult</v>
      </c>
      <c r="D597" s="1">
        <v>0</v>
      </c>
      <c r="E597" s="1">
        <v>0</v>
      </c>
      <c r="F597" s="1">
        <v>0</v>
      </c>
      <c r="G597" s="1" t="str">
        <f>IF(OR( AND(Dataset[[#This Row],[NS1]]=1,Dataset[[#This Row],[IgM]]=0,Dataset[[#This Row],[IgG]]=0),AND(Dataset[[#This Row],[NS1]]=1,Dataset[[#This Row],[IgM]]=1,Dataset[[#This Row],[IgG]]=0),AND(Dataset[[#This Row],[NS1]]=0,Dataset[[#This Row],[IgM]]=1,Dataset[[#This Row],[IgG]]=0)),"Yes","No")</f>
        <v>No</v>
      </c>
      <c r="H597" t="str">
        <f>IF(AND(Dataset[[#This Row],[IgG]]=1,Dataset[[#This Row],[NS1]]=1),"Yes","No")</f>
        <v>No</v>
      </c>
      <c r="I597" t="str">
        <f>IF(AND(Dataset[[#This Row],[NS1]]=0,Dataset[[#This Row],[IgM]]=0,Dataset[[#This Row],[IgG]]=0),"yes","No")</f>
        <v>yes</v>
      </c>
      <c r="J597" t="s">
        <v>42</v>
      </c>
      <c r="K597" t="s">
        <v>17</v>
      </c>
      <c r="L597" t="s">
        <v>19</v>
      </c>
      <c r="M597" t="s">
        <v>14</v>
      </c>
      <c r="N597" s="1">
        <v>0</v>
      </c>
      <c r="O597"/>
    </row>
    <row r="598" spans="1:15" x14ac:dyDescent="0.3">
      <c r="A598" t="s">
        <v>10</v>
      </c>
      <c r="B598" s="1">
        <v>42</v>
      </c>
      <c r="C598" s="1" t="str" cm="1">
        <f t="array" ref="C598">_xlfn.IFS(Dataset[[#This Row],[Age]]&gt;=60,"Old",Dataset[[#This Row],[Age]]&gt;=40,"Senior Adult",Dataset[[#This Row],[Age]]&gt;=20,"Adult",Dataset[[#This Row],[Age]]&gt;=0,"Child")</f>
        <v>Senior Adult</v>
      </c>
      <c r="D598" s="1">
        <v>1</v>
      </c>
      <c r="E598" s="1">
        <v>1</v>
      </c>
      <c r="F598" s="1">
        <v>1</v>
      </c>
      <c r="G598" s="1" t="str">
        <f>IF(OR( AND(Dataset[[#This Row],[NS1]]=1,Dataset[[#This Row],[IgM]]=0,Dataset[[#This Row],[IgG]]=0),AND(Dataset[[#This Row],[NS1]]=1,Dataset[[#This Row],[IgM]]=1,Dataset[[#This Row],[IgG]]=0),AND(Dataset[[#This Row],[NS1]]=0,Dataset[[#This Row],[IgM]]=1,Dataset[[#This Row],[IgG]]=0)),"Yes","No")</f>
        <v>No</v>
      </c>
      <c r="H598" t="str">
        <f>IF(AND(Dataset[[#This Row],[IgG]]=1,Dataset[[#This Row],[NS1]]=1),"Yes","No")</f>
        <v>Yes</v>
      </c>
      <c r="I598" t="str">
        <f>IF(AND(Dataset[[#This Row],[NS1]]=0,Dataset[[#This Row],[IgM]]=0,Dataset[[#This Row],[IgG]]=0),"yes","No")</f>
        <v>No</v>
      </c>
      <c r="J598" t="s">
        <v>30</v>
      </c>
      <c r="K598" t="s">
        <v>12</v>
      </c>
      <c r="L598" t="s">
        <v>19</v>
      </c>
      <c r="M598" t="s">
        <v>14</v>
      </c>
      <c r="N598" s="1">
        <v>1</v>
      </c>
      <c r="O598"/>
    </row>
    <row r="599" spans="1:15" x14ac:dyDescent="0.3">
      <c r="A599" t="s">
        <v>10</v>
      </c>
      <c r="B599" s="1">
        <v>48</v>
      </c>
      <c r="C599" s="1" t="str" cm="1">
        <f t="array" ref="C599">_xlfn.IFS(Dataset[[#This Row],[Age]]&gt;=60,"Old",Dataset[[#This Row],[Age]]&gt;=40,"Senior Adult",Dataset[[#This Row],[Age]]&gt;=20,"Adult",Dataset[[#This Row],[Age]]&gt;=0,"Child")</f>
        <v>Senior Adult</v>
      </c>
      <c r="D599" s="1">
        <v>1</v>
      </c>
      <c r="E599" s="1">
        <v>1</v>
      </c>
      <c r="F599" s="1">
        <v>1</v>
      </c>
      <c r="G599" s="1" t="str">
        <f>IF(OR( AND(Dataset[[#This Row],[NS1]]=1,Dataset[[#This Row],[IgM]]=0,Dataset[[#This Row],[IgG]]=0),AND(Dataset[[#This Row],[NS1]]=1,Dataset[[#This Row],[IgM]]=1,Dataset[[#This Row],[IgG]]=0),AND(Dataset[[#This Row],[NS1]]=0,Dataset[[#This Row],[IgM]]=1,Dataset[[#This Row],[IgG]]=0)),"Yes","No")</f>
        <v>No</v>
      </c>
      <c r="H599" t="str">
        <f>IF(AND(Dataset[[#This Row],[IgG]]=1,Dataset[[#This Row],[NS1]]=1),"Yes","No")</f>
        <v>Yes</v>
      </c>
      <c r="I599" t="str">
        <f>IF(AND(Dataset[[#This Row],[NS1]]=0,Dataset[[#This Row],[IgM]]=0,Dataset[[#This Row],[IgG]]=0),"yes","No")</f>
        <v>No</v>
      </c>
      <c r="J599" t="s">
        <v>49</v>
      </c>
      <c r="K599" t="s">
        <v>17</v>
      </c>
      <c r="L599" t="s">
        <v>19</v>
      </c>
      <c r="M599" t="s">
        <v>14</v>
      </c>
      <c r="N599" s="1">
        <v>1</v>
      </c>
      <c r="O599"/>
    </row>
    <row r="600" spans="1:15" x14ac:dyDescent="0.3">
      <c r="A600" t="s">
        <v>15</v>
      </c>
      <c r="B600" s="1">
        <v>45</v>
      </c>
      <c r="C600" s="1" t="str" cm="1">
        <f t="array" ref="C600">_xlfn.IFS(Dataset[[#This Row],[Age]]&gt;=60,"Old",Dataset[[#This Row],[Age]]&gt;=40,"Senior Adult",Dataset[[#This Row],[Age]]&gt;=20,"Adult",Dataset[[#This Row],[Age]]&gt;=0,"Child")</f>
        <v>Senior Adult</v>
      </c>
      <c r="D600" s="1">
        <v>1</v>
      </c>
      <c r="E600" s="1">
        <v>1</v>
      </c>
      <c r="F600" s="1">
        <v>1</v>
      </c>
      <c r="G600" s="1" t="str">
        <f>IF(OR( AND(Dataset[[#This Row],[NS1]]=1,Dataset[[#This Row],[IgM]]=0,Dataset[[#This Row],[IgG]]=0),AND(Dataset[[#This Row],[NS1]]=1,Dataset[[#This Row],[IgM]]=1,Dataset[[#This Row],[IgG]]=0),AND(Dataset[[#This Row],[NS1]]=0,Dataset[[#This Row],[IgM]]=1,Dataset[[#This Row],[IgG]]=0)),"Yes","No")</f>
        <v>No</v>
      </c>
      <c r="H600" t="str">
        <f>IF(AND(Dataset[[#This Row],[IgG]]=1,Dataset[[#This Row],[NS1]]=1),"Yes","No")</f>
        <v>Yes</v>
      </c>
      <c r="I600" t="str">
        <f>IF(AND(Dataset[[#This Row],[NS1]]=0,Dataset[[#This Row],[IgM]]=0,Dataset[[#This Row],[IgG]]=0),"yes","No")</f>
        <v>No</v>
      </c>
      <c r="J600" t="s">
        <v>28</v>
      </c>
      <c r="K600" t="s">
        <v>12</v>
      </c>
      <c r="L600" t="s">
        <v>13</v>
      </c>
      <c r="M600" t="s">
        <v>14</v>
      </c>
      <c r="N600" s="1">
        <v>1</v>
      </c>
      <c r="O600"/>
    </row>
    <row r="601" spans="1:15" x14ac:dyDescent="0.3">
      <c r="A601" t="s">
        <v>10</v>
      </c>
      <c r="B601" s="1">
        <v>48</v>
      </c>
      <c r="C601" s="1" t="str" cm="1">
        <f t="array" ref="C601">_xlfn.IFS(Dataset[[#This Row],[Age]]&gt;=60,"Old",Dataset[[#This Row],[Age]]&gt;=40,"Senior Adult",Dataset[[#This Row],[Age]]&gt;=20,"Adult",Dataset[[#This Row],[Age]]&gt;=0,"Child")</f>
        <v>Senior Adult</v>
      </c>
      <c r="D601" s="1">
        <v>0</v>
      </c>
      <c r="E601" s="1">
        <v>1</v>
      </c>
      <c r="F601" s="1">
        <v>0</v>
      </c>
      <c r="G601" s="1" t="str">
        <f>IF(OR( AND(Dataset[[#This Row],[NS1]]=1,Dataset[[#This Row],[IgM]]=0,Dataset[[#This Row],[IgG]]=0),AND(Dataset[[#This Row],[NS1]]=1,Dataset[[#This Row],[IgM]]=1,Dataset[[#This Row],[IgG]]=0),AND(Dataset[[#This Row],[NS1]]=0,Dataset[[#This Row],[IgM]]=1,Dataset[[#This Row],[IgG]]=0)),"Yes","No")</f>
        <v>Yes</v>
      </c>
      <c r="H601" t="str">
        <f>IF(AND(Dataset[[#This Row],[IgG]]=1,Dataset[[#This Row],[NS1]]=1),"Yes","No")</f>
        <v>No</v>
      </c>
      <c r="I601" t="str">
        <f>IF(AND(Dataset[[#This Row],[NS1]]=0,Dataset[[#This Row],[IgM]]=0,Dataset[[#This Row],[IgG]]=0),"yes","No")</f>
        <v>No</v>
      </c>
      <c r="J601" t="s">
        <v>45</v>
      </c>
      <c r="K601" t="s">
        <v>17</v>
      </c>
      <c r="L601" t="s">
        <v>24</v>
      </c>
      <c r="M601" t="s">
        <v>14</v>
      </c>
      <c r="N601" s="1">
        <v>0</v>
      </c>
      <c r="O601"/>
    </row>
    <row r="602" spans="1:15" x14ac:dyDescent="0.3">
      <c r="A602" t="s">
        <v>10</v>
      </c>
      <c r="B602" s="1">
        <v>50</v>
      </c>
      <c r="C602" s="1" t="str" cm="1">
        <f t="array" ref="C602">_xlfn.IFS(Dataset[[#This Row],[Age]]&gt;=60,"Old",Dataset[[#This Row],[Age]]&gt;=40,"Senior Adult",Dataset[[#This Row],[Age]]&gt;=20,"Adult",Dataset[[#This Row],[Age]]&gt;=0,"Child")</f>
        <v>Senior Adult</v>
      </c>
      <c r="D602" s="1">
        <v>1</v>
      </c>
      <c r="E602" s="1">
        <v>0</v>
      </c>
      <c r="F602" s="1">
        <v>1</v>
      </c>
      <c r="G602" s="1" t="str">
        <f>IF(OR( AND(Dataset[[#This Row],[NS1]]=1,Dataset[[#This Row],[IgM]]=0,Dataset[[#This Row],[IgG]]=0),AND(Dataset[[#This Row],[NS1]]=1,Dataset[[#This Row],[IgM]]=1,Dataset[[#This Row],[IgG]]=0),AND(Dataset[[#This Row],[NS1]]=0,Dataset[[#This Row],[IgM]]=1,Dataset[[#This Row],[IgG]]=0)),"Yes","No")</f>
        <v>No</v>
      </c>
      <c r="H602" t="str">
        <f>IF(AND(Dataset[[#This Row],[IgG]]=1,Dataset[[#This Row],[NS1]]=1),"Yes","No")</f>
        <v>Yes</v>
      </c>
      <c r="I602" t="str">
        <f>IF(AND(Dataset[[#This Row],[NS1]]=0,Dataset[[#This Row],[IgM]]=0,Dataset[[#This Row],[IgG]]=0),"yes","No")</f>
        <v>No</v>
      </c>
      <c r="J602" t="s">
        <v>23</v>
      </c>
      <c r="K602" t="s">
        <v>12</v>
      </c>
      <c r="L602" t="s">
        <v>19</v>
      </c>
      <c r="M602" t="s">
        <v>14</v>
      </c>
      <c r="N602" s="1">
        <v>1</v>
      </c>
      <c r="O602"/>
    </row>
    <row r="603" spans="1:15" x14ac:dyDescent="0.3">
      <c r="A603" t="s">
        <v>10</v>
      </c>
      <c r="B603" s="1">
        <v>37</v>
      </c>
      <c r="C603" s="1" t="str" cm="1">
        <f t="array" ref="C603">_xlfn.IFS(Dataset[[#This Row],[Age]]&gt;=60,"Old",Dataset[[#This Row],[Age]]&gt;=40,"Senior Adult",Dataset[[#This Row],[Age]]&gt;=20,"Adult",Dataset[[#This Row],[Age]]&gt;=0,"Child")</f>
        <v>Adult</v>
      </c>
      <c r="D603" s="1">
        <v>0</v>
      </c>
      <c r="E603" s="1">
        <v>1</v>
      </c>
      <c r="F603" s="1">
        <v>0</v>
      </c>
      <c r="G603" s="1" t="str">
        <f>IF(OR( AND(Dataset[[#This Row],[NS1]]=1,Dataset[[#This Row],[IgM]]=0,Dataset[[#This Row],[IgG]]=0),AND(Dataset[[#This Row],[NS1]]=1,Dataset[[#This Row],[IgM]]=1,Dataset[[#This Row],[IgG]]=0),AND(Dataset[[#This Row],[NS1]]=0,Dataset[[#This Row],[IgM]]=1,Dataset[[#This Row],[IgG]]=0)),"Yes","No")</f>
        <v>Yes</v>
      </c>
      <c r="H603" t="str">
        <f>IF(AND(Dataset[[#This Row],[IgG]]=1,Dataset[[#This Row],[NS1]]=1),"Yes","No")</f>
        <v>No</v>
      </c>
      <c r="I603" t="str">
        <f>IF(AND(Dataset[[#This Row],[NS1]]=0,Dataset[[#This Row],[IgM]]=0,Dataset[[#This Row],[IgG]]=0),"yes","No")</f>
        <v>No</v>
      </c>
      <c r="J603" t="s">
        <v>25</v>
      </c>
      <c r="K603" t="s">
        <v>17</v>
      </c>
      <c r="L603" t="s">
        <v>13</v>
      </c>
      <c r="M603" t="s">
        <v>14</v>
      </c>
      <c r="N603" s="1">
        <v>0</v>
      </c>
      <c r="O603"/>
    </row>
    <row r="604" spans="1:15" x14ac:dyDescent="0.3">
      <c r="A604" t="s">
        <v>10</v>
      </c>
      <c r="B604" s="1">
        <v>28</v>
      </c>
      <c r="C604" s="1" t="str" cm="1">
        <f t="array" ref="C604">_xlfn.IFS(Dataset[[#This Row],[Age]]&gt;=60,"Old",Dataset[[#This Row],[Age]]&gt;=40,"Senior Adult",Dataset[[#This Row],[Age]]&gt;=20,"Adult",Dataset[[#This Row],[Age]]&gt;=0,"Child")</f>
        <v>Adult</v>
      </c>
      <c r="D604" s="1">
        <v>1</v>
      </c>
      <c r="E604" s="1">
        <v>0</v>
      </c>
      <c r="F604" s="1">
        <v>1</v>
      </c>
      <c r="G604" s="1" t="str">
        <f>IF(OR( AND(Dataset[[#This Row],[NS1]]=1,Dataset[[#This Row],[IgM]]=0,Dataset[[#This Row],[IgG]]=0),AND(Dataset[[#This Row],[NS1]]=1,Dataset[[#This Row],[IgM]]=1,Dataset[[#This Row],[IgG]]=0),AND(Dataset[[#This Row],[NS1]]=0,Dataset[[#This Row],[IgM]]=1,Dataset[[#This Row],[IgG]]=0)),"Yes","No")</f>
        <v>No</v>
      </c>
      <c r="H604" t="str">
        <f>IF(AND(Dataset[[#This Row],[IgG]]=1,Dataset[[#This Row],[NS1]]=1),"Yes","No")</f>
        <v>Yes</v>
      </c>
      <c r="I604" t="str">
        <f>IF(AND(Dataset[[#This Row],[NS1]]=0,Dataset[[#This Row],[IgM]]=0,Dataset[[#This Row],[IgG]]=0),"yes","No")</f>
        <v>No</v>
      </c>
      <c r="J604" t="s">
        <v>37</v>
      </c>
      <c r="K604" t="s">
        <v>12</v>
      </c>
      <c r="L604" t="s">
        <v>24</v>
      </c>
      <c r="M604" t="s">
        <v>14</v>
      </c>
      <c r="N604" s="1">
        <v>1</v>
      </c>
      <c r="O604"/>
    </row>
    <row r="605" spans="1:15" x14ac:dyDescent="0.3">
      <c r="A605" t="s">
        <v>15</v>
      </c>
      <c r="B605" s="1">
        <v>51</v>
      </c>
      <c r="C605" s="1" t="str" cm="1">
        <f t="array" ref="C605">_xlfn.IFS(Dataset[[#This Row],[Age]]&gt;=60,"Old",Dataset[[#This Row],[Age]]&gt;=40,"Senior Adult",Dataset[[#This Row],[Age]]&gt;=20,"Adult",Dataset[[#This Row],[Age]]&gt;=0,"Child")</f>
        <v>Senior Adult</v>
      </c>
      <c r="D605" s="1">
        <v>1</v>
      </c>
      <c r="E605" s="1">
        <v>1</v>
      </c>
      <c r="F605" s="1">
        <v>1</v>
      </c>
      <c r="G605" s="1" t="str">
        <f>IF(OR( AND(Dataset[[#This Row],[NS1]]=1,Dataset[[#This Row],[IgM]]=0,Dataset[[#This Row],[IgG]]=0),AND(Dataset[[#This Row],[NS1]]=1,Dataset[[#This Row],[IgM]]=1,Dataset[[#This Row],[IgG]]=0),AND(Dataset[[#This Row],[NS1]]=0,Dataset[[#This Row],[IgM]]=1,Dataset[[#This Row],[IgG]]=0)),"Yes","No")</f>
        <v>No</v>
      </c>
      <c r="H605" t="str">
        <f>IF(AND(Dataset[[#This Row],[IgG]]=1,Dataset[[#This Row],[NS1]]=1),"Yes","No")</f>
        <v>Yes</v>
      </c>
      <c r="I605" t="str">
        <f>IF(AND(Dataset[[#This Row],[NS1]]=0,Dataset[[#This Row],[IgM]]=0,Dataset[[#This Row],[IgG]]=0),"yes","No")</f>
        <v>No</v>
      </c>
      <c r="J605" t="s">
        <v>40</v>
      </c>
      <c r="K605" t="s">
        <v>17</v>
      </c>
      <c r="L605" t="s">
        <v>19</v>
      </c>
      <c r="M605" t="s">
        <v>14</v>
      </c>
      <c r="N605" s="1">
        <v>1</v>
      </c>
      <c r="O605"/>
    </row>
    <row r="606" spans="1:15" x14ac:dyDescent="0.3">
      <c r="A606" t="s">
        <v>10</v>
      </c>
      <c r="B606" s="1">
        <v>37</v>
      </c>
      <c r="C606" s="1" t="str" cm="1">
        <f t="array" ref="C606">_xlfn.IFS(Dataset[[#This Row],[Age]]&gt;=60,"Old",Dataset[[#This Row],[Age]]&gt;=40,"Senior Adult",Dataset[[#This Row],[Age]]&gt;=20,"Adult",Dataset[[#This Row],[Age]]&gt;=0,"Child")</f>
        <v>Adult</v>
      </c>
      <c r="D606" s="1">
        <v>1</v>
      </c>
      <c r="E606" s="1">
        <v>1</v>
      </c>
      <c r="F606" s="1">
        <v>1</v>
      </c>
      <c r="G606" s="1" t="str">
        <f>IF(OR( AND(Dataset[[#This Row],[NS1]]=1,Dataset[[#This Row],[IgM]]=0,Dataset[[#This Row],[IgG]]=0),AND(Dataset[[#This Row],[NS1]]=1,Dataset[[#This Row],[IgM]]=1,Dataset[[#This Row],[IgG]]=0),AND(Dataset[[#This Row],[NS1]]=0,Dataset[[#This Row],[IgM]]=1,Dataset[[#This Row],[IgG]]=0)),"Yes","No")</f>
        <v>No</v>
      </c>
      <c r="H606" t="str">
        <f>IF(AND(Dataset[[#This Row],[IgG]]=1,Dataset[[#This Row],[NS1]]=1),"Yes","No")</f>
        <v>Yes</v>
      </c>
      <c r="I606" t="str">
        <f>IF(AND(Dataset[[#This Row],[NS1]]=0,Dataset[[#This Row],[IgM]]=0,Dataset[[#This Row],[IgG]]=0),"yes","No")</f>
        <v>No</v>
      </c>
      <c r="J606" t="s">
        <v>33</v>
      </c>
      <c r="K606" t="s">
        <v>12</v>
      </c>
      <c r="L606" t="s">
        <v>13</v>
      </c>
      <c r="M606" t="s">
        <v>14</v>
      </c>
      <c r="N606" s="1">
        <v>1</v>
      </c>
      <c r="O606"/>
    </row>
    <row r="607" spans="1:15" x14ac:dyDescent="0.3">
      <c r="A607" t="s">
        <v>10</v>
      </c>
      <c r="B607" s="1">
        <v>12</v>
      </c>
      <c r="C607" s="1" t="str" cm="1">
        <f t="array" ref="C607">_xlfn.IFS(Dataset[[#This Row],[Age]]&gt;=60,"Old",Dataset[[#This Row],[Age]]&gt;=40,"Senior Adult",Dataset[[#This Row],[Age]]&gt;=20,"Adult",Dataset[[#This Row],[Age]]&gt;=0,"Child")</f>
        <v>Child</v>
      </c>
      <c r="D607" s="1">
        <v>0</v>
      </c>
      <c r="E607" s="1">
        <v>1</v>
      </c>
      <c r="F607" s="1">
        <v>0</v>
      </c>
      <c r="G607" s="1" t="str">
        <f>IF(OR( AND(Dataset[[#This Row],[NS1]]=1,Dataset[[#This Row],[IgM]]=0,Dataset[[#This Row],[IgG]]=0),AND(Dataset[[#This Row],[NS1]]=1,Dataset[[#This Row],[IgM]]=1,Dataset[[#This Row],[IgG]]=0),AND(Dataset[[#This Row],[NS1]]=0,Dataset[[#This Row],[IgM]]=1,Dataset[[#This Row],[IgG]]=0)),"Yes","No")</f>
        <v>Yes</v>
      </c>
      <c r="H607" t="str">
        <f>IF(AND(Dataset[[#This Row],[IgG]]=1,Dataset[[#This Row],[NS1]]=1),"Yes","No")</f>
        <v>No</v>
      </c>
      <c r="I607" t="str">
        <f>IF(AND(Dataset[[#This Row],[NS1]]=0,Dataset[[#This Row],[IgM]]=0,Dataset[[#This Row],[IgG]]=0),"yes","No")</f>
        <v>No</v>
      </c>
      <c r="J607" t="s">
        <v>26</v>
      </c>
      <c r="K607" t="s">
        <v>17</v>
      </c>
      <c r="L607" t="s">
        <v>13</v>
      </c>
      <c r="M607" t="s">
        <v>14</v>
      </c>
      <c r="N607" s="1">
        <v>0</v>
      </c>
      <c r="O607"/>
    </row>
    <row r="608" spans="1:15" x14ac:dyDescent="0.3">
      <c r="A608" t="s">
        <v>15</v>
      </c>
      <c r="B608" s="1">
        <v>65</v>
      </c>
      <c r="C608" s="1" t="str" cm="1">
        <f t="array" ref="C608">_xlfn.IFS(Dataset[[#This Row],[Age]]&gt;=60,"Old",Dataset[[#This Row],[Age]]&gt;=40,"Senior Adult",Dataset[[#This Row],[Age]]&gt;=20,"Adult",Dataset[[#This Row],[Age]]&gt;=0,"Child")</f>
        <v>Old</v>
      </c>
      <c r="D608" s="1">
        <v>1</v>
      </c>
      <c r="E608" s="1">
        <v>0</v>
      </c>
      <c r="F608" s="1">
        <v>1</v>
      </c>
      <c r="G608" s="1" t="str">
        <f>IF(OR( AND(Dataset[[#This Row],[NS1]]=1,Dataset[[#This Row],[IgM]]=0,Dataset[[#This Row],[IgG]]=0),AND(Dataset[[#This Row],[NS1]]=1,Dataset[[#This Row],[IgM]]=1,Dataset[[#This Row],[IgG]]=0),AND(Dataset[[#This Row],[NS1]]=0,Dataset[[#This Row],[IgM]]=1,Dataset[[#This Row],[IgG]]=0)),"Yes","No")</f>
        <v>No</v>
      </c>
      <c r="H608" t="str">
        <f>IF(AND(Dataset[[#This Row],[IgG]]=1,Dataset[[#This Row],[NS1]]=1),"Yes","No")</f>
        <v>Yes</v>
      </c>
      <c r="I608" t="str">
        <f>IF(AND(Dataset[[#This Row],[NS1]]=0,Dataset[[#This Row],[IgM]]=0,Dataset[[#This Row],[IgG]]=0),"yes","No")</f>
        <v>No</v>
      </c>
      <c r="J608" t="s">
        <v>33</v>
      </c>
      <c r="K608" t="s">
        <v>12</v>
      </c>
      <c r="L608" t="s">
        <v>19</v>
      </c>
      <c r="M608" t="s">
        <v>14</v>
      </c>
      <c r="N608" s="1">
        <v>1</v>
      </c>
      <c r="O608"/>
    </row>
    <row r="609" spans="1:15" x14ac:dyDescent="0.3">
      <c r="A609" t="s">
        <v>10</v>
      </c>
      <c r="B609" s="1">
        <v>44</v>
      </c>
      <c r="C609" s="1" t="str" cm="1">
        <f t="array" ref="C609">_xlfn.IFS(Dataset[[#This Row],[Age]]&gt;=60,"Old",Dataset[[#This Row],[Age]]&gt;=40,"Senior Adult",Dataset[[#This Row],[Age]]&gt;=20,"Adult",Dataset[[#This Row],[Age]]&gt;=0,"Child")</f>
        <v>Senior Adult</v>
      </c>
      <c r="D609" s="1">
        <v>1</v>
      </c>
      <c r="E609" s="1">
        <v>0</v>
      </c>
      <c r="F609" s="1">
        <v>1</v>
      </c>
      <c r="G609" s="1" t="str">
        <f>IF(OR( AND(Dataset[[#This Row],[NS1]]=1,Dataset[[#This Row],[IgM]]=0,Dataset[[#This Row],[IgG]]=0),AND(Dataset[[#This Row],[NS1]]=1,Dataset[[#This Row],[IgM]]=1,Dataset[[#This Row],[IgG]]=0),AND(Dataset[[#This Row],[NS1]]=0,Dataset[[#This Row],[IgM]]=1,Dataset[[#This Row],[IgG]]=0)),"Yes","No")</f>
        <v>No</v>
      </c>
      <c r="H609" t="str">
        <f>IF(AND(Dataset[[#This Row],[IgG]]=1,Dataset[[#This Row],[NS1]]=1),"Yes","No")</f>
        <v>Yes</v>
      </c>
      <c r="I609" t="str">
        <f>IF(AND(Dataset[[#This Row],[NS1]]=0,Dataset[[#This Row],[IgM]]=0,Dataset[[#This Row],[IgG]]=0),"yes","No")</f>
        <v>No</v>
      </c>
      <c r="J609" t="s">
        <v>27</v>
      </c>
      <c r="K609" t="s">
        <v>17</v>
      </c>
      <c r="L609" t="s">
        <v>13</v>
      </c>
      <c r="M609" t="s">
        <v>14</v>
      </c>
      <c r="N609" s="1">
        <v>1</v>
      </c>
      <c r="O609"/>
    </row>
    <row r="610" spans="1:15" x14ac:dyDescent="0.3">
      <c r="A610" t="s">
        <v>15</v>
      </c>
      <c r="B610" s="1">
        <v>52</v>
      </c>
      <c r="C610" s="1" t="str" cm="1">
        <f t="array" ref="C610">_xlfn.IFS(Dataset[[#This Row],[Age]]&gt;=60,"Old",Dataset[[#This Row],[Age]]&gt;=40,"Senior Adult",Dataset[[#This Row],[Age]]&gt;=20,"Adult",Dataset[[#This Row],[Age]]&gt;=0,"Child")</f>
        <v>Senior Adult</v>
      </c>
      <c r="D610" s="1">
        <v>1</v>
      </c>
      <c r="E610" s="1">
        <v>0</v>
      </c>
      <c r="F610" s="1">
        <v>1</v>
      </c>
      <c r="G610" s="1" t="str">
        <f>IF(OR( AND(Dataset[[#This Row],[NS1]]=1,Dataset[[#This Row],[IgM]]=0,Dataset[[#This Row],[IgG]]=0),AND(Dataset[[#This Row],[NS1]]=1,Dataset[[#This Row],[IgM]]=1,Dataset[[#This Row],[IgG]]=0),AND(Dataset[[#This Row],[NS1]]=0,Dataset[[#This Row],[IgM]]=1,Dataset[[#This Row],[IgG]]=0)),"Yes","No")</f>
        <v>No</v>
      </c>
      <c r="H610" t="str">
        <f>IF(AND(Dataset[[#This Row],[IgG]]=1,Dataset[[#This Row],[NS1]]=1),"Yes","No")</f>
        <v>Yes</v>
      </c>
      <c r="I610" t="str">
        <f>IF(AND(Dataset[[#This Row],[NS1]]=0,Dataset[[#This Row],[IgM]]=0,Dataset[[#This Row],[IgG]]=0),"yes","No")</f>
        <v>No</v>
      </c>
      <c r="J610" t="s">
        <v>23</v>
      </c>
      <c r="K610" t="s">
        <v>12</v>
      </c>
      <c r="L610" t="s">
        <v>13</v>
      </c>
      <c r="M610" t="s">
        <v>14</v>
      </c>
      <c r="N610" s="1">
        <v>1</v>
      </c>
      <c r="O610"/>
    </row>
    <row r="611" spans="1:15" x14ac:dyDescent="0.3">
      <c r="A611" t="s">
        <v>10</v>
      </c>
      <c r="B611" s="1">
        <v>10</v>
      </c>
      <c r="C611" s="1" t="str" cm="1">
        <f t="array" ref="C611">_xlfn.IFS(Dataset[[#This Row],[Age]]&gt;=60,"Old",Dataset[[#This Row],[Age]]&gt;=40,"Senior Adult",Dataset[[#This Row],[Age]]&gt;=20,"Adult",Dataset[[#This Row],[Age]]&gt;=0,"Child")</f>
        <v>Child</v>
      </c>
      <c r="D611" s="1">
        <v>1</v>
      </c>
      <c r="E611" s="1">
        <v>1</v>
      </c>
      <c r="F611" s="1">
        <v>1</v>
      </c>
      <c r="G611" s="1" t="str">
        <f>IF(OR( AND(Dataset[[#This Row],[NS1]]=1,Dataset[[#This Row],[IgM]]=0,Dataset[[#This Row],[IgG]]=0),AND(Dataset[[#This Row],[NS1]]=1,Dataset[[#This Row],[IgM]]=1,Dataset[[#This Row],[IgG]]=0),AND(Dataset[[#This Row],[NS1]]=0,Dataset[[#This Row],[IgM]]=1,Dataset[[#This Row],[IgG]]=0)),"Yes","No")</f>
        <v>No</v>
      </c>
      <c r="H611" t="str">
        <f>IF(AND(Dataset[[#This Row],[IgG]]=1,Dataset[[#This Row],[NS1]]=1),"Yes","No")</f>
        <v>Yes</v>
      </c>
      <c r="I611" t="str">
        <f>IF(AND(Dataset[[#This Row],[NS1]]=0,Dataset[[#This Row],[IgM]]=0,Dataset[[#This Row],[IgG]]=0),"yes","No")</f>
        <v>No</v>
      </c>
      <c r="J611" t="s">
        <v>44</v>
      </c>
      <c r="K611" t="s">
        <v>17</v>
      </c>
      <c r="L611" t="s">
        <v>24</v>
      </c>
      <c r="M611" t="s">
        <v>14</v>
      </c>
      <c r="N611" s="1">
        <v>1</v>
      </c>
      <c r="O611"/>
    </row>
    <row r="612" spans="1:15" x14ac:dyDescent="0.3">
      <c r="A612" t="s">
        <v>15</v>
      </c>
      <c r="B612" s="1">
        <v>16</v>
      </c>
      <c r="C612" s="1" t="str" cm="1">
        <f t="array" ref="C612">_xlfn.IFS(Dataset[[#This Row],[Age]]&gt;=60,"Old",Dataset[[#This Row],[Age]]&gt;=40,"Senior Adult",Dataset[[#This Row],[Age]]&gt;=20,"Adult",Dataset[[#This Row],[Age]]&gt;=0,"Child")</f>
        <v>Child</v>
      </c>
      <c r="D612" s="1">
        <v>1</v>
      </c>
      <c r="E612" s="1">
        <v>0</v>
      </c>
      <c r="F612" s="1">
        <v>1</v>
      </c>
      <c r="G612" s="1" t="str">
        <f>IF(OR( AND(Dataset[[#This Row],[NS1]]=1,Dataset[[#This Row],[IgM]]=0,Dataset[[#This Row],[IgG]]=0),AND(Dataset[[#This Row],[NS1]]=1,Dataset[[#This Row],[IgM]]=1,Dataset[[#This Row],[IgG]]=0),AND(Dataset[[#This Row],[NS1]]=0,Dataset[[#This Row],[IgM]]=1,Dataset[[#This Row],[IgG]]=0)),"Yes","No")</f>
        <v>No</v>
      </c>
      <c r="H612" t="str">
        <f>IF(AND(Dataset[[#This Row],[IgG]]=1,Dataset[[#This Row],[NS1]]=1),"Yes","No")</f>
        <v>Yes</v>
      </c>
      <c r="I612" t="str">
        <f>IF(AND(Dataset[[#This Row],[NS1]]=0,Dataset[[#This Row],[IgM]]=0,Dataset[[#This Row],[IgG]]=0),"yes","No")</f>
        <v>No</v>
      </c>
      <c r="J612" t="s">
        <v>40</v>
      </c>
      <c r="K612" t="s">
        <v>12</v>
      </c>
      <c r="L612" t="s">
        <v>13</v>
      </c>
      <c r="M612" t="s">
        <v>14</v>
      </c>
      <c r="N612" s="1">
        <v>1</v>
      </c>
      <c r="O612"/>
    </row>
    <row r="613" spans="1:15" x14ac:dyDescent="0.3">
      <c r="A613" t="s">
        <v>10</v>
      </c>
      <c r="B613" s="1">
        <v>17</v>
      </c>
      <c r="C613" s="1" t="str" cm="1">
        <f t="array" ref="C613">_xlfn.IFS(Dataset[[#This Row],[Age]]&gt;=60,"Old",Dataset[[#This Row],[Age]]&gt;=40,"Senior Adult",Dataset[[#This Row],[Age]]&gt;=20,"Adult",Dataset[[#This Row],[Age]]&gt;=0,"Child")</f>
        <v>Child</v>
      </c>
      <c r="D613" s="1">
        <v>1</v>
      </c>
      <c r="E613" s="1">
        <v>0</v>
      </c>
      <c r="F613" s="1">
        <v>1</v>
      </c>
      <c r="G613" s="1" t="str">
        <f>IF(OR( AND(Dataset[[#This Row],[NS1]]=1,Dataset[[#This Row],[IgM]]=0,Dataset[[#This Row],[IgG]]=0),AND(Dataset[[#This Row],[NS1]]=1,Dataset[[#This Row],[IgM]]=1,Dataset[[#This Row],[IgG]]=0),AND(Dataset[[#This Row],[NS1]]=0,Dataset[[#This Row],[IgM]]=1,Dataset[[#This Row],[IgG]]=0)),"Yes","No")</f>
        <v>No</v>
      </c>
      <c r="H613" t="str">
        <f>IF(AND(Dataset[[#This Row],[IgG]]=1,Dataset[[#This Row],[NS1]]=1),"Yes","No")</f>
        <v>Yes</v>
      </c>
      <c r="I613" t="str">
        <f>IF(AND(Dataset[[#This Row],[NS1]]=0,Dataset[[#This Row],[IgM]]=0,Dataset[[#This Row],[IgG]]=0),"yes","No")</f>
        <v>No</v>
      </c>
      <c r="J613" t="s">
        <v>38</v>
      </c>
      <c r="K613" t="s">
        <v>17</v>
      </c>
      <c r="L613" t="s">
        <v>19</v>
      </c>
      <c r="M613" t="s">
        <v>14</v>
      </c>
      <c r="N613" s="1">
        <v>1</v>
      </c>
      <c r="O613"/>
    </row>
    <row r="614" spans="1:15" x14ac:dyDescent="0.3">
      <c r="A614" t="s">
        <v>10</v>
      </c>
      <c r="B614" s="1">
        <v>63</v>
      </c>
      <c r="C614" s="1" t="str" cm="1">
        <f t="array" ref="C614">_xlfn.IFS(Dataset[[#This Row],[Age]]&gt;=60,"Old",Dataset[[#This Row],[Age]]&gt;=40,"Senior Adult",Dataset[[#This Row],[Age]]&gt;=20,"Adult",Dataset[[#This Row],[Age]]&gt;=0,"Child")</f>
        <v>Old</v>
      </c>
      <c r="D614" s="1">
        <v>0</v>
      </c>
      <c r="E614" s="1">
        <v>1</v>
      </c>
      <c r="F614" s="1">
        <v>0</v>
      </c>
      <c r="G614" s="1" t="str">
        <f>IF(OR( AND(Dataset[[#This Row],[NS1]]=1,Dataset[[#This Row],[IgM]]=0,Dataset[[#This Row],[IgG]]=0),AND(Dataset[[#This Row],[NS1]]=1,Dataset[[#This Row],[IgM]]=1,Dataset[[#This Row],[IgG]]=0),AND(Dataset[[#This Row],[NS1]]=0,Dataset[[#This Row],[IgM]]=1,Dataset[[#This Row],[IgG]]=0)),"Yes","No")</f>
        <v>Yes</v>
      </c>
      <c r="H614" t="str">
        <f>IF(AND(Dataset[[#This Row],[IgG]]=1,Dataset[[#This Row],[NS1]]=1),"Yes","No")</f>
        <v>No</v>
      </c>
      <c r="I614" t="str">
        <f>IF(AND(Dataset[[#This Row],[NS1]]=0,Dataset[[#This Row],[IgM]]=0,Dataset[[#This Row],[IgG]]=0),"yes","No")</f>
        <v>No</v>
      </c>
      <c r="J614" t="s">
        <v>43</v>
      </c>
      <c r="K614" t="s">
        <v>12</v>
      </c>
      <c r="L614" t="s">
        <v>19</v>
      </c>
      <c r="M614" t="s">
        <v>14</v>
      </c>
      <c r="N614" s="1">
        <v>0</v>
      </c>
      <c r="O614"/>
    </row>
    <row r="615" spans="1:15" x14ac:dyDescent="0.3">
      <c r="A615" t="s">
        <v>10</v>
      </c>
      <c r="B615" s="1">
        <v>29</v>
      </c>
      <c r="C615" s="1" t="str" cm="1">
        <f t="array" ref="C615">_xlfn.IFS(Dataset[[#This Row],[Age]]&gt;=60,"Old",Dataset[[#This Row],[Age]]&gt;=40,"Senior Adult",Dataset[[#This Row],[Age]]&gt;=20,"Adult",Dataset[[#This Row],[Age]]&gt;=0,"Child")</f>
        <v>Adult</v>
      </c>
      <c r="D615" s="1">
        <v>1</v>
      </c>
      <c r="E615" s="1">
        <v>1</v>
      </c>
      <c r="F615" s="1">
        <v>1</v>
      </c>
      <c r="G615" s="1" t="str">
        <f>IF(OR( AND(Dataset[[#This Row],[NS1]]=1,Dataset[[#This Row],[IgM]]=0,Dataset[[#This Row],[IgG]]=0),AND(Dataset[[#This Row],[NS1]]=1,Dataset[[#This Row],[IgM]]=1,Dataset[[#This Row],[IgG]]=0),AND(Dataset[[#This Row],[NS1]]=0,Dataset[[#This Row],[IgM]]=1,Dataset[[#This Row],[IgG]]=0)),"Yes","No")</f>
        <v>No</v>
      </c>
      <c r="H615" t="str">
        <f>IF(AND(Dataset[[#This Row],[IgG]]=1,Dataset[[#This Row],[NS1]]=1),"Yes","No")</f>
        <v>Yes</v>
      </c>
      <c r="I615" t="str">
        <f>IF(AND(Dataset[[#This Row],[NS1]]=0,Dataset[[#This Row],[IgM]]=0,Dataset[[#This Row],[IgG]]=0),"yes","No")</f>
        <v>No</v>
      </c>
      <c r="J615" t="s">
        <v>11</v>
      </c>
      <c r="K615" t="s">
        <v>17</v>
      </c>
      <c r="L615" t="s">
        <v>19</v>
      </c>
      <c r="M615" t="s">
        <v>14</v>
      </c>
      <c r="N615" s="1">
        <v>1</v>
      </c>
      <c r="O615"/>
    </row>
    <row r="616" spans="1:15" x14ac:dyDescent="0.3">
      <c r="A616" t="s">
        <v>15</v>
      </c>
      <c r="B616" s="1">
        <v>62</v>
      </c>
      <c r="C616" s="1" t="str" cm="1">
        <f t="array" ref="C616">_xlfn.IFS(Dataset[[#This Row],[Age]]&gt;=60,"Old",Dataset[[#This Row],[Age]]&gt;=40,"Senior Adult",Dataset[[#This Row],[Age]]&gt;=20,"Adult",Dataset[[#This Row],[Age]]&gt;=0,"Child")</f>
        <v>Old</v>
      </c>
      <c r="D616" s="1">
        <v>0</v>
      </c>
      <c r="E616" s="1">
        <v>1</v>
      </c>
      <c r="F616" s="1">
        <v>0</v>
      </c>
      <c r="G616" s="1" t="str">
        <f>IF(OR( AND(Dataset[[#This Row],[NS1]]=1,Dataset[[#This Row],[IgM]]=0,Dataset[[#This Row],[IgG]]=0),AND(Dataset[[#This Row],[NS1]]=1,Dataset[[#This Row],[IgM]]=1,Dataset[[#This Row],[IgG]]=0),AND(Dataset[[#This Row],[NS1]]=0,Dataset[[#This Row],[IgM]]=1,Dataset[[#This Row],[IgG]]=0)),"Yes","No")</f>
        <v>Yes</v>
      </c>
      <c r="H616" t="str">
        <f>IF(AND(Dataset[[#This Row],[IgG]]=1,Dataset[[#This Row],[NS1]]=1),"Yes","No")</f>
        <v>No</v>
      </c>
      <c r="I616" t="str">
        <f>IF(AND(Dataset[[#This Row],[NS1]]=0,Dataset[[#This Row],[IgM]]=0,Dataset[[#This Row],[IgG]]=0),"yes","No")</f>
        <v>No</v>
      </c>
      <c r="J616" t="s">
        <v>37</v>
      </c>
      <c r="K616" t="s">
        <v>12</v>
      </c>
      <c r="L616" t="s">
        <v>13</v>
      </c>
      <c r="M616" t="s">
        <v>14</v>
      </c>
      <c r="N616" s="1">
        <v>0</v>
      </c>
      <c r="O616"/>
    </row>
    <row r="617" spans="1:15" x14ac:dyDescent="0.3">
      <c r="A617" t="s">
        <v>10</v>
      </c>
      <c r="B617" s="1">
        <v>16</v>
      </c>
      <c r="C617" s="1" t="str" cm="1">
        <f t="array" ref="C617">_xlfn.IFS(Dataset[[#This Row],[Age]]&gt;=60,"Old",Dataset[[#This Row],[Age]]&gt;=40,"Senior Adult",Dataset[[#This Row],[Age]]&gt;=20,"Adult",Dataset[[#This Row],[Age]]&gt;=0,"Child")</f>
        <v>Child</v>
      </c>
      <c r="D617" s="1">
        <v>0</v>
      </c>
      <c r="E617" s="1">
        <v>0</v>
      </c>
      <c r="F617" s="1">
        <v>0</v>
      </c>
      <c r="G617" s="1" t="str">
        <f>IF(OR( AND(Dataset[[#This Row],[NS1]]=1,Dataset[[#This Row],[IgM]]=0,Dataset[[#This Row],[IgG]]=0),AND(Dataset[[#This Row],[NS1]]=1,Dataset[[#This Row],[IgM]]=1,Dataset[[#This Row],[IgG]]=0),AND(Dataset[[#This Row],[NS1]]=0,Dataset[[#This Row],[IgM]]=1,Dataset[[#This Row],[IgG]]=0)),"Yes","No")</f>
        <v>No</v>
      </c>
      <c r="H617" t="str">
        <f>IF(AND(Dataset[[#This Row],[IgG]]=1,Dataset[[#This Row],[NS1]]=1),"Yes","No")</f>
        <v>No</v>
      </c>
      <c r="I617" t="str">
        <f>IF(AND(Dataset[[#This Row],[NS1]]=0,Dataset[[#This Row],[IgM]]=0,Dataset[[#This Row],[IgG]]=0),"yes","No")</f>
        <v>yes</v>
      </c>
      <c r="J617" t="s">
        <v>25</v>
      </c>
      <c r="K617" t="s">
        <v>17</v>
      </c>
      <c r="L617" t="s">
        <v>24</v>
      </c>
      <c r="M617" t="s">
        <v>14</v>
      </c>
      <c r="N617" s="1">
        <v>0</v>
      </c>
      <c r="O617"/>
    </row>
    <row r="618" spans="1:15" x14ac:dyDescent="0.3">
      <c r="A618" t="s">
        <v>15</v>
      </c>
      <c r="B618" s="1">
        <v>8</v>
      </c>
      <c r="C618" s="1" t="str" cm="1">
        <f t="array" ref="C618">_xlfn.IFS(Dataset[[#This Row],[Age]]&gt;=60,"Old",Dataset[[#This Row],[Age]]&gt;=40,"Senior Adult",Dataset[[#This Row],[Age]]&gt;=20,"Adult",Dataset[[#This Row],[Age]]&gt;=0,"Child")</f>
        <v>Child</v>
      </c>
      <c r="D618" s="1">
        <v>0</v>
      </c>
      <c r="E618" s="1">
        <v>0</v>
      </c>
      <c r="F618" s="1">
        <v>0</v>
      </c>
      <c r="G618" s="1" t="str">
        <f>IF(OR( AND(Dataset[[#This Row],[NS1]]=1,Dataset[[#This Row],[IgM]]=0,Dataset[[#This Row],[IgG]]=0),AND(Dataset[[#This Row],[NS1]]=1,Dataset[[#This Row],[IgM]]=1,Dataset[[#This Row],[IgG]]=0),AND(Dataset[[#This Row],[NS1]]=0,Dataset[[#This Row],[IgM]]=1,Dataset[[#This Row],[IgG]]=0)),"Yes","No")</f>
        <v>No</v>
      </c>
      <c r="H618" t="str">
        <f>IF(AND(Dataset[[#This Row],[IgG]]=1,Dataset[[#This Row],[NS1]]=1),"Yes","No")</f>
        <v>No</v>
      </c>
      <c r="I618" t="str">
        <f>IF(AND(Dataset[[#This Row],[NS1]]=0,Dataset[[#This Row],[IgM]]=0,Dataset[[#This Row],[IgG]]=0),"yes","No")</f>
        <v>yes</v>
      </c>
      <c r="J618" t="s">
        <v>21</v>
      </c>
      <c r="K618" t="s">
        <v>12</v>
      </c>
      <c r="L618" t="s">
        <v>13</v>
      </c>
      <c r="M618" t="s">
        <v>14</v>
      </c>
      <c r="N618" s="1">
        <v>0</v>
      </c>
      <c r="O618"/>
    </row>
    <row r="619" spans="1:15" x14ac:dyDescent="0.3">
      <c r="A619" t="s">
        <v>10</v>
      </c>
      <c r="B619" s="1">
        <v>10</v>
      </c>
      <c r="C619" s="1" t="str" cm="1">
        <f t="array" ref="C619">_xlfn.IFS(Dataset[[#This Row],[Age]]&gt;=60,"Old",Dataset[[#This Row],[Age]]&gt;=40,"Senior Adult",Dataset[[#This Row],[Age]]&gt;=20,"Adult",Dataset[[#This Row],[Age]]&gt;=0,"Child")</f>
        <v>Child</v>
      </c>
      <c r="D619" s="1">
        <v>1</v>
      </c>
      <c r="E619" s="1">
        <v>0</v>
      </c>
      <c r="F619" s="1">
        <v>1</v>
      </c>
      <c r="G619" s="1" t="str">
        <f>IF(OR( AND(Dataset[[#This Row],[NS1]]=1,Dataset[[#This Row],[IgM]]=0,Dataset[[#This Row],[IgG]]=0),AND(Dataset[[#This Row],[NS1]]=1,Dataset[[#This Row],[IgM]]=1,Dataset[[#This Row],[IgG]]=0),AND(Dataset[[#This Row],[NS1]]=0,Dataset[[#This Row],[IgM]]=1,Dataset[[#This Row],[IgG]]=0)),"Yes","No")</f>
        <v>No</v>
      </c>
      <c r="H619" t="str">
        <f>IF(AND(Dataset[[#This Row],[IgG]]=1,Dataset[[#This Row],[NS1]]=1),"Yes","No")</f>
        <v>Yes</v>
      </c>
      <c r="I619" t="str">
        <f>IF(AND(Dataset[[#This Row],[NS1]]=0,Dataset[[#This Row],[IgM]]=0,Dataset[[#This Row],[IgG]]=0),"yes","No")</f>
        <v>No</v>
      </c>
      <c r="J619" t="s">
        <v>51</v>
      </c>
      <c r="K619" t="s">
        <v>17</v>
      </c>
      <c r="L619" t="s">
        <v>24</v>
      </c>
      <c r="M619" t="s">
        <v>14</v>
      </c>
      <c r="N619" s="1">
        <v>1</v>
      </c>
      <c r="O619"/>
    </row>
    <row r="620" spans="1:15" x14ac:dyDescent="0.3">
      <c r="A620" t="s">
        <v>10</v>
      </c>
      <c r="B620" s="1">
        <v>40</v>
      </c>
      <c r="C620" s="1" t="str" cm="1">
        <f t="array" ref="C620">_xlfn.IFS(Dataset[[#This Row],[Age]]&gt;=60,"Old",Dataset[[#This Row],[Age]]&gt;=40,"Senior Adult",Dataset[[#This Row],[Age]]&gt;=20,"Adult",Dataset[[#This Row],[Age]]&gt;=0,"Child")</f>
        <v>Senior Adult</v>
      </c>
      <c r="D620" s="1">
        <v>1</v>
      </c>
      <c r="E620" s="1">
        <v>0</v>
      </c>
      <c r="F620" s="1">
        <v>1</v>
      </c>
      <c r="G620" s="1" t="str">
        <f>IF(OR( AND(Dataset[[#This Row],[NS1]]=1,Dataset[[#This Row],[IgM]]=0,Dataset[[#This Row],[IgG]]=0),AND(Dataset[[#This Row],[NS1]]=1,Dataset[[#This Row],[IgM]]=1,Dataset[[#This Row],[IgG]]=0),AND(Dataset[[#This Row],[NS1]]=0,Dataset[[#This Row],[IgM]]=1,Dataset[[#This Row],[IgG]]=0)),"Yes","No")</f>
        <v>No</v>
      </c>
      <c r="H620" t="str">
        <f>IF(AND(Dataset[[#This Row],[IgG]]=1,Dataset[[#This Row],[NS1]]=1),"Yes","No")</f>
        <v>Yes</v>
      </c>
      <c r="I620" t="str">
        <f>IF(AND(Dataset[[#This Row],[NS1]]=0,Dataset[[#This Row],[IgM]]=0,Dataset[[#This Row],[IgG]]=0),"yes","No")</f>
        <v>No</v>
      </c>
      <c r="J620" t="s">
        <v>31</v>
      </c>
      <c r="K620" t="s">
        <v>12</v>
      </c>
      <c r="L620" t="s">
        <v>24</v>
      </c>
      <c r="M620" t="s">
        <v>14</v>
      </c>
      <c r="N620" s="1">
        <v>1</v>
      </c>
      <c r="O620"/>
    </row>
    <row r="621" spans="1:15" x14ac:dyDescent="0.3">
      <c r="A621" t="s">
        <v>10</v>
      </c>
      <c r="B621" s="1">
        <v>51</v>
      </c>
      <c r="C621" s="1" t="str" cm="1">
        <f t="array" ref="C621">_xlfn.IFS(Dataset[[#This Row],[Age]]&gt;=60,"Old",Dataset[[#This Row],[Age]]&gt;=40,"Senior Adult",Dataset[[#This Row],[Age]]&gt;=20,"Adult",Dataset[[#This Row],[Age]]&gt;=0,"Child")</f>
        <v>Senior Adult</v>
      </c>
      <c r="D621" s="1">
        <v>0</v>
      </c>
      <c r="E621" s="1">
        <v>1</v>
      </c>
      <c r="F621" s="1">
        <v>0</v>
      </c>
      <c r="G621" s="1" t="str">
        <f>IF(OR( AND(Dataset[[#This Row],[NS1]]=1,Dataset[[#This Row],[IgM]]=0,Dataset[[#This Row],[IgG]]=0),AND(Dataset[[#This Row],[NS1]]=1,Dataset[[#This Row],[IgM]]=1,Dataset[[#This Row],[IgG]]=0),AND(Dataset[[#This Row],[NS1]]=0,Dataset[[#This Row],[IgM]]=1,Dataset[[#This Row],[IgG]]=0)),"Yes","No")</f>
        <v>Yes</v>
      </c>
      <c r="H621" t="str">
        <f>IF(AND(Dataset[[#This Row],[IgG]]=1,Dataset[[#This Row],[NS1]]=1),"Yes","No")</f>
        <v>No</v>
      </c>
      <c r="I621" t="str">
        <f>IF(AND(Dataset[[#This Row],[NS1]]=0,Dataset[[#This Row],[IgM]]=0,Dataset[[#This Row],[IgG]]=0),"yes","No")</f>
        <v>No</v>
      </c>
      <c r="J621" t="s">
        <v>16</v>
      </c>
      <c r="K621" t="s">
        <v>17</v>
      </c>
      <c r="L621" t="s">
        <v>19</v>
      </c>
      <c r="M621" t="s">
        <v>14</v>
      </c>
      <c r="N621" s="1">
        <v>0</v>
      </c>
      <c r="O621"/>
    </row>
    <row r="622" spans="1:15" x14ac:dyDescent="0.3">
      <c r="A622" t="s">
        <v>10</v>
      </c>
      <c r="B622" s="1">
        <v>40</v>
      </c>
      <c r="C622" s="1" t="str" cm="1">
        <f t="array" ref="C622">_xlfn.IFS(Dataset[[#This Row],[Age]]&gt;=60,"Old",Dataset[[#This Row],[Age]]&gt;=40,"Senior Adult",Dataset[[#This Row],[Age]]&gt;=20,"Adult",Dataset[[#This Row],[Age]]&gt;=0,"Child")</f>
        <v>Senior Adult</v>
      </c>
      <c r="D622" s="1">
        <v>1</v>
      </c>
      <c r="E622" s="1">
        <v>1</v>
      </c>
      <c r="F622" s="1">
        <v>1</v>
      </c>
      <c r="G622" s="1" t="str">
        <f>IF(OR( AND(Dataset[[#This Row],[NS1]]=1,Dataset[[#This Row],[IgM]]=0,Dataset[[#This Row],[IgG]]=0),AND(Dataset[[#This Row],[NS1]]=1,Dataset[[#This Row],[IgM]]=1,Dataset[[#This Row],[IgG]]=0),AND(Dataset[[#This Row],[NS1]]=0,Dataset[[#This Row],[IgM]]=1,Dataset[[#This Row],[IgG]]=0)),"Yes","No")</f>
        <v>No</v>
      </c>
      <c r="H622" t="str">
        <f>IF(AND(Dataset[[#This Row],[IgG]]=1,Dataset[[#This Row],[NS1]]=1),"Yes","No")</f>
        <v>Yes</v>
      </c>
      <c r="I622" t="str">
        <f>IF(AND(Dataset[[#This Row],[NS1]]=0,Dataset[[#This Row],[IgM]]=0,Dataset[[#This Row],[IgG]]=0),"yes","No")</f>
        <v>No</v>
      </c>
      <c r="J622" t="s">
        <v>44</v>
      </c>
      <c r="K622" t="s">
        <v>12</v>
      </c>
      <c r="L622" t="s">
        <v>13</v>
      </c>
      <c r="M622" t="s">
        <v>14</v>
      </c>
      <c r="N622" s="1">
        <v>1</v>
      </c>
      <c r="O622"/>
    </row>
    <row r="623" spans="1:15" x14ac:dyDescent="0.3">
      <c r="A623" t="s">
        <v>10</v>
      </c>
      <c r="B623" s="1">
        <v>50</v>
      </c>
      <c r="C623" s="1" t="str" cm="1">
        <f t="array" ref="C623">_xlfn.IFS(Dataset[[#This Row],[Age]]&gt;=60,"Old",Dataset[[#This Row],[Age]]&gt;=40,"Senior Adult",Dataset[[#This Row],[Age]]&gt;=20,"Adult",Dataset[[#This Row],[Age]]&gt;=0,"Child")</f>
        <v>Senior Adult</v>
      </c>
      <c r="D623" s="1">
        <v>0</v>
      </c>
      <c r="E623" s="1">
        <v>0</v>
      </c>
      <c r="F623" s="1">
        <v>0</v>
      </c>
      <c r="G623" s="1" t="str">
        <f>IF(OR( AND(Dataset[[#This Row],[NS1]]=1,Dataset[[#This Row],[IgM]]=0,Dataset[[#This Row],[IgG]]=0),AND(Dataset[[#This Row],[NS1]]=1,Dataset[[#This Row],[IgM]]=1,Dataset[[#This Row],[IgG]]=0),AND(Dataset[[#This Row],[NS1]]=0,Dataset[[#This Row],[IgM]]=1,Dataset[[#This Row],[IgG]]=0)),"Yes","No")</f>
        <v>No</v>
      </c>
      <c r="H623" t="str">
        <f>IF(AND(Dataset[[#This Row],[IgG]]=1,Dataset[[#This Row],[NS1]]=1),"Yes","No")</f>
        <v>No</v>
      </c>
      <c r="I623" t="str">
        <f>IF(AND(Dataset[[#This Row],[NS1]]=0,Dataset[[#This Row],[IgM]]=0,Dataset[[#This Row],[IgG]]=0),"yes","No")</f>
        <v>yes</v>
      </c>
      <c r="J623" t="s">
        <v>25</v>
      </c>
      <c r="K623" t="s">
        <v>17</v>
      </c>
      <c r="L623" t="s">
        <v>19</v>
      </c>
      <c r="M623" t="s">
        <v>14</v>
      </c>
      <c r="N623" s="1">
        <v>0</v>
      </c>
      <c r="O623"/>
    </row>
    <row r="624" spans="1:15" x14ac:dyDescent="0.3">
      <c r="A624" t="s">
        <v>15</v>
      </c>
      <c r="B624" s="1">
        <v>20</v>
      </c>
      <c r="C624" s="1" t="str" cm="1">
        <f t="array" ref="C624">_xlfn.IFS(Dataset[[#This Row],[Age]]&gt;=60,"Old",Dataset[[#This Row],[Age]]&gt;=40,"Senior Adult",Dataset[[#This Row],[Age]]&gt;=20,"Adult",Dataset[[#This Row],[Age]]&gt;=0,"Child")</f>
        <v>Adult</v>
      </c>
      <c r="D624" s="1">
        <v>1</v>
      </c>
      <c r="E624" s="1">
        <v>1</v>
      </c>
      <c r="F624" s="1">
        <v>1</v>
      </c>
      <c r="G624" s="1" t="str">
        <f>IF(OR( AND(Dataset[[#This Row],[NS1]]=1,Dataset[[#This Row],[IgM]]=0,Dataset[[#This Row],[IgG]]=0),AND(Dataset[[#This Row],[NS1]]=1,Dataset[[#This Row],[IgM]]=1,Dataset[[#This Row],[IgG]]=0),AND(Dataset[[#This Row],[NS1]]=0,Dataset[[#This Row],[IgM]]=1,Dataset[[#This Row],[IgG]]=0)),"Yes","No")</f>
        <v>No</v>
      </c>
      <c r="H624" t="str">
        <f>IF(AND(Dataset[[#This Row],[IgG]]=1,Dataset[[#This Row],[NS1]]=1),"Yes","No")</f>
        <v>Yes</v>
      </c>
      <c r="I624" t="str">
        <f>IF(AND(Dataset[[#This Row],[NS1]]=0,Dataset[[#This Row],[IgM]]=0,Dataset[[#This Row],[IgG]]=0),"yes","No")</f>
        <v>No</v>
      </c>
      <c r="J624" t="s">
        <v>11</v>
      </c>
      <c r="K624" t="s">
        <v>12</v>
      </c>
      <c r="L624" t="s">
        <v>24</v>
      </c>
      <c r="M624" t="s">
        <v>14</v>
      </c>
      <c r="N624" s="1">
        <v>1</v>
      </c>
      <c r="O624"/>
    </row>
    <row r="625" spans="1:15" x14ac:dyDescent="0.3">
      <c r="A625" t="s">
        <v>10</v>
      </c>
      <c r="B625" s="1">
        <v>27</v>
      </c>
      <c r="C625" s="1" t="str" cm="1">
        <f t="array" ref="C625">_xlfn.IFS(Dataset[[#This Row],[Age]]&gt;=60,"Old",Dataset[[#This Row],[Age]]&gt;=40,"Senior Adult",Dataset[[#This Row],[Age]]&gt;=20,"Adult",Dataset[[#This Row],[Age]]&gt;=0,"Child")</f>
        <v>Adult</v>
      </c>
      <c r="D625" s="1">
        <v>0</v>
      </c>
      <c r="E625" s="1">
        <v>0</v>
      </c>
      <c r="F625" s="1">
        <v>0</v>
      </c>
      <c r="G625" s="1" t="str">
        <f>IF(OR( AND(Dataset[[#This Row],[NS1]]=1,Dataset[[#This Row],[IgM]]=0,Dataset[[#This Row],[IgG]]=0),AND(Dataset[[#This Row],[NS1]]=1,Dataset[[#This Row],[IgM]]=1,Dataset[[#This Row],[IgG]]=0),AND(Dataset[[#This Row],[NS1]]=0,Dataset[[#This Row],[IgM]]=1,Dataset[[#This Row],[IgG]]=0)),"Yes","No")</f>
        <v>No</v>
      </c>
      <c r="H625" t="str">
        <f>IF(AND(Dataset[[#This Row],[IgG]]=1,Dataset[[#This Row],[NS1]]=1),"Yes","No")</f>
        <v>No</v>
      </c>
      <c r="I625" t="str">
        <f>IF(AND(Dataset[[#This Row],[NS1]]=0,Dataset[[#This Row],[IgM]]=0,Dataset[[#This Row],[IgG]]=0),"yes","No")</f>
        <v>yes</v>
      </c>
      <c r="J625" t="s">
        <v>21</v>
      </c>
      <c r="K625" t="s">
        <v>17</v>
      </c>
      <c r="L625" t="s">
        <v>19</v>
      </c>
      <c r="M625" t="s">
        <v>14</v>
      </c>
      <c r="N625" s="1">
        <v>0</v>
      </c>
      <c r="O625"/>
    </row>
    <row r="626" spans="1:15" x14ac:dyDescent="0.3">
      <c r="A626" t="s">
        <v>10</v>
      </c>
      <c r="B626" s="1">
        <v>65</v>
      </c>
      <c r="C626" s="1" t="str" cm="1">
        <f t="array" ref="C626">_xlfn.IFS(Dataset[[#This Row],[Age]]&gt;=60,"Old",Dataset[[#This Row],[Age]]&gt;=40,"Senior Adult",Dataset[[#This Row],[Age]]&gt;=20,"Adult",Dataset[[#This Row],[Age]]&gt;=0,"Child")</f>
        <v>Old</v>
      </c>
      <c r="D626" s="1">
        <v>0</v>
      </c>
      <c r="E626" s="1">
        <v>0</v>
      </c>
      <c r="F626" s="1">
        <v>0</v>
      </c>
      <c r="G626" s="1" t="str">
        <f>IF(OR( AND(Dataset[[#This Row],[NS1]]=1,Dataset[[#This Row],[IgM]]=0,Dataset[[#This Row],[IgG]]=0),AND(Dataset[[#This Row],[NS1]]=1,Dataset[[#This Row],[IgM]]=1,Dataset[[#This Row],[IgG]]=0),AND(Dataset[[#This Row],[NS1]]=0,Dataset[[#This Row],[IgM]]=1,Dataset[[#This Row],[IgG]]=0)),"Yes","No")</f>
        <v>No</v>
      </c>
      <c r="H626" t="str">
        <f>IF(AND(Dataset[[#This Row],[IgG]]=1,Dataset[[#This Row],[NS1]]=1),"Yes","No")</f>
        <v>No</v>
      </c>
      <c r="I626" t="str">
        <f>IF(AND(Dataset[[#This Row],[NS1]]=0,Dataset[[#This Row],[IgM]]=0,Dataset[[#This Row],[IgG]]=0),"yes","No")</f>
        <v>yes</v>
      </c>
      <c r="J626" t="s">
        <v>20</v>
      </c>
      <c r="K626" t="s">
        <v>12</v>
      </c>
      <c r="L626" t="s">
        <v>24</v>
      </c>
      <c r="M626" t="s">
        <v>14</v>
      </c>
      <c r="N626" s="1">
        <v>0</v>
      </c>
      <c r="O626"/>
    </row>
    <row r="627" spans="1:15" x14ac:dyDescent="0.3">
      <c r="A627" t="s">
        <v>10</v>
      </c>
      <c r="B627" s="1">
        <v>10</v>
      </c>
      <c r="C627" s="1" t="str" cm="1">
        <f t="array" ref="C627">_xlfn.IFS(Dataset[[#This Row],[Age]]&gt;=60,"Old",Dataset[[#This Row],[Age]]&gt;=40,"Senior Adult",Dataset[[#This Row],[Age]]&gt;=20,"Adult",Dataset[[#This Row],[Age]]&gt;=0,"Child")</f>
        <v>Child</v>
      </c>
      <c r="D627" s="1">
        <v>1</v>
      </c>
      <c r="E627" s="1">
        <v>1</v>
      </c>
      <c r="F627" s="1">
        <v>1</v>
      </c>
      <c r="G627" s="1" t="str">
        <f>IF(OR( AND(Dataset[[#This Row],[NS1]]=1,Dataset[[#This Row],[IgM]]=0,Dataset[[#This Row],[IgG]]=0),AND(Dataset[[#This Row],[NS1]]=1,Dataset[[#This Row],[IgM]]=1,Dataset[[#This Row],[IgG]]=0),AND(Dataset[[#This Row],[NS1]]=0,Dataset[[#This Row],[IgM]]=1,Dataset[[#This Row],[IgG]]=0)),"Yes","No")</f>
        <v>No</v>
      </c>
      <c r="H627" t="str">
        <f>IF(AND(Dataset[[#This Row],[IgG]]=1,Dataset[[#This Row],[NS1]]=1),"Yes","No")</f>
        <v>Yes</v>
      </c>
      <c r="I627" t="str">
        <f>IF(AND(Dataset[[#This Row],[NS1]]=0,Dataset[[#This Row],[IgM]]=0,Dataset[[#This Row],[IgG]]=0),"yes","No")</f>
        <v>No</v>
      </c>
      <c r="J627" t="s">
        <v>50</v>
      </c>
      <c r="K627" t="s">
        <v>17</v>
      </c>
      <c r="L627" t="s">
        <v>24</v>
      </c>
      <c r="M627" t="s">
        <v>14</v>
      </c>
      <c r="N627" s="1">
        <v>1</v>
      </c>
      <c r="O627"/>
    </row>
    <row r="628" spans="1:15" x14ac:dyDescent="0.3">
      <c r="A628" t="s">
        <v>10</v>
      </c>
      <c r="B628" s="1">
        <v>33</v>
      </c>
      <c r="C628" s="1" t="str" cm="1">
        <f t="array" ref="C628">_xlfn.IFS(Dataset[[#This Row],[Age]]&gt;=60,"Old",Dataset[[#This Row],[Age]]&gt;=40,"Senior Adult",Dataset[[#This Row],[Age]]&gt;=20,"Adult",Dataset[[#This Row],[Age]]&gt;=0,"Child")</f>
        <v>Adult</v>
      </c>
      <c r="D628" s="1">
        <v>1</v>
      </c>
      <c r="E628" s="1">
        <v>1</v>
      </c>
      <c r="F628" s="1">
        <v>1</v>
      </c>
      <c r="G628" s="1" t="str">
        <f>IF(OR( AND(Dataset[[#This Row],[NS1]]=1,Dataset[[#This Row],[IgM]]=0,Dataset[[#This Row],[IgG]]=0),AND(Dataset[[#This Row],[NS1]]=1,Dataset[[#This Row],[IgM]]=1,Dataset[[#This Row],[IgG]]=0),AND(Dataset[[#This Row],[NS1]]=0,Dataset[[#This Row],[IgM]]=1,Dataset[[#This Row],[IgG]]=0)),"Yes","No")</f>
        <v>No</v>
      </c>
      <c r="H628" t="str">
        <f>IF(AND(Dataset[[#This Row],[IgG]]=1,Dataset[[#This Row],[NS1]]=1),"Yes","No")</f>
        <v>Yes</v>
      </c>
      <c r="I628" t="str">
        <f>IF(AND(Dataset[[#This Row],[NS1]]=0,Dataset[[#This Row],[IgM]]=0,Dataset[[#This Row],[IgG]]=0),"yes","No")</f>
        <v>No</v>
      </c>
      <c r="J628" t="s">
        <v>20</v>
      </c>
      <c r="K628" t="s">
        <v>12</v>
      </c>
      <c r="L628" t="s">
        <v>24</v>
      </c>
      <c r="M628" t="s">
        <v>14</v>
      </c>
      <c r="N628" s="1">
        <v>1</v>
      </c>
      <c r="O628"/>
    </row>
    <row r="629" spans="1:15" x14ac:dyDescent="0.3">
      <c r="A629" t="s">
        <v>15</v>
      </c>
      <c r="B629" s="1">
        <v>20</v>
      </c>
      <c r="C629" s="1" t="str" cm="1">
        <f t="array" ref="C629">_xlfn.IFS(Dataset[[#This Row],[Age]]&gt;=60,"Old",Dataset[[#This Row],[Age]]&gt;=40,"Senior Adult",Dataset[[#This Row],[Age]]&gt;=20,"Adult",Dataset[[#This Row],[Age]]&gt;=0,"Child")</f>
        <v>Adult</v>
      </c>
      <c r="D629" s="1">
        <v>1</v>
      </c>
      <c r="E629" s="1">
        <v>1</v>
      </c>
      <c r="F629" s="1">
        <v>1</v>
      </c>
      <c r="G629" s="1" t="str">
        <f>IF(OR( AND(Dataset[[#This Row],[NS1]]=1,Dataset[[#This Row],[IgM]]=0,Dataset[[#This Row],[IgG]]=0),AND(Dataset[[#This Row],[NS1]]=1,Dataset[[#This Row],[IgM]]=1,Dataset[[#This Row],[IgG]]=0),AND(Dataset[[#This Row],[NS1]]=0,Dataset[[#This Row],[IgM]]=1,Dataset[[#This Row],[IgG]]=0)),"Yes","No")</f>
        <v>No</v>
      </c>
      <c r="H629" t="str">
        <f>IF(AND(Dataset[[#This Row],[IgG]]=1,Dataset[[#This Row],[NS1]]=1),"Yes","No")</f>
        <v>Yes</v>
      </c>
      <c r="I629" t="str">
        <f>IF(AND(Dataset[[#This Row],[NS1]]=0,Dataset[[#This Row],[IgM]]=0,Dataset[[#This Row],[IgG]]=0),"yes","No")</f>
        <v>No</v>
      </c>
      <c r="J629" t="s">
        <v>20</v>
      </c>
      <c r="K629" t="s">
        <v>17</v>
      </c>
      <c r="L629" t="s">
        <v>24</v>
      </c>
      <c r="M629" t="s">
        <v>14</v>
      </c>
      <c r="N629" s="1">
        <v>1</v>
      </c>
      <c r="O629"/>
    </row>
    <row r="630" spans="1:15" x14ac:dyDescent="0.3">
      <c r="A630" t="s">
        <v>10</v>
      </c>
      <c r="B630" s="1">
        <v>44</v>
      </c>
      <c r="C630" s="1" t="str" cm="1">
        <f t="array" ref="C630">_xlfn.IFS(Dataset[[#This Row],[Age]]&gt;=60,"Old",Dataset[[#This Row],[Age]]&gt;=40,"Senior Adult",Dataset[[#This Row],[Age]]&gt;=20,"Adult",Dataset[[#This Row],[Age]]&gt;=0,"Child")</f>
        <v>Senior Adult</v>
      </c>
      <c r="D630" s="1">
        <v>1</v>
      </c>
      <c r="E630" s="1">
        <v>1</v>
      </c>
      <c r="F630" s="1">
        <v>1</v>
      </c>
      <c r="G630" s="1" t="str">
        <f>IF(OR( AND(Dataset[[#This Row],[NS1]]=1,Dataset[[#This Row],[IgM]]=0,Dataset[[#This Row],[IgG]]=0),AND(Dataset[[#This Row],[NS1]]=1,Dataset[[#This Row],[IgM]]=1,Dataset[[#This Row],[IgG]]=0),AND(Dataset[[#This Row],[NS1]]=0,Dataset[[#This Row],[IgM]]=1,Dataset[[#This Row],[IgG]]=0)),"Yes","No")</f>
        <v>No</v>
      </c>
      <c r="H630" t="str">
        <f>IF(AND(Dataset[[#This Row],[IgG]]=1,Dataset[[#This Row],[NS1]]=1),"Yes","No")</f>
        <v>Yes</v>
      </c>
      <c r="I630" t="str">
        <f>IF(AND(Dataset[[#This Row],[NS1]]=0,Dataset[[#This Row],[IgM]]=0,Dataset[[#This Row],[IgG]]=0),"yes","No")</f>
        <v>No</v>
      </c>
      <c r="J630" t="s">
        <v>25</v>
      </c>
      <c r="K630" t="s">
        <v>12</v>
      </c>
      <c r="L630" t="s">
        <v>13</v>
      </c>
      <c r="M630" t="s">
        <v>14</v>
      </c>
      <c r="N630" s="1">
        <v>1</v>
      </c>
      <c r="O630"/>
    </row>
    <row r="631" spans="1:15" x14ac:dyDescent="0.3">
      <c r="A631" t="s">
        <v>15</v>
      </c>
      <c r="B631" s="1">
        <v>62</v>
      </c>
      <c r="C631" s="1" t="str" cm="1">
        <f t="array" ref="C631">_xlfn.IFS(Dataset[[#This Row],[Age]]&gt;=60,"Old",Dataset[[#This Row],[Age]]&gt;=40,"Senior Adult",Dataset[[#This Row],[Age]]&gt;=20,"Adult",Dataset[[#This Row],[Age]]&gt;=0,"Child")</f>
        <v>Old</v>
      </c>
      <c r="D631" s="1">
        <v>0</v>
      </c>
      <c r="E631" s="1">
        <v>0</v>
      </c>
      <c r="F631" s="1">
        <v>0</v>
      </c>
      <c r="G631" s="1" t="str">
        <f>IF(OR( AND(Dataset[[#This Row],[NS1]]=1,Dataset[[#This Row],[IgM]]=0,Dataset[[#This Row],[IgG]]=0),AND(Dataset[[#This Row],[NS1]]=1,Dataset[[#This Row],[IgM]]=1,Dataset[[#This Row],[IgG]]=0),AND(Dataset[[#This Row],[NS1]]=0,Dataset[[#This Row],[IgM]]=1,Dataset[[#This Row],[IgG]]=0)),"Yes","No")</f>
        <v>No</v>
      </c>
      <c r="H631" t="str">
        <f>IF(AND(Dataset[[#This Row],[IgG]]=1,Dataset[[#This Row],[NS1]]=1),"Yes","No")</f>
        <v>No</v>
      </c>
      <c r="I631" t="str">
        <f>IF(AND(Dataset[[#This Row],[NS1]]=0,Dataset[[#This Row],[IgM]]=0,Dataset[[#This Row],[IgG]]=0),"yes","No")</f>
        <v>yes</v>
      </c>
      <c r="J631" t="s">
        <v>25</v>
      </c>
      <c r="K631" t="s">
        <v>17</v>
      </c>
      <c r="L631" t="s">
        <v>13</v>
      </c>
      <c r="M631" t="s">
        <v>14</v>
      </c>
      <c r="N631" s="1">
        <v>0</v>
      </c>
      <c r="O631"/>
    </row>
    <row r="632" spans="1:15" x14ac:dyDescent="0.3">
      <c r="A632" t="s">
        <v>15</v>
      </c>
      <c r="B632" s="1">
        <v>62</v>
      </c>
      <c r="C632" s="1" t="str" cm="1">
        <f t="array" ref="C632">_xlfn.IFS(Dataset[[#This Row],[Age]]&gt;=60,"Old",Dataset[[#This Row],[Age]]&gt;=40,"Senior Adult",Dataset[[#This Row],[Age]]&gt;=20,"Adult",Dataset[[#This Row],[Age]]&gt;=0,"Child")</f>
        <v>Old</v>
      </c>
      <c r="D632" s="1">
        <v>1</v>
      </c>
      <c r="E632" s="1">
        <v>0</v>
      </c>
      <c r="F632" s="1">
        <v>1</v>
      </c>
      <c r="G632" s="1" t="str">
        <f>IF(OR( AND(Dataset[[#This Row],[NS1]]=1,Dataset[[#This Row],[IgM]]=0,Dataset[[#This Row],[IgG]]=0),AND(Dataset[[#This Row],[NS1]]=1,Dataset[[#This Row],[IgM]]=1,Dataset[[#This Row],[IgG]]=0),AND(Dataset[[#This Row],[NS1]]=0,Dataset[[#This Row],[IgM]]=1,Dataset[[#This Row],[IgG]]=0)),"Yes","No")</f>
        <v>No</v>
      </c>
      <c r="H632" t="str">
        <f>IF(AND(Dataset[[#This Row],[IgG]]=1,Dataset[[#This Row],[NS1]]=1),"Yes","No")</f>
        <v>Yes</v>
      </c>
      <c r="I632" t="str">
        <f>IF(AND(Dataset[[#This Row],[NS1]]=0,Dataset[[#This Row],[IgM]]=0,Dataset[[#This Row],[IgG]]=0),"yes","No")</f>
        <v>No</v>
      </c>
      <c r="J632" t="s">
        <v>50</v>
      </c>
      <c r="K632" t="s">
        <v>12</v>
      </c>
      <c r="L632" t="s">
        <v>19</v>
      </c>
      <c r="M632" t="s">
        <v>14</v>
      </c>
      <c r="N632" s="1">
        <v>1</v>
      </c>
      <c r="O632"/>
    </row>
    <row r="633" spans="1:15" x14ac:dyDescent="0.3">
      <c r="A633" t="s">
        <v>15</v>
      </c>
      <c r="B633" s="1">
        <v>54</v>
      </c>
      <c r="C633" s="1" t="str" cm="1">
        <f t="array" ref="C633">_xlfn.IFS(Dataset[[#This Row],[Age]]&gt;=60,"Old",Dataset[[#This Row],[Age]]&gt;=40,"Senior Adult",Dataset[[#This Row],[Age]]&gt;=20,"Adult",Dataset[[#This Row],[Age]]&gt;=0,"Child")</f>
        <v>Senior Adult</v>
      </c>
      <c r="D633" s="1">
        <v>1</v>
      </c>
      <c r="E633" s="1">
        <v>1</v>
      </c>
      <c r="F633" s="1">
        <v>1</v>
      </c>
      <c r="G633" s="1" t="str">
        <f>IF(OR( AND(Dataset[[#This Row],[NS1]]=1,Dataset[[#This Row],[IgM]]=0,Dataset[[#This Row],[IgG]]=0),AND(Dataset[[#This Row],[NS1]]=1,Dataset[[#This Row],[IgM]]=1,Dataset[[#This Row],[IgG]]=0),AND(Dataset[[#This Row],[NS1]]=0,Dataset[[#This Row],[IgM]]=1,Dataset[[#This Row],[IgG]]=0)),"Yes","No")</f>
        <v>No</v>
      </c>
      <c r="H633" t="str">
        <f>IF(AND(Dataset[[#This Row],[IgG]]=1,Dataset[[#This Row],[NS1]]=1),"Yes","No")</f>
        <v>Yes</v>
      </c>
      <c r="I633" t="str">
        <f>IF(AND(Dataset[[#This Row],[NS1]]=0,Dataset[[#This Row],[IgM]]=0,Dataset[[#This Row],[IgG]]=0),"yes","No")</f>
        <v>No</v>
      </c>
      <c r="J633" t="s">
        <v>38</v>
      </c>
      <c r="K633" t="s">
        <v>17</v>
      </c>
      <c r="L633" t="s">
        <v>13</v>
      </c>
      <c r="M633" t="s">
        <v>14</v>
      </c>
      <c r="N633" s="1">
        <v>1</v>
      </c>
      <c r="O633"/>
    </row>
    <row r="634" spans="1:15" x14ac:dyDescent="0.3">
      <c r="A634" t="s">
        <v>15</v>
      </c>
      <c r="B634" s="1">
        <v>62</v>
      </c>
      <c r="C634" s="1" t="str" cm="1">
        <f t="array" ref="C634">_xlfn.IFS(Dataset[[#This Row],[Age]]&gt;=60,"Old",Dataset[[#This Row],[Age]]&gt;=40,"Senior Adult",Dataset[[#This Row],[Age]]&gt;=20,"Adult",Dataset[[#This Row],[Age]]&gt;=0,"Child")</f>
        <v>Old</v>
      </c>
      <c r="D634" s="1">
        <v>0</v>
      </c>
      <c r="E634" s="1">
        <v>1</v>
      </c>
      <c r="F634" s="1">
        <v>0</v>
      </c>
      <c r="G634" s="1" t="str">
        <f>IF(OR( AND(Dataset[[#This Row],[NS1]]=1,Dataset[[#This Row],[IgM]]=0,Dataset[[#This Row],[IgG]]=0),AND(Dataset[[#This Row],[NS1]]=1,Dataset[[#This Row],[IgM]]=1,Dataset[[#This Row],[IgG]]=0),AND(Dataset[[#This Row],[NS1]]=0,Dataset[[#This Row],[IgM]]=1,Dataset[[#This Row],[IgG]]=0)),"Yes","No")</f>
        <v>Yes</v>
      </c>
      <c r="H634" t="str">
        <f>IF(AND(Dataset[[#This Row],[IgG]]=1,Dataset[[#This Row],[NS1]]=1),"Yes","No")</f>
        <v>No</v>
      </c>
      <c r="I634" t="str">
        <f>IF(AND(Dataset[[#This Row],[NS1]]=0,Dataset[[#This Row],[IgM]]=0,Dataset[[#This Row],[IgG]]=0),"yes","No")</f>
        <v>No</v>
      </c>
      <c r="J634" t="s">
        <v>18</v>
      </c>
      <c r="K634" t="s">
        <v>12</v>
      </c>
      <c r="L634" t="s">
        <v>24</v>
      </c>
      <c r="M634" t="s">
        <v>14</v>
      </c>
      <c r="N634" s="1">
        <v>0</v>
      </c>
      <c r="O634"/>
    </row>
    <row r="635" spans="1:15" x14ac:dyDescent="0.3">
      <c r="A635" t="s">
        <v>15</v>
      </c>
      <c r="B635" s="1">
        <v>58</v>
      </c>
      <c r="C635" s="1" t="str" cm="1">
        <f t="array" ref="C635">_xlfn.IFS(Dataset[[#This Row],[Age]]&gt;=60,"Old",Dataset[[#This Row],[Age]]&gt;=40,"Senior Adult",Dataset[[#This Row],[Age]]&gt;=20,"Adult",Dataset[[#This Row],[Age]]&gt;=0,"Child")</f>
        <v>Senior Adult</v>
      </c>
      <c r="D635" s="1">
        <v>1</v>
      </c>
      <c r="E635" s="1">
        <v>0</v>
      </c>
      <c r="F635" s="1">
        <v>1</v>
      </c>
      <c r="G635" s="1" t="str">
        <f>IF(OR( AND(Dataset[[#This Row],[NS1]]=1,Dataset[[#This Row],[IgM]]=0,Dataset[[#This Row],[IgG]]=0),AND(Dataset[[#This Row],[NS1]]=1,Dataset[[#This Row],[IgM]]=1,Dataset[[#This Row],[IgG]]=0),AND(Dataset[[#This Row],[NS1]]=0,Dataset[[#This Row],[IgM]]=1,Dataset[[#This Row],[IgG]]=0)),"Yes","No")</f>
        <v>No</v>
      </c>
      <c r="H635" t="str">
        <f>IF(AND(Dataset[[#This Row],[IgG]]=1,Dataset[[#This Row],[NS1]]=1),"Yes","No")</f>
        <v>Yes</v>
      </c>
      <c r="I635" t="str">
        <f>IF(AND(Dataset[[#This Row],[NS1]]=0,Dataset[[#This Row],[IgM]]=0,Dataset[[#This Row],[IgG]]=0),"yes","No")</f>
        <v>No</v>
      </c>
      <c r="J635" t="s">
        <v>25</v>
      </c>
      <c r="K635" t="s">
        <v>17</v>
      </c>
      <c r="L635" t="s">
        <v>13</v>
      </c>
      <c r="M635" t="s">
        <v>14</v>
      </c>
      <c r="N635" s="1">
        <v>1</v>
      </c>
      <c r="O635"/>
    </row>
    <row r="636" spans="1:15" x14ac:dyDescent="0.3">
      <c r="A636" t="s">
        <v>15</v>
      </c>
      <c r="B636" s="1">
        <v>10</v>
      </c>
      <c r="C636" s="1" t="str" cm="1">
        <f t="array" ref="C636">_xlfn.IFS(Dataset[[#This Row],[Age]]&gt;=60,"Old",Dataset[[#This Row],[Age]]&gt;=40,"Senior Adult",Dataset[[#This Row],[Age]]&gt;=20,"Adult",Dataset[[#This Row],[Age]]&gt;=0,"Child")</f>
        <v>Child</v>
      </c>
      <c r="D636" s="1">
        <v>1</v>
      </c>
      <c r="E636" s="1">
        <v>1</v>
      </c>
      <c r="F636" s="1">
        <v>1</v>
      </c>
      <c r="G636" s="1" t="str">
        <f>IF(OR( AND(Dataset[[#This Row],[NS1]]=1,Dataset[[#This Row],[IgM]]=0,Dataset[[#This Row],[IgG]]=0),AND(Dataset[[#This Row],[NS1]]=1,Dataset[[#This Row],[IgM]]=1,Dataset[[#This Row],[IgG]]=0),AND(Dataset[[#This Row],[NS1]]=0,Dataset[[#This Row],[IgM]]=1,Dataset[[#This Row],[IgG]]=0)),"Yes","No")</f>
        <v>No</v>
      </c>
      <c r="H636" t="str">
        <f>IF(AND(Dataset[[#This Row],[IgG]]=1,Dataset[[#This Row],[NS1]]=1),"Yes","No")</f>
        <v>Yes</v>
      </c>
      <c r="I636" t="str">
        <f>IF(AND(Dataset[[#This Row],[NS1]]=0,Dataset[[#This Row],[IgM]]=0,Dataset[[#This Row],[IgG]]=0),"yes","No")</f>
        <v>No</v>
      </c>
      <c r="J636" t="s">
        <v>26</v>
      </c>
      <c r="K636" t="s">
        <v>12</v>
      </c>
      <c r="L636" t="s">
        <v>19</v>
      </c>
      <c r="M636" t="s">
        <v>14</v>
      </c>
      <c r="N636" s="1">
        <v>1</v>
      </c>
      <c r="O636"/>
    </row>
    <row r="637" spans="1:15" x14ac:dyDescent="0.3">
      <c r="A637" t="s">
        <v>10</v>
      </c>
      <c r="B637" s="1">
        <v>47</v>
      </c>
      <c r="C637" s="1" t="str" cm="1">
        <f t="array" ref="C637">_xlfn.IFS(Dataset[[#This Row],[Age]]&gt;=60,"Old",Dataset[[#This Row],[Age]]&gt;=40,"Senior Adult",Dataset[[#This Row],[Age]]&gt;=20,"Adult",Dataset[[#This Row],[Age]]&gt;=0,"Child")</f>
        <v>Senior Adult</v>
      </c>
      <c r="D637" s="1">
        <v>0</v>
      </c>
      <c r="E637" s="1">
        <v>1</v>
      </c>
      <c r="F637" s="1">
        <v>0</v>
      </c>
      <c r="G637" s="1" t="str">
        <f>IF(OR( AND(Dataset[[#This Row],[NS1]]=1,Dataset[[#This Row],[IgM]]=0,Dataset[[#This Row],[IgG]]=0),AND(Dataset[[#This Row],[NS1]]=1,Dataset[[#This Row],[IgM]]=1,Dataset[[#This Row],[IgG]]=0),AND(Dataset[[#This Row],[NS1]]=0,Dataset[[#This Row],[IgM]]=1,Dataset[[#This Row],[IgG]]=0)),"Yes","No")</f>
        <v>Yes</v>
      </c>
      <c r="H637" t="str">
        <f>IF(AND(Dataset[[#This Row],[IgG]]=1,Dataset[[#This Row],[NS1]]=1),"Yes","No")</f>
        <v>No</v>
      </c>
      <c r="I637" t="str">
        <f>IF(AND(Dataset[[#This Row],[NS1]]=0,Dataset[[#This Row],[IgM]]=0,Dataset[[#This Row],[IgG]]=0),"yes","No")</f>
        <v>No</v>
      </c>
      <c r="J637" t="s">
        <v>39</v>
      </c>
      <c r="K637" t="s">
        <v>17</v>
      </c>
      <c r="L637" t="s">
        <v>13</v>
      </c>
      <c r="M637" t="s">
        <v>14</v>
      </c>
      <c r="N637" s="1">
        <v>0</v>
      </c>
      <c r="O637"/>
    </row>
    <row r="638" spans="1:15" x14ac:dyDescent="0.3">
      <c r="A638" t="s">
        <v>10</v>
      </c>
      <c r="B638" s="1">
        <v>20</v>
      </c>
      <c r="C638" s="1" t="str" cm="1">
        <f t="array" ref="C638">_xlfn.IFS(Dataset[[#This Row],[Age]]&gt;=60,"Old",Dataset[[#This Row],[Age]]&gt;=40,"Senior Adult",Dataset[[#This Row],[Age]]&gt;=20,"Adult",Dataset[[#This Row],[Age]]&gt;=0,"Child")</f>
        <v>Adult</v>
      </c>
      <c r="D638" s="1">
        <v>0</v>
      </c>
      <c r="E638" s="1">
        <v>1</v>
      </c>
      <c r="F638" s="1">
        <v>0</v>
      </c>
      <c r="G638" s="1" t="str">
        <f>IF(OR( AND(Dataset[[#This Row],[NS1]]=1,Dataset[[#This Row],[IgM]]=0,Dataset[[#This Row],[IgG]]=0),AND(Dataset[[#This Row],[NS1]]=1,Dataset[[#This Row],[IgM]]=1,Dataset[[#This Row],[IgG]]=0),AND(Dataset[[#This Row],[NS1]]=0,Dataset[[#This Row],[IgM]]=1,Dataset[[#This Row],[IgG]]=0)),"Yes","No")</f>
        <v>Yes</v>
      </c>
      <c r="H638" t="str">
        <f>IF(AND(Dataset[[#This Row],[IgG]]=1,Dataset[[#This Row],[NS1]]=1),"Yes","No")</f>
        <v>No</v>
      </c>
      <c r="I638" t="str">
        <f>IF(AND(Dataset[[#This Row],[NS1]]=0,Dataset[[#This Row],[IgM]]=0,Dataset[[#This Row],[IgG]]=0),"yes","No")</f>
        <v>No</v>
      </c>
      <c r="J638" t="s">
        <v>36</v>
      </c>
      <c r="K638" t="s">
        <v>12</v>
      </c>
      <c r="L638" t="s">
        <v>24</v>
      </c>
      <c r="M638" t="s">
        <v>14</v>
      </c>
      <c r="N638" s="1">
        <v>0</v>
      </c>
      <c r="O638"/>
    </row>
    <row r="639" spans="1:15" x14ac:dyDescent="0.3">
      <c r="A639" t="s">
        <v>15</v>
      </c>
      <c r="B639" s="1">
        <v>60</v>
      </c>
      <c r="C639" s="1" t="str" cm="1">
        <f t="array" ref="C639">_xlfn.IFS(Dataset[[#This Row],[Age]]&gt;=60,"Old",Dataset[[#This Row],[Age]]&gt;=40,"Senior Adult",Dataset[[#This Row],[Age]]&gt;=20,"Adult",Dataset[[#This Row],[Age]]&gt;=0,"Child")</f>
        <v>Old</v>
      </c>
      <c r="D639" s="1">
        <v>0</v>
      </c>
      <c r="E639" s="1">
        <v>1</v>
      </c>
      <c r="F639" s="1">
        <v>0</v>
      </c>
      <c r="G639" s="1" t="str">
        <f>IF(OR( AND(Dataset[[#This Row],[NS1]]=1,Dataset[[#This Row],[IgM]]=0,Dataset[[#This Row],[IgG]]=0),AND(Dataset[[#This Row],[NS1]]=1,Dataset[[#This Row],[IgM]]=1,Dataset[[#This Row],[IgG]]=0),AND(Dataset[[#This Row],[NS1]]=0,Dataset[[#This Row],[IgM]]=1,Dataset[[#This Row],[IgG]]=0)),"Yes","No")</f>
        <v>Yes</v>
      </c>
      <c r="H639" t="str">
        <f>IF(AND(Dataset[[#This Row],[IgG]]=1,Dataset[[#This Row],[NS1]]=1),"Yes","No")</f>
        <v>No</v>
      </c>
      <c r="I639" t="str">
        <f>IF(AND(Dataset[[#This Row],[NS1]]=0,Dataset[[#This Row],[IgM]]=0,Dataset[[#This Row],[IgG]]=0),"yes","No")</f>
        <v>No</v>
      </c>
      <c r="J639" t="s">
        <v>36</v>
      </c>
      <c r="K639" t="s">
        <v>17</v>
      </c>
      <c r="L639" t="s">
        <v>13</v>
      </c>
      <c r="M639" t="s">
        <v>14</v>
      </c>
      <c r="N639" s="1">
        <v>0</v>
      </c>
      <c r="O639"/>
    </row>
    <row r="640" spans="1:15" x14ac:dyDescent="0.3">
      <c r="A640" t="s">
        <v>10</v>
      </c>
      <c r="B640" s="1">
        <v>28</v>
      </c>
      <c r="C640" s="1" t="str" cm="1">
        <f t="array" ref="C640">_xlfn.IFS(Dataset[[#This Row],[Age]]&gt;=60,"Old",Dataset[[#This Row],[Age]]&gt;=40,"Senior Adult",Dataset[[#This Row],[Age]]&gt;=20,"Adult",Dataset[[#This Row],[Age]]&gt;=0,"Child")</f>
        <v>Adult</v>
      </c>
      <c r="D640" s="1">
        <v>0</v>
      </c>
      <c r="E640" s="1">
        <v>0</v>
      </c>
      <c r="F640" s="1">
        <v>0</v>
      </c>
      <c r="G640" s="1" t="str">
        <f>IF(OR( AND(Dataset[[#This Row],[NS1]]=1,Dataset[[#This Row],[IgM]]=0,Dataset[[#This Row],[IgG]]=0),AND(Dataset[[#This Row],[NS1]]=1,Dataset[[#This Row],[IgM]]=1,Dataset[[#This Row],[IgG]]=0),AND(Dataset[[#This Row],[NS1]]=0,Dataset[[#This Row],[IgM]]=1,Dataset[[#This Row],[IgG]]=0)),"Yes","No")</f>
        <v>No</v>
      </c>
      <c r="H640" t="str">
        <f>IF(AND(Dataset[[#This Row],[IgG]]=1,Dataset[[#This Row],[NS1]]=1),"Yes","No")</f>
        <v>No</v>
      </c>
      <c r="I640" t="str">
        <f>IF(AND(Dataset[[#This Row],[NS1]]=0,Dataset[[#This Row],[IgM]]=0,Dataset[[#This Row],[IgG]]=0),"yes","No")</f>
        <v>yes</v>
      </c>
      <c r="J640" t="s">
        <v>49</v>
      </c>
      <c r="K640" t="s">
        <v>12</v>
      </c>
      <c r="L640" t="s">
        <v>24</v>
      </c>
      <c r="M640" t="s">
        <v>14</v>
      </c>
      <c r="N640" s="1">
        <v>0</v>
      </c>
      <c r="O640"/>
    </row>
    <row r="641" spans="1:15" x14ac:dyDescent="0.3">
      <c r="A641" t="s">
        <v>10</v>
      </c>
      <c r="B641" s="1">
        <v>21</v>
      </c>
      <c r="C641" s="1" t="str" cm="1">
        <f t="array" ref="C641">_xlfn.IFS(Dataset[[#This Row],[Age]]&gt;=60,"Old",Dataset[[#This Row],[Age]]&gt;=40,"Senior Adult",Dataset[[#This Row],[Age]]&gt;=20,"Adult",Dataset[[#This Row],[Age]]&gt;=0,"Child")</f>
        <v>Adult</v>
      </c>
      <c r="D641" s="1">
        <v>1</v>
      </c>
      <c r="E641" s="1">
        <v>1</v>
      </c>
      <c r="F641" s="1">
        <v>1</v>
      </c>
      <c r="G641" s="1" t="str">
        <f>IF(OR( AND(Dataset[[#This Row],[NS1]]=1,Dataset[[#This Row],[IgM]]=0,Dataset[[#This Row],[IgG]]=0),AND(Dataset[[#This Row],[NS1]]=1,Dataset[[#This Row],[IgM]]=1,Dataset[[#This Row],[IgG]]=0),AND(Dataset[[#This Row],[NS1]]=0,Dataset[[#This Row],[IgM]]=1,Dataset[[#This Row],[IgG]]=0)),"Yes","No")</f>
        <v>No</v>
      </c>
      <c r="H641" t="str">
        <f>IF(AND(Dataset[[#This Row],[IgG]]=1,Dataset[[#This Row],[NS1]]=1),"Yes","No")</f>
        <v>Yes</v>
      </c>
      <c r="I641" t="str">
        <f>IF(AND(Dataset[[#This Row],[NS1]]=0,Dataset[[#This Row],[IgM]]=0,Dataset[[#This Row],[IgG]]=0),"yes","No")</f>
        <v>No</v>
      </c>
      <c r="J641" t="s">
        <v>52</v>
      </c>
      <c r="K641" t="s">
        <v>17</v>
      </c>
      <c r="L641" t="s">
        <v>13</v>
      </c>
      <c r="M641" t="s">
        <v>14</v>
      </c>
      <c r="N641" s="1">
        <v>1</v>
      </c>
      <c r="O641"/>
    </row>
    <row r="642" spans="1:15" x14ac:dyDescent="0.3">
      <c r="A642" t="s">
        <v>10</v>
      </c>
      <c r="B642" s="1">
        <v>48</v>
      </c>
      <c r="C642" s="1" t="str" cm="1">
        <f t="array" ref="C642">_xlfn.IFS(Dataset[[#This Row],[Age]]&gt;=60,"Old",Dataset[[#This Row],[Age]]&gt;=40,"Senior Adult",Dataset[[#This Row],[Age]]&gt;=20,"Adult",Dataset[[#This Row],[Age]]&gt;=0,"Child")</f>
        <v>Senior Adult</v>
      </c>
      <c r="D642" s="1">
        <v>1</v>
      </c>
      <c r="E642" s="1">
        <v>1</v>
      </c>
      <c r="F642" s="1">
        <v>1</v>
      </c>
      <c r="G642" s="1" t="str">
        <f>IF(OR( AND(Dataset[[#This Row],[NS1]]=1,Dataset[[#This Row],[IgM]]=0,Dataset[[#This Row],[IgG]]=0),AND(Dataset[[#This Row],[NS1]]=1,Dataset[[#This Row],[IgM]]=1,Dataset[[#This Row],[IgG]]=0),AND(Dataset[[#This Row],[NS1]]=0,Dataset[[#This Row],[IgM]]=1,Dataset[[#This Row],[IgG]]=0)),"Yes","No")</f>
        <v>No</v>
      </c>
      <c r="H642" t="str">
        <f>IF(AND(Dataset[[#This Row],[IgG]]=1,Dataset[[#This Row],[NS1]]=1),"Yes","No")</f>
        <v>Yes</v>
      </c>
      <c r="I642" t="str">
        <f>IF(AND(Dataset[[#This Row],[NS1]]=0,Dataset[[#This Row],[IgM]]=0,Dataset[[#This Row],[IgG]]=0),"yes","No")</f>
        <v>No</v>
      </c>
      <c r="J642" t="s">
        <v>53</v>
      </c>
      <c r="K642" t="s">
        <v>12</v>
      </c>
      <c r="L642" t="s">
        <v>19</v>
      </c>
      <c r="M642" t="s">
        <v>14</v>
      </c>
      <c r="N642" s="1">
        <v>1</v>
      </c>
      <c r="O642"/>
    </row>
    <row r="643" spans="1:15" x14ac:dyDescent="0.3">
      <c r="A643" t="s">
        <v>15</v>
      </c>
      <c r="B643" s="1">
        <v>45</v>
      </c>
      <c r="C643" s="1" t="str" cm="1">
        <f t="array" ref="C643">_xlfn.IFS(Dataset[[#This Row],[Age]]&gt;=60,"Old",Dataset[[#This Row],[Age]]&gt;=40,"Senior Adult",Dataset[[#This Row],[Age]]&gt;=20,"Adult",Dataset[[#This Row],[Age]]&gt;=0,"Child")</f>
        <v>Senior Adult</v>
      </c>
      <c r="D643" s="1">
        <v>0</v>
      </c>
      <c r="E643" s="1">
        <v>0</v>
      </c>
      <c r="F643" s="1">
        <v>0</v>
      </c>
      <c r="G643" s="1" t="str">
        <f>IF(OR( AND(Dataset[[#This Row],[NS1]]=1,Dataset[[#This Row],[IgM]]=0,Dataset[[#This Row],[IgG]]=0),AND(Dataset[[#This Row],[NS1]]=1,Dataset[[#This Row],[IgM]]=1,Dataset[[#This Row],[IgG]]=0),AND(Dataset[[#This Row],[NS1]]=0,Dataset[[#This Row],[IgM]]=1,Dataset[[#This Row],[IgG]]=0)),"Yes","No")</f>
        <v>No</v>
      </c>
      <c r="H643" t="str">
        <f>IF(AND(Dataset[[#This Row],[IgG]]=1,Dataset[[#This Row],[NS1]]=1),"Yes","No")</f>
        <v>No</v>
      </c>
      <c r="I643" t="str">
        <f>IF(AND(Dataset[[#This Row],[NS1]]=0,Dataset[[#This Row],[IgM]]=0,Dataset[[#This Row],[IgG]]=0),"yes","No")</f>
        <v>yes</v>
      </c>
      <c r="J643" t="s">
        <v>35</v>
      </c>
      <c r="K643" t="s">
        <v>17</v>
      </c>
      <c r="L643" t="s">
        <v>19</v>
      </c>
      <c r="M643" t="s">
        <v>14</v>
      </c>
      <c r="N643" s="1">
        <v>0</v>
      </c>
      <c r="O643"/>
    </row>
    <row r="644" spans="1:15" x14ac:dyDescent="0.3">
      <c r="A644" t="s">
        <v>15</v>
      </c>
      <c r="B644" s="1">
        <v>23</v>
      </c>
      <c r="C644" s="1" t="str" cm="1">
        <f t="array" ref="C644">_xlfn.IFS(Dataset[[#This Row],[Age]]&gt;=60,"Old",Dataset[[#This Row],[Age]]&gt;=40,"Senior Adult",Dataset[[#This Row],[Age]]&gt;=20,"Adult",Dataset[[#This Row],[Age]]&gt;=0,"Child")</f>
        <v>Adult</v>
      </c>
      <c r="D644" s="1">
        <v>1</v>
      </c>
      <c r="E644" s="1">
        <v>0</v>
      </c>
      <c r="F644" s="1">
        <v>1</v>
      </c>
      <c r="G644" s="1" t="str">
        <f>IF(OR( AND(Dataset[[#This Row],[NS1]]=1,Dataset[[#This Row],[IgM]]=0,Dataset[[#This Row],[IgG]]=0),AND(Dataset[[#This Row],[NS1]]=1,Dataset[[#This Row],[IgM]]=1,Dataset[[#This Row],[IgG]]=0),AND(Dataset[[#This Row],[NS1]]=0,Dataset[[#This Row],[IgM]]=1,Dataset[[#This Row],[IgG]]=0)),"Yes","No")</f>
        <v>No</v>
      </c>
      <c r="H644" t="str">
        <f>IF(AND(Dataset[[#This Row],[IgG]]=1,Dataset[[#This Row],[NS1]]=1),"Yes","No")</f>
        <v>Yes</v>
      </c>
      <c r="I644" t="str">
        <f>IF(AND(Dataset[[#This Row],[NS1]]=0,Dataset[[#This Row],[IgM]]=0,Dataset[[#This Row],[IgG]]=0),"yes","No")</f>
        <v>No</v>
      </c>
      <c r="J644" t="s">
        <v>48</v>
      </c>
      <c r="K644" t="s">
        <v>12</v>
      </c>
      <c r="L644" t="s">
        <v>13</v>
      </c>
      <c r="M644" t="s">
        <v>14</v>
      </c>
      <c r="N644" s="1">
        <v>1</v>
      </c>
      <c r="O644"/>
    </row>
    <row r="645" spans="1:15" x14ac:dyDescent="0.3">
      <c r="A645" t="s">
        <v>10</v>
      </c>
      <c r="B645" s="1">
        <v>52</v>
      </c>
      <c r="C645" s="1" t="str" cm="1">
        <f t="array" ref="C645">_xlfn.IFS(Dataset[[#This Row],[Age]]&gt;=60,"Old",Dataset[[#This Row],[Age]]&gt;=40,"Senior Adult",Dataset[[#This Row],[Age]]&gt;=20,"Adult",Dataset[[#This Row],[Age]]&gt;=0,"Child")</f>
        <v>Senior Adult</v>
      </c>
      <c r="D645" s="1">
        <v>0</v>
      </c>
      <c r="E645" s="1">
        <v>0</v>
      </c>
      <c r="F645" s="1">
        <v>0</v>
      </c>
      <c r="G645" s="1" t="str">
        <f>IF(OR( AND(Dataset[[#This Row],[NS1]]=1,Dataset[[#This Row],[IgM]]=0,Dataset[[#This Row],[IgG]]=0),AND(Dataset[[#This Row],[NS1]]=1,Dataset[[#This Row],[IgM]]=1,Dataset[[#This Row],[IgG]]=0),AND(Dataset[[#This Row],[NS1]]=0,Dataset[[#This Row],[IgM]]=1,Dataset[[#This Row],[IgG]]=0)),"Yes","No")</f>
        <v>No</v>
      </c>
      <c r="H645" t="str">
        <f>IF(AND(Dataset[[#This Row],[IgG]]=1,Dataset[[#This Row],[NS1]]=1),"Yes","No")</f>
        <v>No</v>
      </c>
      <c r="I645" t="str">
        <f>IF(AND(Dataset[[#This Row],[NS1]]=0,Dataset[[#This Row],[IgM]]=0,Dataset[[#This Row],[IgG]]=0),"yes","No")</f>
        <v>yes</v>
      </c>
      <c r="J645" t="s">
        <v>35</v>
      </c>
      <c r="K645" t="s">
        <v>17</v>
      </c>
      <c r="L645" t="s">
        <v>24</v>
      </c>
      <c r="M645" t="s">
        <v>14</v>
      </c>
      <c r="N645" s="1">
        <v>0</v>
      </c>
      <c r="O645"/>
    </row>
    <row r="646" spans="1:15" x14ac:dyDescent="0.3">
      <c r="A646" t="s">
        <v>15</v>
      </c>
      <c r="B646" s="1">
        <v>28</v>
      </c>
      <c r="C646" s="1" t="str" cm="1">
        <f t="array" ref="C646">_xlfn.IFS(Dataset[[#This Row],[Age]]&gt;=60,"Old",Dataset[[#This Row],[Age]]&gt;=40,"Senior Adult",Dataset[[#This Row],[Age]]&gt;=20,"Adult",Dataset[[#This Row],[Age]]&gt;=0,"Child")</f>
        <v>Adult</v>
      </c>
      <c r="D646" s="1">
        <v>1</v>
      </c>
      <c r="E646" s="1">
        <v>1</v>
      </c>
      <c r="F646" s="1">
        <v>1</v>
      </c>
      <c r="G646" s="1" t="str">
        <f>IF(OR( AND(Dataset[[#This Row],[NS1]]=1,Dataset[[#This Row],[IgM]]=0,Dataset[[#This Row],[IgG]]=0),AND(Dataset[[#This Row],[NS1]]=1,Dataset[[#This Row],[IgM]]=1,Dataset[[#This Row],[IgG]]=0),AND(Dataset[[#This Row],[NS1]]=0,Dataset[[#This Row],[IgM]]=1,Dataset[[#This Row],[IgG]]=0)),"Yes","No")</f>
        <v>No</v>
      </c>
      <c r="H646" t="str">
        <f>IF(AND(Dataset[[#This Row],[IgG]]=1,Dataset[[#This Row],[NS1]]=1),"Yes","No")</f>
        <v>Yes</v>
      </c>
      <c r="I646" t="str">
        <f>IF(AND(Dataset[[#This Row],[NS1]]=0,Dataset[[#This Row],[IgM]]=0,Dataset[[#This Row],[IgG]]=0),"yes","No")</f>
        <v>No</v>
      </c>
      <c r="J646" t="s">
        <v>52</v>
      </c>
      <c r="K646" t="s">
        <v>12</v>
      </c>
      <c r="L646" t="s">
        <v>13</v>
      </c>
      <c r="M646" t="s">
        <v>14</v>
      </c>
      <c r="N646" s="1">
        <v>1</v>
      </c>
      <c r="O646"/>
    </row>
    <row r="647" spans="1:15" x14ac:dyDescent="0.3">
      <c r="A647" t="s">
        <v>15</v>
      </c>
      <c r="B647" s="1">
        <v>19</v>
      </c>
      <c r="C647" s="1" t="str" cm="1">
        <f t="array" ref="C647">_xlfn.IFS(Dataset[[#This Row],[Age]]&gt;=60,"Old",Dataset[[#This Row],[Age]]&gt;=40,"Senior Adult",Dataset[[#This Row],[Age]]&gt;=20,"Adult",Dataset[[#This Row],[Age]]&gt;=0,"Child")</f>
        <v>Child</v>
      </c>
      <c r="D647" s="1">
        <v>0</v>
      </c>
      <c r="E647" s="1">
        <v>0</v>
      </c>
      <c r="F647" s="1">
        <v>0</v>
      </c>
      <c r="G647" s="1" t="str">
        <f>IF(OR( AND(Dataset[[#This Row],[NS1]]=1,Dataset[[#This Row],[IgM]]=0,Dataset[[#This Row],[IgG]]=0),AND(Dataset[[#This Row],[NS1]]=1,Dataset[[#This Row],[IgM]]=1,Dataset[[#This Row],[IgG]]=0),AND(Dataset[[#This Row],[NS1]]=0,Dataset[[#This Row],[IgM]]=1,Dataset[[#This Row],[IgG]]=0)),"Yes","No")</f>
        <v>No</v>
      </c>
      <c r="H647" t="str">
        <f>IF(AND(Dataset[[#This Row],[IgG]]=1,Dataset[[#This Row],[NS1]]=1),"Yes","No")</f>
        <v>No</v>
      </c>
      <c r="I647" t="str">
        <f>IF(AND(Dataset[[#This Row],[NS1]]=0,Dataset[[#This Row],[IgM]]=0,Dataset[[#This Row],[IgG]]=0),"yes","No")</f>
        <v>yes</v>
      </c>
      <c r="J647" t="s">
        <v>31</v>
      </c>
      <c r="K647" t="s">
        <v>17</v>
      </c>
      <c r="L647" t="s">
        <v>19</v>
      </c>
      <c r="M647" t="s">
        <v>14</v>
      </c>
      <c r="N647" s="1">
        <v>0</v>
      </c>
      <c r="O647"/>
    </row>
    <row r="648" spans="1:15" x14ac:dyDescent="0.3">
      <c r="A648" t="s">
        <v>15</v>
      </c>
      <c r="B648" s="1">
        <v>46</v>
      </c>
      <c r="C648" s="1" t="str" cm="1">
        <f t="array" ref="C648">_xlfn.IFS(Dataset[[#This Row],[Age]]&gt;=60,"Old",Dataset[[#This Row],[Age]]&gt;=40,"Senior Adult",Dataset[[#This Row],[Age]]&gt;=20,"Adult",Dataset[[#This Row],[Age]]&gt;=0,"Child")</f>
        <v>Senior Adult</v>
      </c>
      <c r="D648" s="1">
        <v>1</v>
      </c>
      <c r="E648" s="1">
        <v>1</v>
      </c>
      <c r="F648" s="1">
        <v>1</v>
      </c>
      <c r="G648" s="1" t="str">
        <f>IF(OR( AND(Dataset[[#This Row],[NS1]]=1,Dataset[[#This Row],[IgM]]=0,Dataset[[#This Row],[IgG]]=0),AND(Dataset[[#This Row],[NS1]]=1,Dataset[[#This Row],[IgM]]=1,Dataset[[#This Row],[IgG]]=0),AND(Dataset[[#This Row],[NS1]]=0,Dataset[[#This Row],[IgM]]=1,Dataset[[#This Row],[IgG]]=0)),"Yes","No")</f>
        <v>No</v>
      </c>
      <c r="H648" t="str">
        <f>IF(AND(Dataset[[#This Row],[IgG]]=1,Dataset[[#This Row],[NS1]]=1),"Yes","No")</f>
        <v>Yes</v>
      </c>
      <c r="I648" t="str">
        <f>IF(AND(Dataset[[#This Row],[NS1]]=0,Dataset[[#This Row],[IgM]]=0,Dataset[[#This Row],[IgG]]=0),"yes","No")</f>
        <v>No</v>
      </c>
      <c r="J648" t="s">
        <v>34</v>
      </c>
      <c r="K648" t="s">
        <v>12</v>
      </c>
      <c r="L648" t="s">
        <v>13</v>
      </c>
      <c r="M648" t="s">
        <v>14</v>
      </c>
      <c r="N648" s="1">
        <v>1</v>
      </c>
      <c r="O648"/>
    </row>
    <row r="649" spans="1:15" x14ac:dyDescent="0.3">
      <c r="A649" t="s">
        <v>10</v>
      </c>
      <c r="B649" s="1">
        <v>61</v>
      </c>
      <c r="C649" s="1" t="str" cm="1">
        <f t="array" ref="C649">_xlfn.IFS(Dataset[[#This Row],[Age]]&gt;=60,"Old",Dataset[[#This Row],[Age]]&gt;=40,"Senior Adult",Dataset[[#This Row],[Age]]&gt;=20,"Adult",Dataset[[#This Row],[Age]]&gt;=0,"Child")</f>
        <v>Old</v>
      </c>
      <c r="D649" s="1">
        <v>0</v>
      </c>
      <c r="E649" s="1">
        <v>0</v>
      </c>
      <c r="F649" s="1">
        <v>0</v>
      </c>
      <c r="G649" s="1" t="str">
        <f>IF(OR( AND(Dataset[[#This Row],[NS1]]=1,Dataset[[#This Row],[IgM]]=0,Dataset[[#This Row],[IgG]]=0),AND(Dataset[[#This Row],[NS1]]=1,Dataset[[#This Row],[IgM]]=1,Dataset[[#This Row],[IgG]]=0),AND(Dataset[[#This Row],[NS1]]=0,Dataset[[#This Row],[IgM]]=1,Dataset[[#This Row],[IgG]]=0)),"Yes","No")</f>
        <v>No</v>
      </c>
      <c r="H649" t="str">
        <f>IF(AND(Dataset[[#This Row],[IgG]]=1,Dataset[[#This Row],[NS1]]=1),"Yes","No")</f>
        <v>No</v>
      </c>
      <c r="I649" t="str">
        <f>IF(AND(Dataset[[#This Row],[NS1]]=0,Dataset[[#This Row],[IgM]]=0,Dataset[[#This Row],[IgG]]=0),"yes","No")</f>
        <v>yes</v>
      </c>
      <c r="J649" t="s">
        <v>21</v>
      </c>
      <c r="K649" t="s">
        <v>17</v>
      </c>
      <c r="L649" t="s">
        <v>24</v>
      </c>
      <c r="M649" t="s">
        <v>14</v>
      </c>
      <c r="N649" s="1">
        <v>0</v>
      </c>
      <c r="O649"/>
    </row>
    <row r="650" spans="1:15" x14ac:dyDescent="0.3">
      <c r="A650" t="s">
        <v>10</v>
      </c>
      <c r="B650" s="1">
        <v>32</v>
      </c>
      <c r="C650" s="1" t="str" cm="1">
        <f t="array" ref="C650">_xlfn.IFS(Dataset[[#This Row],[Age]]&gt;=60,"Old",Dataset[[#This Row],[Age]]&gt;=40,"Senior Adult",Dataset[[#This Row],[Age]]&gt;=20,"Adult",Dataset[[#This Row],[Age]]&gt;=0,"Child")</f>
        <v>Adult</v>
      </c>
      <c r="D650" s="1">
        <v>0</v>
      </c>
      <c r="E650" s="1">
        <v>0</v>
      </c>
      <c r="F650" s="1">
        <v>0</v>
      </c>
      <c r="G650" s="1" t="str">
        <f>IF(OR( AND(Dataset[[#This Row],[NS1]]=1,Dataset[[#This Row],[IgM]]=0,Dataset[[#This Row],[IgG]]=0),AND(Dataset[[#This Row],[NS1]]=1,Dataset[[#This Row],[IgM]]=1,Dataset[[#This Row],[IgG]]=0),AND(Dataset[[#This Row],[NS1]]=0,Dataset[[#This Row],[IgM]]=1,Dataset[[#This Row],[IgG]]=0)),"Yes","No")</f>
        <v>No</v>
      </c>
      <c r="H650" t="str">
        <f>IF(AND(Dataset[[#This Row],[IgG]]=1,Dataset[[#This Row],[NS1]]=1),"Yes","No")</f>
        <v>No</v>
      </c>
      <c r="I650" t="str">
        <f>IF(AND(Dataset[[#This Row],[NS1]]=0,Dataset[[#This Row],[IgM]]=0,Dataset[[#This Row],[IgG]]=0),"yes","No")</f>
        <v>yes</v>
      </c>
      <c r="J650" t="s">
        <v>18</v>
      </c>
      <c r="K650" t="s">
        <v>12</v>
      </c>
      <c r="L650" t="s">
        <v>13</v>
      </c>
      <c r="M650" t="s">
        <v>14</v>
      </c>
      <c r="N650" s="1">
        <v>0</v>
      </c>
      <c r="O650"/>
    </row>
    <row r="651" spans="1:15" x14ac:dyDescent="0.3">
      <c r="A651" t="s">
        <v>15</v>
      </c>
      <c r="B651" s="1">
        <v>10</v>
      </c>
      <c r="C651" s="1" t="str" cm="1">
        <f t="array" ref="C651">_xlfn.IFS(Dataset[[#This Row],[Age]]&gt;=60,"Old",Dataset[[#This Row],[Age]]&gt;=40,"Senior Adult",Dataset[[#This Row],[Age]]&gt;=20,"Adult",Dataset[[#This Row],[Age]]&gt;=0,"Child")</f>
        <v>Child</v>
      </c>
      <c r="D651" s="1">
        <v>1</v>
      </c>
      <c r="E651" s="1">
        <v>1</v>
      </c>
      <c r="F651" s="1">
        <v>1</v>
      </c>
      <c r="G651" s="1" t="str">
        <f>IF(OR( AND(Dataset[[#This Row],[NS1]]=1,Dataset[[#This Row],[IgM]]=0,Dataset[[#This Row],[IgG]]=0),AND(Dataset[[#This Row],[NS1]]=1,Dataset[[#This Row],[IgM]]=1,Dataset[[#This Row],[IgG]]=0),AND(Dataset[[#This Row],[NS1]]=0,Dataset[[#This Row],[IgM]]=1,Dataset[[#This Row],[IgG]]=0)),"Yes","No")</f>
        <v>No</v>
      </c>
      <c r="H651" t="str">
        <f>IF(AND(Dataset[[#This Row],[IgG]]=1,Dataset[[#This Row],[NS1]]=1),"Yes","No")</f>
        <v>Yes</v>
      </c>
      <c r="I651" t="str">
        <f>IF(AND(Dataset[[#This Row],[NS1]]=0,Dataset[[#This Row],[IgM]]=0,Dataset[[#This Row],[IgG]]=0),"yes","No")</f>
        <v>No</v>
      </c>
      <c r="J651" t="s">
        <v>34</v>
      </c>
      <c r="K651" t="s">
        <v>17</v>
      </c>
      <c r="L651" t="s">
        <v>19</v>
      </c>
      <c r="M651" t="s">
        <v>14</v>
      </c>
      <c r="N651" s="1">
        <v>1</v>
      </c>
      <c r="O651"/>
    </row>
    <row r="652" spans="1:15" x14ac:dyDescent="0.3">
      <c r="A652" t="s">
        <v>15</v>
      </c>
      <c r="B652" s="1">
        <v>27</v>
      </c>
      <c r="C652" s="1" t="str" cm="1">
        <f t="array" ref="C652">_xlfn.IFS(Dataset[[#This Row],[Age]]&gt;=60,"Old",Dataset[[#This Row],[Age]]&gt;=40,"Senior Adult",Dataset[[#This Row],[Age]]&gt;=20,"Adult",Dataset[[#This Row],[Age]]&gt;=0,"Child")</f>
        <v>Adult</v>
      </c>
      <c r="D652" s="1">
        <v>1</v>
      </c>
      <c r="E652" s="1">
        <v>1</v>
      </c>
      <c r="F652" s="1">
        <v>1</v>
      </c>
      <c r="G652" s="1" t="str">
        <f>IF(OR( AND(Dataset[[#This Row],[NS1]]=1,Dataset[[#This Row],[IgM]]=0,Dataset[[#This Row],[IgG]]=0),AND(Dataset[[#This Row],[NS1]]=1,Dataset[[#This Row],[IgM]]=1,Dataset[[#This Row],[IgG]]=0),AND(Dataset[[#This Row],[NS1]]=0,Dataset[[#This Row],[IgM]]=1,Dataset[[#This Row],[IgG]]=0)),"Yes","No")</f>
        <v>No</v>
      </c>
      <c r="H652" t="str">
        <f>IF(AND(Dataset[[#This Row],[IgG]]=1,Dataset[[#This Row],[NS1]]=1),"Yes","No")</f>
        <v>Yes</v>
      </c>
      <c r="I652" t="str">
        <f>IF(AND(Dataset[[#This Row],[NS1]]=0,Dataset[[#This Row],[IgM]]=0,Dataset[[#This Row],[IgG]]=0),"yes","No")</f>
        <v>No</v>
      </c>
      <c r="J652" t="s">
        <v>23</v>
      </c>
      <c r="K652" t="s">
        <v>12</v>
      </c>
      <c r="L652" t="s">
        <v>19</v>
      </c>
      <c r="M652" t="s">
        <v>14</v>
      </c>
      <c r="N652" s="1">
        <v>1</v>
      </c>
      <c r="O652"/>
    </row>
    <row r="653" spans="1:15" x14ac:dyDescent="0.3">
      <c r="A653" t="s">
        <v>10</v>
      </c>
      <c r="B653" s="1">
        <v>56</v>
      </c>
      <c r="C653" s="1" t="str" cm="1">
        <f t="array" ref="C653">_xlfn.IFS(Dataset[[#This Row],[Age]]&gt;=60,"Old",Dataset[[#This Row],[Age]]&gt;=40,"Senior Adult",Dataset[[#This Row],[Age]]&gt;=20,"Adult",Dataset[[#This Row],[Age]]&gt;=0,"Child")</f>
        <v>Senior Adult</v>
      </c>
      <c r="D653" s="1">
        <v>0</v>
      </c>
      <c r="E653" s="1">
        <v>0</v>
      </c>
      <c r="F653" s="1">
        <v>0</v>
      </c>
      <c r="G653" s="1" t="str">
        <f>IF(OR( AND(Dataset[[#This Row],[NS1]]=1,Dataset[[#This Row],[IgM]]=0,Dataset[[#This Row],[IgG]]=0),AND(Dataset[[#This Row],[NS1]]=1,Dataset[[#This Row],[IgM]]=1,Dataset[[#This Row],[IgG]]=0),AND(Dataset[[#This Row],[NS1]]=0,Dataset[[#This Row],[IgM]]=1,Dataset[[#This Row],[IgG]]=0)),"Yes","No")</f>
        <v>No</v>
      </c>
      <c r="H653" t="str">
        <f>IF(AND(Dataset[[#This Row],[IgG]]=1,Dataset[[#This Row],[NS1]]=1),"Yes","No")</f>
        <v>No</v>
      </c>
      <c r="I653" t="str">
        <f>IF(AND(Dataset[[#This Row],[NS1]]=0,Dataset[[#This Row],[IgM]]=0,Dataset[[#This Row],[IgG]]=0),"yes","No")</f>
        <v>yes</v>
      </c>
      <c r="J653" t="s">
        <v>27</v>
      </c>
      <c r="K653" t="s">
        <v>17</v>
      </c>
      <c r="L653" t="s">
        <v>13</v>
      </c>
      <c r="M653" t="s">
        <v>14</v>
      </c>
      <c r="N653" s="1">
        <v>0</v>
      </c>
      <c r="O653"/>
    </row>
    <row r="654" spans="1:15" x14ac:dyDescent="0.3">
      <c r="A654" t="s">
        <v>15</v>
      </c>
      <c r="B654" s="1">
        <v>26</v>
      </c>
      <c r="C654" s="1" t="str" cm="1">
        <f t="array" ref="C654">_xlfn.IFS(Dataset[[#This Row],[Age]]&gt;=60,"Old",Dataset[[#This Row],[Age]]&gt;=40,"Senior Adult",Dataset[[#This Row],[Age]]&gt;=20,"Adult",Dataset[[#This Row],[Age]]&gt;=0,"Child")</f>
        <v>Adult</v>
      </c>
      <c r="D654" s="1">
        <v>0</v>
      </c>
      <c r="E654" s="1">
        <v>0</v>
      </c>
      <c r="F654" s="1">
        <v>0</v>
      </c>
      <c r="G654" s="1" t="str">
        <f>IF(OR( AND(Dataset[[#This Row],[NS1]]=1,Dataset[[#This Row],[IgM]]=0,Dataset[[#This Row],[IgG]]=0),AND(Dataset[[#This Row],[NS1]]=1,Dataset[[#This Row],[IgM]]=1,Dataset[[#This Row],[IgG]]=0),AND(Dataset[[#This Row],[NS1]]=0,Dataset[[#This Row],[IgM]]=1,Dataset[[#This Row],[IgG]]=0)),"Yes","No")</f>
        <v>No</v>
      </c>
      <c r="H654" t="str">
        <f>IF(AND(Dataset[[#This Row],[IgG]]=1,Dataset[[#This Row],[NS1]]=1),"Yes","No")</f>
        <v>No</v>
      </c>
      <c r="I654" t="str">
        <f>IF(AND(Dataset[[#This Row],[NS1]]=0,Dataset[[#This Row],[IgM]]=0,Dataset[[#This Row],[IgG]]=0),"yes","No")</f>
        <v>yes</v>
      </c>
      <c r="J654" t="s">
        <v>42</v>
      </c>
      <c r="K654" t="s">
        <v>12</v>
      </c>
      <c r="L654" t="s">
        <v>13</v>
      </c>
      <c r="M654" t="s">
        <v>14</v>
      </c>
      <c r="N654" s="1">
        <v>0</v>
      </c>
      <c r="O654"/>
    </row>
    <row r="655" spans="1:15" x14ac:dyDescent="0.3">
      <c r="A655" t="s">
        <v>15</v>
      </c>
      <c r="B655" s="1">
        <v>15</v>
      </c>
      <c r="C655" s="1" t="str" cm="1">
        <f t="array" ref="C655">_xlfn.IFS(Dataset[[#This Row],[Age]]&gt;=60,"Old",Dataset[[#This Row],[Age]]&gt;=40,"Senior Adult",Dataset[[#This Row],[Age]]&gt;=20,"Adult",Dataset[[#This Row],[Age]]&gt;=0,"Child")</f>
        <v>Child</v>
      </c>
      <c r="D655" s="1">
        <v>1</v>
      </c>
      <c r="E655" s="1">
        <v>0</v>
      </c>
      <c r="F655" s="1">
        <v>1</v>
      </c>
      <c r="G655" s="1" t="str">
        <f>IF(OR( AND(Dataset[[#This Row],[NS1]]=1,Dataset[[#This Row],[IgM]]=0,Dataset[[#This Row],[IgG]]=0),AND(Dataset[[#This Row],[NS1]]=1,Dataset[[#This Row],[IgM]]=1,Dataset[[#This Row],[IgG]]=0),AND(Dataset[[#This Row],[NS1]]=0,Dataset[[#This Row],[IgM]]=1,Dataset[[#This Row],[IgG]]=0)),"Yes","No")</f>
        <v>No</v>
      </c>
      <c r="H655" t="str">
        <f>IF(AND(Dataset[[#This Row],[IgG]]=1,Dataset[[#This Row],[NS1]]=1),"Yes","No")</f>
        <v>Yes</v>
      </c>
      <c r="I655" t="str">
        <f>IF(AND(Dataset[[#This Row],[NS1]]=0,Dataset[[#This Row],[IgM]]=0,Dataset[[#This Row],[IgG]]=0),"yes","No")</f>
        <v>No</v>
      </c>
      <c r="J655" t="s">
        <v>21</v>
      </c>
      <c r="K655" t="s">
        <v>17</v>
      </c>
      <c r="L655" t="s">
        <v>19</v>
      </c>
      <c r="M655" t="s">
        <v>14</v>
      </c>
      <c r="N655" s="1">
        <v>1</v>
      </c>
      <c r="O655"/>
    </row>
    <row r="656" spans="1:15" x14ac:dyDescent="0.3">
      <c r="A656" t="s">
        <v>10</v>
      </c>
      <c r="B656" s="1">
        <v>10</v>
      </c>
      <c r="C656" s="1" t="str" cm="1">
        <f t="array" ref="C656">_xlfn.IFS(Dataset[[#This Row],[Age]]&gt;=60,"Old",Dataset[[#This Row],[Age]]&gt;=40,"Senior Adult",Dataset[[#This Row],[Age]]&gt;=20,"Adult",Dataset[[#This Row],[Age]]&gt;=0,"Child")</f>
        <v>Child</v>
      </c>
      <c r="D656" s="1">
        <v>1</v>
      </c>
      <c r="E656" s="1">
        <v>1</v>
      </c>
      <c r="F656" s="1">
        <v>1</v>
      </c>
      <c r="G656" s="1" t="str">
        <f>IF(OR( AND(Dataset[[#This Row],[NS1]]=1,Dataset[[#This Row],[IgM]]=0,Dataset[[#This Row],[IgG]]=0),AND(Dataset[[#This Row],[NS1]]=1,Dataset[[#This Row],[IgM]]=1,Dataset[[#This Row],[IgG]]=0),AND(Dataset[[#This Row],[NS1]]=0,Dataset[[#This Row],[IgM]]=1,Dataset[[#This Row],[IgG]]=0)),"Yes","No")</f>
        <v>No</v>
      </c>
      <c r="H656" t="str">
        <f>IF(AND(Dataset[[#This Row],[IgG]]=1,Dataset[[#This Row],[NS1]]=1),"Yes","No")</f>
        <v>Yes</v>
      </c>
      <c r="I656" t="str">
        <f>IF(AND(Dataset[[#This Row],[NS1]]=0,Dataset[[#This Row],[IgM]]=0,Dataset[[#This Row],[IgG]]=0),"yes","No")</f>
        <v>No</v>
      </c>
      <c r="J656" t="s">
        <v>21</v>
      </c>
      <c r="K656" t="s">
        <v>12</v>
      </c>
      <c r="L656" t="s">
        <v>19</v>
      </c>
      <c r="M656" t="s">
        <v>14</v>
      </c>
      <c r="N656" s="1">
        <v>1</v>
      </c>
      <c r="O656"/>
    </row>
    <row r="657" spans="1:15" x14ac:dyDescent="0.3">
      <c r="A657" t="s">
        <v>15</v>
      </c>
      <c r="B657" s="1">
        <v>24</v>
      </c>
      <c r="C657" s="1" t="str" cm="1">
        <f t="array" ref="C657">_xlfn.IFS(Dataset[[#This Row],[Age]]&gt;=60,"Old",Dataset[[#This Row],[Age]]&gt;=40,"Senior Adult",Dataset[[#This Row],[Age]]&gt;=20,"Adult",Dataset[[#This Row],[Age]]&gt;=0,"Child")</f>
        <v>Adult</v>
      </c>
      <c r="D657" s="1">
        <v>1</v>
      </c>
      <c r="E657" s="1">
        <v>1</v>
      </c>
      <c r="F657" s="1">
        <v>1</v>
      </c>
      <c r="G657" s="1" t="str">
        <f>IF(OR( AND(Dataset[[#This Row],[NS1]]=1,Dataset[[#This Row],[IgM]]=0,Dataset[[#This Row],[IgG]]=0),AND(Dataset[[#This Row],[NS1]]=1,Dataset[[#This Row],[IgM]]=1,Dataset[[#This Row],[IgG]]=0),AND(Dataset[[#This Row],[NS1]]=0,Dataset[[#This Row],[IgM]]=1,Dataset[[#This Row],[IgG]]=0)),"Yes","No")</f>
        <v>No</v>
      </c>
      <c r="H657" t="str">
        <f>IF(AND(Dataset[[#This Row],[IgG]]=1,Dataset[[#This Row],[NS1]]=1),"Yes","No")</f>
        <v>Yes</v>
      </c>
      <c r="I657" t="str">
        <f>IF(AND(Dataset[[#This Row],[NS1]]=0,Dataset[[#This Row],[IgM]]=0,Dataset[[#This Row],[IgG]]=0),"yes","No")</f>
        <v>No</v>
      </c>
      <c r="J657" t="s">
        <v>34</v>
      </c>
      <c r="K657" t="s">
        <v>17</v>
      </c>
      <c r="L657" t="s">
        <v>24</v>
      </c>
      <c r="M657" t="s">
        <v>14</v>
      </c>
      <c r="N657" s="1">
        <v>1</v>
      </c>
      <c r="O657"/>
    </row>
    <row r="658" spans="1:15" x14ac:dyDescent="0.3">
      <c r="A658" t="s">
        <v>10</v>
      </c>
      <c r="B658" s="1">
        <v>51</v>
      </c>
      <c r="C658" s="1" t="str" cm="1">
        <f t="array" ref="C658">_xlfn.IFS(Dataset[[#This Row],[Age]]&gt;=60,"Old",Dataset[[#This Row],[Age]]&gt;=40,"Senior Adult",Dataset[[#This Row],[Age]]&gt;=20,"Adult",Dataset[[#This Row],[Age]]&gt;=0,"Child")</f>
        <v>Senior Adult</v>
      </c>
      <c r="D658" s="1">
        <v>0</v>
      </c>
      <c r="E658" s="1">
        <v>1</v>
      </c>
      <c r="F658" s="1">
        <v>0</v>
      </c>
      <c r="G658" s="1" t="str">
        <f>IF(OR( AND(Dataset[[#This Row],[NS1]]=1,Dataset[[#This Row],[IgM]]=0,Dataset[[#This Row],[IgG]]=0),AND(Dataset[[#This Row],[NS1]]=1,Dataset[[#This Row],[IgM]]=1,Dataset[[#This Row],[IgG]]=0),AND(Dataset[[#This Row],[NS1]]=0,Dataset[[#This Row],[IgM]]=1,Dataset[[#This Row],[IgG]]=0)),"Yes","No")</f>
        <v>Yes</v>
      </c>
      <c r="H658" t="str">
        <f>IF(AND(Dataset[[#This Row],[IgG]]=1,Dataset[[#This Row],[NS1]]=1),"Yes","No")</f>
        <v>No</v>
      </c>
      <c r="I658" t="str">
        <f>IF(AND(Dataset[[#This Row],[NS1]]=0,Dataset[[#This Row],[IgM]]=0,Dataset[[#This Row],[IgG]]=0),"yes","No")</f>
        <v>No</v>
      </c>
      <c r="J658" t="s">
        <v>46</v>
      </c>
      <c r="K658" t="s">
        <v>12</v>
      </c>
      <c r="L658" t="s">
        <v>24</v>
      </c>
      <c r="M658" t="s">
        <v>14</v>
      </c>
      <c r="N658" s="1">
        <v>0</v>
      </c>
      <c r="O658"/>
    </row>
    <row r="659" spans="1:15" x14ac:dyDescent="0.3">
      <c r="A659" t="s">
        <v>10</v>
      </c>
      <c r="B659" s="1">
        <v>41</v>
      </c>
      <c r="C659" s="1" t="str" cm="1">
        <f t="array" ref="C659">_xlfn.IFS(Dataset[[#This Row],[Age]]&gt;=60,"Old",Dataset[[#This Row],[Age]]&gt;=40,"Senior Adult",Dataset[[#This Row],[Age]]&gt;=20,"Adult",Dataset[[#This Row],[Age]]&gt;=0,"Child")</f>
        <v>Senior Adult</v>
      </c>
      <c r="D659" s="1">
        <v>0</v>
      </c>
      <c r="E659" s="1">
        <v>1</v>
      </c>
      <c r="F659" s="1">
        <v>0</v>
      </c>
      <c r="G659" s="1" t="str">
        <f>IF(OR( AND(Dataset[[#This Row],[NS1]]=1,Dataset[[#This Row],[IgM]]=0,Dataset[[#This Row],[IgG]]=0),AND(Dataset[[#This Row],[NS1]]=1,Dataset[[#This Row],[IgM]]=1,Dataset[[#This Row],[IgG]]=0),AND(Dataset[[#This Row],[NS1]]=0,Dataset[[#This Row],[IgM]]=1,Dataset[[#This Row],[IgG]]=0)),"Yes","No")</f>
        <v>Yes</v>
      </c>
      <c r="H659" t="str">
        <f>IF(AND(Dataset[[#This Row],[IgG]]=1,Dataset[[#This Row],[NS1]]=1),"Yes","No")</f>
        <v>No</v>
      </c>
      <c r="I659" t="str">
        <f>IF(AND(Dataset[[#This Row],[NS1]]=0,Dataset[[#This Row],[IgM]]=0,Dataset[[#This Row],[IgG]]=0),"yes","No")</f>
        <v>No</v>
      </c>
      <c r="J659" t="s">
        <v>18</v>
      </c>
      <c r="K659" t="s">
        <v>17</v>
      </c>
      <c r="L659" t="s">
        <v>19</v>
      </c>
      <c r="M659" t="s">
        <v>14</v>
      </c>
      <c r="N659" s="1">
        <v>0</v>
      </c>
      <c r="O659"/>
    </row>
    <row r="660" spans="1:15" x14ac:dyDescent="0.3">
      <c r="A660" t="s">
        <v>15</v>
      </c>
      <c r="B660" s="1">
        <v>65</v>
      </c>
      <c r="C660" s="1" t="str" cm="1">
        <f t="array" ref="C660">_xlfn.IFS(Dataset[[#This Row],[Age]]&gt;=60,"Old",Dataset[[#This Row],[Age]]&gt;=40,"Senior Adult",Dataset[[#This Row],[Age]]&gt;=20,"Adult",Dataset[[#This Row],[Age]]&gt;=0,"Child")</f>
        <v>Old</v>
      </c>
      <c r="D660" s="1">
        <v>1</v>
      </c>
      <c r="E660" s="1">
        <v>0</v>
      </c>
      <c r="F660" s="1">
        <v>1</v>
      </c>
      <c r="G660" s="1" t="str">
        <f>IF(OR( AND(Dataset[[#This Row],[NS1]]=1,Dataset[[#This Row],[IgM]]=0,Dataset[[#This Row],[IgG]]=0),AND(Dataset[[#This Row],[NS1]]=1,Dataset[[#This Row],[IgM]]=1,Dataset[[#This Row],[IgG]]=0),AND(Dataset[[#This Row],[NS1]]=0,Dataset[[#This Row],[IgM]]=1,Dataset[[#This Row],[IgG]]=0)),"Yes","No")</f>
        <v>No</v>
      </c>
      <c r="H660" t="str">
        <f>IF(AND(Dataset[[#This Row],[IgG]]=1,Dataset[[#This Row],[NS1]]=1),"Yes","No")</f>
        <v>Yes</v>
      </c>
      <c r="I660" t="str">
        <f>IF(AND(Dataset[[#This Row],[NS1]]=0,Dataset[[#This Row],[IgM]]=0,Dataset[[#This Row],[IgG]]=0),"yes","No")</f>
        <v>No</v>
      </c>
      <c r="J660" t="s">
        <v>46</v>
      </c>
      <c r="K660" t="s">
        <v>12</v>
      </c>
      <c r="L660" t="s">
        <v>13</v>
      </c>
      <c r="M660" t="s">
        <v>14</v>
      </c>
      <c r="N660" s="1">
        <v>1</v>
      </c>
      <c r="O660"/>
    </row>
    <row r="661" spans="1:15" x14ac:dyDescent="0.3">
      <c r="A661" t="s">
        <v>10</v>
      </c>
      <c r="B661" s="1">
        <v>51</v>
      </c>
      <c r="C661" s="1" t="str" cm="1">
        <f t="array" ref="C661">_xlfn.IFS(Dataset[[#This Row],[Age]]&gt;=60,"Old",Dataset[[#This Row],[Age]]&gt;=40,"Senior Adult",Dataset[[#This Row],[Age]]&gt;=20,"Adult",Dataset[[#This Row],[Age]]&gt;=0,"Child")</f>
        <v>Senior Adult</v>
      </c>
      <c r="D661" s="1">
        <v>0</v>
      </c>
      <c r="E661" s="1">
        <v>1</v>
      </c>
      <c r="F661" s="1">
        <v>0</v>
      </c>
      <c r="G661" s="1" t="str">
        <f>IF(OR( AND(Dataset[[#This Row],[NS1]]=1,Dataset[[#This Row],[IgM]]=0,Dataset[[#This Row],[IgG]]=0),AND(Dataset[[#This Row],[NS1]]=1,Dataset[[#This Row],[IgM]]=1,Dataset[[#This Row],[IgG]]=0),AND(Dataset[[#This Row],[NS1]]=0,Dataset[[#This Row],[IgM]]=1,Dataset[[#This Row],[IgG]]=0)),"Yes","No")</f>
        <v>Yes</v>
      </c>
      <c r="H661" t="str">
        <f>IF(AND(Dataset[[#This Row],[IgG]]=1,Dataset[[#This Row],[NS1]]=1),"Yes","No")</f>
        <v>No</v>
      </c>
      <c r="I661" t="str">
        <f>IF(AND(Dataset[[#This Row],[NS1]]=0,Dataset[[#This Row],[IgM]]=0,Dataset[[#This Row],[IgG]]=0),"yes","No")</f>
        <v>No</v>
      </c>
      <c r="J661" t="s">
        <v>22</v>
      </c>
      <c r="K661" t="s">
        <v>17</v>
      </c>
      <c r="L661" t="s">
        <v>13</v>
      </c>
      <c r="M661" t="s">
        <v>14</v>
      </c>
      <c r="N661" s="1">
        <v>0</v>
      </c>
      <c r="O661"/>
    </row>
    <row r="662" spans="1:15" x14ac:dyDescent="0.3">
      <c r="A662" t="s">
        <v>15</v>
      </c>
      <c r="B662" s="1">
        <v>18</v>
      </c>
      <c r="C662" s="1" t="str" cm="1">
        <f t="array" ref="C662">_xlfn.IFS(Dataset[[#This Row],[Age]]&gt;=60,"Old",Dataset[[#This Row],[Age]]&gt;=40,"Senior Adult",Dataset[[#This Row],[Age]]&gt;=20,"Adult",Dataset[[#This Row],[Age]]&gt;=0,"Child")</f>
        <v>Child</v>
      </c>
      <c r="D662" s="1">
        <v>0</v>
      </c>
      <c r="E662" s="1">
        <v>0</v>
      </c>
      <c r="F662" s="1">
        <v>0</v>
      </c>
      <c r="G662" s="1" t="str">
        <f>IF(OR( AND(Dataset[[#This Row],[NS1]]=1,Dataset[[#This Row],[IgM]]=0,Dataset[[#This Row],[IgG]]=0),AND(Dataset[[#This Row],[NS1]]=1,Dataset[[#This Row],[IgM]]=1,Dataset[[#This Row],[IgG]]=0),AND(Dataset[[#This Row],[NS1]]=0,Dataset[[#This Row],[IgM]]=1,Dataset[[#This Row],[IgG]]=0)),"Yes","No")</f>
        <v>No</v>
      </c>
      <c r="H662" t="str">
        <f>IF(AND(Dataset[[#This Row],[IgG]]=1,Dataset[[#This Row],[NS1]]=1),"Yes","No")</f>
        <v>No</v>
      </c>
      <c r="I662" t="str">
        <f>IF(AND(Dataset[[#This Row],[NS1]]=0,Dataset[[#This Row],[IgM]]=0,Dataset[[#This Row],[IgG]]=0),"yes","No")</f>
        <v>yes</v>
      </c>
      <c r="J662" t="s">
        <v>23</v>
      </c>
      <c r="K662" t="s">
        <v>12</v>
      </c>
      <c r="L662" t="s">
        <v>13</v>
      </c>
      <c r="M662" t="s">
        <v>14</v>
      </c>
      <c r="N662" s="1">
        <v>0</v>
      </c>
      <c r="O662"/>
    </row>
    <row r="663" spans="1:15" x14ac:dyDescent="0.3">
      <c r="A663" t="s">
        <v>15</v>
      </c>
      <c r="B663" s="1">
        <v>31</v>
      </c>
      <c r="C663" s="1" t="str" cm="1">
        <f t="array" ref="C663">_xlfn.IFS(Dataset[[#This Row],[Age]]&gt;=60,"Old",Dataset[[#This Row],[Age]]&gt;=40,"Senior Adult",Dataset[[#This Row],[Age]]&gt;=20,"Adult",Dataset[[#This Row],[Age]]&gt;=0,"Child")</f>
        <v>Adult</v>
      </c>
      <c r="D663" s="1">
        <v>0</v>
      </c>
      <c r="E663" s="1">
        <v>1</v>
      </c>
      <c r="F663" s="1">
        <v>0</v>
      </c>
      <c r="G663" s="1" t="str">
        <f>IF(OR( AND(Dataset[[#This Row],[NS1]]=1,Dataset[[#This Row],[IgM]]=0,Dataset[[#This Row],[IgG]]=0),AND(Dataset[[#This Row],[NS1]]=1,Dataset[[#This Row],[IgM]]=1,Dataset[[#This Row],[IgG]]=0),AND(Dataset[[#This Row],[NS1]]=0,Dataset[[#This Row],[IgM]]=1,Dataset[[#This Row],[IgG]]=0)),"Yes","No")</f>
        <v>Yes</v>
      </c>
      <c r="H663" t="str">
        <f>IF(AND(Dataset[[#This Row],[IgG]]=1,Dataset[[#This Row],[NS1]]=1),"Yes","No")</f>
        <v>No</v>
      </c>
      <c r="I663" t="str">
        <f>IF(AND(Dataset[[#This Row],[NS1]]=0,Dataset[[#This Row],[IgM]]=0,Dataset[[#This Row],[IgG]]=0),"yes","No")</f>
        <v>No</v>
      </c>
      <c r="J663" t="s">
        <v>42</v>
      </c>
      <c r="K663" t="s">
        <v>17</v>
      </c>
      <c r="L663" t="s">
        <v>13</v>
      </c>
      <c r="M663" t="s">
        <v>14</v>
      </c>
      <c r="N663" s="1">
        <v>0</v>
      </c>
      <c r="O663"/>
    </row>
    <row r="664" spans="1:15" x14ac:dyDescent="0.3">
      <c r="A664" t="s">
        <v>15</v>
      </c>
      <c r="B664" s="1">
        <v>30</v>
      </c>
      <c r="C664" s="1" t="str" cm="1">
        <f t="array" ref="C664">_xlfn.IFS(Dataset[[#This Row],[Age]]&gt;=60,"Old",Dataset[[#This Row],[Age]]&gt;=40,"Senior Adult",Dataset[[#This Row],[Age]]&gt;=20,"Adult",Dataset[[#This Row],[Age]]&gt;=0,"Child")</f>
        <v>Adult</v>
      </c>
      <c r="D664" s="1">
        <v>1</v>
      </c>
      <c r="E664" s="1">
        <v>0</v>
      </c>
      <c r="F664" s="1">
        <v>1</v>
      </c>
      <c r="G664" s="1" t="str">
        <f>IF(OR( AND(Dataset[[#This Row],[NS1]]=1,Dataset[[#This Row],[IgM]]=0,Dataset[[#This Row],[IgG]]=0),AND(Dataset[[#This Row],[NS1]]=1,Dataset[[#This Row],[IgM]]=1,Dataset[[#This Row],[IgG]]=0),AND(Dataset[[#This Row],[NS1]]=0,Dataset[[#This Row],[IgM]]=1,Dataset[[#This Row],[IgG]]=0)),"Yes","No")</f>
        <v>No</v>
      </c>
      <c r="H664" t="str">
        <f>IF(AND(Dataset[[#This Row],[IgG]]=1,Dataset[[#This Row],[NS1]]=1),"Yes","No")</f>
        <v>Yes</v>
      </c>
      <c r="I664" t="str">
        <f>IF(AND(Dataset[[#This Row],[NS1]]=0,Dataset[[#This Row],[IgM]]=0,Dataset[[#This Row],[IgG]]=0),"yes","No")</f>
        <v>No</v>
      </c>
      <c r="J664" t="s">
        <v>48</v>
      </c>
      <c r="K664" t="s">
        <v>12</v>
      </c>
      <c r="L664" t="s">
        <v>13</v>
      </c>
      <c r="M664" t="s">
        <v>14</v>
      </c>
      <c r="N664" s="1">
        <v>1</v>
      </c>
      <c r="O664"/>
    </row>
    <row r="665" spans="1:15" x14ac:dyDescent="0.3">
      <c r="A665" t="s">
        <v>15</v>
      </c>
      <c r="B665" s="1">
        <v>14</v>
      </c>
      <c r="C665" s="1" t="str" cm="1">
        <f t="array" ref="C665">_xlfn.IFS(Dataset[[#This Row],[Age]]&gt;=60,"Old",Dataset[[#This Row],[Age]]&gt;=40,"Senior Adult",Dataset[[#This Row],[Age]]&gt;=20,"Adult",Dataset[[#This Row],[Age]]&gt;=0,"Child")</f>
        <v>Child</v>
      </c>
      <c r="D665" s="1">
        <v>1</v>
      </c>
      <c r="E665" s="1">
        <v>1</v>
      </c>
      <c r="F665" s="1">
        <v>1</v>
      </c>
      <c r="G665" s="1" t="str">
        <f>IF(OR( AND(Dataset[[#This Row],[NS1]]=1,Dataset[[#This Row],[IgM]]=0,Dataset[[#This Row],[IgG]]=0),AND(Dataset[[#This Row],[NS1]]=1,Dataset[[#This Row],[IgM]]=1,Dataset[[#This Row],[IgG]]=0),AND(Dataset[[#This Row],[NS1]]=0,Dataset[[#This Row],[IgM]]=1,Dataset[[#This Row],[IgG]]=0)),"Yes","No")</f>
        <v>No</v>
      </c>
      <c r="H665" t="str">
        <f>IF(AND(Dataset[[#This Row],[IgG]]=1,Dataset[[#This Row],[NS1]]=1),"Yes","No")</f>
        <v>Yes</v>
      </c>
      <c r="I665" t="str">
        <f>IF(AND(Dataset[[#This Row],[NS1]]=0,Dataset[[#This Row],[IgM]]=0,Dataset[[#This Row],[IgG]]=0),"yes","No")</f>
        <v>No</v>
      </c>
      <c r="J665" t="s">
        <v>44</v>
      </c>
      <c r="K665" t="s">
        <v>17</v>
      </c>
      <c r="L665" t="s">
        <v>24</v>
      </c>
      <c r="M665" t="s">
        <v>14</v>
      </c>
      <c r="N665" s="1">
        <v>1</v>
      </c>
      <c r="O665"/>
    </row>
    <row r="666" spans="1:15" x14ac:dyDescent="0.3">
      <c r="A666" t="s">
        <v>15</v>
      </c>
      <c r="B666" s="1">
        <v>17</v>
      </c>
      <c r="C666" s="1" t="str" cm="1">
        <f t="array" ref="C666">_xlfn.IFS(Dataset[[#This Row],[Age]]&gt;=60,"Old",Dataset[[#This Row],[Age]]&gt;=40,"Senior Adult",Dataset[[#This Row],[Age]]&gt;=20,"Adult",Dataset[[#This Row],[Age]]&gt;=0,"Child")</f>
        <v>Child</v>
      </c>
      <c r="D666" s="1">
        <v>1</v>
      </c>
      <c r="E666" s="1">
        <v>0</v>
      </c>
      <c r="F666" s="1">
        <v>1</v>
      </c>
      <c r="G666" s="1" t="str">
        <f>IF(OR( AND(Dataset[[#This Row],[NS1]]=1,Dataset[[#This Row],[IgM]]=0,Dataset[[#This Row],[IgG]]=0),AND(Dataset[[#This Row],[NS1]]=1,Dataset[[#This Row],[IgM]]=1,Dataset[[#This Row],[IgG]]=0),AND(Dataset[[#This Row],[NS1]]=0,Dataset[[#This Row],[IgM]]=1,Dataset[[#This Row],[IgG]]=0)),"Yes","No")</f>
        <v>No</v>
      </c>
      <c r="H666" t="str">
        <f>IF(AND(Dataset[[#This Row],[IgG]]=1,Dataset[[#This Row],[NS1]]=1),"Yes","No")</f>
        <v>Yes</v>
      </c>
      <c r="I666" t="str">
        <f>IF(AND(Dataset[[#This Row],[NS1]]=0,Dataset[[#This Row],[IgM]]=0,Dataset[[#This Row],[IgG]]=0),"yes","No")</f>
        <v>No</v>
      </c>
      <c r="J666" t="s">
        <v>23</v>
      </c>
      <c r="K666" t="s">
        <v>12</v>
      </c>
      <c r="L666" t="s">
        <v>19</v>
      </c>
      <c r="M666" t="s">
        <v>14</v>
      </c>
      <c r="N666" s="1">
        <v>1</v>
      </c>
      <c r="O666"/>
    </row>
    <row r="667" spans="1:15" x14ac:dyDescent="0.3">
      <c r="A667" t="s">
        <v>15</v>
      </c>
      <c r="B667" s="1">
        <v>63</v>
      </c>
      <c r="C667" s="1" t="str" cm="1">
        <f t="array" ref="C667">_xlfn.IFS(Dataset[[#This Row],[Age]]&gt;=60,"Old",Dataset[[#This Row],[Age]]&gt;=40,"Senior Adult",Dataset[[#This Row],[Age]]&gt;=20,"Adult",Dataset[[#This Row],[Age]]&gt;=0,"Child")</f>
        <v>Old</v>
      </c>
      <c r="D667" s="1">
        <v>1</v>
      </c>
      <c r="E667" s="1">
        <v>0</v>
      </c>
      <c r="F667" s="1">
        <v>1</v>
      </c>
      <c r="G667" s="1" t="str">
        <f>IF(OR( AND(Dataset[[#This Row],[NS1]]=1,Dataset[[#This Row],[IgM]]=0,Dataset[[#This Row],[IgG]]=0),AND(Dataset[[#This Row],[NS1]]=1,Dataset[[#This Row],[IgM]]=1,Dataset[[#This Row],[IgG]]=0),AND(Dataset[[#This Row],[NS1]]=0,Dataset[[#This Row],[IgM]]=1,Dataset[[#This Row],[IgG]]=0)),"Yes","No")</f>
        <v>No</v>
      </c>
      <c r="H667" t="str">
        <f>IF(AND(Dataset[[#This Row],[IgG]]=1,Dataset[[#This Row],[NS1]]=1),"Yes","No")</f>
        <v>Yes</v>
      </c>
      <c r="I667" t="str">
        <f>IF(AND(Dataset[[#This Row],[NS1]]=0,Dataset[[#This Row],[IgM]]=0,Dataset[[#This Row],[IgG]]=0),"yes","No")</f>
        <v>No</v>
      </c>
      <c r="J667" t="s">
        <v>47</v>
      </c>
      <c r="K667" t="s">
        <v>17</v>
      </c>
      <c r="L667" t="s">
        <v>24</v>
      </c>
      <c r="M667" t="s">
        <v>14</v>
      </c>
      <c r="N667" s="1">
        <v>1</v>
      </c>
      <c r="O667"/>
    </row>
    <row r="668" spans="1:15" x14ac:dyDescent="0.3">
      <c r="A668" t="s">
        <v>15</v>
      </c>
      <c r="B668" s="1">
        <v>49</v>
      </c>
      <c r="C668" s="1" t="str" cm="1">
        <f t="array" ref="C668">_xlfn.IFS(Dataset[[#This Row],[Age]]&gt;=60,"Old",Dataset[[#This Row],[Age]]&gt;=40,"Senior Adult",Dataset[[#This Row],[Age]]&gt;=20,"Adult",Dataset[[#This Row],[Age]]&gt;=0,"Child")</f>
        <v>Senior Adult</v>
      </c>
      <c r="D668" s="1">
        <v>1</v>
      </c>
      <c r="E668" s="1">
        <v>0</v>
      </c>
      <c r="F668" s="1">
        <v>1</v>
      </c>
      <c r="G668" s="1" t="str">
        <f>IF(OR( AND(Dataset[[#This Row],[NS1]]=1,Dataset[[#This Row],[IgM]]=0,Dataset[[#This Row],[IgG]]=0),AND(Dataset[[#This Row],[NS1]]=1,Dataset[[#This Row],[IgM]]=1,Dataset[[#This Row],[IgG]]=0),AND(Dataset[[#This Row],[NS1]]=0,Dataset[[#This Row],[IgM]]=1,Dataset[[#This Row],[IgG]]=0)),"Yes","No")</f>
        <v>No</v>
      </c>
      <c r="H668" t="str">
        <f>IF(AND(Dataset[[#This Row],[IgG]]=1,Dataset[[#This Row],[NS1]]=1),"Yes","No")</f>
        <v>Yes</v>
      </c>
      <c r="I668" t="str">
        <f>IF(AND(Dataset[[#This Row],[NS1]]=0,Dataset[[#This Row],[IgM]]=0,Dataset[[#This Row],[IgG]]=0),"yes","No")</f>
        <v>No</v>
      </c>
      <c r="J668" t="s">
        <v>16</v>
      </c>
      <c r="K668" t="s">
        <v>12</v>
      </c>
      <c r="L668" t="s">
        <v>13</v>
      </c>
      <c r="M668" t="s">
        <v>14</v>
      </c>
      <c r="N668" s="1">
        <v>1</v>
      </c>
      <c r="O668"/>
    </row>
    <row r="669" spans="1:15" x14ac:dyDescent="0.3">
      <c r="A669" t="s">
        <v>10</v>
      </c>
      <c r="B669" s="1">
        <v>55</v>
      </c>
      <c r="C669" s="1" t="str" cm="1">
        <f t="array" ref="C669">_xlfn.IFS(Dataset[[#This Row],[Age]]&gt;=60,"Old",Dataset[[#This Row],[Age]]&gt;=40,"Senior Adult",Dataset[[#This Row],[Age]]&gt;=20,"Adult",Dataset[[#This Row],[Age]]&gt;=0,"Child")</f>
        <v>Senior Adult</v>
      </c>
      <c r="D669" s="1">
        <v>0</v>
      </c>
      <c r="E669" s="1">
        <v>0</v>
      </c>
      <c r="F669" s="1">
        <v>0</v>
      </c>
      <c r="G669" s="1" t="str">
        <f>IF(OR( AND(Dataset[[#This Row],[NS1]]=1,Dataset[[#This Row],[IgM]]=0,Dataset[[#This Row],[IgG]]=0),AND(Dataset[[#This Row],[NS1]]=1,Dataset[[#This Row],[IgM]]=1,Dataset[[#This Row],[IgG]]=0),AND(Dataset[[#This Row],[NS1]]=0,Dataset[[#This Row],[IgM]]=1,Dataset[[#This Row],[IgG]]=0)),"Yes","No")</f>
        <v>No</v>
      </c>
      <c r="H669" t="str">
        <f>IF(AND(Dataset[[#This Row],[IgG]]=1,Dataset[[#This Row],[NS1]]=1),"Yes","No")</f>
        <v>No</v>
      </c>
      <c r="I669" t="str">
        <f>IF(AND(Dataset[[#This Row],[NS1]]=0,Dataset[[#This Row],[IgM]]=0,Dataset[[#This Row],[IgG]]=0),"yes","No")</f>
        <v>yes</v>
      </c>
      <c r="J669" t="s">
        <v>49</v>
      </c>
      <c r="K669" t="s">
        <v>17</v>
      </c>
      <c r="L669" t="s">
        <v>13</v>
      </c>
      <c r="M669" t="s">
        <v>14</v>
      </c>
      <c r="N669" s="1">
        <v>0</v>
      </c>
      <c r="O669"/>
    </row>
    <row r="670" spans="1:15" x14ac:dyDescent="0.3">
      <c r="A670" t="s">
        <v>10</v>
      </c>
      <c r="B670" s="1">
        <v>17</v>
      </c>
      <c r="C670" s="1" t="str" cm="1">
        <f t="array" ref="C670">_xlfn.IFS(Dataset[[#This Row],[Age]]&gt;=60,"Old",Dataset[[#This Row],[Age]]&gt;=40,"Senior Adult",Dataset[[#This Row],[Age]]&gt;=20,"Adult",Dataset[[#This Row],[Age]]&gt;=0,"Child")</f>
        <v>Child</v>
      </c>
      <c r="D670" s="1">
        <v>1</v>
      </c>
      <c r="E670" s="1">
        <v>0</v>
      </c>
      <c r="F670" s="1">
        <v>1</v>
      </c>
      <c r="G670" s="1" t="str">
        <f>IF(OR( AND(Dataset[[#This Row],[NS1]]=1,Dataset[[#This Row],[IgM]]=0,Dataset[[#This Row],[IgG]]=0),AND(Dataset[[#This Row],[NS1]]=1,Dataset[[#This Row],[IgM]]=1,Dataset[[#This Row],[IgG]]=0),AND(Dataset[[#This Row],[NS1]]=0,Dataset[[#This Row],[IgM]]=1,Dataset[[#This Row],[IgG]]=0)),"Yes","No")</f>
        <v>No</v>
      </c>
      <c r="H670" t="str">
        <f>IF(AND(Dataset[[#This Row],[IgG]]=1,Dataset[[#This Row],[NS1]]=1),"Yes","No")</f>
        <v>Yes</v>
      </c>
      <c r="I670" t="str">
        <f>IF(AND(Dataset[[#This Row],[NS1]]=0,Dataset[[#This Row],[IgM]]=0,Dataset[[#This Row],[IgG]]=0),"yes","No")</f>
        <v>No</v>
      </c>
      <c r="J670" t="s">
        <v>39</v>
      </c>
      <c r="K670" t="s">
        <v>12</v>
      </c>
      <c r="L670" t="s">
        <v>19</v>
      </c>
      <c r="M670" t="s">
        <v>14</v>
      </c>
      <c r="N670" s="1">
        <v>1</v>
      </c>
      <c r="O670"/>
    </row>
    <row r="671" spans="1:15" x14ac:dyDescent="0.3">
      <c r="A671" t="s">
        <v>15</v>
      </c>
      <c r="B671" s="1">
        <v>17</v>
      </c>
      <c r="C671" s="1" t="str" cm="1">
        <f t="array" ref="C671">_xlfn.IFS(Dataset[[#This Row],[Age]]&gt;=60,"Old",Dataset[[#This Row],[Age]]&gt;=40,"Senior Adult",Dataset[[#This Row],[Age]]&gt;=20,"Adult",Dataset[[#This Row],[Age]]&gt;=0,"Child")</f>
        <v>Child</v>
      </c>
      <c r="D671" s="1">
        <v>0</v>
      </c>
      <c r="E671" s="1">
        <v>1</v>
      </c>
      <c r="F671" s="1">
        <v>0</v>
      </c>
      <c r="G671" s="1" t="str">
        <f>IF(OR( AND(Dataset[[#This Row],[NS1]]=1,Dataset[[#This Row],[IgM]]=0,Dataset[[#This Row],[IgG]]=0),AND(Dataset[[#This Row],[NS1]]=1,Dataset[[#This Row],[IgM]]=1,Dataset[[#This Row],[IgG]]=0),AND(Dataset[[#This Row],[NS1]]=0,Dataset[[#This Row],[IgM]]=1,Dataset[[#This Row],[IgG]]=0)),"Yes","No")</f>
        <v>Yes</v>
      </c>
      <c r="H671" t="str">
        <f>IF(AND(Dataset[[#This Row],[IgG]]=1,Dataset[[#This Row],[NS1]]=1),"Yes","No")</f>
        <v>No</v>
      </c>
      <c r="I671" t="str">
        <f>IF(AND(Dataset[[#This Row],[NS1]]=0,Dataset[[#This Row],[IgM]]=0,Dataset[[#This Row],[IgG]]=0),"yes","No")</f>
        <v>No</v>
      </c>
      <c r="J671" t="s">
        <v>23</v>
      </c>
      <c r="K671" t="s">
        <v>17</v>
      </c>
      <c r="L671" t="s">
        <v>24</v>
      </c>
      <c r="M671" t="s">
        <v>14</v>
      </c>
      <c r="N671" s="1">
        <v>0</v>
      </c>
      <c r="O671"/>
    </row>
    <row r="672" spans="1:15" x14ac:dyDescent="0.3">
      <c r="A672" t="s">
        <v>15</v>
      </c>
      <c r="B672" s="1">
        <v>55</v>
      </c>
      <c r="C672" s="1" t="str" cm="1">
        <f t="array" ref="C672">_xlfn.IFS(Dataset[[#This Row],[Age]]&gt;=60,"Old",Dataset[[#This Row],[Age]]&gt;=40,"Senior Adult",Dataset[[#This Row],[Age]]&gt;=20,"Adult",Dataset[[#This Row],[Age]]&gt;=0,"Child")</f>
        <v>Senior Adult</v>
      </c>
      <c r="D672" s="1">
        <v>1</v>
      </c>
      <c r="E672" s="1">
        <v>1</v>
      </c>
      <c r="F672" s="1">
        <v>1</v>
      </c>
      <c r="G672" s="1" t="str">
        <f>IF(OR( AND(Dataset[[#This Row],[NS1]]=1,Dataset[[#This Row],[IgM]]=0,Dataset[[#This Row],[IgG]]=0),AND(Dataset[[#This Row],[NS1]]=1,Dataset[[#This Row],[IgM]]=1,Dataset[[#This Row],[IgG]]=0),AND(Dataset[[#This Row],[NS1]]=0,Dataset[[#This Row],[IgM]]=1,Dataset[[#This Row],[IgG]]=0)),"Yes","No")</f>
        <v>No</v>
      </c>
      <c r="H672" t="str">
        <f>IF(AND(Dataset[[#This Row],[IgG]]=1,Dataset[[#This Row],[NS1]]=1),"Yes","No")</f>
        <v>Yes</v>
      </c>
      <c r="I672" t="str">
        <f>IF(AND(Dataset[[#This Row],[NS1]]=0,Dataset[[#This Row],[IgM]]=0,Dataset[[#This Row],[IgG]]=0),"yes","No")</f>
        <v>No</v>
      </c>
      <c r="J672" t="s">
        <v>34</v>
      </c>
      <c r="K672" t="s">
        <v>12</v>
      </c>
      <c r="L672" t="s">
        <v>13</v>
      </c>
      <c r="M672" t="s">
        <v>14</v>
      </c>
      <c r="N672" s="1">
        <v>1</v>
      </c>
      <c r="O672"/>
    </row>
    <row r="673" spans="1:15" x14ac:dyDescent="0.3">
      <c r="A673" t="s">
        <v>10</v>
      </c>
      <c r="B673" s="1">
        <v>57</v>
      </c>
      <c r="C673" s="1" t="str" cm="1">
        <f t="array" ref="C673">_xlfn.IFS(Dataset[[#This Row],[Age]]&gt;=60,"Old",Dataset[[#This Row],[Age]]&gt;=40,"Senior Adult",Dataset[[#This Row],[Age]]&gt;=20,"Adult",Dataset[[#This Row],[Age]]&gt;=0,"Child")</f>
        <v>Senior Adult</v>
      </c>
      <c r="D673" s="1">
        <v>1</v>
      </c>
      <c r="E673" s="1">
        <v>0</v>
      </c>
      <c r="F673" s="1">
        <v>1</v>
      </c>
      <c r="G673" s="1" t="str">
        <f>IF(OR( AND(Dataset[[#This Row],[NS1]]=1,Dataset[[#This Row],[IgM]]=0,Dataset[[#This Row],[IgG]]=0),AND(Dataset[[#This Row],[NS1]]=1,Dataset[[#This Row],[IgM]]=1,Dataset[[#This Row],[IgG]]=0),AND(Dataset[[#This Row],[NS1]]=0,Dataset[[#This Row],[IgM]]=1,Dataset[[#This Row],[IgG]]=0)),"Yes","No")</f>
        <v>No</v>
      </c>
      <c r="H673" t="str">
        <f>IF(AND(Dataset[[#This Row],[IgG]]=1,Dataset[[#This Row],[NS1]]=1),"Yes","No")</f>
        <v>Yes</v>
      </c>
      <c r="I673" t="str">
        <f>IF(AND(Dataset[[#This Row],[NS1]]=0,Dataset[[#This Row],[IgM]]=0,Dataset[[#This Row],[IgG]]=0),"yes","No")</f>
        <v>No</v>
      </c>
      <c r="J673" t="s">
        <v>45</v>
      </c>
      <c r="K673" t="s">
        <v>17</v>
      </c>
      <c r="L673" t="s">
        <v>19</v>
      </c>
      <c r="M673" t="s">
        <v>14</v>
      </c>
      <c r="N673" s="1">
        <v>1</v>
      </c>
      <c r="O673"/>
    </row>
    <row r="674" spans="1:15" x14ac:dyDescent="0.3">
      <c r="A674" t="s">
        <v>15</v>
      </c>
      <c r="B674" s="1">
        <v>45</v>
      </c>
      <c r="C674" s="1" t="str" cm="1">
        <f t="array" ref="C674">_xlfn.IFS(Dataset[[#This Row],[Age]]&gt;=60,"Old",Dataset[[#This Row],[Age]]&gt;=40,"Senior Adult",Dataset[[#This Row],[Age]]&gt;=20,"Adult",Dataset[[#This Row],[Age]]&gt;=0,"Child")</f>
        <v>Senior Adult</v>
      </c>
      <c r="D674" s="1">
        <v>0</v>
      </c>
      <c r="E674" s="1">
        <v>0</v>
      </c>
      <c r="F674" s="1">
        <v>0</v>
      </c>
      <c r="G674" s="1" t="str">
        <f>IF(OR( AND(Dataset[[#This Row],[NS1]]=1,Dataset[[#This Row],[IgM]]=0,Dataset[[#This Row],[IgG]]=0),AND(Dataset[[#This Row],[NS1]]=1,Dataset[[#This Row],[IgM]]=1,Dataset[[#This Row],[IgG]]=0),AND(Dataset[[#This Row],[NS1]]=0,Dataset[[#This Row],[IgM]]=1,Dataset[[#This Row],[IgG]]=0)),"Yes","No")</f>
        <v>No</v>
      </c>
      <c r="H674" t="str">
        <f>IF(AND(Dataset[[#This Row],[IgG]]=1,Dataset[[#This Row],[NS1]]=1),"Yes","No")</f>
        <v>No</v>
      </c>
      <c r="I674" t="str">
        <f>IF(AND(Dataset[[#This Row],[NS1]]=0,Dataset[[#This Row],[IgM]]=0,Dataset[[#This Row],[IgG]]=0),"yes","No")</f>
        <v>yes</v>
      </c>
      <c r="J674" t="s">
        <v>27</v>
      </c>
      <c r="K674" t="s">
        <v>12</v>
      </c>
      <c r="L674" t="s">
        <v>24</v>
      </c>
      <c r="M674" t="s">
        <v>14</v>
      </c>
      <c r="N674" s="1">
        <v>0</v>
      </c>
      <c r="O674"/>
    </row>
    <row r="675" spans="1:15" x14ac:dyDescent="0.3">
      <c r="A675" t="s">
        <v>10</v>
      </c>
      <c r="B675" s="1">
        <v>37</v>
      </c>
      <c r="C675" s="1" t="str" cm="1">
        <f t="array" ref="C675">_xlfn.IFS(Dataset[[#This Row],[Age]]&gt;=60,"Old",Dataset[[#This Row],[Age]]&gt;=40,"Senior Adult",Dataset[[#This Row],[Age]]&gt;=20,"Adult",Dataset[[#This Row],[Age]]&gt;=0,"Child")</f>
        <v>Adult</v>
      </c>
      <c r="D675" s="1">
        <v>0</v>
      </c>
      <c r="E675" s="1">
        <v>0</v>
      </c>
      <c r="F675" s="1">
        <v>0</v>
      </c>
      <c r="G675" s="1" t="str">
        <f>IF(OR( AND(Dataset[[#This Row],[NS1]]=1,Dataset[[#This Row],[IgM]]=0,Dataset[[#This Row],[IgG]]=0),AND(Dataset[[#This Row],[NS1]]=1,Dataset[[#This Row],[IgM]]=1,Dataset[[#This Row],[IgG]]=0),AND(Dataset[[#This Row],[NS1]]=0,Dataset[[#This Row],[IgM]]=1,Dataset[[#This Row],[IgG]]=0)),"Yes","No")</f>
        <v>No</v>
      </c>
      <c r="H675" t="str">
        <f>IF(AND(Dataset[[#This Row],[IgG]]=1,Dataset[[#This Row],[NS1]]=1),"Yes","No")</f>
        <v>No</v>
      </c>
      <c r="I675" t="str">
        <f>IF(AND(Dataset[[#This Row],[NS1]]=0,Dataset[[#This Row],[IgM]]=0,Dataset[[#This Row],[IgG]]=0),"yes","No")</f>
        <v>yes</v>
      </c>
      <c r="J675" t="s">
        <v>28</v>
      </c>
      <c r="K675" t="s">
        <v>17</v>
      </c>
      <c r="L675" t="s">
        <v>13</v>
      </c>
      <c r="M675" t="s">
        <v>14</v>
      </c>
      <c r="N675" s="1">
        <v>0</v>
      </c>
      <c r="O675"/>
    </row>
    <row r="676" spans="1:15" x14ac:dyDescent="0.3">
      <c r="A676" t="s">
        <v>15</v>
      </c>
      <c r="B676" s="1">
        <v>47</v>
      </c>
      <c r="C676" s="1" t="str" cm="1">
        <f t="array" ref="C676">_xlfn.IFS(Dataset[[#This Row],[Age]]&gt;=60,"Old",Dataset[[#This Row],[Age]]&gt;=40,"Senior Adult",Dataset[[#This Row],[Age]]&gt;=20,"Adult",Dataset[[#This Row],[Age]]&gt;=0,"Child")</f>
        <v>Senior Adult</v>
      </c>
      <c r="D676" s="1">
        <v>1</v>
      </c>
      <c r="E676" s="1">
        <v>1</v>
      </c>
      <c r="F676" s="1">
        <v>1</v>
      </c>
      <c r="G676" s="1" t="str">
        <f>IF(OR( AND(Dataset[[#This Row],[NS1]]=1,Dataset[[#This Row],[IgM]]=0,Dataset[[#This Row],[IgG]]=0),AND(Dataset[[#This Row],[NS1]]=1,Dataset[[#This Row],[IgM]]=1,Dataset[[#This Row],[IgG]]=0),AND(Dataset[[#This Row],[NS1]]=0,Dataset[[#This Row],[IgM]]=1,Dataset[[#This Row],[IgG]]=0)),"Yes","No")</f>
        <v>No</v>
      </c>
      <c r="H676" t="str">
        <f>IF(AND(Dataset[[#This Row],[IgG]]=1,Dataset[[#This Row],[NS1]]=1),"Yes","No")</f>
        <v>Yes</v>
      </c>
      <c r="I676" t="str">
        <f>IF(AND(Dataset[[#This Row],[NS1]]=0,Dataset[[#This Row],[IgM]]=0,Dataset[[#This Row],[IgG]]=0),"yes","No")</f>
        <v>No</v>
      </c>
      <c r="J676" t="s">
        <v>34</v>
      </c>
      <c r="K676" t="s">
        <v>12</v>
      </c>
      <c r="L676" t="s">
        <v>19</v>
      </c>
      <c r="M676" t="s">
        <v>14</v>
      </c>
      <c r="N676" s="1">
        <v>1</v>
      </c>
      <c r="O676"/>
    </row>
    <row r="677" spans="1:15" x14ac:dyDescent="0.3">
      <c r="A677" t="s">
        <v>10</v>
      </c>
      <c r="B677" s="1">
        <v>49</v>
      </c>
      <c r="C677" s="1" t="str" cm="1">
        <f t="array" ref="C677">_xlfn.IFS(Dataset[[#This Row],[Age]]&gt;=60,"Old",Dataset[[#This Row],[Age]]&gt;=40,"Senior Adult",Dataset[[#This Row],[Age]]&gt;=20,"Adult",Dataset[[#This Row],[Age]]&gt;=0,"Child")</f>
        <v>Senior Adult</v>
      </c>
      <c r="D677" s="1">
        <v>1</v>
      </c>
      <c r="E677" s="1">
        <v>1</v>
      </c>
      <c r="F677" s="1">
        <v>1</v>
      </c>
      <c r="G677" s="1" t="str">
        <f>IF(OR( AND(Dataset[[#This Row],[NS1]]=1,Dataset[[#This Row],[IgM]]=0,Dataset[[#This Row],[IgG]]=0),AND(Dataset[[#This Row],[NS1]]=1,Dataset[[#This Row],[IgM]]=1,Dataset[[#This Row],[IgG]]=0),AND(Dataset[[#This Row],[NS1]]=0,Dataset[[#This Row],[IgM]]=1,Dataset[[#This Row],[IgG]]=0)),"Yes","No")</f>
        <v>No</v>
      </c>
      <c r="H677" t="str">
        <f>IF(AND(Dataset[[#This Row],[IgG]]=1,Dataset[[#This Row],[NS1]]=1),"Yes","No")</f>
        <v>Yes</v>
      </c>
      <c r="I677" t="str">
        <f>IF(AND(Dataset[[#This Row],[NS1]]=0,Dataset[[#This Row],[IgM]]=0,Dataset[[#This Row],[IgG]]=0),"yes","No")</f>
        <v>No</v>
      </c>
      <c r="J677" t="s">
        <v>30</v>
      </c>
      <c r="K677" t="s">
        <v>17</v>
      </c>
      <c r="L677" t="s">
        <v>24</v>
      </c>
      <c r="M677" t="s">
        <v>14</v>
      </c>
      <c r="N677" s="1">
        <v>1</v>
      </c>
      <c r="O677"/>
    </row>
    <row r="678" spans="1:15" x14ac:dyDescent="0.3">
      <c r="A678" t="s">
        <v>10</v>
      </c>
      <c r="B678" s="1">
        <v>32</v>
      </c>
      <c r="C678" s="1" t="str" cm="1">
        <f t="array" ref="C678">_xlfn.IFS(Dataset[[#This Row],[Age]]&gt;=60,"Old",Dataset[[#This Row],[Age]]&gt;=40,"Senior Adult",Dataset[[#This Row],[Age]]&gt;=20,"Adult",Dataset[[#This Row],[Age]]&gt;=0,"Child")</f>
        <v>Adult</v>
      </c>
      <c r="D678" s="1">
        <v>1</v>
      </c>
      <c r="E678" s="1">
        <v>0</v>
      </c>
      <c r="F678" s="1">
        <v>1</v>
      </c>
      <c r="G678" s="1" t="str">
        <f>IF(OR( AND(Dataset[[#This Row],[NS1]]=1,Dataset[[#This Row],[IgM]]=0,Dataset[[#This Row],[IgG]]=0),AND(Dataset[[#This Row],[NS1]]=1,Dataset[[#This Row],[IgM]]=1,Dataset[[#This Row],[IgG]]=0),AND(Dataset[[#This Row],[NS1]]=0,Dataset[[#This Row],[IgM]]=1,Dataset[[#This Row],[IgG]]=0)),"Yes","No")</f>
        <v>No</v>
      </c>
      <c r="H678" t="str">
        <f>IF(AND(Dataset[[#This Row],[IgG]]=1,Dataset[[#This Row],[NS1]]=1),"Yes","No")</f>
        <v>Yes</v>
      </c>
      <c r="I678" t="str">
        <f>IF(AND(Dataset[[#This Row],[NS1]]=0,Dataset[[#This Row],[IgM]]=0,Dataset[[#This Row],[IgG]]=0),"yes","No")</f>
        <v>No</v>
      </c>
      <c r="J678" t="s">
        <v>31</v>
      </c>
      <c r="K678" t="s">
        <v>12</v>
      </c>
      <c r="L678" t="s">
        <v>24</v>
      </c>
      <c r="M678" t="s">
        <v>14</v>
      </c>
      <c r="N678" s="1">
        <v>1</v>
      </c>
      <c r="O678"/>
    </row>
    <row r="679" spans="1:15" x14ac:dyDescent="0.3">
      <c r="A679" t="s">
        <v>15</v>
      </c>
      <c r="B679" s="1">
        <v>33</v>
      </c>
      <c r="C679" s="1" t="str" cm="1">
        <f t="array" ref="C679">_xlfn.IFS(Dataset[[#This Row],[Age]]&gt;=60,"Old",Dataset[[#This Row],[Age]]&gt;=40,"Senior Adult",Dataset[[#This Row],[Age]]&gt;=20,"Adult",Dataset[[#This Row],[Age]]&gt;=0,"Child")</f>
        <v>Adult</v>
      </c>
      <c r="D679" s="1">
        <v>1</v>
      </c>
      <c r="E679" s="1">
        <v>0</v>
      </c>
      <c r="F679" s="1">
        <v>1</v>
      </c>
      <c r="G679" s="1" t="str">
        <f>IF(OR( AND(Dataset[[#This Row],[NS1]]=1,Dataset[[#This Row],[IgM]]=0,Dataset[[#This Row],[IgG]]=0),AND(Dataset[[#This Row],[NS1]]=1,Dataset[[#This Row],[IgM]]=1,Dataset[[#This Row],[IgG]]=0),AND(Dataset[[#This Row],[NS1]]=0,Dataset[[#This Row],[IgM]]=1,Dataset[[#This Row],[IgG]]=0)),"Yes","No")</f>
        <v>No</v>
      </c>
      <c r="H679" t="str">
        <f>IF(AND(Dataset[[#This Row],[IgG]]=1,Dataset[[#This Row],[NS1]]=1),"Yes","No")</f>
        <v>Yes</v>
      </c>
      <c r="I679" t="str">
        <f>IF(AND(Dataset[[#This Row],[NS1]]=0,Dataset[[#This Row],[IgM]]=0,Dataset[[#This Row],[IgG]]=0),"yes","No")</f>
        <v>No</v>
      </c>
      <c r="J679" t="s">
        <v>32</v>
      </c>
      <c r="K679" t="s">
        <v>17</v>
      </c>
      <c r="L679" t="s">
        <v>13</v>
      </c>
      <c r="M679" t="s">
        <v>14</v>
      </c>
      <c r="N679" s="1">
        <v>1</v>
      </c>
      <c r="O679"/>
    </row>
    <row r="680" spans="1:15" x14ac:dyDescent="0.3">
      <c r="A680" t="s">
        <v>10</v>
      </c>
      <c r="B680" s="1">
        <v>25</v>
      </c>
      <c r="C680" s="1" t="str" cm="1">
        <f t="array" ref="C680">_xlfn.IFS(Dataset[[#This Row],[Age]]&gt;=60,"Old",Dataset[[#This Row],[Age]]&gt;=40,"Senior Adult",Dataset[[#This Row],[Age]]&gt;=20,"Adult",Dataset[[#This Row],[Age]]&gt;=0,"Child")</f>
        <v>Adult</v>
      </c>
      <c r="D680" s="1">
        <v>0</v>
      </c>
      <c r="E680" s="1">
        <v>0</v>
      </c>
      <c r="F680" s="1">
        <v>0</v>
      </c>
      <c r="G680" s="1" t="str">
        <f>IF(OR( AND(Dataset[[#This Row],[NS1]]=1,Dataset[[#This Row],[IgM]]=0,Dataset[[#This Row],[IgG]]=0),AND(Dataset[[#This Row],[NS1]]=1,Dataset[[#This Row],[IgM]]=1,Dataset[[#This Row],[IgG]]=0),AND(Dataset[[#This Row],[NS1]]=0,Dataset[[#This Row],[IgM]]=1,Dataset[[#This Row],[IgG]]=0)),"Yes","No")</f>
        <v>No</v>
      </c>
      <c r="H680" t="str">
        <f>IF(AND(Dataset[[#This Row],[IgG]]=1,Dataset[[#This Row],[NS1]]=1),"Yes","No")</f>
        <v>No</v>
      </c>
      <c r="I680" t="str">
        <f>IF(AND(Dataset[[#This Row],[NS1]]=0,Dataset[[#This Row],[IgM]]=0,Dataset[[#This Row],[IgG]]=0),"yes","No")</f>
        <v>yes</v>
      </c>
      <c r="J680" t="s">
        <v>34</v>
      </c>
      <c r="K680" t="s">
        <v>12</v>
      </c>
      <c r="L680" t="s">
        <v>19</v>
      </c>
      <c r="M680" t="s">
        <v>14</v>
      </c>
      <c r="N680" s="1">
        <v>0</v>
      </c>
      <c r="O680"/>
    </row>
    <row r="681" spans="1:15" x14ac:dyDescent="0.3">
      <c r="A681" t="s">
        <v>15</v>
      </c>
      <c r="B681" s="1">
        <v>24</v>
      </c>
      <c r="C681" s="1" t="str" cm="1">
        <f t="array" ref="C681">_xlfn.IFS(Dataset[[#This Row],[Age]]&gt;=60,"Old",Dataset[[#This Row],[Age]]&gt;=40,"Senior Adult",Dataset[[#This Row],[Age]]&gt;=20,"Adult",Dataset[[#This Row],[Age]]&gt;=0,"Child")</f>
        <v>Adult</v>
      </c>
      <c r="D681" s="1">
        <v>0</v>
      </c>
      <c r="E681" s="1">
        <v>0</v>
      </c>
      <c r="F681" s="1">
        <v>0</v>
      </c>
      <c r="G681" s="1" t="str">
        <f>IF(OR( AND(Dataset[[#This Row],[NS1]]=1,Dataset[[#This Row],[IgM]]=0,Dataset[[#This Row],[IgG]]=0),AND(Dataset[[#This Row],[NS1]]=1,Dataset[[#This Row],[IgM]]=1,Dataset[[#This Row],[IgG]]=0),AND(Dataset[[#This Row],[NS1]]=0,Dataset[[#This Row],[IgM]]=1,Dataset[[#This Row],[IgG]]=0)),"Yes","No")</f>
        <v>No</v>
      </c>
      <c r="H681" t="str">
        <f>IF(AND(Dataset[[#This Row],[IgG]]=1,Dataset[[#This Row],[NS1]]=1),"Yes","No")</f>
        <v>No</v>
      </c>
      <c r="I681" t="str">
        <f>IF(AND(Dataset[[#This Row],[NS1]]=0,Dataset[[#This Row],[IgM]]=0,Dataset[[#This Row],[IgG]]=0),"yes","No")</f>
        <v>yes</v>
      </c>
      <c r="J681" t="s">
        <v>46</v>
      </c>
      <c r="K681" t="s">
        <v>17</v>
      </c>
      <c r="L681" t="s">
        <v>13</v>
      </c>
      <c r="M681" t="s">
        <v>14</v>
      </c>
      <c r="N681" s="1">
        <v>0</v>
      </c>
      <c r="O681"/>
    </row>
    <row r="682" spans="1:15" x14ac:dyDescent="0.3">
      <c r="A682" t="s">
        <v>15</v>
      </c>
      <c r="B682" s="1">
        <v>22</v>
      </c>
      <c r="C682" s="1" t="str" cm="1">
        <f t="array" ref="C682">_xlfn.IFS(Dataset[[#This Row],[Age]]&gt;=60,"Old",Dataset[[#This Row],[Age]]&gt;=40,"Senior Adult",Dataset[[#This Row],[Age]]&gt;=20,"Adult",Dataset[[#This Row],[Age]]&gt;=0,"Child")</f>
        <v>Adult</v>
      </c>
      <c r="D682" s="1">
        <v>0</v>
      </c>
      <c r="E682" s="1">
        <v>0</v>
      </c>
      <c r="F682" s="1">
        <v>0</v>
      </c>
      <c r="G682" s="1" t="str">
        <f>IF(OR( AND(Dataset[[#This Row],[NS1]]=1,Dataset[[#This Row],[IgM]]=0,Dataset[[#This Row],[IgG]]=0),AND(Dataset[[#This Row],[NS1]]=1,Dataset[[#This Row],[IgM]]=1,Dataset[[#This Row],[IgG]]=0),AND(Dataset[[#This Row],[NS1]]=0,Dataset[[#This Row],[IgM]]=1,Dataset[[#This Row],[IgG]]=0)),"Yes","No")</f>
        <v>No</v>
      </c>
      <c r="H682" t="str">
        <f>IF(AND(Dataset[[#This Row],[IgG]]=1,Dataset[[#This Row],[NS1]]=1),"Yes","No")</f>
        <v>No</v>
      </c>
      <c r="I682" t="str">
        <f>IF(AND(Dataset[[#This Row],[NS1]]=0,Dataset[[#This Row],[IgM]]=0,Dataset[[#This Row],[IgG]]=0),"yes","No")</f>
        <v>yes</v>
      </c>
      <c r="J682" t="s">
        <v>50</v>
      </c>
      <c r="K682" t="s">
        <v>12</v>
      </c>
      <c r="L682" t="s">
        <v>13</v>
      </c>
      <c r="M682" t="s">
        <v>14</v>
      </c>
      <c r="N682" s="1">
        <v>0</v>
      </c>
      <c r="O682"/>
    </row>
    <row r="683" spans="1:15" x14ac:dyDescent="0.3">
      <c r="A683" t="s">
        <v>10</v>
      </c>
      <c r="B683" s="1">
        <v>52</v>
      </c>
      <c r="C683" s="1" t="str" cm="1">
        <f t="array" ref="C683">_xlfn.IFS(Dataset[[#This Row],[Age]]&gt;=60,"Old",Dataset[[#This Row],[Age]]&gt;=40,"Senior Adult",Dataset[[#This Row],[Age]]&gt;=20,"Adult",Dataset[[#This Row],[Age]]&gt;=0,"Child")</f>
        <v>Senior Adult</v>
      </c>
      <c r="D683" s="1">
        <v>1</v>
      </c>
      <c r="E683" s="1">
        <v>1</v>
      </c>
      <c r="F683" s="1">
        <v>1</v>
      </c>
      <c r="G683" s="1" t="str">
        <f>IF(OR( AND(Dataset[[#This Row],[NS1]]=1,Dataset[[#This Row],[IgM]]=0,Dataset[[#This Row],[IgG]]=0),AND(Dataset[[#This Row],[NS1]]=1,Dataset[[#This Row],[IgM]]=1,Dataset[[#This Row],[IgG]]=0),AND(Dataset[[#This Row],[NS1]]=0,Dataset[[#This Row],[IgM]]=1,Dataset[[#This Row],[IgG]]=0)),"Yes","No")</f>
        <v>No</v>
      </c>
      <c r="H683" t="str">
        <f>IF(AND(Dataset[[#This Row],[IgG]]=1,Dataset[[#This Row],[NS1]]=1),"Yes","No")</f>
        <v>Yes</v>
      </c>
      <c r="I683" t="str">
        <f>IF(AND(Dataset[[#This Row],[NS1]]=0,Dataset[[#This Row],[IgM]]=0,Dataset[[#This Row],[IgG]]=0),"yes","No")</f>
        <v>No</v>
      </c>
      <c r="J683" t="s">
        <v>20</v>
      </c>
      <c r="K683" t="s">
        <v>17</v>
      </c>
      <c r="L683" t="s">
        <v>13</v>
      </c>
      <c r="M683" t="s">
        <v>14</v>
      </c>
      <c r="N683" s="1">
        <v>1</v>
      </c>
      <c r="O683"/>
    </row>
    <row r="684" spans="1:15" x14ac:dyDescent="0.3">
      <c r="A684" t="s">
        <v>10</v>
      </c>
      <c r="B684" s="1">
        <v>16</v>
      </c>
      <c r="C684" s="1" t="str" cm="1">
        <f t="array" ref="C684">_xlfn.IFS(Dataset[[#This Row],[Age]]&gt;=60,"Old",Dataset[[#This Row],[Age]]&gt;=40,"Senior Adult",Dataset[[#This Row],[Age]]&gt;=20,"Adult",Dataset[[#This Row],[Age]]&gt;=0,"Child")</f>
        <v>Child</v>
      </c>
      <c r="D684" s="1">
        <v>1</v>
      </c>
      <c r="E684" s="1">
        <v>0</v>
      </c>
      <c r="F684" s="1">
        <v>1</v>
      </c>
      <c r="G684" s="1" t="str">
        <f>IF(OR( AND(Dataset[[#This Row],[NS1]]=1,Dataset[[#This Row],[IgM]]=0,Dataset[[#This Row],[IgG]]=0),AND(Dataset[[#This Row],[NS1]]=1,Dataset[[#This Row],[IgM]]=1,Dataset[[#This Row],[IgG]]=0),AND(Dataset[[#This Row],[NS1]]=0,Dataset[[#This Row],[IgM]]=1,Dataset[[#This Row],[IgG]]=0)),"Yes","No")</f>
        <v>No</v>
      </c>
      <c r="H684" t="str">
        <f>IF(AND(Dataset[[#This Row],[IgG]]=1,Dataset[[#This Row],[NS1]]=1),"Yes","No")</f>
        <v>Yes</v>
      </c>
      <c r="I684" t="str">
        <f>IF(AND(Dataset[[#This Row],[NS1]]=0,Dataset[[#This Row],[IgM]]=0,Dataset[[#This Row],[IgG]]=0),"yes","No")</f>
        <v>No</v>
      </c>
      <c r="J684" t="s">
        <v>26</v>
      </c>
      <c r="K684" t="s">
        <v>12</v>
      </c>
      <c r="L684" t="s">
        <v>24</v>
      </c>
      <c r="M684" t="s">
        <v>14</v>
      </c>
      <c r="N684" s="1">
        <v>1</v>
      </c>
      <c r="O684"/>
    </row>
    <row r="685" spans="1:15" x14ac:dyDescent="0.3">
      <c r="A685" t="s">
        <v>10</v>
      </c>
      <c r="B685" s="1">
        <v>19</v>
      </c>
      <c r="C685" s="1" t="str" cm="1">
        <f t="array" ref="C685">_xlfn.IFS(Dataset[[#This Row],[Age]]&gt;=60,"Old",Dataset[[#This Row],[Age]]&gt;=40,"Senior Adult",Dataset[[#This Row],[Age]]&gt;=20,"Adult",Dataset[[#This Row],[Age]]&gt;=0,"Child")</f>
        <v>Child</v>
      </c>
      <c r="D685" s="1">
        <v>0</v>
      </c>
      <c r="E685" s="1">
        <v>0</v>
      </c>
      <c r="F685" s="1">
        <v>0</v>
      </c>
      <c r="G685" s="1" t="str">
        <f>IF(OR( AND(Dataset[[#This Row],[NS1]]=1,Dataset[[#This Row],[IgM]]=0,Dataset[[#This Row],[IgG]]=0),AND(Dataset[[#This Row],[NS1]]=1,Dataset[[#This Row],[IgM]]=1,Dataset[[#This Row],[IgG]]=0),AND(Dataset[[#This Row],[NS1]]=0,Dataset[[#This Row],[IgM]]=1,Dataset[[#This Row],[IgG]]=0)),"Yes","No")</f>
        <v>No</v>
      </c>
      <c r="H685" t="str">
        <f>IF(AND(Dataset[[#This Row],[IgG]]=1,Dataset[[#This Row],[NS1]]=1),"Yes","No")</f>
        <v>No</v>
      </c>
      <c r="I685" t="str">
        <f>IF(AND(Dataset[[#This Row],[NS1]]=0,Dataset[[#This Row],[IgM]]=0,Dataset[[#This Row],[IgG]]=0),"yes","No")</f>
        <v>yes</v>
      </c>
      <c r="J685" t="s">
        <v>22</v>
      </c>
      <c r="K685" t="s">
        <v>17</v>
      </c>
      <c r="L685" t="s">
        <v>13</v>
      </c>
      <c r="M685" t="s">
        <v>14</v>
      </c>
      <c r="N685" s="1">
        <v>0</v>
      </c>
      <c r="O685"/>
    </row>
    <row r="686" spans="1:15" x14ac:dyDescent="0.3">
      <c r="A686" t="s">
        <v>10</v>
      </c>
      <c r="B686" s="1">
        <v>31</v>
      </c>
      <c r="C686" s="1" t="str" cm="1">
        <f t="array" ref="C686">_xlfn.IFS(Dataset[[#This Row],[Age]]&gt;=60,"Old",Dataset[[#This Row],[Age]]&gt;=40,"Senior Adult",Dataset[[#This Row],[Age]]&gt;=20,"Adult",Dataset[[#This Row],[Age]]&gt;=0,"Child")</f>
        <v>Adult</v>
      </c>
      <c r="D686" s="1">
        <v>0</v>
      </c>
      <c r="E686" s="1">
        <v>1</v>
      </c>
      <c r="F686" s="1">
        <v>0</v>
      </c>
      <c r="G686" s="1" t="str">
        <f>IF(OR( AND(Dataset[[#This Row],[NS1]]=1,Dataset[[#This Row],[IgM]]=0,Dataset[[#This Row],[IgG]]=0),AND(Dataset[[#This Row],[NS1]]=1,Dataset[[#This Row],[IgM]]=1,Dataset[[#This Row],[IgG]]=0),AND(Dataset[[#This Row],[NS1]]=0,Dataset[[#This Row],[IgM]]=1,Dataset[[#This Row],[IgG]]=0)),"Yes","No")</f>
        <v>Yes</v>
      </c>
      <c r="H686" t="str">
        <f>IF(AND(Dataset[[#This Row],[IgG]]=1,Dataset[[#This Row],[NS1]]=1),"Yes","No")</f>
        <v>No</v>
      </c>
      <c r="I686" t="str">
        <f>IF(AND(Dataset[[#This Row],[NS1]]=0,Dataset[[#This Row],[IgM]]=0,Dataset[[#This Row],[IgG]]=0),"yes","No")</f>
        <v>No</v>
      </c>
      <c r="J686" t="s">
        <v>23</v>
      </c>
      <c r="K686" t="s">
        <v>12</v>
      </c>
      <c r="L686" t="s">
        <v>19</v>
      </c>
      <c r="M686" t="s">
        <v>14</v>
      </c>
      <c r="N686" s="1">
        <v>0</v>
      </c>
      <c r="O686"/>
    </row>
    <row r="687" spans="1:15" x14ac:dyDescent="0.3">
      <c r="A687" t="s">
        <v>15</v>
      </c>
      <c r="B687" s="1">
        <v>46</v>
      </c>
      <c r="C687" s="1" t="str" cm="1">
        <f t="array" ref="C687">_xlfn.IFS(Dataset[[#This Row],[Age]]&gt;=60,"Old",Dataset[[#This Row],[Age]]&gt;=40,"Senior Adult",Dataset[[#This Row],[Age]]&gt;=20,"Adult",Dataset[[#This Row],[Age]]&gt;=0,"Child")</f>
        <v>Senior Adult</v>
      </c>
      <c r="D687" s="1">
        <v>0</v>
      </c>
      <c r="E687" s="1">
        <v>1</v>
      </c>
      <c r="F687" s="1">
        <v>0</v>
      </c>
      <c r="G687" s="1" t="str">
        <f>IF(OR( AND(Dataset[[#This Row],[NS1]]=1,Dataset[[#This Row],[IgM]]=0,Dataset[[#This Row],[IgG]]=0),AND(Dataset[[#This Row],[NS1]]=1,Dataset[[#This Row],[IgM]]=1,Dataset[[#This Row],[IgG]]=0),AND(Dataset[[#This Row],[NS1]]=0,Dataset[[#This Row],[IgM]]=1,Dataset[[#This Row],[IgG]]=0)),"Yes","No")</f>
        <v>Yes</v>
      </c>
      <c r="H687" t="str">
        <f>IF(AND(Dataset[[#This Row],[IgG]]=1,Dataset[[#This Row],[NS1]]=1),"Yes","No")</f>
        <v>No</v>
      </c>
      <c r="I687" t="str">
        <f>IF(AND(Dataset[[#This Row],[NS1]]=0,Dataset[[#This Row],[IgM]]=0,Dataset[[#This Row],[IgG]]=0),"yes","No")</f>
        <v>No</v>
      </c>
      <c r="J687" t="s">
        <v>47</v>
      </c>
      <c r="K687" t="s">
        <v>17</v>
      </c>
      <c r="L687" t="s">
        <v>19</v>
      </c>
      <c r="M687" t="s">
        <v>14</v>
      </c>
      <c r="N687" s="1">
        <v>0</v>
      </c>
      <c r="O687"/>
    </row>
    <row r="688" spans="1:15" x14ac:dyDescent="0.3">
      <c r="A688" t="s">
        <v>15</v>
      </c>
      <c r="B688" s="1">
        <v>61</v>
      </c>
      <c r="C688" s="1" t="str" cm="1">
        <f t="array" ref="C688">_xlfn.IFS(Dataset[[#This Row],[Age]]&gt;=60,"Old",Dataset[[#This Row],[Age]]&gt;=40,"Senior Adult",Dataset[[#This Row],[Age]]&gt;=20,"Adult",Dataset[[#This Row],[Age]]&gt;=0,"Child")</f>
        <v>Old</v>
      </c>
      <c r="D688" s="1">
        <v>1</v>
      </c>
      <c r="E688" s="1">
        <v>0</v>
      </c>
      <c r="F688" s="1">
        <v>1</v>
      </c>
      <c r="G688" s="1" t="str">
        <f>IF(OR( AND(Dataset[[#This Row],[NS1]]=1,Dataset[[#This Row],[IgM]]=0,Dataset[[#This Row],[IgG]]=0),AND(Dataset[[#This Row],[NS1]]=1,Dataset[[#This Row],[IgM]]=1,Dataset[[#This Row],[IgG]]=0),AND(Dataset[[#This Row],[NS1]]=0,Dataset[[#This Row],[IgM]]=1,Dataset[[#This Row],[IgG]]=0)),"Yes","No")</f>
        <v>No</v>
      </c>
      <c r="H688" t="str">
        <f>IF(AND(Dataset[[#This Row],[IgG]]=1,Dataset[[#This Row],[NS1]]=1),"Yes","No")</f>
        <v>Yes</v>
      </c>
      <c r="I688" t="str">
        <f>IF(AND(Dataset[[#This Row],[NS1]]=0,Dataset[[#This Row],[IgM]]=0,Dataset[[#This Row],[IgG]]=0),"yes","No")</f>
        <v>No</v>
      </c>
      <c r="J688" t="s">
        <v>36</v>
      </c>
      <c r="K688" t="s">
        <v>12</v>
      </c>
      <c r="L688" t="s">
        <v>24</v>
      </c>
      <c r="M688" t="s">
        <v>14</v>
      </c>
      <c r="N688" s="1">
        <v>1</v>
      </c>
      <c r="O688"/>
    </row>
    <row r="689" spans="1:15" x14ac:dyDescent="0.3">
      <c r="A689" t="s">
        <v>10</v>
      </c>
      <c r="B689" s="1">
        <v>35</v>
      </c>
      <c r="C689" s="1" t="str" cm="1">
        <f t="array" ref="C689">_xlfn.IFS(Dataset[[#This Row],[Age]]&gt;=60,"Old",Dataset[[#This Row],[Age]]&gt;=40,"Senior Adult",Dataset[[#This Row],[Age]]&gt;=20,"Adult",Dataset[[#This Row],[Age]]&gt;=0,"Child")</f>
        <v>Adult</v>
      </c>
      <c r="D689" s="1">
        <v>0</v>
      </c>
      <c r="E689" s="1">
        <v>0</v>
      </c>
      <c r="F689" s="1">
        <v>0</v>
      </c>
      <c r="G689" s="1" t="str">
        <f>IF(OR( AND(Dataset[[#This Row],[NS1]]=1,Dataset[[#This Row],[IgM]]=0,Dataset[[#This Row],[IgG]]=0),AND(Dataset[[#This Row],[NS1]]=1,Dataset[[#This Row],[IgM]]=1,Dataset[[#This Row],[IgG]]=0),AND(Dataset[[#This Row],[NS1]]=0,Dataset[[#This Row],[IgM]]=1,Dataset[[#This Row],[IgG]]=0)),"Yes","No")</f>
        <v>No</v>
      </c>
      <c r="H689" t="str">
        <f>IF(AND(Dataset[[#This Row],[IgG]]=1,Dataset[[#This Row],[NS1]]=1),"Yes","No")</f>
        <v>No</v>
      </c>
      <c r="I689" t="str">
        <f>IF(AND(Dataset[[#This Row],[NS1]]=0,Dataset[[#This Row],[IgM]]=0,Dataset[[#This Row],[IgG]]=0),"yes","No")</f>
        <v>yes</v>
      </c>
      <c r="J689" t="s">
        <v>36</v>
      </c>
      <c r="K689" t="s">
        <v>17</v>
      </c>
      <c r="L689" t="s">
        <v>24</v>
      </c>
      <c r="M689" t="s">
        <v>14</v>
      </c>
      <c r="N689" s="1">
        <v>0</v>
      </c>
      <c r="O689"/>
    </row>
    <row r="690" spans="1:15" x14ac:dyDescent="0.3">
      <c r="A690" t="s">
        <v>10</v>
      </c>
      <c r="B690" s="1">
        <v>44</v>
      </c>
      <c r="C690" s="1" t="str" cm="1">
        <f t="array" ref="C690">_xlfn.IFS(Dataset[[#This Row],[Age]]&gt;=60,"Old",Dataset[[#This Row],[Age]]&gt;=40,"Senior Adult",Dataset[[#This Row],[Age]]&gt;=20,"Adult",Dataset[[#This Row],[Age]]&gt;=0,"Child")</f>
        <v>Senior Adult</v>
      </c>
      <c r="D690" s="1">
        <v>1</v>
      </c>
      <c r="E690" s="1">
        <v>1</v>
      </c>
      <c r="F690" s="1">
        <v>1</v>
      </c>
      <c r="G690" s="1" t="str">
        <f>IF(OR( AND(Dataset[[#This Row],[NS1]]=1,Dataset[[#This Row],[IgM]]=0,Dataset[[#This Row],[IgG]]=0),AND(Dataset[[#This Row],[NS1]]=1,Dataset[[#This Row],[IgM]]=1,Dataset[[#This Row],[IgG]]=0),AND(Dataset[[#This Row],[NS1]]=0,Dataset[[#This Row],[IgM]]=1,Dataset[[#This Row],[IgG]]=0)),"Yes","No")</f>
        <v>No</v>
      </c>
      <c r="H690" t="str">
        <f>IF(AND(Dataset[[#This Row],[IgG]]=1,Dataset[[#This Row],[NS1]]=1),"Yes","No")</f>
        <v>Yes</v>
      </c>
      <c r="I690" t="str">
        <f>IF(AND(Dataset[[#This Row],[NS1]]=0,Dataset[[#This Row],[IgM]]=0,Dataset[[#This Row],[IgG]]=0),"yes","No")</f>
        <v>No</v>
      </c>
      <c r="J690" t="s">
        <v>26</v>
      </c>
      <c r="K690" t="s">
        <v>12</v>
      </c>
      <c r="L690" t="s">
        <v>19</v>
      </c>
      <c r="M690" t="s">
        <v>14</v>
      </c>
      <c r="N690" s="1">
        <v>1</v>
      </c>
      <c r="O690"/>
    </row>
    <row r="691" spans="1:15" x14ac:dyDescent="0.3">
      <c r="A691" t="s">
        <v>10</v>
      </c>
      <c r="B691" s="1">
        <v>12</v>
      </c>
      <c r="C691" s="1" t="str" cm="1">
        <f t="array" ref="C691">_xlfn.IFS(Dataset[[#This Row],[Age]]&gt;=60,"Old",Dataset[[#This Row],[Age]]&gt;=40,"Senior Adult",Dataset[[#This Row],[Age]]&gt;=20,"Adult",Dataset[[#This Row],[Age]]&gt;=0,"Child")</f>
        <v>Child</v>
      </c>
      <c r="D691" s="1">
        <v>0</v>
      </c>
      <c r="E691" s="1">
        <v>1</v>
      </c>
      <c r="F691" s="1">
        <v>0</v>
      </c>
      <c r="G691" s="1" t="str">
        <f>IF(OR( AND(Dataset[[#This Row],[NS1]]=1,Dataset[[#This Row],[IgM]]=0,Dataset[[#This Row],[IgG]]=0),AND(Dataset[[#This Row],[NS1]]=1,Dataset[[#This Row],[IgM]]=1,Dataset[[#This Row],[IgG]]=0),AND(Dataset[[#This Row],[NS1]]=0,Dataset[[#This Row],[IgM]]=1,Dataset[[#This Row],[IgG]]=0)),"Yes","No")</f>
        <v>Yes</v>
      </c>
      <c r="H691" t="str">
        <f>IF(AND(Dataset[[#This Row],[IgG]]=1,Dataset[[#This Row],[NS1]]=1),"Yes","No")</f>
        <v>No</v>
      </c>
      <c r="I691" t="str">
        <f>IF(AND(Dataset[[#This Row],[NS1]]=0,Dataset[[#This Row],[IgM]]=0,Dataset[[#This Row],[IgG]]=0),"yes","No")</f>
        <v>No</v>
      </c>
      <c r="J691" t="s">
        <v>38</v>
      </c>
      <c r="K691" t="s">
        <v>17</v>
      </c>
      <c r="L691" t="s">
        <v>24</v>
      </c>
      <c r="M691" t="s">
        <v>14</v>
      </c>
      <c r="N691" s="1">
        <v>0</v>
      </c>
      <c r="O691"/>
    </row>
    <row r="692" spans="1:15" x14ac:dyDescent="0.3">
      <c r="A692" t="s">
        <v>15</v>
      </c>
      <c r="B692" s="1">
        <v>51</v>
      </c>
      <c r="C692" s="1" t="str" cm="1">
        <f t="array" ref="C692">_xlfn.IFS(Dataset[[#This Row],[Age]]&gt;=60,"Old",Dataset[[#This Row],[Age]]&gt;=40,"Senior Adult",Dataset[[#This Row],[Age]]&gt;=20,"Adult",Dataset[[#This Row],[Age]]&gt;=0,"Child")</f>
        <v>Senior Adult</v>
      </c>
      <c r="D692" s="1">
        <v>1</v>
      </c>
      <c r="E692" s="1">
        <v>0</v>
      </c>
      <c r="F692" s="1">
        <v>1</v>
      </c>
      <c r="G692" s="1" t="str">
        <f>IF(OR( AND(Dataset[[#This Row],[NS1]]=1,Dataset[[#This Row],[IgM]]=0,Dataset[[#This Row],[IgG]]=0),AND(Dataset[[#This Row],[NS1]]=1,Dataset[[#This Row],[IgM]]=1,Dataset[[#This Row],[IgG]]=0),AND(Dataset[[#This Row],[NS1]]=0,Dataset[[#This Row],[IgM]]=1,Dataset[[#This Row],[IgG]]=0)),"Yes","No")</f>
        <v>No</v>
      </c>
      <c r="H692" t="str">
        <f>IF(AND(Dataset[[#This Row],[IgG]]=1,Dataset[[#This Row],[NS1]]=1),"Yes","No")</f>
        <v>Yes</v>
      </c>
      <c r="I692" t="str">
        <f>IF(AND(Dataset[[#This Row],[NS1]]=0,Dataset[[#This Row],[IgM]]=0,Dataset[[#This Row],[IgG]]=0),"yes","No")</f>
        <v>No</v>
      </c>
      <c r="J692" t="s">
        <v>27</v>
      </c>
      <c r="K692" t="s">
        <v>12</v>
      </c>
      <c r="L692" t="s">
        <v>19</v>
      </c>
      <c r="M692" t="s">
        <v>14</v>
      </c>
      <c r="N692" s="1">
        <v>1</v>
      </c>
      <c r="O692"/>
    </row>
    <row r="693" spans="1:15" x14ac:dyDescent="0.3">
      <c r="A693" t="s">
        <v>10</v>
      </c>
      <c r="B693" s="1">
        <v>33</v>
      </c>
      <c r="C693" s="1" t="str" cm="1">
        <f t="array" ref="C693">_xlfn.IFS(Dataset[[#This Row],[Age]]&gt;=60,"Old",Dataset[[#This Row],[Age]]&gt;=40,"Senior Adult",Dataset[[#This Row],[Age]]&gt;=20,"Adult",Dataset[[#This Row],[Age]]&gt;=0,"Child")</f>
        <v>Adult</v>
      </c>
      <c r="D693" s="1">
        <v>1</v>
      </c>
      <c r="E693" s="1">
        <v>1</v>
      </c>
      <c r="F693" s="1">
        <v>1</v>
      </c>
      <c r="G693" s="1" t="str">
        <f>IF(OR( AND(Dataset[[#This Row],[NS1]]=1,Dataset[[#This Row],[IgM]]=0,Dataset[[#This Row],[IgG]]=0),AND(Dataset[[#This Row],[NS1]]=1,Dataset[[#This Row],[IgM]]=1,Dataset[[#This Row],[IgG]]=0),AND(Dataset[[#This Row],[NS1]]=0,Dataset[[#This Row],[IgM]]=1,Dataset[[#This Row],[IgG]]=0)),"Yes","No")</f>
        <v>No</v>
      </c>
      <c r="H693" t="str">
        <f>IF(AND(Dataset[[#This Row],[IgG]]=1,Dataset[[#This Row],[NS1]]=1),"Yes","No")</f>
        <v>Yes</v>
      </c>
      <c r="I693" t="str">
        <f>IF(AND(Dataset[[#This Row],[NS1]]=0,Dataset[[#This Row],[IgM]]=0,Dataset[[#This Row],[IgG]]=0),"yes","No")</f>
        <v>No</v>
      </c>
      <c r="J693" t="s">
        <v>28</v>
      </c>
      <c r="K693" t="s">
        <v>17</v>
      </c>
      <c r="L693" t="s">
        <v>19</v>
      </c>
      <c r="M693" t="s">
        <v>14</v>
      </c>
      <c r="N693" s="1">
        <v>1</v>
      </c>
      <c r="O693"/>
    </row>
    <row r="694" spans="1:15" x14ac:dyDescent="0.3">
      <c r="A694" t="s">
        <v>10</v>
      </c>
      <c r="B694" s="1">
        <v>53</v>
      </c>
      <c r="C694" s="1" t="str" cm="1">
        <f t="array" ref="C694">_xlfn.IFS(Dataset[[#This Row],[Age]]&gt;=60,"Old",Dataset[[#This Row],[Age]]&gt;=40,"Senior Adult",Dataset[[#This Row],[Age]]&gt;=20,"Adult",Dataset[[#This Row],[Age]]&gt;=0,"Child")</f>
        <v>Senior Adult</v>
      </c>
      <c r="D694" s="1">
        <v>1</v>
      </c>
      <c r="E694" s="1">
        <v>1</v>
      </c>
      <c r="F694" s="1">
        <v>1</v>
      </c>
      <c r="G694" s="1" t="str">
        <f>IF(OR( AND(Dataset[[#This Row],[NS1]]=1,Dataset[[#This Row],[IgM]]=0,Dataset[[#This Row],[IgG]]=0),AND(Dataset[[#This Row],[NS1]]=1,Dataset[[#This Row],[IgM]]=1,Dataset[[#This Row],[IgG]]=0),AND(Dataset[[#This Row],[NS1]]=0,Dataset[[#This Row],[IgM]]=1,Dataset[[#This Row],[IgG]]=0)),"Yes","No")</f>
        <v>No</v>
      </c>
      <c r="H694" t="str">
        <f>IF(AND(Dataset[[#This Row],[IgG]]=1,Dataset[[#This Row],[NS1]]=1),"Yes","No")</f>
        <v>Yes</v>
      </c>
      <c r="I694" t="str">
        <f>IF(AND(Dataset[[#This Row],[NS1]]=0,Dataset[[#This Row],[IgM]]=0,Dataset[[#This Row],[IgG]]=0),"yes","No")</f>
        <v>No</v>
      </c>
      <c r="J694" t="s">
        <v>33</v>
      </c>
      <c r="K694" t="s">
        <v>12</v>
      </c>
      <c r="L694" t="s">
        <v>13</v>
      </c>
      <c r="M694" t="s">
        <v>14</v>
      </c>
      <c r="N694" s="1">
        <v>1</v>
      </c>
      <c r="O694"/>
    </row>
    <row r="695" spans="1:15" x14ac:dyDescent="0.3">
      <c r="A695" t="s">
        <v>15</v>
      </c>
      <c r="B695" s="1">
        <v>22</v>
      </c>
      <c r="C695" s="1" t="str" cm="1">
        <f t="array" ref="C695">_xlfn.IFS(Dataset[[#This Row],[Age]]&gt;=60,"Old",Dataset[[#This Row],[Age]]&gt;=40,"Senior Adult",Dataset[[#This Row],[Age]]&gt;=20,"Adult",Dataset[[#This Row],[Age]]&gt;=0,"Child")</f>
        <v>Adult</v>
      </c>
      <c r="D695" s="1">
        <v>0</v>
      </c>
      <c r="E695" s="1">
        <v>0</v>
      </c>
      <c r="F695" s="1">
        <v>0</v>
      </c>
      <c r="G695" s="1" t="str">
        <f>IF(OR( AND(Dataset[[#This Row],[NS1]]=1,Dataset[[#This Row],[IgM]]=0,Dataset[[#This Row],[IgG]]=0),AND(Dataset[[#This Row],[NS1]]=1,Dataset[[#This Row],[IgM]]=1,Dataset[[#This Row],[IgG]]=0),AND(Dataset[[#This Row],[NS1]]=0,Dataset[[#This Row],[IgM]]=1,Dataset[[#This Row],[IgG]]=0)),"Yes","No")</f>
        <v>No</v>
      </c>
      <c r="H695" t="str">
        <f>IF(AND(Dataset[[#This Row],[IgG]]=1,Dataset[[#This Row],[NS1]]=1),"Yes","No")</f>
        <v>No</v>
      </c>
      <c r="I695" t="str">
        <f>IF(AND(Dataset[[#This Row],[NS1]]=0,Dataset[[#This Row],[IgM]]=0,Dataset[[#This Row],[IgG]]=0),"yes","No")</f>
        <v>yes</v>
      </c>
      <c r="J695" t="s">
        <v>41</v>
      </c>
      <c r="K695" t="s">
        <v>17</v>
      </c>
      <c r="L695" t="s">
        <v>24</v>
      </c>
      <c r="M695" t="s">
        <v>14</v>
      </c>
      <c r="N695" s="1">
        <v>0</v>
      </c>
      <c r="O695"/>
    </row>
    <row r="696" spans="1:15" x14ac:dyDescent="0.3">
      <c r="A696" t="s">
        <v>15</v>
      </c>
      <c r="B696" s="1">
        <v>32</v>
      </c>
      <c r="C696" s="1" t="str" cm="1">
        <f t="array" ref="C696">_xlfn.IFS(Dataset[[#This Row],[Age]]&gt;=60,"Old",Dataset[[#This Row],[Age]]&gt;=40,"Senior Adult",Dataset[[#This Row],[Age]]&gt;=20,"Adult",Dataset[[#This Row],[Age]]&gt;=0,"Child")</f>
        <v>Adult</v>
      </c>
      <c r="D696" s="1">
        <v>0</v>
      </c>
      <c r="E696" s="1">
        <v>0</v>
      </c>
      <c r="F696" s="1">
        <v>0</v>
      </c>
      <c r="G696" s="1" t="str">
        <f>IF(OR( AND(Dataset[[#This Row],[NS1]]=1,Dataset[[#This Row],[IgM]]=0,Dataset[[#This Row],[IgG]]=0),AND(Dataset[[#This Row],[NS1]]=1,Dataset[[#This Row],[IgM]]=1,Dataset[[#This Row],[IgG]]=0),AND(Dataset[[#This Row],[NS1]]=0,Dataset[[#This Row],[IgM]]=1,Dataset[[#This Row],[IgG]]=0)),"Yes","No")</f>
        <v>No</v>
      </c>
      <c r="H696" t="str">
        <f>IF(AND(Dataset[[#This Row],[IgG]]=1,Dataset[[#This Row],[NS1]]=1),"Yes","No")</f>
        <v>No</v>
      </c>
      <c r="I696" t="str">
        <f>IF(AND(Dataset[[#This Row],[NS1]]=0,Dataset[[#This Row],[IgM]]=0,Dataset[[#This Row],[IgG]]=0),"yes","No")</f>
        <v>yes</v>
      </c>
      <c r="J696" t="s">
        <v>35</v>
      </c>
      <c r="K696" t="s">
        <v>12</v>
      </c>
      <c r="L696" t="s">
        <v>19</v>
      </c>
      <c r="M696" t="s">
        <v>14</v>
      </c>
      <c r="N696" s="1">
        <v>0</v>
      </c>
      <c r="O696"/>
    </row>
    <row r="697" spans="1:15" x14ac:dyDescent="0.3">
      <c r="A697" t="s">
        <v>15</v>
      </c>
      <c r="B697" s="1">
        <v>36</v>
      </c>
      <c r="C697" s="1" t="str" cm="1">
        <f t="array" ref="C697">_xlfn.IFS(Dataset[[#This Row],[Age]]&gt;=60,"Old",Dataset[[#This Row],[Age]]&gt;=40,"Senior Adult",Dataset[[#This Row],[Age]]&gt;=20,"Adult",Dataset[[#This Row],[Age]]&gt;=0,"Child")</f>
        <v>Adult</v>
      </c>
      <c r="D697" s="1">
        <v>0</v>
      </c>
      <c r="E697" s="1">
        <v>1</v>
      </c>
      <c r="F697" s="1">
        <v>0</v>
      </c>
      <c r="G697" s="1" t="str">
        <f>IF(OR( AND(Dataset[[#This Row],[NS1]]=1,Dataset[[#This Row],[IgM]]=0,Dataset[[#This Row],[IgG]]=0),AND(Dataset[[#This Row],[NS1]]=1,Dataset[[#This Row],[IgM]]=1,Dataset[[#This Row],[IgG]]=0),AND(Dataset[[#This Row],[NS1]]=0,Dataset[[#This Row],[IgM]]=1,Dataset[[#This Row],[IgG]]=0)),"Yes","No")</f>
        <v>Yes</v>
      </c>
      <c r="H697" t="str">
        <f>IF(AND(Dataset[[#This Row],[IgG]]=1,Dataset[[#This Row],[NS1]]=1),"Yes","No")</f>
        <v>No</v>
      </c>
      <c r="I697" t="str">
        <f>IF(AND(Dataset[[#This Row],[NS1]]=0,Dataset[[#This Row],[IgM]]=0,Dataset[[#This Row],[IgG]]=0),"yes","No")</f>
        <v>No</v>
      </c>
      <c r="J697" t="s">
        <v>37</v>
      </c>
      <c r="K697" t="s">
        <v>17</v>
      </c>
      <c r="L697" t="s">
        <v>24</v>
      </c>
      <c r="M697" t="s">
        <v>14</v>
      </c>
      <c r="N697" s="1">
        <v>0</v>
      </c>
      <c r="O697"/>
    </row>
    <row r="698" spans="1:15" x14ac:dyDescent="0.3">
      <c r="A698" t="s">
        <v>10</v>
      </c>
      <c r="B698" s="1">
        <v>14</v>
      </c>
      <c r="C698" s="1" t="str" cm="1">
        <f t="array" ref="C698">_xlfn.IFS(Dataset[[#This Row],[Age]]&gt;=60,"Old",Dataset[[#This Row],[Age]]&gt;=40,"Senior Adult",Dataset[[#This Row],[Age]]&gt;=20,"Adult",Dataset[[#This Row],[Age]]&gt;=0,"Child")</f>
        <v>Child</v>
      </c>
      <c r="D698" s="1">
        <v>0</v>
      </c>
      <c r="E698" s="1">
        <v>0</v>
      </c>
      <c r="F698" s="1">
        <v>0</v>
      </c>
      <c r="G698" s="1" t="str">
        <f>IF(OR( AND(Dataset[[#This Row],[NS1]]=1,Dataset[[#This Row],[IgM]]=0,Dataset[[#This Row],[IgG]]=0),AND(Dataset[[#This Row],[NS1]]=1,Dataset[[#This Row],[IgM]]=1,Dataset[[#This Row],[IgG]]=0),AND(Dataset[[#This Row],[NS1]]=0,Dataset[[#This Row],[IgM]]=1,Dataset[[#This Row],[IgG]]=0)),"Yes","No")</f>
        <v>No</v>
      </c>
      <c r="H698" t="str">
        <f>IF(AND(Dataset[[#This Row],[IgG]]=1,Dataset[[#This Row],[NS1]]=1),"Yes","No")</f>
        <v>No</v>
      </c>
      <c r="I698" t="str">
        <f>IF(AND(Dataset[[#This Row],[NS1]]=0,Dataset[[#This Row],[IgM]]=0,Dataset[[#This Row],[IgG]]=0),"yes","No")</f>
        <v>yes</v>
      </c>
      <c r="J698" t="s">
        <v>23</v>
      </c>
      <c r="K698" t="s">
        <v>12</v>
      </c>
      <c r="L698" t="s">
        <v>24</v>
      </c>
      <c r="M698" t="s">
        <v>14</v>
      </c>
      <c r="N698" s="1">
        <v>0</v>
      </c>
      <c r="O698"/>
    </row>
    <row r="699" spans="1:15" x14ac:dyDescent="0.3">
      <c r="A699" t="s">
        <v>15</v>
      </c>
      <c r="B699" s="1">
        <v>18</v>
      </c>
      <c r="C699" s="1" t="str" cm="1">
        <f t="array" ref="C699">_xlfn.IFS(Dataset[[#This Row],[Age]]&gt;=60,"Old",Dataset[[#This Row],[Age]]&gt;=40,"Senior Adult",Dataset[[#This Row],[Age]]&gt;=20,"Adult",Dataset[[#This Row],[Age]]&gt;=0,"Child")</f>
        <v>Child</v>
      </c>
      <c r="D699" s="1">
        <v>1</v>
      </c>
      <c r="E699" s="1">
        <v>0</v>
      </c>
      <c r="F699" s="1">
        <v>1</v>
      </c>
      <c r="G699" s="1" t="str">
        <f>IF(OR( AND(Dataset[[#This Row],[NS1]]=1,Dataset[[#This Row],[IgM]]=0,Dataset[[#This Row],[IgG]]=0),AND(Dataset[[#This Row],[NS1]]=1,Dataset[[#This Row],[IgM]]=1,Dataset[[#This Row],[IgG]]=0),AND(Dataset[[#This Row],[NS1]]=0,Dataset[[#This Row],[IgM]]=1,Dataset[[#This Row],[IgG]]=0)),"Yes","No")</f>
        <v>No</v>
      </c>
      <c r="H699" t="str">
        <f>IF(AND(Dataset[[#This Row],[IgG]]=1,Dataset[[#This Row],[NS1]]=1),"Yes","No")</f>
        <v>Yes</v>
      </c>
      <c r="I699" t="str">
        <f>IF(AND(Dataset[[#This Row],[NS1]]=0,Dataset[[#This Row],[IgM]]=0,Dataset[[#This Row],[IgG]]=0),"yes","No")</f>
        <v>No</v>
      </c>
      <c r="J699" t="s">
        <v>39</v>
      </c>
      <c r="K699" t="s">
        <v>17</v>
      </c>
      <c r="L699" t="s">
        <v>19</v>
      </c>
      <c r="M699" t="s">
        <v>14</v>
      </c>
      <c r="N699" s="1">
        <v>1</v>
      </c>
      <c r="O699"/>
    </row>
    <row r="700" spans="1:15" x14ac:dyDescent="0.3">
      <c r="A700" t="s">
        <v>15</v>
      </c>
      <c r="B700" s="1">
        <v>52</v>
      </c>
      <c r="C700" s="1" t="str" cm="1">
        <f t="array" ref="C700">_xlfn.IFS(Dataset[[#This Row],[Age]]&gt;=60,"Old",Dataset[[#This Row],[Age]]&gt;=40,"Senior Adult",Dataset[[#This Row],[Age]]&gt;=20,"Adult",Dataset[[#This Row],[Age]]&gt;=0,"Child")</f>
        <v>Senior Adult</v>
      </c>
      <c r="D700" s="1">
        <v>1</v>
      </c>
      <c r="E700" s="1">
        <v>1</v>
      </c>
      <c r="F700" s="1">
        <v>1</v>
      </c>
      <c r="G700" s="1" t="str">
        <f>IF(OR( AND(Dataset[[#This Row],[NS1]]=1,Dataset[[#This Row],[IgM]]=0,Dataset[[#This Row],[IgG]]=0),AND(Dataset[[#This Row],[NS1]]=1,Dataset[[#This Row],[IgM]]=1,Dataset[[#This Row],[IgG]]=0),AND(Dataset[[#This Row],[NS1]]=0,Dataset[[#This Row],[IgM]]=1,Dataset[[#This Row],[IgG]]=0)),"Yes","No")</f>
        <v>No</v>
      </c>
      <c r="H700" t="str">
        <f>IF(AND(Dataset[[#This Row],[IgG]]=1,Dataset[[#This Row],[NS1]]=1),"Yes","No")</f>
        <v>Yes</v>
      </c>
      <c r="I700" t="str">
        <f>IF(AND(Dataset[[#This Row],[NS1]]=0,Dataset[[#This Row],[IgM]]=0,Dataset[[#This Row],[IgG]]=0),"yes","No")</f>
        <v>No</v>
      </c>
      <c r="J700" t="s">
        <v>47</v>
      </c>
      <c r="K700" t="s">
        <v>12</v>
      </c>
      <c r="L700" t="s">
        <v>13</v>
      </c>
      <c r="M700" t="s">
        <v>14</v>
      </c>
      <c r="N700" s="1">
        <v>1</v>
      </c>
      <c r="O700"/>
    </row>
    <row r="701" spans="1:15" x14ac:dyDescent="0.3">
      <c r="A701" t="s">
        <v>10</v>
      </c>
      <c r="B701" s="1">
        <v>62</v>
      </c>
      <c r="C701" s="1" t="str" cm="1">
        <f t="array" ref="C701">_xlfn.IFS(Dataset[[#This Row],[Age]]&gt;=60,"Old",Dataset[[#This Row],[Age]]&gt;=40,"Senior Adult",Dataset[[#This Row],[Age]]&gt;=20,"Adult",Dataset[[#This Row],[Age]]&gt;=0,"Child")</f>
        <v>Old</v>
      </c>
      <c r="D701" s="1">
        <v>0</v>
      </c>
      <c r="E701" s="1">
        <v>1</v>
      </c>
      <c r="F701" s="1">
        <v>0</v>
      </c>
      <c r="G701" s="1" t="str">
        <f>IF(OR( AND(Dataset[[#This Row],[NS1]]=1,Dataset[[#This Row],[IgM]]=0,Dataset[[#This Row],[IgG]]=0),AND(Dataset[[#This Row],[NS1]]=1,Dataset[[#This Row],[IgM]]=1,Dataset[[#This Row],[IgG]]=0),AND(Dataset[[#This Row],[NS1]]=0,Dataset[[#This Row],[IgM]]=1,Dataset[[#This Row],[IgG]]=0)),"Yes","No")</f>
        <v>Yes</v>
      </c>
      <c r="H701" t="str">
        <f>IF(AND(Dataset[[#This Row],[IgG]]=1,Dataset[[#This Row],[NS1]]=1),"Yes","No")</f>
        <v>No</v>
      </c>
      <c r="I701" t="str">
        <f>IF(AND(Dataset[[#This Row],[NS1]]=0,Dataset[[#This Row],[IgM]]=0,Dataset[[#This Row],[IgG]]=0),"yes","No")</f>
        <v>No</v>
      </c>
      <c r="J701" t="s">
        <v>31</v>
      </c>
      <c r="K701" t="s">
        <v>17</v>
      </c>
      <c r="L701" t="s">
        <v>13</v>
      </c>
      <c r="M701" t="s">
        <v>14</v>
      </c>
      <c r="N701" s="1">
        <v>0</v>
      </c>
      <c r="O701"/>
    </row>
    <row r="702" spans="1:15" x14ac:dyDescent="0.3">
      <c r="A702" t="s">
        <v>10</v>
      </c>
      <c r="B702" s="1">
        <v>41</v>
      </c>
      <c r="C702" s="1" t="str" cm="1">
        <f t="array" ref="C702">_xlfn.IFS(Dataset[[#This Row],[Age]]&gt;=60,"Old",Dataset[[#This Row],[Age]]&gt;=40,"Senior Adult",Dataset[[#This Row],[Age]]&gt;=20,"Adult",Dataset[[#This Row],[Age]]&gt;=0,"Child")</f>
        <v>Senior Adult</v>
      </c>
      <c r="D702" s="1">
        <v>0</v>
      </c>
      <c r="E702" s="1">
        <v>1</v>
      </c>
      <c r="F702" s="1">
        <v>0</v>
      </c>
      <c r="G702" s="1" t="str">
        <f>IF(OR( AND(Dataset[[#This Row],[NS1]]=1,Dataset[[#This Row],[IgM]]=0,Dataset[[#This Row],[IgG]]=0),AND(Dataset[[#This Row],[NS1]]=1,Dataset[[#This Row],[IgM]]=1,Dataset[[#This Row],[IgG]]=0),AND(Dataset[[#This Row],[NS1]]=0,Dataset[[#This Row],[IgM]]=1,Dataset[[#This Row],[IgG]]=0)),"Yes","No")</f>
        <v>Yes</v>
      </c>
      <c r="H702" t="str">
        <f>IF(AND(Dataset[[#This Row],[IgG]]=1,Dataset[[#This Row],[NS1]]=1),"Yes","No")</f>
        <v>No</v>
      </c>
      <c r="I702" t="str">
        <f>IF(AND(Dataset[[#This Row],[NS1]]=0,Dataset[[#This Row],[IgM]]=0,Dataset[[#This Row],[IgG]]=0),"yes","No")</f>
        <v>No</v>
      </c>
      <c r="J702" t="s">
        <v>47</v>
      </c>
      <c r="K702" t="s">
        <v>12</v>
      </c>
      <c r="L702" t="s">
        <v>19</v>
      </c>
      <c r="M702" t="s">
        <v>14</v>
      </c>
      <c r="N702" s="1">
        <v>0</v>
      </c>
      <c r="O702"/>
    </row>
    <row r="703" spans="1:15" x14ac:dyDescent="0.3">
      <c r="A703" t="s">
        <v>10</v>
      </c>
      <c r="B703" s="1">
        <v>25</v>
      </c>
      <c r="C703" s="1" t="str" cm="1">
        <f t="array" ref="C703">_xlfn.IFS(Dataset[[#This Row],[Age]]&gt;=60,"Old",Dataset[[#This Row],[Age]]&gt;=40,"Senior Adult",Dataset[[#This Row],[Age]]&gt;=20,"Adult",Dataset[[#This Row],[Age]]&gt;=0,"Child")</f>
        <v>Adult</v>
      </c>
      <c r="D703" s="1">
        <v>0</v>
      </c>
      <c r="E703" s="1">
        <v>1</v>
      </c>
      <c r="F703" s="1">
        <v>0</v>
      </c>
      <c r="G703" s="1" t="str">
        <f>IF(OR( AND(Dataset[[#This Row],[NS1]]=1,Dataset[[#This Row],[IgM]]=0,Dataset[[#This Row],[IgG]]=0),AND(Dataset[[#This Row],[NS1]]=1,Dataset[[#This Row],[IgM]]=1,Dataset[[#This Row],[IgG]]=0),AND(Dataset[[#This Row],[NS1]]=0,Dataset[[#This Row],[IgM]]=1,Dataset[[#This Row],[IgG]]=0)),"Yes","No")</f>
        <v>Yes</v>
      </c>
      <c r="H703" t="str">
        <f>IF(AND(Dataset[[#This Row],[IgG]]=1,Dataset[[#This Row],[NS1]]=1),"Yes","No")</f>
        <v>No</v>
      </c>
      <c r="I703" t="str">
        <f>IF(AND(Dataset[[#This Row],[NS1]]=0,Dataset[[#This Row],[IgM]]=0,Dataset[[#This Row],[IgG]]=0),"yes","No")</f>
        <v>No</v>
      </c>
      <c r="J703" t="s">
        <v>26</v>
      </c>
      <c r="K703" t="s">
        <v>17</v>
      </c>
      <c r="L703" t="s">
        <v>19</v>
      </c>
      <c r="M703" t="s">
        <v>14</v>
      </c>
      <c r="N703" s="1">
        <v>0</v>
      </c>
      <c r="O703"/>
    </row>
    <row r="704" spans="1:15" x14ac:dyDescent="0.3">
      <c r="A704" t="s">
        <v>15</v>
      </c>
      <c r="B704" s="1">
        <v>31</v>
      </c>
      <c r="C704" s="1" t="str" cm="1">
        <f t="array" ref="C704">_xlfn.IFS(Dataset[[#This Row],[Age]]&gt;=60,"Old",Dataset[[#This Row],[Age]]&gt;=40,"Senior Adult",Dataset[[#This Row],[Age]]&gt;=20,"Adult",Dataset[[#This Row],[Age]]&gt;=0,"Child")</f>
        <v>Adult</v>
      </c>
      <c r="D704" s="1">
        <v>1</v>
      </c>
      <c r="E704" s="1">
        <v>0</v>
      </c>
      <c r="F704" s="1">
        <v>1</v>
      </c>
      <c r="G704" s="1" t="str">
        <f>IF(OR( AND(Dataset[[#This Row],[NS1]]=1,Dataset[[#This Row],[IgM]]=0,Dataset[[#This Row],[IgG]]=0),AND(Dataset[[#This Row],[NS1]]=1,Dataset[[#This Row],[IgM]]=1,Dataset[[#This Row],[IgG]]=0),AND(Dataset[[#This Row],[NS1]]=0,Dataset[[#This Row],[IgM]]=1,Dataset[[#This Row],[IgG]]=0)),"Yes","No")</f>
        <v>No</v>
      </c>
      <c r="H704" t="str">
        <f>IF(AND(Dataset[[#This Row],[IgG]]=1,Dataset[[#This Row],[NS1]]=1),"Yes","No")</f>
        <v>Yes</v>
      </c>
      <c r="I704" t="str">
        <f>IF(AND(Dataset[[#This Row],[NS1]]=0,Dataset[[#This Row],[IgM]]=0,Dataset[[#This Row],[IgG]]=0),"yes","No")</f>
        <v>No</v>
      </c>
      <c r="J704" t="s">
        <v>44</v>
      </c>
      <c r="K704" t="s">
        <v>12</v>
      </c>
      <c r="L704" t="s">
        <v>19</v>
      </c>
      <c r="M704" t="s">
        <v>14</v>
      </c>
      <c r="N704" s="1">
        <v>1</v>
      </c>
      <c r="O704"/>
    </row>
    <row r="705" spans="1:15" x14ac:dyDescent="0.3">
      <c r="A705" t="s">
        <v>10</v>
      </c>
      <c r="B705" s="1">
        <v>49</v>
      </c>
      <c r="C705" s="1" t="str" cm="1">
        <f t="array" ref="C705">_xlfn.IFS(Dataset[[#This Row],[Age]]&gt;=60,"Old",Dataset[[#This Row],[Age]]&gt;=40,"Senior Adult",Dataset[[#This Row],[Age]]&gt;=20,"Adult",Dataset[[#This Row],[Age]]&gt;=0,"Child")</f>
        <v>Senior Adult</v>
      </c>
      <c r="D705" s="1">
        <v>0</v>
      </c>
      <c r="E705" s="1">
        <v>0</v>
      </c>
      <c r="F705" s="1">
        <v>0</v>
      </c>
      <c r="G705" s="1" t="str">
        <f>IF(OR( AND(Dataset[[#This Row],[NS1]]=1,Dataset[[#This Row],[IgM]]=0,Dataset[[#This Row],[IgG]]=0),AND(Dataset[[#This Row],[NS1]]=1,Dataset[[#This Row],[IgM]]=1,Dataset[[#This Row],[IgG]]=0),AND(Dataset[[#This Row],[NS1]]=0,Dataset[[#This Row],[IgM]]=1,Dataset[[#This Row],[IgG]]=0)),"Yes","No")</f>
        <v>No</v>
      </c>
      <c r="H705" t="str">
        <f>IF(AND(Dataset[[#This Row],[IgG]]=1,Dataset[[#This Row],[NS1]]=1),"Yes","No")</f>
        <v>No</v>
      </c>
      <c r="I705" t="str">
        <f>IF(AND(Dataset[[#This Row],[NS1]]=0,Dataset[[#This Row],[IgM]]=0,Dataset[[#This Row],[IgG]]=0),"yes","No")</f>
        <v>yes</v>
      </c>
      <c r="J705" t="s">
        <v>37</v>
      </c>
      <c r="K705" t="s">
        <v>17</v>
      </c>
      <c r="L705" t="s">
        <v>13</v>
      </c>
      <c r="M705" t="s">
        <v>14</v>
      </c>
      <c r="N705" s="1">
        <v>0</v>
      </c>
      <c r="O705"/>
    </row>
    <row r="706" spans="1:15" x14ac:dyDescent="0.3">
      <c r="A706" t="s">
        <v>10</v>
      </c>
      <c r="B706" s="1">
        <v>39</v>
      </c>
      <c r="C706" s="1" t="str" cm="1">
        <f t="array" ref="C706">_xlfn.IFS(Dataset[[#This Row],[Age]]&gt;=60,"Old",Dataset[[#This Row],[Age]]&gt;=40,"Senior Adult",Dataset[[#This Row],[Age]]&gt;=20,"Adult",Dataset[[#This Row],[Age]]&gt;=0,"Child")</f>
        <v>Adult</v>
      </c>
      <c r="D706" s="1">
        <v>1</v>
      </c>
      <c r="E706" s="1">
        <v>1</v>
      </c>
      <c r="F706" s="1">
        <v>1</v>
      </c>
      <c r="G706" s="1" t="str">
        <f>IF(OR( AND(Dataset[[#This Row],[NS1]]=1,Dataset[[#This Row],[IgM]]=0,Dataset[[#This Row],[IgG]]=0),AND(Dataset[[#This Row],[NS1]]=1,Dataset[[#This Row],[IgM]]=1,Dataset[[#This Row],[IgG]]=0),AND(Dataset[[#This Row],[NS1]]=0,Dataset[[#This Row],[IgM]]=1,Dataset[[#This Row],[IgG]]=0)),"Yes","No")</f>
        <v>No</v>
      </c>
      <c r="H706" t="str">
        <f>IF(AND(Dataset[[#This Row],[IgG]]=1,Dataset[[#This Row],[NS1]]=1),"Yes","No")</f>
        <v>Yes</v>
      </c>
      <c r="I706" t="str">
        <f>IF(AND(Dataset[[#This Row],[NS1]]=0,Dataset[[#This Row],[IgM]]=0,Dataset[[#This Row],[IgG]]=0),"yes","No")</f>
        <v>No</v>
      </c>
      <c r="J706" t="s">
        <v>38</v>
      </c>
      <c r="K706" t="s">
        <v>12</v>
      </c>
      <c r="L706" t="s">
        <v>19</v>
      </c>
      <c r="M706" t="s">
        <v>14</v>
      </c>
      <c r="N706" s="1">
        <v>1</v>
      </c>
      <c r="O706"/>
    </row>
    <row r="707" spans="1:15" x14ac:dyDescent="0.3">
      <c r="A707" t="s">
        <v>10</v>
      </c>
      <c r="B707" s="1">
        <v>26</v>
      </c>
      <c r="C707" s="1" t="str" cm="1">
        <f t="array" ref="C707">_xlfn.IFS(Dataset[[#This Row],[Age]]&gt;=60,"Old",Dataset[[#This Row],[Age]]&gt;=40,"Senior Adult",Dataset[[#This Row],[Age]]&gt;=20,"Adult",Dataset[[#This Row],[Age]]&gt;=0,"Child")</f>
        <v>Adult</v>
      </c>
      <c r="D707" s="1">
        <v>0</v>
      </c>
      <c r="E707" s="1">
        <v>0</v>
      </c>
      <c r="F707" s="1">
        <v>0</v>
      </c>
      <c r="G707" s="1" t="str">
        <f>IF(OR( AND(Dataset[[#This Row],[NS1]]=1,Dataset[[#This Row],[IgM]]=0,Dataset[[#This Row],[IgG]]=0),AND(Dataset[[#This Row],[NS1]]=1,Dataset[[#This Row],[IgM]]=1,Dataset[[#This Row],[IgG]]=0),AND(Dataset[[#This Row],[NS1]]=0,Dataset[[#This Row],[IgM]]=1,Dataset[[#This Row],[IgG]]=0)),"Yes","No")</f>
        <v>No</v>
      </c>
      <c r="H707" t="str">
        <f>IF(AND(Dataset[[#This Row],[IgG]]=1,Dataset[[#This Row],[NS1]]=1),"Yes","No")</f>
        <v>No</v>
      </c>
      <c r="I707" t="str">
        <f>IF(AND(Dataset[[#This Row],[NS1]]=0,Dataset[[#This Row],[IgM]]=0,Dataset[[#This Row],[IgG]]=0),"yes","No")</f>
        <v>yes</v>
      </c>
      <c r="J707" t="s">
        <v>25</v>
      </c>
      <c r="K707" t="s">
        <v>17</v>
      </c>
      <c r="L707" t="s">
        <v>19</v>
      </c>
      <c r="M707" t="s">
        <v>14</v>
      </c>
      <c r="N707" s="1">
        <v>0</v>
      </c>
      <c r="O707"/>
    </row>
    <row r="708" spans="1:15" x14ac:dyDescent="0.3">
      <c r="A708" t="s">
        <v>15</v>
      </c>
      <c r="B708" s="1">
        <v>24</v>
      </c>
      <c r="C708" s="1" t="str" cm="1">
        <f t="array" ref="C708">_xlfn.IFS(Dataset[[#This Row],[Age]]&gt;=60,"Old",Dataset[[#This Row],[Age]]&gt;=40,"Senior Adult",Dataset[[#This Row],[Age]]&gt;=20,"Adult",Dataset[[#This Row],[Age]]&gt;=0,"Child")</f>
        <v>Adult</v>
      </c>
      <c r="D708" s="1">
        <v>0</v>
      </c>
      <c r="E708" s="1">
        <v>0</v>
      </c>
      <c r="F708" s="1">
        <v>0</v>
      </c>
      <c r="G708" s="1" t="str">
        <f>IF(OR( AND(Dataset[[#This Row],[NS1]]=1,Dataset[[#This Row],[IgM]]=0,Dataset[[#This Row],[IgG]]=0),AND(Dataset[[#This Row],[NS1]]=1,Dataset[[#This Row],[IgM]]=1,Dataset[[#This Row],[IgG]]=0),AND(Dataset[[#This Row],[NS1]]=0,Dataset[[#This Row],[IgM]]=1,Dataset[[#This Row],[IgG]]=0)),"Yes","No")</f>
        <v>No</v>
      </c>
      <c r="H708" t="str">
        <f>IF(AND(Dataset[[#This Row],[IgG]]=1,Dataset[[#This Row],[NS1]]=1),"Yes","No")</f>
        <v>No</v>
      </c>
      <c r="I708" t="str">
        <f>IF(AND(Dataset[[#This Row],[NS1]]=0,Dataset[[#This Row],[IgM]]=0,Dataset[[#This Row],[IgG]]=0),"yes","No")</f>
        <v>yes</v>
      </c>
      <c r="J708" t="s">
        <v>40</v>
      </c>
      <c r="K708" t="s">
        <v>12</v>
      </c>
      <c r="L708" t="s">
        <v>24</v>
      </c>
      <c r="M708" t="s">
        <v>14</v>
      </c>
      <c r="N708" s="1">
        <v>0</v>
      </c>
      <c r="O708"/>
    </row>
    <row r="709" spans="1:15" x14ac:dyDescent="0.3">
      <c r="A709" t="s">
        <v>15</v>
      </c>
      <c r="B709" s="1">
        <v>30</v>
      </c>
      <c r="C709" s="1" t="str" cm="1">
        <f t="array" ref="C709">_xlfn.IFS(Dataset[[#This Row],[Age]]&gt;=60,"Old",Dataset[[#This Row],[Age]]&gt;=40,"Senior Adult",Dataset[[#This Row],[Age]]&gt;=20,"Adult",Dataset[[#This Row],[Age]]&gt;=0,"Child")</f>
        <v>Adult</v>
      </c>
      <c r="D709" s="1">
        <v>0</v>
      </c>
      <c r="E709" s="1">
        <v>0</v>
      </c>
      <c r="F709" s="1">
        <v>0</v>
      </c>
      <c r="G709" s="1" t="str">
        <f>IF(OR( AND(Dataset[[#This Row],[NS1]]=1,Dataset[[#This Row],[IgM]]=0,Dataset[[#This Row],[IgG]]=0),AND(Dataset[[#This Row],[NS1]]=1,Dataset[[#This Row],[IgM]]=1,Dataset[[#This Row],[IgG]]=0),AND(Dataset[[#This Row],[NS1]]=0,Dataset[[#This Row],[IgM]]=1,Dataset[[#This Row],[IgG]]=0)),"Yes","No")</f>
        <v>No</v>
      </c>
      <c r="H709" t="str">
        <f>IF(AND(Dataset[[#This Row],[IgG]]=1,Dataset[[#This Row],[NS1]]=1),"Yes","No")</f>
        <v>No</v>
      </c>
      <c r="I709" t="str">
        <f>IF(AND(Dataset[[#This Row],[NS1]]=0,Dataset[[#This Row],[IgM]]=0,Dataset[[#This Row],[IgG]]=0),"yes","No")</f>
        <v>yes</v>
      </c>
      <c r="J709" t="s">
        <v>32</v>
      </c>
      <c r="K709" t="s">
        <v>17</v>
      </c>
      <c r="L709" t="s">
        <v>24</v>
      </c>
      <c r="M709" t="s">
        <v>14</v>
      </c>
      <c r="N709" s="1">
        <v>0</v>
      </c>
      <c r="O709"/>
    </row>
    <row r="710" spans="1:15" x14ac:dyDescent="0.3">
      <c r="A710" t="s">
        <v>15</v>
      </c>
      <c r="B710" s="1">
        <v>20</v>
      </c>
      <c r="C710" s="1" t="str" cm="1">
        <f t="array" ref="C710">_xlfn.IFS(Dataset[[#This Row],[Age]]&gt;=60,"Old",Dataset[[#This Row],[Age]]&gt;=40,"Senior Adult",Dataset[[#This Row],[Age]]&gt;=20,"Adult",Dataset[[#This Row],[Age]]&gt;=0,"Child")</f>
        <v>Adult</v>
      </c>
      <c r="D710" s="1">
        <v>1</v>
      </c>
      <c r="E710" s="1">
        <v>1</v>
      </c>
      <c r="F710" s="1">
        <v>1</v>
      </c>
      <c r="G710" s="1" t="str">
        <f>IF(OR( AND(Dataset[[#This Row],[NS1]]=1,Dataset[[#This Row],[IgM]]=0,Dataset[[#This Row],[IgG]]=0),AND(Dataset[[#This Row],[NS1]]=1,Dataset[[#This Row],[IgM]]=1,Dataset[[#This Row],[IgG]]=0),AND(Dataset[[#This Row],[NS1]]=0,Dataset[[#This Row],[IgM]]=1,Dataset[[#This Row],[IgG]]=0)),"Yes","No")</f>
        <v>No</v>
      </c>
      <c r="H710" t="str">
        <f>IF(AND(Dataset[[#This Row],[IgG]]=1,Dataset[[#This Row],[NS1]]=1),"Yes","No")</f>
        <v>Yes</v>
      </c>
      <c r="I710" t="str">
        <f>IF(AND(Dataset[[#This Row],[NS1]]=0,Dataset[[#This Row],[IgM]]=0,Dataset[[#This Row],[IgG]]=0),"yes","No")</f>
        <v>No</v>
      </c>
      <c r="J710" t="s">
        <v>27</v>
      </c>
      <c r="K710" t="s">
        <v>12</v>
      </c>
      <c r="L710" t="s">
        <v>13</v>
      </c>
      <c r="M710" t="s">
        <v>14</v>
      </c>
      <c r="N710" s="1">
        <v>1</v>
      </c>
      <c r="O710"/>
    </row>
    <row r="711" spans="1:15" x14ac:dyDescent="0.3">
      <c r="A711" t="s">
        <v>10</v>
      </c>
      <c r="B711" s="1">
        <v>50</v>
      </c>
      <c r="C711" s="1" t="str" cm="1">
        <f t="array" ref="C711">_xlfn.IFS(Dataset[[#This Row],[Age]]&gt;=60,"Old",Dataset[[#This Row],[Age]]&gt;=40,"Senior Adult",Dataset[[#This Row],[Age]]&gt;=20,"Adult",Dataset[[#This Row],[Age]]&gt;=0,"Child")</f>
        <v>Senior Adult</v>
      </c>
      <c r="D711" s="1">
        <v>1</v>
      </c>
      <c r="E711" s="1">
        <v>1</v>
      </c>
      <c r="F711" s="1">
        <v>1</v>
      </c>
      <c r="G711" s="1" t="str">
        <f>IF(OR( AND(Dataset[[#This Row],[NS1]]=1,Dataset[[#This Row],[IgM]]=0,Dataset[[#This Row],[IgG]]=0),AND(Dataset[[#This Row],[NS1]]=1,Dataset[[#This Row],[IgM]]=1,Dataset[[#This Row],[IgG]]=0),AND(Dataset[[#This Row],[NS1]]=0,Dataset[[#This Row],[IgM]]=1,Dataset[[#This Row],[IgG]]=0)),"Yes","No")</f>
        <v>No</v>
      </c>
      <c r="H711" t="str">
        <f>IF(AND(Dataset[[#This Row],[IgG]]=1,Dataset[[#This Row],[NS1]]=1),"Yes","No")</f>
        <v>Yes</v>
      </c>
      <c r="I711" t="str">
        <f>IF(AND(Dataset[[#This Row],[NS1]]=0,Dataset[[#This Row],[IgM]]=0,Dataset[[#This Row],[IgG]]=0),"yes","No")</f>
        <v>No</v>
      </c>
      <c r="J711" t="s">
        <v>42</v>
      </c>
      <c r="K711" t="s">
        <v>17</v>
      </c>
      <c r="L711" t="s">
        <v>24</v>
      </c>
      <c r="M711" t="s">
        <v>14</v>
      </c>
      <c r="N711" s="1">
        <v>1</v>
      </c>
      <c r="O711"/>
    </row>
    <row r="712" spans="1:15" x14ac:dyDescent="0.3">
      <c r="A712" t="s">
        <v>10</v>
      </c>
      <c r="B712" s="1">
        <v>13</v>
      </c>
      <c r="C712" s="1" t="str" cm="1">
        <f t="array" ref="C712">_xlfn.IFS(Dataset[[#This Row],[Age]]&gt;=60,"Old",Dataset[[#This Row],[Age]]&gt;=40,"Senior Adult",Dataset[[#This Row],[Age]]&gt;=20,"Adult",Dataset[[#This Row],[Age]]&gt;=0,"Child")</f>
        <v>Child</v>
      </c>
      <c r="D712" s="1">
        <v>1</v>
      </c>
      <c r="E712" s="1">
        <v>0</v>
      </c>
      <c r="F712" s="1">
        <v>1</v>
      </c>
      <c r="G712" s="1" t="str">
        <f>IF(OR( AND(Dataset[[#This Row],[NS1]]=1,Dataset[[#This Row],[IgM]]=0,Dataset[[#This Row],[IgG]]=0),AND(Dataset[[#This Row],[NS1]]=1,Dataset[[#This Row],[IgM]]=1,Dataset[[#This Row],[IgG]]=0),AND(Dataset[[#This Row],[NS1]]=0,Dataset[[#This Row],[IgM]]=1,Dataset[[#This Row],[IgG]]=0)),"Yes","No")</f>
        <v>No</v>
      </c>
      <c r="H712" t="str">
        <f>IF(AND(Dataset[[#This Row],[IgG]]=1,Dataset[[#This Row],[NS1]]=1),"Yes","No")</f>
        <v>Yes</v>
      </c>
      <c r="I712" t="str">
        <f>IF(AND(Dataset[[#This Row],[NS1]]=0,Dataset[[#This Row],[IgM]]=0,Dataset[[#This Row],[IgG]]=0),"yes","No")</f>
        <v>No</v>
      </c>
      <c r="J712" t="s">
        <v>31</v>
      </c>
      <c r="K712" t="s">
        <v>12</v>
      </c>
      <c r="L712" t="s">
        <v>19</v>
      </c>
      <c r="M712" t="s">
        <v>14</v>
      </c>
      <c r="N712" s="1">
        <v>1</v>
      </c>
      <c r="O712"/>
    </row>
    <row r="713" spans="1:15" x14ac:dyDescent="0.3">
      <c r="A713" t="s">
        <v>15</v>
      </c>
      <c r="B713" s="1">
        <v>44</v>
      </c>
      <c r="C713" s="1" t="str" cm="1">
        <f t="array" ref="C713">_xlfn.IFS(Dataset[[#This Row],[Age]]&gt;=60,"Old",Dataset[[#This Row],[Age]]&gt;=40,"Senior Adult",Dataset[[#This Row],[Age]]&gt;=20,"Adult",Dataset[[#This Row],[Age]]&gt;=0,"Child")</f>
        <v>Senior Adult</v>
      </c>
      <c r="D713" s="1">
        <v>1</v>
      </c>
      <c r="E713" s="1">
        <v>0</v>
      </c>
      <c r="F713" s="1">
        <v>1</v>
      </c>
      <c r="G713" s="1" t="str">
        <f>IF(OR( AND(Dataset[[#This Row],[NS1]]=1,Dataset[[#This Row],[IgM]]=0,Dataset[[#This Row],[IgG]]=0),AND(Dataset[[#This Row],[NS1]]=1,Dataset[[#This Row],[IgM]]=1,Dataset[[#This Row],[IgG]]=0),AND(Dataset[[#This Row],[NS1]]=0,Dataset[[#This Row],[IgM]]=1,Dataset[[#This Row],[IgG]]=0)),"Yes","No")</f>
        <v>No</v>
      </c>
      <c r="H713" t="str">
        <f>IF(AND(Dataset[[#This Row],[IgG]]=1,Dataset[[#This Row],[NS1]]=1),"Yes","No")</f>
        <v>Yes</v>
      </c>
      <c r="I713" t="str">
        <f>IF(AND(Dataset[[#This Row],[NS1]]=0,Dataset[[#This Row],[IgM]]=0,Dataset[[#This Row],[IgG]]=0),"yes","No")</f>
        <v>No</v>
      </c>
      <c r="J713" t="s">
        <v>32</v>
      </c>
      <c r="K713" t="s">
        <v>17</v>
      </c>
      <c r="L713" t="s">
        <v>13</v>
      </c>
      <c r="M713" t="s">
        <v>14</v>
      </c>
      <c r="N713" s="1">
        <v>1</v>
      </c>
      <c r="O713"/>
    </row>
    <row r="714" spans="1:15" x14ac:dyDescent="0.3">
      <c r="A714" t="s">
        <v>15</v>
      </c>
      <c r="B714" s="1">
        <v>19</v>
      </c>
      <c r="C714" s="1" t="str" cm="1">
        <f t="array" ref="C714">_xlfn.IFS(Dataset[[#This Row],[Age]]&gt;=60,"Old",Dataset[[#This Row],[Age]]&gt;=40,"Senior Adult",Dataset[[#This Row],[Age]]&gt;=20,"Adult",Dataset[[#This Row],[Age]]&gt;=0,"Child")</f>
        <v>Child</v>
      </c>
      <c r="D714" s="1">
        <v>1</v>
      </c>
      <c r="E714" s="1">
        <v>1</v>
      </c>
      <c r="F714" s="1">
        <v>1</v>
      </c>
      <c r="G714" s="1" t="str">
        <f>IF(OR( AND(Dataset[[#This Row],[NS1]]=1,Dataset[[#This Row],[IgM]]=0,Dataset[[#This Row],[IgG]]=0),AND(Dataset[[#This Row],[NS1]]=1,Dataset[[#This Row],[IgM]]=1,Dataset[[#This Row],[IgG]]=0),AND(Dataset[[#This Row],[NS1]]=0,Dataset[[#This Row],[IgM]]=1,Dataset[[#This Row],[IgG]]=0)),"Yes","No")</f>
        <v>No</v>
      </c>
      <c r="H714" t="str">
        <f>IF(AND(Dataset[[#This Row],[IgG]]=1,Dataset[[#This Row],[NS1]]=1),"Yes","No")</f>
        <v>Yes</v>
      </c>
      <c r="I714" t="str">
        <f>IF(AND(Dataset[[#This Row],[NS1]]=0,Dataset[[#This Row],[IgM]]=0,Dataset[[#This Row],[IgG]]=0),"yes","No")</f>
        <v>No</v>
      </c>
      <c r="J714" t="s">
        <v>27</v>
      </c>
      <c r="K714" t="s">
        <v>12</v>
      </c>
      <c r="L714" t="s">
        <v>19</v>
      </c>
      <c r="M714" t="s">
        <v>14</v>
      </c>
      <c r="N714" s="1">
        <v>1</v>
      </c>
      <c r="O714"/>
    </row>
    <row r="715" spans="1:15" x14ac:dyDescent="0.3">
      <c r="A715" t="s">
        <v>10</v>
      </c>
      <c r="B715" s="1">
        <v>53</v>
      </c>
      <c r="C715" s="1" t="str" cm="1">
        <f t="array" ref="C715">_xlfn.IFS(Dataset[[#This Row],[Age]]&gt;=60,"Old",Dataset[[#This Row],[Age]]&gt;=40,"Senior Adult",Dataset[[#This Row],[Age]]&gt;=20,"Adult",Dataset[[#This Row],[Age]]&gt;=0,"Child")</f>
        <v>Senior Adult</v>
      </c>
      <c r="D715" s="1">
        <v>1</v>
      </c>
      <c r="E715" s="1">
        <v>1</v>
      </c>
      <c r="F715" s="1">
        <v>1</v>
      </c>
      <c r="G715" s="1" t="str">
        <f>IF(OR( AND(Dataset[[#This Row],[NS1]]=1,Dataset[[#This Row],[IgM]]=0,Dataset[[#This Row],[IgG]]=0),AND(Dataset[[#This Row],[NS1]]=1,Dataset[[#This Row],[IgM]]=1,Dataset[[#This Row],[IgG]]=0),AND(Dataset[[#This Row],[NS1]]=0,Dataset[[#This Row],[IgM]]=1,Dataset[[#This Row],[IgG]]=0)),"Yes","No")</f>
        <v>No</v>
      </c>
      <c r="H715" t="str">
        <f>IF(AND(Dataset[[#This Row],[IgG]]=1,Dataset[[#This Row],[NS1]]=1),"Yes","No")</f>
        <v>Yes</v>
      </c>
      <c r="I715" t="str">
        <f>IF(AND(Dataset[[#This Row],[NS1]]=0,Dataset[[#This Row],[IgM]]=0,Dataset[[#This Row],[IgG]]=0),"yes","No")</f>
        <v>No</v>
      </c>
      <c r="J715" t="s">
        <v>36</v>
      </c>
      <c r="K715" t="s">
        <v>17</v>
      </c>
      <c r="L715" t="s">
        <v>24</v>
      </c>
      <c r="M715" t="s">
        <v>14</v>
      </c>
      <c r="N715" s="1">
        <v>1</v>
      </c>
      <c r="O715"/>
    </row>
    <row r="716" spans="1:15" x14ac:dyDescent="0.3">
      <c r="A716" t="s">
        <v>10</v>
      </c>
      <c r="B716" s="1">
        <v>12</v>
      </c>
      <c r="C716" s="1" t="str" cm="1">
        <f t="array" ref="C716">_xlfn.IFS(Dataset[[#This Row],[Age]]&gt;=60,"Old",Dataset[[#This Row],[Age]]&gt;=40,"Senior Adult",Dataset[[#This Row],[Age]]&gt;=20,"Adult",Dataset[[#This Row],[Age]]&gt;=0,"Child")</f>
        <v>Child</v>
      </c>
      <c r="D716" s="1">
        <v>0</v>
      </c>
      <c r="E716" s="1">
        <v>0</v>
      </c>
      <c r="F716" s="1">
        <v>0</v>
      </c>
      <c r="G716" s="1" t="str">
        <f>IF(OR( AND(Dataset[[#This Row],[NS1]]=1,Dataset[[#This Row],[IgM]]=0,Dataset[[#This Row],[IgG]]=0),AND(Dataset[[#This Row],[NS1]]=1,Dataset[[#This Row],[IgM]]=1,Dataset[[#This Row],[IgG]]=0),AND(Dataset[[#This Row],[NS1]]=0,Dataset[[#This Row],[IgM]]=1,Dataset[[#This Row],[IgG]]=0)),"Yes","No")</f>
        <v>No</v>
      </c>
      <c r="H716" t="str">
        <f>IF(AND(Dataset[[#This Row],[IgG]]=1,Dataset[[#This Row],[NS1]]=1),"Yes","No")</f>
        <v>No</v>
      </c>
      <c r="I716" t="str">
        <f>IF(AND(Dataset[[#This Row],[NS1]]=0,Dataset[[#This Row],[IgM]]=0,Dataset[[#This Row],[IgG]]=0),"yes","No")</f>
        <v>yes</v>
      </c>
      <c r="J716" t="s">
        <v>49</v>
      </c>
      <c r="K716" t="s">
        <v>12</v>
      </c>
      <c r="L716" t="s">
        <v>13</v>
      </c>
      <c r="M716" t="s">
        <v>14</v>
      </c>
      <c r="N716" s="1">
        <v>0</v>
      </c>
      <c r="O716"/>
    </row>
    <row r="717" spans="1:15" x14ac:dyDescent="0.3">
      <c r="A717" t="s">
        <v>10</v>
      </c>
      <c r="B717" s="1">
        <v>14</v>
      </c>
      <c r="C717" s="1" t="str" cm="1">
        <f t="array" ref="C717">_xlfn.IFS(Dataset[[#This Row],[Age]]&gt;=60,"Old",Dataset[[#This Row],[Age]]&gt;=40,"Senior Adult",Dataset[[#This Row],[Age]]&gt;=20,"Adult",Dataset[[#This Row],[Age]]&gt;=0,"Child")</f>
        <v>Child</v>
      </c>
      <c r="D717" s="1">
        <v>0</v>
      </c>
      <c r="E717" s="1">
        <v>0</v>
      </c>
      <c r="F717" s="1">
        <v>0</v>
      </c>
      <c r="G717" s="1" t="str">
        <f>IF(OR( AND(Dataset[[#This Row],[NS1]]=1,Dataset[[#This Row],[IgM]]=0,Dataset[[#This Row],[IgG]]=0),AND(Dataset[[#This Row],[NS1]]=1,Dataset[[#This Row],[IgM]]=1,Dataset[[#This Row],[IgG]]=0),AND(Dataset[[#This Row],[NS1]]=0,Dataset[[#This Row],[IgM]]=1,Dataset[[#This Row],[IgG]]=0)),"Yes","No")</f>
        <v>No</v>
      </c>
      <c r="H717" t="str">
        <f>IF(AND(Dataset[[#This Row],[IgG]]=1,Dataset[[#This Row],[NS1]]=1),"Yes","No")</f>
        <v>No</v>
      </c>
      <c r="I717" t="str">
        <f>IF(AND(Dataset[[#This Row],[NS1]]=0,Dataset[[#This Row],[IgM]]=0,Dataset[[#This Row],[IgG]]=0),"yes","No")</f>
        <v>yes</v>
      </c>
      <c r="J717" t="s">
        <v>46</v>
      </c>
      <c r="K717" t="s">
        <v>17</v>
      </c>
      <c r="L717" t="s">
        <v>24</v>
      </c>
      <c r="M717" t="s">
        <v>14</v>
      </c>
      <c r="N717" s="1">
        <v>0</v>
      </c>
      <c r="O717"/>
    </row>
    <row r="718" spans="1:15" x14ac:dyDescent="0.3">
      <c r="A718" t="s">
        <v>15</v>
      </c>
      <c r="B718" s="1">
        <v>30</v>
      </c>
      <c r="C718" s="1" t="str" cm="1">
        <f t="array" ref="C718">_xlfn.IFS(Dataset[[#This Row],[Age]]&gt;=60,"Old",Dataset[[#This Row],[Age]]&gt;=40,"Senior Adult",Dataset[[#This Row],[Age]]&gt;=20,"Adult",Dataset[[#This Row],[Age]]&gt;=0,"Child")</f>
        <v>Adult</v>
      </c>
      <c r="D718" s="1">
        <v>1</v>
      </c>
      <c r="E718" s="1">
        <v>1</v>
      </c>
      <c r="F718" s="1">
        <v>1</v>
      </c>
      <c r="G718" s="1" t="str">
        <f>IF(OR( AND(Dataset[[#This Row],[NS1]]=1,Dataset[[#This Row],[IgM]]=0,Dataset[[#This Row],[IgG]]=0),AND(Dataset[[#This Row],[NS1]]=1,Dataset[[#This Row],[IgM]]=1,Dataset[[#This Row],[IgG]]=0),AND(Dataset[[#This Row],[NS1]]=0,Dataset[[#This Row],[IgM]]=1,Dataset[[#This Row],[IgG]]=0)),"Yes","No")</f>
        <v>No</v>
      </c>
      <c r="H718" t="str">
        <f>IF(AND(Dataset[[#This Row],[IgG]]=1,Dataset[[#This Row],[NS1]]=1),"Yes","No")</f>
        <v>Yes</v>
      </c>
      <c r="I718" t="str">
        <f>IF(AND(Dataset[[#This Row],[NS1]]=0,Dataset[[#This Row],[IgM]]=0,Dataset[[#This Row],[IgG]]=0),"yes","No")</f>
        <v>No</v>
      </c>
      <c r="J718" t="s">
        <v>29</v>
      </c>
      <c r="K718" t="s">
        <v>12</v>
      </c>
      <c r="L718" t="s">
        <v>13</v>
      </c>
      <c r="M718" t="s">
        <v>14</v>
      </c>
      <c r="N718" s="1">
        <v>1</v>
      </c>
      <c r="O718"/>
    </row>
    <row r="719" spans="1:15" x14ac:dyDescent="0.3">
      <c r="A719" t="s">
        <v>10</v>
      </c>
      <c r="B719" s="1">
        <v>48</v>
      </c>
      <c r="C719" s="1" t="str" cm="1">
        <f t="array" ref="C719">_xlfn.IFS(Dataset[[#This Row],[Age]]&gt;=60,"Old",Dataset[[#This Row],[Age]]&gt;=40,"Senior Adult",Dataset[[#This Row],[Age]]&gt;=20,"Adult",Dataset[[#This Row],[Age]]&gt;=0,"Child")</f>
        <v>Senior Adult</v>
      </c>
      <c r="D719" s="1">
        <v>0</v>
      </c>
      <c r="E719" s="1">
        <v>1</v>
      </c>
      <c r="F719" s="1">
        <v>0</v>
      </c>
      <c r="G719" s="1" t="str">
        <f>IF(OR( AND(Dataset[[#This Row],[NS1]]=1,Dataset[[#This Row],[IgM]]=0,Dataset[[#This Row],[IgG]]=0),AND(Dataset[[#This Row],[NS1]]=1,Dataset[[#This Row],[IgM]]=1,Dataset[[#This Row],[IgG]]=0),AND(Dataset[[#This Row],[NS1]]=0,Dataset[[#This Row],[IgM]]=1,Dataset[[#This Row],[IgG]]=0)),"Yes","No")</f>
        <v>Yes</v>
      </c>
      <c r="H719" t="str">
        <f>IF(AND(Dataset[[#This Row],[IgG]]=1,Dataset[[#This Row],[NS1]]=1),"Yes","No")</f>
        <v>No</v>
      </c>
      <c r="I719" t="str">
        <f>IF(AND(Dataset[[#This Row],[NS1]]=0,Dataset[[#This Row],[IgM]]=0,Dataset[[#This Row],[IgG]]=0),"yes","No")</f>
        <v>No</v>
      </c>
      <c r="J719" t="s">
        <v>42</v>
      </c>
      <c r="K719" t="s">
        <v>17</v>
      </c>
      <c r="L719" t="s">
        <v>24</v>
      </c>
      <c r="M719" t="s">
        <v>14</v>
      </c>
      <c r="N719" s="1">
        <v>0</v>
      </c>
      <c r="O719"/>
    </row>
    <row r="720" spans="1:15" x14ac:dyDescent="0.3">
      <c r="A720" t="s">
        <v>15</v>
      </c>
      <c r="B720" s="1">
        <v>31</v>
      </c>
      <c r="C720" s="1" t="str" cm="1">
        <f t="array" ref="C720">_xlfn.IFS(Dataset[[#This Row],[Age]]&gt;=60,"Old",Dataset[[#This Row],[Age]]&gt;=40,"Senior Adult",Dataset[[#This Row],[Age]]&gt;=20,"Adult",Dataset[[#This Row],[Age]]&gt;=0,"Child")</f>
        <v>Adult</v>
      </c>
      <c r="D720" s="1">
        <v>0</v>
      </c>
      <c r="E720" s="1">
        <v>0</v>
      </c>
      <c r="F720" s="1">
        <v>0</v>
      </c>
      <c r="G720" s="1" t="str">
        <f>IF(OR( AND(Dataset[[#This Row],[NS1]]=1,Dataset[[#This Row],[IgM]]=0,Dataset[[#This Row],[IgG]]=0),AND(Dataset[[#This Row],[NS1]]=1,Dataset[[#This Row],[IgM]]=1,Dataset[[#This Row],[IgG]]=0),AND(Dataset[[#This Row],[NS1]]=0,Dataset[[#This Row],[IgM]]=1,Dataset[[#This Row],[IgG]]=0)),"Yes","No")</f>
        <v>No</v>
      </c>
      <c r="H720" t="str">
        <f>IF(AND(Dataset[[#This Row],[IgG]]=1,Dataset[[#This Row],[NS1]]=1),"Yes","No")</f>
        <v>No</v>
      </c>
      <c r="I720" t="str">
        <f>IF(AND(Dataset[[#This Row],[NS1]]=0,Dataset[[#This Row],[IgM]]=0,Dataset[[#This Row],[IgG]]=0),"yes","No")</f>
        <v>yes</v>
      </c>
      <c r="J720" t="s">
        <v>42</v>
      </c>
      <c r="K720" t="s">
        <v>12</v>
      </c>
      <c r="L720" t="s">
        <v>13</v>
      </c>
      <c r="M720" t="s">
        <v>14</v>
      </c>
      <c r="N720" s="1">
        <v>0</v>
      </c>
      <c r="O720"/>
    </row>
    <row r="721" spans="1:15" x14ac:dyDescent="0.3">
      <c r="A721" t="s">
        <v>15</v>
      </c>
      <c r="B721" s="1">
        <v>16</v>
      </c>
      <c r="C721" s="1" t="str" cm="1">
        <f t="array" ref="C721">_xlfn.IFS(Dataset[[#This Row],[Age]]&gt;=60,"Old",Dataset[[#This Row],[Age]]&gt;=40,"Senior Adult",Dataset[[#This Row],[Age]]&gt;=20,"Adult",Dataset[[#This Row],[Age]]&gt;=0,"Child")</f>
        <v>Child</v>
      </c>
      <c r="D721" s="1">
        <v>1</v>
      </c>
      <c r="E721" s="1">
        <v>0</v>
      </c>
      <c r="F721" s="1">
        <v>1</v>
      </c>
      <c r="G721" s="1" t="str">
        <f>IF(OR( AND(Dataset[[#This Row],[NS1]]=1,Dataset[[#This Row],[IgM]]=0,Dataset[[#This Row],[IgG]]=0),AND(Dataset[[#This Row],[NS1]]=1,Dataset[[#This Row],[IgM]]=1,Dataset[[#This Row],[IgG]]=0),AND(Dataset[[#This Row],[NS1]]=0,Dataset[[#This Row],[IgM]]=1,Dataset[[#This Row],[IgG]]=0)),"Yes","No")</f>
        <v>No</v>
      </c>
      <c r="H721" t="str">
        <f>IF(AND(Dataset[[#This Row],[IgG]]=1,Dataset[[#This Row],[NS1]]=1),"Yes","No")</f>
        <v>Yes</v>
      </c>
      <c r="I721" t="str">
        <f>IF(AND(Dataset[[#This Row],[NS1]]=0,Dataset[[#This Row],[IgM]]=0,Dataset[[#This Row],[IgG]]=0),"yes","No")</f>
        <v>No</v>
      </c>
      <c r="J721" t="s">
        <v>44</v>
      </c>
      <c r="K721" t="s">
        <v>17</v>
      </c>
      <c r="L721" t="s">
        <v>13</v>
      </c>
      <c r="M721" t="s">
        <v>14</v>
      </c>
      <c r="N721" s="1">
        <v>1</v>
      </c>
      <c r="O721"/>
    </row>
    <row r="722" spans="1:15" x14ac:dyDescent="0.3">
      <c r="A722" t="s">
        <v>15</v>
      </c>
      <c r="B722" s="1">
        <v>38</v>
      </c>
      <c r="C722" s="1" t="str" cm="1">
        <f t="array" ref="C722">_xlfn.IFS(Dataset[[#This Row],[Age]]&gt;=60,"Old",Dataset[[#This Row],[Age]]&gt;=40,"Senior Adult",Dataset[[#This Row],[Age]]&gt;=20,"Adult",Dataset[[#This Row],[Age]]&gt;=0,"Child")</f>
        <v>Adult</v>
      </c>
      <c r="D722" s="1">
        <v>1</v>
      </c>
      <c r="E722" s="1">
        <v>1</v>
      </c>
      <c r="F722" s="1">
        <v>1</v>
      </c>
      <c r="G722" s="1" t="str">
        <f>IF(OR( AND(Dataset[[#This Row],[NS1]]=1,Dataset[[#This Row],[IgM]]=0,Dataset[[#This Row],[IgG]]=0),AND(Dataset[[#This Row],[NS1]]=1,Dataset[[#This Row],[IgM]]=1,Dataset[[#This Row],[IgG]]=0),AND(Dataset[[#This Row],[NS1]]=0,Dataset[[#This Row],[IgM]]=1,Dataset[[#This Row],[IgG]]=0)),"Yes","No")</f>
        <v>No</v>
      </c>
      <c r="H722" t="str">
        <f>IF(AND(Dataset[[#This Row],[IgG]]=1,Dataset[[#This Row],[NS1]]=1),"Yes","No")</f>
        <v>Yes</v>
      </c>
      <c r="I722" t="str">
        <f>IF(AND(Dataset[[#This Row],[NS1]]=0,Dataset[[#This Row],[IgM]]=0,Dataset[[#This Row],[IgG]]=0),"yes","No")</f>
        <v>No</v>
      </c>
      <c r="J722" t="s">
        <v>22</v>
      </c>
      <c r="K722" t="s">
        <v>12</v>
      </c>
      <c r="L722" t="s">
        <v>24</v>
      </c>
      <c r="M722" t="s">
        <v>14</v>
      </c>
      <c r="N722" s="1">
        <v>1</v>
      </c>
      <c r="O722"/>
    </row>
    <row r="723" spans="1:15" x14ac:dyDescent="0.3">
      <c r="A723" t="s">
        <v>10</v>
      </c>
      <c r="B723" s="1">
        <v>24</v>
      </c>
      <c r="C723" s="1" t="str" cm="1">
        <f t="array" ref="C723">_xlfn.IFS(Dataset[[#This Row],[Age]]&gt;=60,"Old",Dataset[[#This Row],[Age]]&gt;=40,"Senior Adult",Dataset[[#This Row],[Age]]&gt;=20,"Adult",Dataset[[#This Row],[Age]]&gt;=0,"Child")</f>
        <v>Adult</v>
      </c>
      <c r="D723" s="1">
        <v>1</v>
      </c>
      <c r="E723" s="1">
        <v>1</v>
      </c>
      <c r="F723" s="1">
        <v>1</v>
      </c>
      <c r="G723" s="1" t="str">
        <f>IF(OR( AND(Dataset[[#This Row],[NS1]]=1,Dataset[[#This Row],[IgM]]=0,Dataset[[#This Row],[IgG]]=0),AND(Dataset[[#This Row],[NS1]]=1,Dataset[[#This Row],[IgM]]=1,Dataset[[#This Row],[IgG]]=0),AND(Dataset[[#This Row],[NS1]]=0,Dataset[[#This Row],[IgM]]=1,Dataset[[#This Row],[IgG]]=0)),"Yes","No")</f>
        <v>No</v>
      </c>
      <c r="H723" t="str">
        <f>IF(AND(Dataset[[#This Row],[IgG]]=1,Dataset[[#This Row],[NS1]]=1),"Yes","No")</f>
        <v>Yes</v>
      </c>
      <c r="I723" t="str">
        <f>IF(AND(Dataset[[#This Row],[NS1]]=0,Dataset[[#This Row],[IgM]]=0,Dataset[[#This Row],[IgG]]=0),"yes","No")</f>
        <v>No</v>
      </c>
      <c r="J723" t="s">
        <v>41</v>
      </c>
      <c r="K723" t="s">
        <v>17</v>
      </c>
      <c r="L723" t="s">
        <v>19</v>
      </c>
      <c r="M723" t="s">
        <v>14</v>
      </c>
      <c r="N723" s="1">
        <v>1</v>
      </c>
      <c r="O723"/>
    </row>
    <row r="724" spans="1:15" x14ac:dyDescent="0.3">
      <c r="A724" t="s">
        <v>10</v>
      </c>
      <c r="B724" s="1">
        <v>28</v>
      </c>
      <c r="C724" s="1" t="str" cm="1">
        <f t="array" ref="C724">_xlfn.IFS(Dataset[[#This Row],[Age]]&gt;=60,"Old",Dataset[[#This Row],[Age]]&gt;=40,"Senior Adult",Dataset[[#This Row],[Age]]&gt;=20,"Adult",Dataset[[#This Row],[Age]]&gt;=0,"Child")</f>
        <v>Adult</v>
      </c>
      <c r="D724" s="1">
        <v>0</v>
      </c>
      <c r="E724" s="1">
        <v>1</v>
      </c>
      <c r="F724" s="1">
        <v>0</v>
      </c>
      <c r="G724" s="1" t="str">
        <f>IF(OR( AND(Dataset[[#This Row],[NS1]]=1,Dataset[[#This Row],[IgM]]=0,Dataset[[#This Row],[IgG]]=0),AND(Dataset[[#This Row],[NS1]]=1,Dataset[[#This Row],[IgM]]=1,Dataset[[#This Row],[IgG]]=0),AND(Dataset[[#This Row],[NS1]]=0,Dataset[[#This Row],[IgM]]=1,Dataset[[#This Row],[IgG]]=0)),"Yes","No")</f>
        <v>Yes</v>
      </c>
      <c r="H724" t="str">
        <f>IF(AND(Dataset[[#This Row],[IgG]]=1,Dataset[[#This Row],[NS1]]=1),"Yes","No")</f>
        <v>No</v>
      </c>
      <c r="I724" t="str">
        <f>IF(AND(Dataset[[#This Row],[NS1]]=0,Dataset[[#This Row],[IgM]]=0,Dataset[[#This Row],[IgG]]=0),"yes","No")</f>
        <v>No</v>
      </c>
      <c r="J724" t="s">
        <v>26</v>
      </c>
      <c r="K724" t="s">
        <v>12</v>
      </c>
      <c r="L724" t="s">
        <v>24</v>
      </c>
      <c r="M724" t="s">
        <v>14</v>
      </c>
      <c r="N724" s="1">
        <v>0</v>
      </c>
      <c r="O724"/>
    </row>
    <row r="725" spans="1:15" x14ac:dyDescent="0.3">
      <c r="A725" t="s">
        <v>10</v>
      </c>
      <c r="B725" s="1">
        <v>52</v>
      </c>
      <c r="C725" s="1" t="str" cm="1">
        <f t="array" ref="C725">_xlfn.IFS(Dataset[[#This Row],[Age]]&gt;=60,"Old",Dataset[[#This Row],[Age]]&gt;=40,"Senior Adult",Dataset[[#This Row],[Age]]&gt;=20,"Adult",Dataset[[#This Row],[Age]]&gt;=0,"Child")</f>
        <v>Senior Adult</v>
      </c>
      <c r="D725" s="1">
        <v>1</v>
      </c>
      <c r="E725" s="1">
        <v>0</v>
      </c>
      <c r="F725" s="1">
        <v>1</v>
      </c>
      <c r="G725" s="1" t="str">
        <f>IF(OR( AND(Dataset[[#This Row],[NS1]]=1,Dataset[[#This Row],[IgM]]=0,Dataset[[#This Row],[IgG]]=0),AND(Dataset[[#This Row],[NS1]]=1,Dataset[[#This Row],[IgM]]=1,Dataset[[#This Row],[IgG]]=0),AND(Dataset[[#This Row],[NS1]]=0,Dataset[[#This Row],[IgM]]=1,Dataset[[#This Row],[IgG]]=0)),"Yes","No")</f>
        <v>No</v>
      </c>
      <c r="H725" t="str">
        <f>IF(AND(Dataset[[#This Row],[IgG]]=1,Dataset[[#This Row],[NS1]]=1),"Yes","No")</f>
        <v>Yes</v>
      </c>
      <c r="I725" t="str">
        <f>IF(AND(Dataset[[#This Row],[NS1]]=0,Dataset[[#This Row],[IgM]]=0,Dataset[[#This Row],[IgG]]=0),"yes","No")</f>
        <v>No</v>
      </c>
      <c r="J725" t="s">
        <v>50</v>
      </c>
      <c r="K725" t="s">
        <v>17</v>
      </c>
      <c r="L725" t="s">
        <v>24</v>
      </c>
      <c r="M725" t="s">
        <v>14</v>
      </c>
      <c r="N725" s="1">
        <v>1</v>
      </c>
      <c r="O725"/>
    </row>
    <row r="726" spans="1:15" x14ac:dyDescent="0.3">
      <c r="A726" t="s">
        <v>15</v>
      </c>
      <c r="B726" s="1">
        <v>8</v>
      </c>
      <c r="C726" s="1" t="str" cm="1">
        <f t="array" ref="C726">_xlfn.IFS(Dataset[[#This Row],[Age]]&gt;=60,"Old",Dataset[[#This Row],[Age]]&gt;=40,"Senior Adult",Dataset[[#This Row],[Age]]&gt;=20,"Adult",Dataset[[#This Row],[Age]]&gt;=0,"Child")</f>
        <v>Child</v>
      </c>
      <c r="D726" s="1">
        <v>1</v>
      </c>
      <c r="E726" s="1">
        <v>0</v>
      </c>
      <c r="F726" s="1">
        <v>1</v>
      </c>
      <c r="G726" s="1" t="str">
        <f>IF(OR( AND(Dataset[[#This Row],[NS1]]=1,Dataset[[#This Row],[IgM]]=0,Dataset[[#This Row],[IgG]]=0),AND(Dataset[[#This Row],[NS1]]=1,Dataset[[#This Row],[IgM]]=1,Dataset[[#This Row],[IgG]]=0),AND(Dataset[[#This Row],[NS1]]=0,Dataset[[#This Row],[IgM]]=1,Dataset[[#This Row],[IgG]]=0)),"Yes","No")</f>
        <v>No</v>
      </c>
      <c r="H726" t="str">
        <f>IF(AND(Dataset[[#This Row],[IgG]]=1,Dataset[[#This Row],[NS1]]=1),"Yes","No")</f>
        <v>Yes</v>
      </c>
      <c r="I726" t="str">
        <f>IF(AND(Dataset[[#This Row],[NS1]]=0,Dataset[[#This Row],[IgM]]=0,Dataset[[#This Row],[IgG]]=0),"yes","No")</f>
        <v>No</v>
      </c>
      <c r="J726" t="s">
        <v>32</v>
      </c>
      <c r="K726" t="s">
        <v>12</v>
      </c>
      <c r="L726" t="s">
        <v>13</v>
      </c>
      <c r="M726" t="s">
        <v>14</v>
      </c>
      <c r="N726" s="1">
        <v>1</v>
      </c>
      <c r="O726"/>
    </row>
    <row r="727" spans="1:15" x14ac:dyDescent="0.3">
      <c r="A727" t="s">
        <v>10</v>
      </c>
      <c r="B727" s="1">
        <v>54</v>
      </c>
      <c r="C727" s="1" t="str" cm="1">
        <f t="array" ref="C727">_xlfn.IFS(Dataset[[#This Row],[Age]]&gt;=60,"Old",Dataset[[#This Row],[Age]]&gt;=40,"Senior Adult",Dataset[[#This Row],[Age]]&gt;=20,"Adult",Dataset[[#This Row],[Age]]&gt;=0,"Child")</f>
        <v>Senior Adult</v>
      </c>
      <c r="D727" s="1">
        <v>0</v>
      </c>
      <c r="E727" s="1">
        <v>0</v>
      </c>
      <c r="F727" s="1">
        <v>0</v>
      </c>
      <c r="G727" s="1" t="str">
        <f>IF(OR( AND(Dataset[[#This Row],[NS1]]=1,Dataset[[#This Row],[IgM]]=0,Dataset[[#This Row],[IgG]]=0),AND(Dataset[[#This Row],[NS1]]=1,Dataset[[#This Row],[IgM]]=1,Dataset[[#This Row],[IgG]]=0),AND(Dataset[[#This Row],[NS1]]=0,Dataset[[#This Row],[IgM]]=1,Dataset[[#This Row],[IgG]]=0)),"Yes","No")</f>
        <v>No</v>
      </c>
      <c r="H727" t="str">
        <f>IF(AND(Dataset[[#This Row],[IgG]]=1,Dataset[[#This Row],[NS1]]=1),"Yes","No")</f>
        <v>No</v>
      </c>
      <c r="I727" t="str">
        <f>IF(AND(Dataset[[#This Row],[NS1]]=0,Dataset[[#This Row],[IgM]]=0,Dataset[[#This Row],[IgG]]=0),"yes","No")</f>
        <v>yes</v>
      </c>
      <c r="J727" t="s">
        <v>11</v>
      </c>
      <c r="K727" t="s">
        <v>17</v>
      </c>
      <c r="L727" t="s">
        <v>13</v>
      </c>
      <c r="M727" t="s">
        <v>14</v>
      </c>
      <c r="N727" s="1">
        <v>0</v>
      </c>
      <c r="O727"/>
    </row>
    <row r="728" spans="1:15" x14ac:dyDescent="0.3">
      <c r="A728" t="s">
        <v>10</v>
      </c>
      <c r="B728" s="1">
        <v>9</v>
      </c>
      <c r="C728" s="1" t="str" cm="1">
        <f t="array" ref="C728">_xlfn.IFS(Dataset[[#This Row],[Age]]&gt;=60,"Old",Dataset[[#This Row],[Age]]&gt;=40,"Senior Adult",Dataset[[#This Row],[Age]]&gt;=20,"Adult",Dataset[[#This Row],[Age]]&gt;=0,"Child")</f>
        <v>Child</v>
      </c>
      <c r="D728" s="1">
        <v>1</v>
      </c>
      <c r="E728" s="1">
        <v>1</v>
      </c>
      <c r="F728" s="1">
        <v>1</v>
      </c>
      <c r="G728" s="1" t="str">
        <f>IF(OR( AND(Dataset[[#This Row],[NS1]]=1,Dataset[[#This Row],[IgM]]=0,Dataset[[#This Row],[IgG]]=0),AND(Dataset[[#This Row],[NS1]]=1,Dataset[[#This Row],[IgM]]=1,Dataset[[#This Row],[IgG]]=0),AND(Dataset[[#This Row],[NS1]]=0,Dataset[[#This Row],[IgM]]=1,Dataset[[#This Row],[IgG]]=0)),"Yes","No")</f>
        <v>No</v>
      </c>
      <c r="H728" t="str">
        <f>IF(AND(Dataset[[#This Row],[IgG]]=1,Dataset[[#This Row],[NS1]]=1),"Yes","No")</f>
        <v>Yes</v>
      </c>
      <c r="I728" t="str">
        <f>IF(AND(Dataset[[#This Row],[NS1]]=0,Dataset[[#This Row],[IgM]]=0,Dataset[[#This Row],[IgG]]=0),"yes","No")</f>
        <v>No</v>
      </c>
      <c r="J728" t="s">
        <v>31</v>
      </c>
      <c r="K728" t="s">
        <v>12</v>
      </c>
      <c r="L728" t="s">
        <v>13</v>
      </c>
      <c r="M728" t="s">
        <v>14</v>
      </c>
      <c r="N728" s="1">
        <v>1</v>
      </c>
      <c r="O728"/>
    </row>
    <row r="729" spans="1:15" x14ac:dyDescent="0.3">
      <c r="A729" t="s">
        <v>10</v>
      </c>
      <c r="B729" s="1">
        <v>14</v>
      </c>
      <c r="C729" s="1" t="str" cm="1">
        <f t="array" ref="C729">_xlfn.IFS(Dataset[[#This Row],[Age]]&gt;=60,"Old",Dataset[[#This Row],[Age]]&gt;=40,"Senior Adult",Dataset[[#This Row],[Age]]&gt;=20,"Adult",Dataset[[#This Row],[Age]]&gt;=0,"Child")</f>
        <v>Child</v>
      </c>
      <c r="D729" s="1">
        <v>1</v>
      </c>
      <c r="E729" s="1">
        <v>0</v>
      </c>
      <c r="F729" s="1">
        <v>1</v>
      </c>
      <c r="G729" s="1" t="str">
        <f>IF(OR( AND(Dataset[[#This Row],[NS1]]=1,Dataset[[#This Row],[IgM]]=0,Dataset[[#This Row],[IgG]]=0),AND(Dataset[[#This Row],[NS1]]=1,Dataset[[#This Row],[IgM]]=1,Dataset[[#This Row],[IgG]]=0),AND(Dataset[[#This Row],[NS1]]=0,Dataset[[#This Row],[IgM]]=1,Dataset[[#This Row],[IgG]]=0)),"Yes","No")</f>
        <v>No</v>
      </c>
      <c r="H729" t="str">
        <f>IF(AND(Dataset[[#This Row],[IgG]]=1,Dataset[[#This Row],[NS1]]=1),"Yes","No")</f>
        <v>Yes</v>
      </c>
      <c r="I729" t="str">
        <f>IF(AND(Dataset[[#This Row],[NS1]]=0,Dataset[[#This Row],[IgM]]=0,Dataset[[#This Row],[IgG]]=0),"yes","No")</f>
        <v>No</v>
      </c>
      <c r="J729" t="s">
        <v>33</v>
      </c>
      <c r="K729" t="s">
        <v>17</v>
      </c>
      <c r="L729" t="s">
        <v>19</v>
      </c>
      <c r="M729" t="s">
        <v>14</v>
      </c>
      <c r="N729" s="1">
        <v>1</v>
      </c>
      <c r="O729"/>
    </row>
    <row r="730" spans="1:15" x14ac:dyDescent="0.3">
      <c r="A730" t="s">
        <v>10</v>
      </c>
      <c r="B730" s="1">
        <v>12</v>
      </c>
      <c r="C730" s="1" t="str" cm="1">
        <f t="array" ref="C730">_xlfn.IFS(Dataset[[#This Row],[Age]]&gt;=60,"Old",Dataset[[#This Row],[Age]]&gt;=40,"Senior Adult",Dataset[[#This Row],[Age]]&gt;=20,"Adult",Dataset[[#This Row],[Age]]&gt;=0,"Child")</f>
        <v>Child</v>
      </c>
      <c r="D730" s="1">
        <v>1</v>
      </c>
      <c r="E730" s="1">
        <v>0</v>
      </c>
      <c r="F730" s="1">
        <v>1</v>
      </c>
      <c r="G730" s="1" t="str">
        <f>IF(OR( AND(Dataset[[#This Row],[NS1]]=1,Dataset[[#This Row],[IgM]]=0,Dataset[[#This Row],[IgG]]=0),AND(Dataset[[#This Row],[NS1]]=1,Dataset[[#This Row],[IgM]]=1,Dataset[[#This Row],[IgG]]=0),AND(Dataset[[#This Row],[NS1]]=0,Dataset[[#This Row],[IgM]]=1,Dataset[[#This Row],[IgG]]=0)),"Yes","No")</f>
        <v>No</v>
      </c>
      <c r="H730" t="str">
        <f>IF(AND(Dataset[[#This Row],[IgG]]=1,Dataset[[#This Row],[NS1]]=1),"Yes","No")</f>
        <v>Yes</v>
      </c>
      <c r="I730" t="str">
        <f>IF(AND(Dataset[[#This Row],[NS1]]=0,Dataset[[#This Row],[IgM]]=0,Dataset[[#This Row],[IgG]]=0),"yes","No")</f>
        <v>No</v>
      </c>
      <c r="J730" t="s">
        <v>16</v>
      </c>
      <c r="K730" t="s">
        <v>12</v>
      </c>
      <c r="L730" t="s">
        <v>19</v>
      </c>
      <c r="M730" t="s">
        <v>14</v>
      </c>
      <c r="N730" s="1">
        <v>1</v>
      </c>
      <c r="O730"/>
    </row>
    <row r="731" spans="1:15" x14ac:dyDescent="0.3">
      <c r="A731" t="s">
        <v>10</v>
      </c>
      <c r="B731" s="1">
        <v>49</v>
      </c>
      <c r="C731" s="1" t="str" cm="1">
        <f t="array" ref="C731">_xlfn.IFS(Dataset[[#This Row],[Age]]&gt;=60,"Old",Dataset[[#This Row],[Age]]&gt;=40,"Senior Adult",Dataset[[#This Row],[Age]]&gt;=20,"Adult",Dataset[[#This Row],[Age]]&gt;=0,"Child")</f>
        <v>Senior Adult</v>
      </c>
      <c r="D731" s="1">
        <v>0</v>
      </c>
      <c r="E731" s="1">
        <v>1</v>
      </c>
      <c r="F731" s="1">
        <v>0</v>
      </c>
      <c r="G731" s="1" t="str">
        <f>IF(OR( AND(Dataset[[#This Row],[NS1]]=1,Dataset[[#This Row],[IgM]]=0,Dataset[[#This Row],[IgG]]=0),AND(Dataset[[#This Row],[NS1]]=1,Dataset[[#This Row],[IgM]]=1,Dataset[[#This Row],[IgG]]=0),AND(Dataset[[#This Row],[NS1]]=0,Dataset[[#This Row],[IgM]]=1,Dataset[[#This Row],[IgG]]=0)),"Yes","No")</f>
        <v>Yes</v>
      </c>
      <c r="H731" t="str">
        <f>IF(AND(Dataset[[#This Row],[IgG]]=1,Dataset[[#This Row],[NS1]]=1),"Yes","No")</f>
        <v>No</v>
      </c>
      <c r="I731" t="str">
        <f>IF(AND(Dataset[[#This Row],[NS1]]=0,Dataset[[#This Row],[IgM]]=0,Dataset[[#This Row],[IgG]]=0),"yes","No")</f>
        <v>No</v>
      </c>
      <c r="J731" t="s">
        <v>48</v>
      </c>
      <c r="K731" t="s">
        <v>17</v>
      </c>
      <c r="L731" t="s">
        <v>19</v>
      </c>
      <c r="M731" t="s">
        <v>14</v>
      </c>
      <c r="N731" s="1">
        <v>0</v>
      </c>
      <c r="O731"/>
    </row>
    <row r="732" spans="1:15" x14ac:dyDescent="0.3">
      <c r="A732" t="s">
        <v>15</v>
      </c>
      <c r="B732" s="1">
        <v>46</v>
      </c>
      <c r="C732" s="1" t="str" cm="1">
        <f t="array" ref="C732">_xlfn.IFS(Dataset[[#This Row],[Age]]&gt;=60,"Old",Dataset[[#This Row],[Age]]&gt;=40,"Senior Adult",Dataset[[#This Row],[Age]]&gt;=20,"Adult",Dataset[[#This Row],[Age]]&gt;=0,"Child")</f>
        <v>Senior Adult</v>
      </c>
      <c r="D732" s="1">
        <v>0</v>
      </c>
      <c r="E732" s="1">
        <v>0</v>
      </c>
      <c r="F732" s="1">
        <v>0</v>
      </c>
      <c r="G732" s="1" t="str">
        <f>IF(OR( AND(Dataset[[#This Row],[NS1]]=1,Dataset[[#This Row],[IgM]]=0,Dataset[[#This Row],[IgG]]=0),AND(Dataset[[#This Row],[NS1]]=1,Dataset[[#This Row],[IgM]]=1,Dataset[[#This Row],[IgG]]=0),AND(Dataset[[#This Row],[NS1]]=0,Dataset[[#This Row],[IgM]]=1,Dataset[[#This Row],[IgG]]=0)),"Yes","No")</f>
        <v>No</v>
      </c>
      <c r="H732" t="str">
        <f>IF(AND(Dataset[[#This Row],[IgG]]=1,Dataset[[#This Row],[NS1]]=1),"Yes","No")</f>
        <v>No</v>
      </c>
      <c r="I732" t="str">
        <f>IF(AND(Dataset[[#This Row],[NS1]]=0,Dataset[[#This Row],[IgM]]=0,Dataset[[#This Row],[IgG]]=0),"yes","No")</f>
        <v>yes</v>
      </c>
      <c r="J732" t="s">
        <v>33</v>
      </c>
      <c r="K732" t="s">
        <v>12</v>
      </c>
      <c r="L732" t="s">
        <v>19</v>
      </c>
      <c r="M732" t="s">
        <v>14</v>
      </c>
      <c r="N732" s="1">
        <v>0</v>
      </c>
      <c r="O732"/>
    </row>
    <row r="733" spans="1:15" x14ac:dyDescent="0.3">
      <c r="A733" t="s">
        <v>15</v>
      </c>
      <c r="B733" s="1">
        <v>35</v>
      </c>
      <c r="C733" s="1" t="str" cm="1">
        <f t="array" ref="C733">_xlfn.IFS(Dataset[[#This Row],[Age]]&gt;=60,"Old",Dataset[[#This Row],[Age]]&gt;=40,"Senior Adult",Dataset[[#This Row],[Age]]&gt;=20,"Adult",Dataset[[#This Row],[Age]]&gt;=0,"Child")</f>
        <v>Adult</v>
      </c>
      <c r="D733" s="1">
        <v>0</v>
      </c>
      <c r="E733" s="1">
        <v>1</v>
      </c>
      <c r="F733" s="1">
        <v>0</v>
      </c>
      <c r="G733" s="1" t="str">
        <f>IF(OR( AND(Dataset[[#This Row],[NS1]]=1,Dataset[[#This Row],[IgM]]=0,Dataset[[#This Row],[IgG]]=0),AND(Dataset[[#This Row],[NS1]]=1,Dataset[[#This Row],[IgM]]=1,Dataset[[#This Row],[IgG]]=0),AND(Dataset[[#This Row],[NS1]]=0,Dataset[[#This Row],[IgM]]=1,Dataset[[#This Row],[IgG]]=0)),"Yes","No")</f>
        <v>Yes</v>
      </c>
      <c r="H733" t="str">
        <f>IF(AND(Dataset[[#This Row],[IgG]]=1,Dataset[[#This Row],[NS1]]=1),"Yes","No")</f>
        <v>No</v>
      </c>
      <c r="I733" t="str">
        <f>IF(AND(Dataset[[#This Row],[NS1]]=0,Dataset[[#This Row],[IgM]]=0,Dataset[[#This Row],[IgG]]=0),"yes","No")</f>
        <v>No</v>
      </c>
      <c r="J733" t="s">
        <v>44</v>
      </c>
      <c r="K733" t="s">
        <v>17</v>
      </c>
      <c r="L733" t="s">
        <v>13</v>
      </c>
      <c r="M733" t="s">
        <v>14</v>
      </c>
      <c r="N733" s="1">
        <v>0</v>
      </c>
      <c r="O733"/>
    </row>
    <row r="734" spans="1:15" x14ac:dyDescent="0.3">
      <c r="A734" t="s">
        <v>10</v>
      </c>
      <c r="B734" s="1">
        <v>45</v>
      </c>
      <c r="C734" s="1" t="str" cm="1">
        <f t="array" ref="C734">_xlfn.IFS(Dataset[[#This Row],[Age]]&gt;=60,"Old",Dataset[[#This Row],[Age]]&gt;=40,"Senior Adult",Dataset[[#This Row],[Age]]&gt;=20,"Adult",Dataset[[#This Row],[Age]]&gt;=0,"Child")</f>
        <v>Senior Adult</v>
      </c>
      <c r="D734" s="1">
        <v>1</v>
      </c>
      <c r="E734" s="1">
        <v>0</v>
      </c>
      <c r="F734" s="1">
        <v>1</v>
      </c>
      <c r="G734" s="1" t="str">
        <f>IF(OR( AND(Dataset[[#This Row],[NS1]]=1,Dataset[[#This Row],[IgM]]=0,Dataset[[#This Row],[IgG]]=0),AND(Dataset[[#This Row],[NS1]]=1,Dataset[[#This Row],[IgM]]=1,Dataset[[#This Row],[IgG]]=0),AND(Dataset[[#This Row],[NS1]]=0,Dataset[[#This Row],[IgM]]=1,Dataset[[#This Row],[IgG]]=0)),"Yes","No")</f>
        <v>No</v>
      </c>
      <c r="H734" t="str">
        <f>IF(AND(Dataset[[#This Row],[IgG]]=1,Dataset[[#This Row],[NS1]]=1),"Yes","No")</f>
        <v>Yes</v>
      </c>
      <c r="I734" t="str">
        <f>IF(AND(Dataset[[#This Row],[NS1]]=0,Dataset[[#This Row],[IgM]]=0,Dataset[[#This Row],[IgG]]=0),"yes","No")</f>
        <v>No</v>
      </c>
      <c r="J734" t="s">
        <v>23</v>
      </c>
      <c r="K734" t="s">
        <v>12</v>
      </c>
      <c r="L734" t="s">
        <v>13</v>
      </c>
      <c r="M734" t="s">
        <v>14</v>
      </c>
      <c r="N734" s="1">
        <v>1</v>
      </c>
      <c r="O734"/>
    </row>
    <row r="735" spans="1:15" x14ac:dyDescent="0.3">
      <c r="A735" t="s">
        <v>15</v>
      </c>
      <c r="B735" s="1">
        <v>48</v>
      </c>
      <c r="C735" s="1" t="str" cm="1">
        <f t="array" ref="C735">_xlfn.IFS(Dataset[[#This Row],[Age]]&gt;=60,"Old",Dataset[[#This Row],[Age]]&gt;=40,"Senior Adult",Dataset[[#This Row],[Age]]&gt;=20,"Adult",Dataset[[#This Row],[Age]]&gt;=0,"Child")</f>
        <v>Senior Adult</v>
      </c>
      <c r="D735" s="1">
        <v>0</v>
      </c>
      <c r="E735" s="1">
        <v>0</v>
      </c>
      <c r="F735" s="1">
        <v>0</v>
      </c>
      <c r="G735" s="1" t="str">
        <f>IF(OR( AND(Dataset[[#This Row],[NS1]]=1,Dataset[[#This Row],[IgM]]=0,Dataset[[#This Row],[IgG]]=0),AND(Dataset[[#This Row],[NS1]]=1,Dataset[[#This Row],[IgM]]=1,Dataset[[#This Row],[IgG]]=0),AND(Dataset[[#This Row],[NS1]]=0,Dataset[[#This Row],[IgM]]=1,Dataset[[#This Row],[IgG]]=0)),"Yes","No")</f>
        <v>No</v>
      </c>
      <c r="H735" t="str">
        <f>IF(AND(Dataset[[#This Row],[IgG]]=1,Dataset[[#This Row],[NS1]]=1),"Yes","No")</f>
        <v>No</v>
      </c>
      <c r="I735" t="str">
        <f>IF(AND(Dataset[[#This Row],[NS1]]=0,Dataset[[#This Row],[IgM]]=0,Dataset[[#This Row],[IgG]]=0),"yes","No")</f>
        <v>yes</v>
      </c>
      <c r="J735" t="s">
        <v>52</v>
      </c>
      <c r="K735" t="s">
        <v>17</v>
      </c>
      <c r="L735" t="s">
        <v>19</v>
      </c>
      <c r="M735" t="s">
        <v>14</v>
      </c>
      <c r="N735" s="1">
        <v>0</v>
      </c>
      <c r="O735"/>
    </row>
    <row r="736" spans="1:15" x14ac:dyDescent="0.3">
      <c r="A736" t="s">
        <v>15</v>
      </c>
      <c r="B736" s="1">
        <v>50</v>
      </c>
      <c r="C736" s="1" t="str" cm="1">
        <f t="array" ref="C736">_xlfn.IFS(Dataset[[#This Row],[Age]]&gt;=60,"Old",Dataset[[#This Row],[Age]]&gt;=40,"Senior Adult",Dataset[[#This Row],[Age]]&gt;=20,"Adult",Dataset[[#This Row],[Age]]&gt;=0,"Child")</f>
        <v>Senior Adult</v>
      </c>
      <c r="D736" s="1">
        <v>0</v>
      </c>
      <c r="E736" s="1">
        <v>0</v>
      </c>
      <c r="F736" s="1">
        <v>0</v>
      </c>
      <c r="G736" s="1" t="str">
        <f>IF(OR( AND(Dataset[[#This Row],[NS1]]=1,Dataset[[#This Row],[IgM]]=0,Dataset[[#This Row],[IgG]]=0),AND(Dataset[[#This Row],[NS1]]=1,Dataset[[#This Row],[IgM]]=1,Dataset[[#This Row],[IgG]]=0),AND(Dataset[[#This Row],[NS1]]=0,Dataset[[#This Row],[IgM]]=1,Dataset[[#This Row],[IgG]]=0)),"Yes","No")</f>
        <v>No</v>
      </c>
      <c r="H736" t="str">
        <f>IF(AND(Dataset[[#This Row],[IgG]]=1,Dataset[[#This Row],[NS1]]=1),"Yes","No")</f>
        <v>No</v>
      </c>
      <c r="I736" t="str">
        <f>IF(AND(Dataset[[#This Row],[NS1]]=0,Dataset[[#This Row],[IgM]]=0,Dataset[[#This Row],[IgG]]=0),"yes","No")</f>
        <v>yes</v>
      </c>
      <c r="J736" t="s">
        <v>38</v>
      </c>
      <c r="K736" t="s">
        <v>12</v>
      </c>
      <c r="L736" t="s">
        <v>19</v>
      </c>
      <c r="M736" t="s">
        <v>14</v>
      </c>
      <c r="N736" s="1">
        <v>0</v>
      </c>
      <c r="O736"/>
    </row>
    <row r="737" spans="1:15" x14ac:dyDescent="0.3">
      <c r="A737" t="s">
        <v>15</v>
      </c>
      <c r="B737" s="1">
        <v>37</v>
      </c>
      <c r="C737" s="1" t="str" cm="1">
        <f t="array" ref="C737">_xlfn.IFS(Dataset[[#This Row],[Age]]&gt;=60,"Old",Dataset[[#This Row],[Age]]&gt;=40,"Senior Adult",Dataset[[#This Row],[Age]]&gt;=20,"Adult",Dataset[[#This Row],[Age]]&gt;=0,"Child")</f>
        <v>Adult</v>
      </c>
      <c r="D737" s="1">
        <v>0</v>
      </c>
      <c r="E737" s="1">
        <v>0</v>
      </c>
      <c r="F737" s="1">
        <v>0</v>
      </c>
      <c r="G737" s="1" t="str">
        <f>IF(OR( AND(Dataset[[#This Row],[NS1]]=1,Dataset[[#This Row],[IgM]]=0,Dataset[[#This Row],[IgG]]=0),AND(Dataset[[#This Row],[NS1]]=1,Dataset[[#This Row],[IgM]]=1,Dataset[[#This Row],[IgG]]=0),AND(Dataset[[#This Row],[NS1]]=0,Dataset[[#This Row],[IgM]]=1,Dataset[[#This Row],[IgG]]=0)),"Yes","No")</f>
        <v>No</v>
      </c>
      <c r="H737" t="str">
        <f>IF(AND(Dataset[[#This Row],[IgG]]=1,Dataset[[#This Row],[NS1]]=1),"Yes","No")</f>
        <v>No</v>
      </c>
      <c r="I737" t="str">
        <f>IF(AND(Dataset[[#This Row],[NS1]]=0,Dataset[[#This Row],[IgM]]=0,Dataset[[#This Row],[IgG]]=0),"yes","No")</f>
        <v>yes</v>
      </c>
      <c r="J737" t="s">
        <v>25</v>
      </c>
      <c r="K737" t="s">
        <v>17</v>
      </c>
      <c r="L737" t="s">
        <v>13</v>
      </c>
      <c r="M737" t="s">
        <v>14</v>
      </c>
      <c r="N737" s="1">
        <v>0</v>
      </c>
      <c r="O737"/>
    </row>
    <row r="738" spans="1:15" x14ac:dyDescent="0.3">
      <c r="A738" t="s">
        <v>10</v>
      </c>
      <c r="B738" s="1">
        <v>39</v>
      </c>
      <c r="C738" s="1" t="str" cm="1">
        <f t="array" ref="C738">_xlfn.IFS(Dataset[[#This Row],[Age]]&gt;=60,"Old",Dataset[[#This Row],[Age]]&gt;=40,"Senior Adult",Dataset[[#This Row],[Age]]&gt;=20,"Adult",Dataset[[#This Row],[Age]]&gt;=0,"Child")</f>
        <v>Adult</v>
      </c>
      <c r="D738" s="1">
        <v>0</v>
      </c>
      <c r="E738" s="1">
        <v>1</v>
      </c>
      <c r="F738" s="1">
        <v>0</v>
      </c>
      <c r="G738" s="1" t="str">
        <f>IF(OR( AND(Dataset[[#This Row],[NS1]]=1,Dataset[[#This Row],[IgM]]=0,Dataset[[#This Row],[IgG]]=0),AND(Dataset[[#This Row],[NS1]]=1,Dataset[[#This Row],[IgM]]=1,Dataset[[#This Row],[IgG]]=0),AND(Dataset[[#This Row],[NS1]]=0,Dataset[[#This Row],[IgM]]=1,Dataset[[#This Row],[IgG]]=0)),"Yes","No")</f>
        <v>Yes</v>
      </c>
      <c r="H738" t="str">
        <f>IF(AND(Dataset[[#This Row],[IgG]]=1,Dataset[[#This Row],[NS1]]=1),"Yes","No")</f>
        <v>No</v>
      </c>
      <c r="I738" t="str">
        <f>IF(AND(Dataset[[#This Row],[NS1]]=0,Dataset[[#This Row],[IgM]]=0,Dataset[[#This Row],[IgG]]=0),"yes","No")</f>
        <v>No</v>
      </c>
      <c r="J738" t="s">
        <v>40</v>
      </c>
      <c r="K738" t="s">
        <v>12</v>
      </c>
      <c r="L738" t="s">
        <v>13</v>
      </c>
      <c r="M738" t="s">
        <v>14</v>
      </c>
      <c r="N738" s="1">
        <v>0</v>
      </c>
      <c r="O738"/>
    </row>
    <row r="739" spans="1:15" x14ac:dyDescent="0.3">
      <c r="A739" t="s">
        <v>15</v>
      </c>
      <c r="B739" s="1">
        <v>56</v>
      </c>
      <c r="C739" s="1" t="str" cm="1">
        <f t="array" ref="C739">_xlfn.IFS(Dataset[[#This Row],[Age]]&gt;=60,"Old",Dataset[[#This Row],[Age]]&gt;=40,"Senior Adult",Dataset[[#This Row],[Age]]&gt;=20,"Adult",Dataset[[#This Row],[Age]]&gt;=0,"Child")</f>
        <v>Senior Adult</v>
      </c>
      <c r="D739" s="1">
        <v>1</v>
      </c>
      <c r="E739" s="1">
        <v>0</v>
      </c>
      <c r="F739" s="1">
        <v>1</v>
      </c>
      <c r="G739" s="1" t="str">
        <f>IF(OR( AND(Dataset[[#This Row],[NS1]]=1,Dataset[[#This Row],[IgM]]=0,Dataset[[#This Row],[IgG]]=0),AND(Dataset[[#This Row],[NS1]]=1,Dataset[[#This Row],[IgM]]=1,Dataset[[#This Row],[IgG]]=0),AND(Dataset[[#This Row],[NS1]]=0,Dataset[[#This Row],[IgM]]=1,Dataset[[#This Row],[IgG]]=0)),"Yes","No")</f>
        <v>No</v>
      </c>
      <c r="H739" t="str">
        <f>IF(AND(Dataset[[#This Row],[IgG]]=1,Dataset[[#This Row],[NS1]]=1),"Yes","No")</f>
        <v>Yes</v>
      </c>
      <c r="I739" t="str">
        <f>IF(AND(Dataset[[#This Row],[NS1]]=0,Dataset[[#This Row],[IgM]]=0,Dataset[[#This Row],[IgG]]=0),"yes","No")</f>
        <v>No</v>
      </c>
      <c r="J739" t="s">
        <v>31</v>
      </c>
      <c r="K739" t="s">
        <v>17</v>
      </c>
      <c r="L739" t="s">
        <v>13</v>
      </c>
      <c r="M739" t="s">
        <v>14</v>
      </c>
      <c r="N739" s="1">
        <v>1</v>
      </c>
      <c r="O739"/>
    </row>
    <row r="740" spans="1:15" x14ac:dyDescent="0.3">
      <c r="A740" t="s">
        <v>10</v>
      </c>
      <c r="B740" s="1">
        <v>11</v>
      </c>
      <c r="C740" s="1" t="str" cm="1">
        <f t="array" ref="C740">_xlfn.IFS(Dataset[[#This Row],[Age]]&gt;=60,"Old",Dataset[[#This Row],[Age]]&gt;=40,"Senior Adult",Dataset[[#This Row],[Age]]&gt;=20,"Adult",Dataset[[#This Row],[Age]]&gt;=0,"Child")</f>
        <v>Child</v>
      </c>
      <c r="D740" s="1">
        <v>0</v>
      </c>
      <c r="E740" s="1">
        <v>1</v>
      </c>
      <c r="F740" s="1">
        <v>0</v>
      </c>
      <c r="G740" s="1" t="str">
        <f>IF(OR( AND(Dataset[[#This Row],[NS1]]=1,Dataset[[#This Row],[IgM]]=0,Dataset[[#This Row],[IgG]]=0),AND(Dataset[[#This Row],[NS1]]=1,Dataset[[#This Row],[IgM]]=1,Dataset[[#This Row],[IgG]]=0),AND(Dataset[[#This Row],[NS1]]=0,Dataset[[#This Row],[IgM]]=1,Dataset[[#This Row],[IgG]]=0)),"Yes","No")</f>
        <v>Yes</v>
      </c>
      <c r="H740" t="str">
        <f>IF(AND(Dataset[[#This Row],[IgG]]=1,Dataset[[#This Row],[NS1]]=1),"Yes","No")</f>
        <v>No</v>
      </c>
      <c r="I740" t="str">
        <f>IF(AND(Dataset[[#This Row],[NS1]]=0,Dataset[[#This Row],[IgM]]=0,Dataset[[#This Row],[IgG]]=0),"yes","No")</f>
        <v>No</v>
      </c>
      <c r="J740" t="s">
        <v>16</v>
      </c>
      <c r="K740" t="s">
        <v>12</v>
      </c>
      <c r="L740" t="s">
        <v>24</v>
      </c>
      <c r="M740" t="s">
        <v>14</v>
      </c>
      <c r="N740" s="1">
        <v>0</v>
      </c>
      <c r="O740"/>
    </row>
    <row r="741" spans="1:15" x14ac:dyDescent="0.3">
      <c r="A741" t="s">
        <v>15</v>
      </c>
      <c r="B741" s="1">
        <v>46</v>
      </c>
      <c r="C741" s="1" t="str" cm="1">
        <f t="array" ref="C741">_xlfn.IFS(Dataset[[#This Row],[Age]]&gt;=60,"Old",Dataset[[#This Row],[Age]]&gt;=40,"Senior Adult",Dataset[[#This Row],[Age]]&gt;=20,"Adult",Dataset[[#This Row],[Age]]&gt;=0,"Child")</f>
        <v>Senior Adult</v>
      </c>
      <c r="D741" s="1">
        <v>1</v>
      </c>
      <c r="E741" s="1">
        <v>0</v>
      </c>
      <c r="F741" s="1">
        <v>1</v>
      </c>
      <c r="G741" s="1" t="str">
        <f>IF(OR( AND(Dataset[[#This Row],[NS1]]=1,Dataset[[#This Row],[IgM]]=0,Dataset[[#This Row],[IgG]]=0),AND(Dataset[[#This Row],[NS1]]=1,Dataset[[#This Row],[IgM]]=1,Dataset[[#This Row],[IgG]]=0),AND(Dataset[[#This Row],[NS1]]=0,Dataset[[#This Row],[IgM]]=1,Dataset[[#This Row],[IgG]]=0)),"Yes","No")</f>
        <v>No</v>
      </c>
      <c r="H741" t="str">
        <f>IF(AND(Dataset[[#This Row],[IgG]]=1,Dataset[[#This Row],[NS1]]=1),"Yes","No")</f>
        <v>Yes</v>
      </c>
      <c r="I741" t="str">
        <f>IF(AND(Dataset[[#This Row],[NS1]]=0,Dataset[[#This Row],[IgM]]=0,Dataset[[#This Row],[IgG]]=0),"yes","No")</f>
        <v>No</v>
      </c>
      <c r="J741" t="s">
        <v>48</v>
      </c>
      <c r="K741" t="s">
        <v>17</v>
      </c>
      <c r="L741" t="s">
        <v>13</v>
      </c>
      <c r="M741" t="s">
        <v>14</v>
      </c>
      <c r="N741" s="1">
        <v>1</v>
      </c>
      <c r="O741"/>
    </row>
    <row r="742" spans="1:15" x14ac:dyDescent="0.3">
      <c r="A742" t="s">
        <v>10</v>
      </c>
      <c r="B742" s="1">
        <v>32</v>
      </c>
      <c r="C742" s="1" t="str" cm="1">
        <f t="array" ref="C742">_xlfn.IFS(Dataset[[#This Row],[Age]]&gt;=60,"Old",Dataset[[#This Row],[Age]]&gt;=40,"Senior Adult",Dataset[[#This Row],[Age]]&gt;=20,"Adult",Dataset[[#This Row],[Age]]&gt;=0,"Child")</f>
        <v>Adult</v>
      </c>
      <c r="D742" s="1">
        <v>0</v>
      </c>
      <c r="E742" s="1">
        <v>1</v>
      </c>
      <c r="F742" s="1">
        <v>0</v>
      </c>
      <c r="G742" s="1" t="str">
        <f>IF(OR( AND(Dataset[[#This Row],[NS1]]=1,Dataset[[#This Row],[IgM]]=0,Dataset[[#This Row],[IgG]]=0),AND(Dataset[[#This Row],[NS1]]=1,Dataset[[#This Row],[IgM]]=1,Dataset[[#This Row],[IgG]]=0),AND(Dataset[[#This Row],[NS1]]=0,Dataset[[#This Row],[IgM]]=1,Dataset[[#This Row],[IgG]]=0)),"Yes","No")</f>
        <v>Yes</v>
      </c>
      <c r="H742" t="str">
        <f>IF(AND(Dataset[[#This Row],[IgG]]=1,Dataset[[#This Row],[NS1]]=1),"Yes","No")</f>
        <v>No</v>
      </c>
      <c r="I742" t="str">
        <f>IF(AND(Dataset[[#This Row],[NS1]]=0,Dataset[[#This Row],[IgM]]=0,Dataset[[#This Row],[IgG]]=0),"yes","No")</f>
        <v>No</v>
      </c>
      <c r="J742" t="s">
        <v>29</v>
      </c>
      <c r="K742" t="s">
        <v>12</v>
      </c>
      <c r="L742" t="s">
        <v>24</v>
      </c>
      <c r="M742" t="s">
        <v>14</v>
      </c>
      <c r="N742" s="1">
        <v>0</v>
      </c>
      <c r="O742"/>
    </row>
    <row r="743" spans="1:15" x14ac:dyDescent="0.3">
      <c r="A743" t="s">
        <v>15</v>
      </c>
      <c r="B743" s="1">
        <v>65</v>
      </c>
      <c r="C743" s="1" t="str" cm="1">
        <f t="array" ref="C743">_xlfn.IFS(Dataset[[#This Row],[Age]]&gt;=60,"Old",Dataset[[#This Row],[Age]]&gt;=40,"Senior Adult",Dataset[[#This Row],[Age]]&gt;=20,"Adult",Dataset[[#This Row],[Age]]&gt;=0,"Child")</f>
        <v>Old</v>
      </c>
      <c r="D743" s="1">
        <v>0</v>
      </c>
      <c r="E743" s="1">
        <v>0</v>
      </c>
      <c r="F743" s="1">
        <v>0</v>
      </c>
      <c r="G743" s="1" t="str">
        <f>IF(OR( AND(Dataset[[#This Row],[NS1]]=1,Dataset[[#This Row],[IgM]]=0,Dataset[[#This Row],[IgG]]=0),AND(Dataset[[#This Row],[NS1]]=1,Dataset[[#This Row],[IgM]]=1,Dataset[[#This Row],[IgG]]=0),AND(Dataset[[#This Row],[NS1]]=0,Dataset[[#This Row],[IgM]]=1,Dataset[[#This Row],[IgG]]=0)),"Yes","No")</f>
        <v>No</v>
      </c>
      <c r="H743" t="str">
        <f>IF(AND(Dataset[[#This Row],[IgG]]=1,Dataset[[#This Row],[NS1]]=1),"Yes","No")</f>
        <v>No</v>
      </c>
      <c r="I743" t="str">
        <f>IF(AND(Dataset[[#This Row],[NS1]]=0,Dataset[[#This Row],[IgM]]=0,Dataset[[#This Row],[IgG]]=0),"yes","No")</f>
        <v>yes</v>
      </c>
      <c r="J743" t="s">
        <v>53</v>
      </c>
      <c r="K743" t="s">
        <v>17</v>
      </c>
      <c r="L743" t="s">
        <v>24</v>
      </c>
      <c r="M743" t="s">
        <v>14</v>
      </c>
      <c r="N743" s="1">
        <v>0</v>
      </c>
      <c r="O743"/>
    </row>
    <row r="744" spans="1:15" x14ac:dyDescent="0.3">
      <c r="A744" t="s">
        <v>15</v>
      </c>
      <c r="B744" s="1">
        <v>55</v>
      </c>
      <c r="C744" s="1" t="str" cm="1">
        <f t="array" ref="C744">_xlfn.IFS(Dataset[[#This Row],[Age]]&gt;=60,"Old",Dataset[[#This Row],[Age]]&gt;=40,"Senior Adult",Dataset[[#This Row],[Age]]&gt;=20,"Adult",Dataset[[#This Row],[Age]]&gt;=0,"Child")</f>
        <v>Senior Adult</v>
      </c>
      <c r="D744" s="1">
        <v>1</v>
      </c>
      <c r="E744" s="1">
        <v>1</v>
      </c>
      <c r="F744" s="1">
        <v>1</v>
      </c>
      <c r="G744" s="1" t="str">
        <f>IF(OR( AND(Dataset[[#This Row],[NS1]]=1,Dataset[[#This Row],[IgM]]=0,Dataset[[#This Row],[IgG]]=0),AND(Dataset[[#This Row],[NS1]]=1,Dataset[[#This Row],[IgM]]=1,Dataset[[#This Row],[IgG]]=0),AND(Dataset[[#This Row],[NS1]]=0,Dataset[[#This Row],[IgM]]=1,Dataset[[#This Row],[IgG]]=0)),"Yes","No")</f>
        <v>No</v>
      </c>
      <c r="H744" t="str">
        <f>IF(AND(Dataset[[#This Row],[IgG]]=1,Dataset[[#This Row],[NS1]]=1),"Yes","No")</f>
        <v>Yes</v>
      </c>
      <c r="I744" t="str">
        <f>IF(AND(Dataset[[#This Row],[NS1]]=0,Dataset[[#This Row],[IgM]]=0,Dataset[[#This Row],[IgG]]=0),"yes","No")</f>
        <v>No</v>
      </c>
      <c r="J744" t="s">
        <v>39</v>
      </c>
      <c r="K744" t="s">
        <v>12</v>
      </c>
      <c r="L744" t="s">
        <v>19</v>
      </c>
      <c r="M744" t="s">
        <v>14</v>
      </c>
      <c r="N744" s="1">
        <v>1</v>
      </c>
      <c r="O744"/>
    </row>
    <row r="745" spans="1:15" x14ac:dyDescent="0.3">
      <c r="A745" t="s">
        <v>15</v>
      </c>
      <c r="B745" s="1">
        <v>34</v>
      </c>
      <c r="C745" s="1" t="str" cm="1">
        <f t="array" ref="C745">_xlfn.IFS(Dataset[[#This Row],[Age]]&gt;=60,"Old",Dataset[[#This Row],[Age]]&gt;=40,"Senior Adult",Dataset[[#This Row],[Age]]&gt;=20,"Adult",Dataset[[#This Row],[Age]]&gt;=0,"Child")</f>
        <v>Adult</v>
      </c>
      <c r="D745" s="1">
        <v>0</v>
      </c>
      <c r="E745" s="1">
        <v>1</v>
      </c>
      <c r="F745" s="1">
        <v>0</v>
      </c>
      <c r="G745" s="1" t="str">
        <f>IF(OR( AND(Dataset[[#This Row],[NS1]]=1,Dataset[[#This Row],[IgM]]=0,Dataset[[#This Row],[IgG]]=0),AND(Dataset[[#This Row],[NS1]]=1,Dataset[[#This Row],[IgM]]=1,Dataset[[#This Row],[IgG]]=0),AND(Dataset[[#This Row],[NS1]]=0,Dataset[[#This Row],[IgM]]=1,Dataset[[#This Row],[IgG]]=0)),"Yes","No")</f>
        <v>Yes</v>
      </c>
      <c r="H745" t="str">
        <f>IF(AND(Dataset[[#This Row],[IgG]]=1,Dataset[[#This Row],[NS1]]=1),"Yes","No")</f>
        <v>No</v>
      </c>
      <c r="I745" t="str">
        <f>IF(AND(Dataset[[#This Row],[NS1]]=0,Dataset[[#This Row],[IgM]]=0,Dataset[[#This Row],[IgG]]=0),"yes","No")</f>
        <v>No</v>
      </c>
      <c r="J745" t="s">
        <v>42</v>
      </c>
      <c r="K745" t="s">
        <v>17</v>
      </c>
      <c r="L745" t="s">
        <v>19</v>
      </c>
      <c r="M745" t="s">
        <v>14</v>
      </c>
      <c r="N745" s="1">
        <v>0</v>
      </c>
      <c r="O745"/>
    </row>
    <row r="746" spans="1:15" x14ac:dyDescent="0.3">
      <c r="A746" t="s">
        <v>15</v>
      </c>
      <c r="B746" s="1">
        <v>21</v>
      </c>
      <c r="C746" s="1" t="str" cm="1">
        <f t="array" ref="C746">_xlfn.IFS(Dataset[[#This Row],[Age]]&gt;=60,"Old",Dataset[[#This Row],[Age]]&gt;=40,"Senior Adult",Dataset[[#This Row],[Age]]&gt;=20,"Adult",Dataset[[#This Row],[Age]]&gt;=0,"Child")</f>
        <v>Adult</v>
      </c>
      <c r="D746" s="1">
        <v>0</v>
      </c>
      <c r="E746" s="1">
        <v>0</v>
      </c>
      <c r="F746" s="1">
        <v>0</v>
      </c>
      <c r="G746" s="1" t="str">
        <f>IF(OR( AND(Dataset[[#This Row],[NS1]]=1,Dataset[[#This Row],[IgM]]=0,Dataset[[#This Row],[IgG]]=0),AND(Dataset[[#This Row],[NS1]]=1,Dataset[[#This Row],[IgM]]=1,Dataset[[#This Row],[IgG]]=0),AND(Dataset[[#This Row],[NS1]]=0,Dataset[[#This Row],[IgM]]=1,Dataset[[#This Row],[IgG]]=0)),"Yes","No")</f>
        <v>No</v>
      </c>
      <c r="H746" t="str">
        <f>IF(AND(Dataset[[#This Row],[IgG]]=1,Dataset[[#This Row],[NS1]]=1),"Yes","No")</f>
        <v>No</v>
      </c>
      <c r="I746" t="str">
        <f>IF(AND(Dataset[[#This Row],[NS1]]=0,Dataset[[#This Row],[IgM]]=0,Dataset[[#This Row],[IgG]]=0),"yes","No")</f>
        <v>yes</v>
      </c>
      <c r="J746" t="s">
        <v>41</v>
      </c>
      <c r="K746" t="s">
        <v>12</v>
      </c>
      <c r="L746" t="s">
        <v>24</v>
      </c>
      <c r="M746" t="s">
        <v>14</v>
      </c>
      <c r="N746" s="1">
        <v>0</v>
      </c>
      <c r="O746"/>
    </row>
    <row r="747" spans="1:15" x14ac:dyDescent="0.3">
      <c r="A747" t="s">
        <v>10</v>
      </c>
      <c r="B747" s="1">
        <v>11</v>
      </c>
      <c r="C747" s="1" t="str" cm="1">
        <f t="array" ref="C747">_xlfn.IFS(Dataset[[#This Row],[Age]]&gt;=60,"Old",Dataset[[#This Row],[Age]]&gt;=40,"Senior Adult",Dataset[[#This Row],[Age]]&gt;=20,"Adult",Dataset[[#This Row],[Age]]&gt;=0,"Child")</f>
        <v>Child</v>
      </c>
      <c r="D747" s="1">
        <v>0</v>
      </c>
      <c r="E747" s="1">
        <v>0</v>
      </c>
      <c r="F747" s="1">
        <v>0</v>
      </c>
      <c r="G747" s="1" t="str">
        <f>IF(OR( AND(Dataset[[#This Row],[NS1]]=1,Dataset[[#This Row],[IgM]]=0,Dataset[[#This Row],[IgG]]=0),AND(Dataset[[#This Row],[NS1]]=1,Dataset[[#This Row],[IgM]]=1,Dataset[[#This Row],[IgG]]=0),AND(Dataset[[#This Row],[NS1]]=0,Dataset[[#This Row],[IgM]]=1,Dataset[[#This Row],[IgG]]=0)),"Yes","No")</f>
        <v>No</v>
      </c>
      <c r="H747" t="str">
        <f>IF(AND(Dataset[[#This Row],[IgG]]=1,Dataset[[#This Row],[NS1]]=1),"Yes","No")</f>
        <v>No</v>
      </c>
      <c r="I747" t="str">
        <f>IF(AND(Dataset[[#This Row],[NS1]]=0,Dataset[[#This Row],[IgM]]=0,Dataset[[#This Row],[IgG]]=0),"yes","No")</f>
        <v>yes</v>
      </c>
      <c r="J747" t="s">
        <v>23</v>
      </c>
      <c r="K747" t="s">
        <v>17</v>
      </c>
      <c r="L747" t="s">
        <v>19</v>
      </c>
      <c r="M747" t="s">
        <v>14</v>
      </c>
      <c r="N747" s="1">
        <v>0</v>
      </c>
      <c r="O747"/>
    </row>
    <row r="748" spans="1:15" x14ac:dyDescent="0.3">
      <c r="A748" t="s">
        <v>15</v>
      </c>
      <c r="B748" s="1">
        <v>46</v>
      </c>
      <c r="C748" s="1" t="str" cm="1">
        <f t="array" ref="C748">_xlfn.IFS(Dataset[[#This Row],[Age]]&gt;=60,"Old",Dataset[[#This Row],[Age]]&gt;=40,"Senior Adult",Dataset[[#This Row],[Age]]&gt;=20,"Adult",Dataset[[#This Row],[Age]]&gt;=0,"Child")</f>
        <v>Senior Adult</v>
      </c>
      <c r="D748" s="1">
        <v>0</v>
      </c>
      <c r="E748" s="1">
        <v>0</v>
      </c>
      <c r="F748" s="1">
        <v>0</v>
      </c>
      <c r="G748" s="1" t="str">
        <f>IF(OR( AND(Dataset[[#This Row],[NS1]]=1,Dataset[[#This Row],[IgM]]=0,Dataset[[#This Row],[IgG]]=0),AND(Dataset[[#This Row],[NS1]]=1,Dataset[[#This Row],[IgM]]=1,Dataset[[#This Row],[IgG]]=0),AND(Dataset[[#This Row],[NS1]]=0,Dataset[[#This Row],[IgM]]=1,Dataset[[#This Row],[IgG]]=0)),"Yes","No")</f>
        <v>No</v>
      </c>
      <c r="H748" t="str">
        <f>IF(AND(Dataset[[#This Row],[IgG]]=1,Dataset[[#This Row],[NS1]]=1),"Yes","No")</f>
        <v>No</v>
      </c>
      <c r="I748" t="str">
        <f>IF(AND(Dataset[[#This Row],[NS1]]=0,Dataset[[#This Row],[IgM]]=0,Dataset[[#This Row],[IgG]]=0),"yes","No")</f>
        <v>yes</v>
      </c>
      <c r="J748" t="s">
        <v>28</v>
      </c>
      <c r="K748" t="s">
        <v>12</v>
      </c>
      <c r="L748" t="s">
        <v>13</v>
      </c>
      <c r="M748" t="s">
        <v>14</v>
      </c>
      <c r="N748" s="1">
        <v>0</v>
      </c>
      <c r="O748"/>
    </row>
    <row r="749" spans="1:15" x14ac:dyDescent="0.3">
      <c r="A749" t="s">
        <v>15</v>
      </c>
      <c r="B749" s="1">
        <v>21</v>
      </c>
      <c r="C749" s="1" t="str" cm="1">
        <f t="array" ref="C749">_xlfn.IFS(Dataset[[#This Row],[Age]]&gt;=60,"Old",Dataset[[#This Row],[Age]]&gt;=40,"Senior Adult",Dataset[[#This Row],[Age]]&gt;=20,"Adult",Dataset[[#This Row],[Age]]&gt;=0,"Child")</f>
        <v>Adult</v>
      </c>
      <c r="D749" s="1">
        <v>1</v>
      </c>
      <c r="E749" s="1">
        <v>0</v>
      </c>
      <c r="F749" s="1">
        <v>1</v>
      </c>
      <c r="G749" s="1" t="str">
        <f>IF(OR( AND(Dataset[[#This Row],[NS1]]=1,Dataset[[#This Row],[IgM]]=0,Dataset[[#This Row],[IgG]]=0),AND(Dataset[[#This Row],[NS1]]=1,Dataset[[#This Row],[IgM]]=1,Dataset[[#This Row],[IgG]]=0),AND(Dataset[[#This Row],[NS1]]=0,Dataset[[#This Row],[IgM]]=1,Dataset[[#This Row],[IgG]]=0)),"Yes","No")</f>
        <v>No</v>
      </c>
      <c r="H749" t="str">
        <f>IF(AND(Dataset[[#This Row],[IgG]]=1,Dataset[[#This Row],[NS1]]=1),"Yes","No")</f>
        <v>Yes</v>
      </c>
      <c r="I749" t="str">
        <f>IF(AND(Dataset[[#This Row],[NS1]]=0,Dataset[[#This Row],[IgM]]=0,Dataset[[#This Row],[IgG]]=0),"yes","No")</f>
        <v>No</v>
      </c>
      <c r="J749" t="s">
        <v>36</v>
      </c>
      <c r="K749" t="s">
        <v>17</v>
      </c>
      <c r="L749" t="s">
        <v>19</v>
      </c>
      <c r="M749" t="s">
        <v>14</v>
      </c>
      <c r="N749" s="1">
        <v>1</v>
      </c>
      <c r="O749"/>
    </row>
    <row r="750" spans="1:15" x14ac:dyDescent="0.3">
      <c r="A750" t="s">
        <v>10</v>
      </c>
      <c r="B750" s="1">
        <v>61</v>
      </c>
      <c r="C750" s="1" t="str" cm="1">
        <f t="array" ref="C750">_xlfn.IFS(Dataset[[#This Row],[Age]]&gt;=60,"Old",Dataset[[#This Row],[Age]]&gt;=40,"Senior Adult",Dataset[[#This Row],[Age]]&gt;=20,"Adult",Dataset[[#This Row],[Age]]&gt;=0,"Child")</f>
        <v>Old</v>
      </c>
      <c r="D750" s="1">
        <v>0</v>
      </c>
      <c r="E750" s="1">
        <v>0</v>
      </c>
      <c r="F750" s="1">
        <v>0</v>
      </c>
      <c r="G750" s="1" t="str">
        <f>IF(OR( AND(Dataset[[#This Row],[NS1]]=1,Dataset[[#This Row],[IgM]]=0,Dataset[[#This Row],[IgG]]=0),AND(Dataset[[#This Row],[NS1]]=1,Dataset[[#This Row],[IgM]]=1,Dataset[[#This Row],[IgG]]=0),AND(Dataset[[#This Row],[NS1]]=0,Dataset[[#This Row],[IgM]]=1,Dataset[[#This Row],[IgG]]=0)),"Yes","No")</f>
        <v>No</v>
      </c>
      <c r="H750" t="str">
        <f>IF(AND(Dataset[[#This Row],[IgG]]=1,Dataset[[#This Row],[NS1]]=1),"Yes","No")</f>
        <v>No</v>
      </c>
      <c r="I750" t="str">
        <f>IF(AND(Dataset[[#This Row],[NS1]]=0,Dataset[[#This Row],[IgM]]=0,Dataset[[#This Row],[IgG]]=0),"yes","No")</f>
        <v>yes</v>
      </c>
      <c r="J750" t="s">
        <v>22</v>
      </c>
      <c r="K750" t="s">
        <v>12</v>
      </c>
      <c r="L750" t="s">
        <v>24</v>
      </c>
      <c r="M750" t="s">
        <v>14</v>
      </c>
      <c r="N750" s="1">
        <v>0</v>
      </c>
      <c r="O750"/>
    </row>
    <row r="751" spans="1:15" x14ac:dyDescent="0.3">
      <c r="A751" t="s">
        <v>15</v>
      </c>
      <c r="B751" s="1">
        <v>35</v>
      </c>
      <c r="C751" s="1" t="str" cm="1">
        <f t="array" ref="C751">_xlfn.IFS(Dataset[[#This Row],[Age]]&gt;=60,"Old",Dataset[[#This Row],[Age]]&gt;=40,"Senior Adult",Dataset[[#This Row],[Age]]&gt;=20,"Adult",Dataset[[#This Row],[Age]]&gt;=0,"Child")</f>
        <v>Adult</v>
      </c>
      <c r="D751" s="1">
        <v>1</v>
      </c>
      <c r="E751" s="1">
        <v>1</v>
      </c>
      <c r="F751" s="1">
        <v>1</v>
      </c>
      <c r="G751" s="1" t="str">
        <f>IF(OR( AND(Dataset[[#This Row],[NS1]]=1,Dataset[[#This Row],[IgM]]=0,Dataset[[#This Row],[IgG]]=0),AND(Dataset[[#This Row],[NS1]]=1,Dataset[[#This Row],[IgM]]=1,Dataset[[#This Row],[IgG]]=0),AND(Dataset[[#This Row],[NS1]]=0,Dataset[[#This Row],[IgM]]=1,Dataset[[#This Row],[IgG]]=0)),"Yes","No")</f>
        <v>No</v>
      </c>
      <c r="H751" t="str">
        <f>IF(AND(Dataset[[#This Row],[IgG]]=1,Dataset[[#This Row],[NS1]]=1),"Yes","No")</f>
        <v>Yes</v>
      </c>
      <c r="I751" t="str">
        <f>IF(AND(Dataset[[#This Row],[NS1]]=0,Dataset[[#This Row],[IgM]]=0,Dataset[[#This Row],[IgG]]=0),"yes","No")</f>
        <v>No</v>
      </c>
      <c r="J751" t="s">
        <v>34</v>
      </c>
      <c r="K751" t="s">
        <v>17</v>
      </c>
      <c r="L751" t="s">
        <v>13</v>
      </c>
      <c r="M751" t="s">
        <v>14</v>
      </c>
      <c r="N751" s="1">
        <v>1</v>
      </c>
      <c r="O751"/>
    </row>
    <row r="752" spans="1:15" x14ac:dyDescent="0.3">
      <c r="A752" t="s">
        <v>10</v>
      </c>
      <c r="B752" s="1">
        <v>46</v>
      </c>
      <c r="C752" s="1" t="str" cm="1">
        <f t="array" ref="C752">_xlfn.IFS(Dataset[[#This Row],[Age]]&gt;=60,"Old",Dataset[[#This Row],[Age]]&gt;=40,"Senior Adult",Dataset[[#This Row],[Age]]&gt;=20,"Adult",Dataset[[#This Row],[Age]]&gt;=0,"Child")</f>
        <v>Senior Adult</v>
      </c>
      <c r="D752" s="1">
        <v>1</v>
      </c>
      <c r="E752" s="1">
        <v>1</v>
      </c>
      <c r="F752" s="1">
        <v>1</v>
      </c>
      <c r="G752" s="1" t="str">
        <f>IF(OR( AND(Dataset[[#This Row],[NS1]]=1,Dataset[[#This Row],[IgM]]=0,Dataset[[#This Row],[IgG]]=0),AND(Dataset[[#This Row],[NS1]]=1,Dataset[[#This Row],[IgM]]=1,Dataset[[#This Row],[IgG]]=0),AND(Dataset[[#This Row],[NS1]]=0,Dataset[[#This Row],[IgM]]=1,Dataset[[#This Row],[IgG]]=0)),"Yes","No")</f>
        <v>No</v>
      </c>
      <c r="H752" t="str">
        <f>IF(AND(Dataset[[#This Row],[IgG]]=1,Dataset[[#This Row],[NS1]]=1),"Yes","No")</f>
        <v>Yes</v>
      </c>
      <c r="I752" t="str">
        <f>IF(AND(Dataset[[#This Row],[NS1]]=0,Dataset[[#This Row],[IgM]]=0,Dataset[[#This Row],[IgG]]=0),"yes","No")</f>
        <v>No</v>
      </c>
      <c r="J752" t="s">
        <v>49</v>
      </c>
      <c r="K752" t="s">
        <v>12</v>
      </c>
      <c r="L752" t="s">
        <v>24</v>
      </c>
      <c r="M752" t="s">
        <v>14</v>
      </c>
      <c r="N752" s="1">
        <v>1</v>
      </c>
      <c r="O752"/>
    </row>
    <row r="753" spans="1:15" x14ac:dyDescent="0.3">
      <c r="A753" t="s">
        <v>10</v>
      </c>
      <c r="B753" s="1">
        <v>11</v>
      </c>
      <c r="C753" s="1" t="str" cm="1">
        <f t="array" ref="C753">_xlfn.IFS(Dataset[[#This Row],[Age]]&gt;=60,"Old",Dataset[[#This Row],[Age]]&gt;=40,"Senior Adult",Dataset[[#This Row],[Age]]&gt;=20,"Adult",Dataset[[#This Row],[Age]]&gt;=0,"Child")</f>
        <v>Child</v>
      </c>
      <c r="D753" s="1">
        <v>0</v>
      </c>
      <c r="E753" s="1">
        <v>0</v>
      </c>
      <c r="F753" s="1">
        <v>0</v>
      </c>
      <c r="G753" s="1" t="str">
        <f>IF(OR( AND(Dataset[[#This Row],[NS1]]=1,Dataset[[#This Row],[IgM]]=0,Dataset[[#This Row],[IgG]]=0),AND(Dataset[[#This Row],[NS1]]=1,Dataset[[#This Row],[IgM]]=1,Dataset[[#This Row],[IgG]]=0),AND(Dataset[[#This Row],[NS1]]=0,Dataset[[#This Row],[IgM]]=1,Dataset[[#This Row],[IgG]]=0)),"Yes","No")</f>
        <v>No</v>
      </c>
      <c r="H753" t="str">
        <f>IF(AND(Dataset[[#This Row],[IgG]]=1,Dataset[[#This Row],[NS1]]=1),"Yes","No")</f>
        <v>No</v>
      </c>
      <c r="I753" t="str">
        <f>IF(AND(Dataset[[#This Row],[NS1]]=0,Dataset[[#This Row],[IgM]]=0,Dataset[[#This Row],[IgG]]=0),"yes","No")</f>
        <v>yes</v>
      </c>
      <c r="J753" t="s">
        <v>36</v>
      </c>
      <c r="K753" t="s">
        <v>17</v>
      </c>
      <c r="L753" t="s">
        <v>19</v>
      </c>
      <c r="M753" t="s">
        <v>14</v>
      </c>
      <c r="N753" s="1">
        <v>0</v>
      </c>
      <c r="O753"/>
    </row>
    <row r="754" spans="1:15" x14ac:dyDescent="0.3">
      <c r="A754" t="s">
        <v>15</v>
      </c>
      <c r="B754" s="1">
        <v>49</v>
      </c>
      <c r="C754" s="1" t="str" cm="1">
        <f t="array" ref="C754">_xlfn.IFS(Dataset[[#This Row],[Age]]&gt;=60,"Old",Dataset[[#This Row],[Age]]&gt;=40,"Senior Adult",Dataset[[#This Row],[Age]]&gt;=20,"Adult",Dataset[[#This Row],[Age]]&gt;=0,"Child")</f>
        <v>Senior Adult</v>
      </c>
      <c r="D754" s="1">
        <v>1</v>
      </c>
      <c r="E754" s="1">
        <v>0</v>
      </c>
      <c r="F754" s="1">
        <v>1</v>
      </c>
      <c r="G754" s="1" t="str">
        <f>IF(OR( AND(Dataset[[#This Row],[NS1]]=1,Dataset[[#This Row],[IgM]]=0,Dataset[[#This Row],[IgG]]=0),AND(Dataset[[#This Row],[NS1]]=1,Dataset[[#This Row],[IgM]]=1,Dataset[[#This Row],[IgG]]=0),AND(Dataset[[#This Row],[NS1]]=0,Dataset[[#This Row],[IgM]]=1,Dataset[[#This Row],[IgG]]=0)),"Yes","No")</f>
        <v>No</v>
      </c>
      <c r="H754" t="str">
        <f>IF(AND(Dataset[[#This Row],[IgG]]=1,Dataset[[#This Row],[NS1]]=1),"Yes","No")</f>
        <v>Yes</v>
      </c>
      <c r="I754" t="str">
        <f>IF(AND(Dataset[[#This Row],[NS1]]=0,Dataset[[#This Row],[IgM]]=0,Dataset[[#This Row],[IgG]]=0),"yes","No")</f>
        <v>No</v>
      </c>
      <c r="J754" t="s">
        <v>26</v>
      </c>
      <c r="K754" t="s">
        <v>12</v>
      </c>
      <c r="L754" t="s">
        <v>13</v>
      </c>
      <c r="M754" t="s">
        <v>14</v>
      </c>
      <c r="N754" s="1">
        <v>1</v>
      </c>
      <c r="O754"/>
    </row>
    <row r="755" spans="1:15" x14ac:dyDescent="0.3">
      <c r="A755" t="s">
        <v>10</v>
      </c>
      <c r="B755" s="1">
        <v>43</v>
      </c>
      <c r="C755" s="1" t="str" cm="1">
        <f t="array" ref="C755">_xlfn.IFS(Dataset[[#This Row],[Age]]&gt;=60,"Old",Dataset[[#This Row],[Age]]&gt;=40,"Senior Adult",Dataset[[#This Row],[Age]]&gt;=20,"Adult",Dataset[[#This Row],[Age]]&gt;=0,"Child")</f>
        <v>Senior Adult</v>
      </c>
      <c r="D755" s="1">
        <v>1</v>
      </c>
      <c r="E755" s="1">
        <v>1</v>
      </c>
      <c r="F755" s="1">
        <v>1</v>
      </c>
      <c r="G755" s="1" t="str">
        <f>IF(OR( AND(Dataset[[#This Row],[NS1]]=1,Dataset[[#This Row],[IgM]]=0,Dataset[[#This Row],[IgG]]=0),AND(Dataset[[#This Row],[NS1]]=1,Dataset[[#This Row],[IgM]]=1,Dataset[[#This Row],[IgG]]=0),AND(Dataset[[#This Row],[NS1]]=0,Dataset[[#This Row],[IgM]]=1,Dataset[[#This Row],[IgG]]=0)),"Yes","No")</f>
        <v>No</v>
      </c>
      <c r="H755" t="str">
        <f>IF(AND(Dataset[[#This Row],[IgG]]=1,Dataset[[#This Row],[NS1]]=1),"Yes","No")</f>
        <v>Yes</v>
      </c>
      <c r="I755" t="str">
        <f>IF(AND(Dataset[[#This Row],[NS1]]=0,Dataset[[#This Row],[IgM]]=0,Dataset[[#This Row],[IgG]]=0),"yes","No")</f>
        <v>No</v>
      </c>
      <c r="J755" t="s">
        <v>22</v>
      </c>
      <c r="K755" t="s">
        <v>17</v>
      </c>
      <c r="L755" t="s">
        <v>19</v>
      </c>
      <c r="M755" t="s">
        <v>14</v>
      </c>
      <c r="N755" s="1">
        <v>1</v>
      </c>
      <c r="O755"/>
    </row>
    <row r="756" spans="1:15" x14ac:dyDescent="0.3">
      <c r="A756" t="s">
        <v>10</v>
      </c>
      <c r="B756" s="1">
        <v>49</v>
      </c>
      <c r="C756" s="1" t="str" cm="1">
        <f t="array" ref="C756">_xlfn.IFS(Dataset[[#This Row],[Age]]&gt;=60,"Old",Dataset[[#This Row],[Age]]&gt;=40,"Senior Adult",Dataset[[#This Row],[Age]]&gt;=20,"Adult",Dataset[[#This Row],[Age]]&gt;=0,"Child")</f>
        <v>Senior Adult</v>
      </c>
      <c r="D756" s="1">
        <v>1</v>
      </c>
      <c r="E756" s="1">
        <v>0</v>
      </c>
      <c r="F756" s="1">
        <v>1</v>
      </c>
      <c r="G756" s="1" t="str">
        <f>IF(OR( AND(Dataset[[#This Row],[NS1]]=1,Dataset[[#This Row],[IgM]]=0,Dataset[[#This Row],[IgG]]=0),AND(Dataset[[#This Row],[NS1]]=1,Dataset[[#This Row],[IgM]]=1,Dataset[[#This Row],[IgG]]=0),AND(Dataset[[#This Row],[NS1]]=0,Dataset[[#This Row],[IgM]]=1,Dataset[[#This Row],[IgG]]=0)),"Yes","No")</f>
        <v>No</v>
      </c>
      <c r="H756" t="str">
        <f>IF(AND(Dataset[[#This Row],[IgG]]=1,Dataset[[#This Row],[NS1]]=1),"Yes","No")</f>
        <v>Yes</v>
      </c>
      <c r="I756" t="str">
        <f>IF(AND(Dataset[[#This Row],[NS1]]=0,Dataset[[#This Row],[IgM]]=0,Dataset[[#This Row],[IgG]]=0),"yes","No")</f>
        <v>No</v>
      </c>
      <c r="J756" t="s">
        <v>46</v>
      </c>
      <c r="K756" t="s">
        <v>12</v>
      </c>
      <c r="L756" t="s">
        <v>24</v>
      </c>
      <c r="M756" t="s">
        <v>14</v>
      </c>
      <c r="N756" s="1">
        <v>1</v>
      </c>
      <c r="O756"/>
    </row>
    <row r="757" spans="1:15" x14ac:dyDescent="0.3">
      <c r="A757" t="s">
        <v>15</v>
      </c>
      <c r="B757" s="1">
        <v>46</v>
      </c>
      <c r="C757" s="1" t="str" cm="1">
        <f t="array" ref="C757">_xlfn.IFS(Dataset[[#This Row],[Age]]&gt;=60,"Old",Dataset[[#This Row],[Age]]&gt;=40,"Senior Adult",Dataset[[#This Row],[Age]]&gt;=20,"Adult",Dataset[[#This Row],[Age]]&gt;=0,"Child")</f>
        <v>Senior Adult</v>
      </c>
      <c r="D757" s="1">
        <v>1</v>
      </c>
      <c r="E757" s="1">
        <v>0</v>
      </c>
      <c r="F757" s="1">
        <v>1</v>
      </c>
      <c r="G757" s="1" t="str">
        <f>IF(OR( AND(Dataset[[#This Row],[NS1]]=1,Dataset[[#This Row],[IgM]]=0,Dataset[[#This Row],[IgG]]=0),AND(Dataset[[#This Row],[NS1]]=1,Dataset[[#This Row],[IgM]]=1,Dataset[[#This Row],[IgG]]=0),AND(Dataset[[#This Row],[NS1]]=0,Dataset[[#This Row],[IgM]]=1,Dataset[[#This Row],[IgG]]=0)),"Yes","No")</f>
        <v>No</v>
      </c>
      <c r="H757" t="str">
        <f>IF(AND(Dataset[[#This Row],[IgG]]=1,Dataset[[#This Row],[NS1]]=1),"Yes","No")</f>
        <v>Yes</v>
      </c>
      <c r="I757" t="str">
        <f>IF(AND(Dataset[[#This Row],[NS1]]=0,Dataset[[#This Row],[IgM]]=0,Dataset[[#This Row],[IgG]]=0),"yes","No")</f>
        <v>No</v>
      </c>
      <c r="J757" t="s">
        <v>44</v>
      </c>
      <c r="K757" t="s">
        <v>17</v>
      </c>
      <c r="L757" t="s">
        <v>24</v>
      </c>
      <c r="M757" t="s">
        <v>14</v>
      </c>
      <c r="N757" s="1">
        <v>1</v>
      </c>
      <c r="O757"/>
    </row>
    <row r="758" spans="1:15" x14ac:dyDescent="0.3">
      <c r="A758" t="s">
        <v>10</v>
      </c>
      <c r="B758" s="1">
        <v>50</v>
      </c>
      <c r="C758" s="1" t="str" cm="1">
        <f t="array" ref="C758">_xlfn.IFS(Dataset[[#This Row],[Age]]&gt;=60,"Old",Dataset[[#This Row],[Age]]&gt;=40,"Senior Adult",Dataset[[#This Row],[Age]]&gt;=20,"Adult",Dataset[[#This Row],[Age]]&gt;=0,"Child")</f>
        <v>Senior Adult</v>
      </c>
      <c r="D758" s="1">
        <v>0</v>
      </c>
      <c r="E758" s="1">
        <v>1</v>
      </c>
      <c r="F758" s="1">
        <v>0</v>
      </c>
      <c r="G758" s="1" t="str">
        <f>IF(OR( AND(Dataset[[#This Row],[NS1]]=1,Dataset[[#This Row],[IgM]]=0,Dataset[[#This Row],[IgG]]=0),AND(Dataset[[#This Row],[NS1]]=1,Dataset[[#This Row],[IgM]]=1,Dataset[[#This Row],[IgG]]=0),AND(Dataset[[#This Row],[NS1]]=0,Dataset[[#This Row],[IgM]]=1,Dataset[[#This Row],[IgG]]=0)),"Yes","No")</f>
        <v>Yes</v>
      </c>
      <c r="H758" t="str">
        <f>IF(AND(Dataset[[#This Row],[IgG]]=1,Dataset[[#This Row],[NS1]]=1),"Yes","No")</f>
        <v>No</v>
      </c>
      <c r="I758" t="str">
        <f>IF(AND(Dataset[[#This Row],[NS1]]=0,Dataset[[#This Row],[IgM]]=0,Dataset[[#This Row],[IgG]]=0),"yes","No")</f>
        <v>No</v>
      </c>
      <c r="J758" t="s">
        <v>11</v>
      </c>
      <c r="K758" t="s">
        <v>12</v>
      </c>
      <c r="L758" t="s">
        <v>13</v>
      </c>
      <c r="M758" t="s">
        <v>14</v>
      </c>
      <c r="N758" s="1">
        <v>0</v>
      </c>
      <c r="O758"/>
    </row>
    <row r="759" spans="1:15" x14ac:dyDescent="0.3">
      <c r="A759" t="s">
        <v>15</v>
      </c>
      <c r="B759" s="1">
        <v>20</v>
      </c>
      <c r="C759" s="1" t="str" cm="1">
        <f t="array" ref="C759">_xlfn.IFS(Dataset[[#This Row],[Age]]&gt;=60,"Old",Dataset[[#This Row],[Age]]&gt;=40,"Senior Adult",Dataset[[#This Row],[Age]]&gt;=20,"Adult",Dataset[[#This Row],[Age]]&gt;=0,"Child")</f>
        <v>Adult</v>
      </c>
      <c r="D759" s="1">
        <v>0</v>
      </c>
      <c r="E759" s="1">
        <v>0</v>
      </c>
      <c r="F759" s="1">
        <v>0</v>
      </c>
      <c r="G759" s="1" t="str">
        <f>IF(OR( AND(Dataset[[#This Row],[NS1]]=1,Dataset[[#This Row],[IgM]]=0,Dataset[[#This Row],[IgG]]=0),AND(Dataset[[#This Row],[NS1]]=1,Dataset[[#This Row],[IgM]]=1,Dataset[[#This Row],[IgG]]=0),AND(Dataset[[#This Row],[NS1]]=0,Dataset[[#This Row],[IgM]]=1,Dataset[[#This Row],[IgG]]=0)),"Yes","No")</f>
        <v>No</v>
      </c>
      <c r="H759" t="str">
        <f>IF(AND(Dataset[[#This Row],[IgG]]=1,Dataset[[#This Row],[NS1]]=1),"Yes","No")</f>
        <v>No</v>
      </c>
      <c r="I759" t="str">
        <f>IF(AND(Dataset[[#This Row],[NS1]]=0,Dataset[[#This Row],[IgM]]=0,Dataset[[#This Row],[IgG]]=0),"yes","No")</f>
        <v>yes</v>
      </c>
      <c r="J759" t="s">
        <v>27</v>
      </c>
      <c r="K759" t="s">
        <v>17</v>
      </c>
      <c r="L759" t="s">
        <v>13</v>
      </c>
      <c r="M759" t="s">
        <v>14</v>
      </c>
      <c r="N759" s="1">
        <v>0</v>
      </c>
      <c r="O759"/>
    </row>
    <row r="760" spans="1:15" x14ac:dyDescent="0.3">
      <c r="A760" t="s">
        <v>15</v>
      </c>
      <c r="B760" s="1">
        <v>58</v>
      </c>
      <c r="C760" s="1" t="str" cm="1">
        <f t="array" ref="C760">_xlfn.IFS(Dataset[[#This Row],[Age]]&gt;=60,"Old",Dataset[[#This Row],[Age]]&gt;=40,"Senior Adult",Dataset[[#This Row],[Age]]&gt;=20,"Adult",Dataset[[#This Row],[Age]]&gt;=0,"Child")</f>
        <v>Senior Adult</v>
      </c>
      <c r="D760" s="1">
        <v>1</v>
      </c>
      <c r="E760" s="1">
        <v>1</v>
      </c>
      <c r="F760" s="1">
        <v>1</v>
      </c>
      <c r="G760" s="1" t="str">
        <f>IF(OR( AND(Dataset[[#This Row],[NS1]]=1,Dataset[[#This Row],[IgM]]=0,Dataset[[#This Row],[IgG]]=0),AND(Dataset[[#This Row],[NS1]]=1,Dataset[[#This Row],[IgM]]=1,Dataset[[#This Row],[IgG]]=0),AND(Dataset[[#This Row],[NS1]]=0,Dataset[[#This Row],[IgM]]=1,Dataset[[#This Row],[IgG]]=0)),"Yes","No")</f>
        <v>No</v>
      </c>
      <c r="H760" t="str">
        <f>IF(AND(Dataset[[#This Row],[IgG]]=1,Dataset[[#This Row],[NS1]]=1),"Yes","No")</f>
        <v>Yes</v>
      </c>
      <c r="I760" t="str">
        <f>IF(AND(Dataset[[#This Row],[NS1]]=0,Dataset[[#This Row],[IgM]]=0,Dataset[[#This Row],[IgG]]=0),"yes","No")</f>
        <v>No</v>
      </c>
      <c r="J760" t="s">
        <v>26</v>
      </c>
      <c r="K760" t="s">
        <v>12</v>
      </c>
      <c r="L760" t="s">
        <v>24</v>
      </c>
      <c r="M760" t="s">
        <v>14</v>
      </c>
      <c r="N760" s="1">
        <v>1</v>
      </c>
      <c r="O760"/>
    </row>
    <row r="761" spans="1:15" x14ac:dyDescent="0.3">
      <c r="A761" t="s">
        <v>10</v>
      </c>
      <c r="B761" s="1">
        <v>46</v>
      </c>
      <c r="C761" s="1" t="str" cm="1">
        <f t="array" ref="C761">_xlfn.IFS(Dataset[[#This Row],[Age]]&gt;=60,"Old",Dataset[[#This Row],[Age]]&gt;=40,"Senior Adult",Dataset[[#This Row],[Age]]&gt;=20,"Adult",Dataset[[#This Row],[Age]]&gt;=0,"Child")</f>
        <v>Senior Adult</v>
      </c>
      <c r="D761" s="1">
        <v>0</v>
      </c>
      <c r="E761" s="1">
        <v>0</v>
      </c>
      <c r="F761" s="1">
        <v>0</v>
      </c>
      <c r="G761" s="1" t="str">
        <f>IF(OR( AND(Dataset[[#This Row],[NS1]]=1,Dataset[[#This Row],[IgM]]=0,Dataset[[#This Row],[IgG]]=0),AND(Dataset[[#This Row],[NS1]]=1,Dataset[[#This Row],[IgM]]=1,Dataset[[#This Row],[IgG]]=0),AND(Dataset[[#This Row],[NS1]]=0,Dataset[[#This Row],[IgM]]=1,Dataset[[#This Row],[IgG]]=0)),"Yes","No")</f>
        <v>No</v>
      </c>
      <c r="H761" t="str">
        <f>IF(AND(Dataset[[#This Row],[IgG]]=1,Dataset[[#This Row],[NS1]]=1),"Yes","No")</f>
        <v>No</v>
      </c>
      <c r="I761" t="str">
        <f>IF(AND(Dataset[[#This Row],[NS1]]=0,Dataset[[#This Row],[IgM]]=0,Dataset[[#This Row],[IgG]]=0),"yes","No")</f>
        <v>yes</v>
      </c>
      <c r="J761" t="s">
        <v>46</v>
      </c>
      <c r="K761" t="s">
        <v>17</v>
      </c>
      <c r="L761" t="s">
        <v>24</v>
      </c>
      <c r="M761" t="s">
        <v>14</v>
      </c>
      <c r="N761" s="1">
        <v>0</v>
      </c>
      <c r="O761"/>
    </row>
    <row r="762" spans="1:15" x14ac:dyDescent="0.3">
      <c r="A762" t="s">
        <v>15</v>
      </c>
      <c r="B762" s="1">
        <v>24</v>
      </c>
      <c r="C762" s="1" t="str" cm="1">
        <f t="array" ref="C762">_xlfn.IFS(Dataset[[#This Row],[Age]]&gt;=60,"Old",Dataset[[#This Row],[Age]]&gt;=40,"Senior Adult",Dataset[[#This Row],[Age]]&gt;=20,"Adult",Dataset[[#This Row],[Age]]&gt;=0,"Child")</f>
        <v>Adult</v>
      </c>
      <c r="D762" s="1">
        <v>0</v>
      </c>
      <c r="E762" s="1">
        <v>1</v>
      </c>
      <c r="F762" s="1">
        <v>0</v>
      </c>
      <c r="G762" s="1" t="str">
        <f>IF(OR( AND(Dataset[[#This Row],[NS1]]=1,Dataset[[#This Row],[IgM]]=0,Dataset[[#This Row],[IgG]]=0),AND(Dataset[[#This Row],[NS1]]=1,Dataset[[#This Row],[IgM]]=1,Dataset[[#This Row],[IgG]]=0),AND(Dataset[[#This Row],[NS1]]=0,Dataset[[#This Row],[IgM]]=1,Dataset[[#This Row],[IgG]]=0)),"Yes","No")</f>
        <v>Yes</v>
      </c>
      <c r="H762" t="str">
        <f>IF(AND(Dataset[[#This Row],[IgG]]=1,Dataset[[#This Row],[NS1]]=1),"Yes","No")</f>
        <v>No</v>
      </c>
      <c r="I762" t="str">
        <f>IF(AND(Dataset[[#This Row],[NS1]]=0,Dataset[[#This Row],[IgM]]=0,Dataset[[#This Row],[IgG]]=0),"yes","No")</f>
        <v>No</v>
      </c>
      <c r="J762" t="s">
        <v>27</v>
      </c>
      <c r="K762" t="s">
        <v>12</v>
      </c>
      <c r="L762" t="s">
        <v>13</v>
      </c>
      <c r="M762" t="s">
        <v>14</v>
      </c>
      <c r="N762" s="1">
        <v>0</v>
      </c>
      <c r="O762"/>
    </row>
    <row r="763" spans="1:15" x14ac:dyDescent="0.3">
      <c r="A763" t="s">
        <v>15</v>
      </c>
      <c r="B763" s="1">
        <v>29</v>
      </c>
      <c r="C763" s="1" t="str" cm="1">
        <f t="array" ref="C763">_xlfn.IFS(Dataset[[#This Row],[Age]]&gt;=60,"Old",Dataset[[#This Row],[Age]]&gt;=40,"Senior Adult",Dataset[[#This Row],[Age]]&gt;=20,"Adult",Dataset[[#This Row],[Age]]&gt;=0,"Child")</f>
        <v>Adult</v>
      </c>
      <c r="D763" s="1">
        <v>0</v>
      </c>
      <c r="E763" s="1">
        <v>0</v>
      </c>
      <c r="F763" s="1">
        <v>0</v>
      </c>
      <c r="G763" s="1" t="str">
        <f>IF(OR( AND(Dataset[[#This Row],[NS1]]=1,Dataset[[#This Row],[IgM]]=0,Dataset[[#This Row],[IgG]]=0),AND(Dataset[[#This Row],[NS1]]=1,Dataset[[#This Row],[IgM]]=1,Dataset[[#This Row],[IgG]]=0),AND(Dataset[[#This Row],[NS1]]=0,Dataset[[#This Row],[IgM]]=1,Dataset[[#This Row],[IgG]]=0)),"Yes","No")</f>
        <v>No</v>
      </c>
      <c r="H763" t="str">
        <f>IF(AND(Dataset[[#This Row],[IgG]]=1,Dataset[[#This Row],[NS1]]=1),"Yes","No")</f>
        <v>No</v>
      </c>
      <c r="I763" t="str">
        <f>IF(AND(Dataset[[#This Row],[NS1]]=0,Dataset[[#This Row],[IgM]]=0,Dataset[[#This Row],[IgG]]=0),"yes","No")</f>
        <v>yes</v>
      </c>
      <c r="J763" t="s">
        <v>42</v>
      </c>
      <c r="K763" t="s">
        <v>17</v>
      </c>
      <c r="L763" t="s">
        <v>19</v>
      </c>
      <c r="M763" t="s">
        <v>14</v>
      </c>
      <c r="N763" s="1">
        <v>0</v>
      </c>
      <c r="O763"/>
    </row>
    <row r="764" spans="1:15" x14ac:dyDescent="0.3">
      <c r="A764" t="s">
        <v>15</v>
      </c>
      <c r="B764" s="1">
        <v>46</v>
      </c>
      <c r="C764" s="1" t="str" cm="1">
        <f t="array" ref="C764">_xlfn.IFS(Dataset[[#This Row],[Age]]&gt;=60,"Old",Dataset[[#This Row],[Age]]&gt;=40,"Senior Adult",Dataset[[#This Row],[Age]]&gt;=20,"Adult",Dataset[[#This Row],[Age]]&gt;=0,"Child")</f>
        <v>Senior Adult</v>
      </c>
      <c r="D764" s="1">
        <v>0</v>
      </c>
      <c r="E764" s="1">
        <v>1</v>
      </c>
      <c r="F764" s="1">
        <v>0</v>
      </c>
      <c r="G764" s="1" t="str">
        <f>IF(OR( AND(Dataset[[#This Row],[NS1]]=1,Dataset[[#This Row],[IgM]]=0,Dataset[[#This Row],[IgG]]=0),AND(Dataset[[#This Row],[NS1]]=1,Dataset[[#This Row],[IgM]]=1,Dataset[[#This Row],[IgG]]=0),AND(Dataset[[#This Row],[NS1]]=0,Dataset[[#This Row],[IgM]]=1,Dataset[[#This Row],[IgG]]=0)),"Yes","No")</f>
        <v>Yes</v>
      </c>
      <c r="H764" t="str">
        <f>IF(AND(Dataset[[#This Row],[IgG]]=1,Dataset[[#This Row],[NS1]]=1),"Yes","No")</f>
        <v>No</v>
      </c>
      <c r="I764" t="str">
        <f>IF(AND(Dataset[[#This Row],[NS1]]=0,Dataset[[#This Row],[IgM]]=0,Dataset[[#This Row],[IgG]]=0),"yes","No")</f>
        <v>No</v>
      </c>
      <c r="J764" t="s">
        <v>50</v>
      </c>
      <c r="K764" t="s">
        <v>12</v>
      </c>
      <c r="L764" t="s">
        <v>24</v>
      </c>
      <c r="M764" t="s">
        <v>14</v>
      </c>
      <c r="N764" s="1">
        <v>0</v>
      </c>
      <c r="O764"/>
    </row>
    <row r="765" spans="1:15" x14ac:dyDescent="0.3">
      <c r="A765" t="s">
        <v>15</v>
      </c>
      <c r="B765" s="1">
        <v>42</v>
      </c>
      <c r="C765" s="1" t="str" cm="1">
        <f t="array" ref="C765">_xlfn.IFS(Dataset[[#This Row],[Age]]&gt;=60,"Old",Dataset[[#This Row],[Age]]&gt;=40,"Senior Adult",Dataset[[#This Row],[Age]]&gt;=20,"Adult",Dataset[[#This Row],[Age]]&gt;=0,"Child")</f>
        <v>Senior Adult</v>
      </c>
      <c r="D765" s="1">
        <v>1</v>
      </c>
      <c r="E765" s="1">
        <v>1</v>
      </c>
      <c r="F765" s="1">
        <v>1</v>
      </c>
      <c r="G765" s="1" t="str">
        <f>IF(OR( AND(Dataset[[#This Row],[NS1]]=1,Dataset[[#This Row],[IgM]]=0,Dataset[[#This Row],[IgG]]=0),AND(Dataset[[#This Row],[NS1]]=1,Dataset[[#This Row],[IgM]]=1,Dataset[[#This Row],[IgG]]=0),AND(Dataset[[#This Row],[NS1]]=0,Dataset[[#This Row],[IgM]]=1,Dataset[[#This Row],[IgG]]=0)),"Yes","No")</f>
        <v>No</v>
      </c>
      <c r="H765" t="str">
        <f>IF(AND(Dataset[[#This Row],[IgG]]=1,Dataset[[#This Row],[NS1]]=1),"Yes","No")</f>
        <v>Yes</v>
      </c>
      <c r="I765" t="str">
        <f>IF(AND(Dataset[[#This Row],[NS1]]=0,Dataset[[#This Row],[IgM]]=0,Dataset[[#This Row],[IgG]]=0),"yes","No")</f>
        <v>No</v>
      </c>
      <c r="J765" t="s">
        <v>51</v>
      </c>
      <c r="K765" t="s">
        <v>17</v>
      </c>
      <c r="L765" t="s">
        <v>13</v>
      </c>
      <c r="M765" t="s">
        <v>14</v>
      </c>
      <c r="N765" s="1">
        <v>1</v>
      </c>
      <c r="O765"/>
    </row>
    <row r="766" spans="1:15" x14ac:dyDescent="0.3">
      <c r="A766" t="s">
        <v>10</v>
      </c>
      <c r="B766" s="1">
        <v>56</v>
      </c>
      <c r="C766" s="1" t="str" cm="1">
        <f t="array" ref="C766">_xlfn.IFS(Dataset[[#This Row],[Age]]&gt;=60,"Old",Dataset[[#This Row],[Age]]&gt;=40,"Senior Adult",Dataset[[#This Row],[Age]]&gt;=20,"Adult",Dataset[[#This Row],[Age]]&gt;=0,"Child")</f>
        <v>Senior Adult</v>
      </c>
      <c r="D766" s="1">
        <v>0</v>
      </c>
      <c r="E766" s="1">
        <v>0</v>
      </c>
      <c r="F766" s="1">
        <v>0</v>
      </c>
      <c r="G766" s="1" t="str">
        <f>IF(OR( AND(Dataset[[#This Row],[NS1]]=1,Dataset[[#This Row],[IgM]]=0,Dataset[[#This Row],[IgG]]=0),AND(Dataset[[#This Row],[NS1]]=1,Dataset[[#This Row],[IgM]]=1,Dataset[[#This Row],[IgG]]=0),AND(Dataset[[#This Row],[NS1]]=0,Dataset[[#This Row],[IgM]]=1,Dataset[[#This Row],[IgG]]=0)),"Yes","No")</f>
        <v>No</v>
      </c>
      <c r="H766" t="str">
        <f>IF(AND(Dataset[[#This Row],[IgG]]=1,Dataset[[#This Row],[NS1]]=1),"Yes","No")</f>
        <v>No</v>
      </c>
      <c r="I766" t="str">
        <f>IF(AND(Dataset[[#This Row],[NS1]]=0,Dataset[[#This Row],[IgM]]=0,Dataset[[#This Row],[IgG]]=0),"yes","No")</f>
        <v>yes</v>
      </c>
      <c r="J766" t="s">
        <v>42</v>
      </c>
      <c r="K766" t="s">
        <v>12</v>
      </c>
      <c r="L766" t="s">
        <v>19</v>
      </c>
      <c r="M766" t="s">
        <v>14</v>
      </c>
      <c r="N766" s="1">
        <v>0</v>
      </c>
      <c r="O766"/>
    </row>
    <row r="767" spans="1:15" x14ac:dyDescent="0.3">
      <c r="A767" t="s">
        <v>15</v>
      </c>
      <c r="B767" s="1">
        <v>8</v>
      </c>
      <c r="C767" s="1" t="str" cm="1">
        <f t="array" ref="C767">_xlfn.IFS(Dataset[[#This Row],[Age]]&gt;=60,"Old",Dataset[[#This Row],[Age]]&gt;=40,"Senior Adult",Dataset[[#This Row],[Age]]&gt;=20,"Adult",Dataset[[#This Row],[Age]]&gt;=0,"Child")</f>
        <v>Child</v>
      </c>
      <c r="D767" s="1">
        <v>0</v>
      </c>
      <c r="E767" s="1">
        <v>0</v>
      </c>
      <c r="F767" s="1">
        <v>0</v>
      </c>
      <c r="G767" s="1" t="str">
        <f>IF(OR( AND(Dataset[[#This Row],[NS1]]=1,Dataset[[#This Row],[IgM]]=0,Dataset[[#This Row],[IgG]]=0),AND(Dataset[[#This Row],[NS1]]=1,Dataset[[#This Row],[IgM]]=1,Dataset[[#This Row],[IgG]]=0),AND(Dataset[[#This Row],[NS1]]=0,Dataset[[#This Row],[IgM]]=1,Dataset[[#This Row],[IgG]]=0)),"Yes","No")</f>
        <v>No</v>
      </c>
      <c r="H767" t="str">
        <f>IF(AND(Dataset[[#This Row],[IgG]]=1,Dataset[[#This Row],[NS1]]=1),"Yes","No")</f>
        <v>No</v>
      </c>
      <c r="I767" t="str">
        <f>IF(AND(Dataset[[#This Row],[NS1]]=0,Dataset[[#This Row],[IgM]]=0,Dataset[[#This Row],[IgG]]=0),"yes","No")</f>
        <v>yes</v>
      </c>
      <c r="J767" t="s">
        <v>18</v>
      </c>
      <c r="K767" t="s">
        <v>17</v>
      </c>
      <c r="L767" t="s">
        <v>24</v>
      </c>
      <c r="M767" t="s">
        <v>14</v>
      </c>
      <c r="N767" s="1">
        <v>0</v>
      </c>
      <c r="O767"/>
    </row>
    <row r="768" spans="1:15" x14ac:dyDescent="0.3">
      <c r="A768" t="s">
        <v>15</v>
      </c>
      <c r="B768" s="1">
        <v>13</v>
      </c>
      <c r="C768" s="1" t="str" cm="1">
        <f t="array" ref="C768">_xlfn.IFS(Dataset[[#This Row],[Age]]&gt;=60,"Old",Dataset[[#This Row],[Age]]&gt;=40,"Senior Adult",Dataset[[#This Row],[Age]]&gt;=20,"Adult",Dataset[[#This Row],[Age]]&gt;=0,"Child")</f>
        <v>Child</v>
      </c>
      <c r="D768" s="1">
        <v>0</v>
      </c>
      <c r="E768" s="1">
        <v>0</v>
      </c>
      <c r="F768" s="1">
        <v>0</v>
      </c>
      <c r="G768" s="1" t="str">
        <f>IF(OR( AND(Dataset[[#This Row],[NS1]]=1,Dataset[[#This Row],[IgM]]=0,Dataset[[#This Row],[IgG]]=0),AND(Dataset[[#This Row],[NS1]]=1,Dataset[[#This Row],[IgM]]=1,Dataset[[#This Row],[IgG]]=0),AND(Dataset[[#This Row],[NS1]]=0,Dataset[[#This Row],[IgM]]=1,Dataset[[#This Row],[IgG]]=0)),"Yes","No")</f>
        <v>No</v>
      </c>
      <c r="H768" t="str">
        <f>IF(AND(Dataset[[#This Row],[IgG]]=1,Dataset[[#This Row],[NS1]]=1),"Yes","No")</f>
        <v>No</v>
      </c>
      <c r="I768" t="str">
        <f>IF(AND(Dataset[[#This Row],[NS1]]=0,Dataset[[#This Row],[IgM]]=0,Dataset[[#This Row],[IgG]]=0),"yes","No")</f>
        <v>yes</v>
      </c>
      <c r="J768" t="s">
        <v>41</v>
      </c>
      <c r="K768" t="s">
        <v>12</v>
      </c>
      <c r="L768" t="s">
        <v>13</v>
      </c>
      <c r="M768" t="s">
        <v>14</v>
      </c>
      <c r="N768" s="1">
        <v>0</v>
      </c>
      <c r="O768"/>
    </row>
    <row r="769" spans="1:15" x14ac:dyDescent="0.3">
      <c r="A769" t="s">
        <v>15</v>
      </c>
      <c r="B769" s="1">
        <v>10</v>
      </c>
      <c r="C769" s="1" t="str" cm="1">
        <f t="array" ref="C769">_xlfn.IFS(Dataset[[#This Row],[Age]]&gt;=60,"Old",Dataset[[#This Row],[Age]]&gt;=40,"Senior Adult",Dataset[[#This Row],[Age]]&gt;=20,"Adult",Dataset[[#This Row],[Age]]&gt;=0,"Child")</f>
        <v>Child</v>
      </c>
      <c r="D769" s="1">
        <v>1</v>
      </c>
      <c r="E769" s="1">
        <v>0</v>
      </c>
      <c r="F769" s="1">
        <v>1</v>
      </c>
      <c r="G769" s="1" t="str">
        <f>IF(OR( AND(Dataset[[#This Row],[NS1]]=1,Dataset[[#This Row],[IgM]]=0,Dataset[[#This Row],[IgG]]=0),AND(Dataset[[#This Row],[NS1]]=1,Dataset[[#This Row],[IgM]]=1,Dataset[[#This Row],[IgG]]=0),AND(Dataset[[#This Row],[NS1]]=0,Dataset[[#This Row],[IgM]]=1,Dataset[[#This Row],[IgG]]=0)),"Yes","No")</f>
        <v>No</v>
      </c>
      <c r="H769" t="str">
        <f>IF(AND(Dataset[[#This Row],[IgG]]=1,Dataset[[#This Row],[NS1]]=1),"Yes","No")</f>
        <v>Yes</v>
      </c>
      <c r="I769" t="str">
        <f>IF(AND(Dataset[[#This Row],[NS1]]=0,Dataset[[#This Row],[IgM]]=0,Dataset[[#This Row],[IgG]]=0),"yes","No")</f>
        <v>No</v>
      </c>
      <c r="J769" t="s">
        <v>29</v>
      </c>
      <c r="K769" t="s">
        <v>17</v>
      </c>
      <c r="L769" t="s">
        <v>24</v>
      </c>
      <c r="M769" t="s">
        <v>14</v>
      </c>
      <c r="N769" s="1">
        <v>1</v>
      </c>
      <c r="O769"/>
    </row>
    <row r="770" spans="1:15" x14ac:dyDescent="0.3">
      <c r="A770" t="s">
        <v>15</v>
      </c>
      <c r="B770" s="1">
        <v>34</v>
      </c>
      <c r="C770" s="1" t="str" cm="1">
        <f t="array" ref="C770">_xlfn.IFS(Dataset[[#This Row],[Age]]&gt;=60,"Old",Dataset[[#This Row],[Age]]&gt;=40,"Senior Adult",Dataset[[#This Row],[Age]]&gt;=20,"Adult",Dataset[[#This Row],[Age]]&gt;=0,"Child")</f>
        <v>Adult</v>
      </c>
      <c r="D770" s="1">
        <v>0</v>
      </c>
      <c r="E770" s="1">
        <v>1</v>
      </c>
      <c r="F770" s="1">
        <v>0</v>
      </c>
      <c r="G770" s="1" t="str">
        <f>IF(OR( AND(Dataset[[#This Row],[NS1]]=1,Dataset[[#This Row],[IgM]]=0,Dataset[[#This Row],[IgG]]=0),AND(Dataset[[#This Row],[NS1]]=1,Dataset[[#This Row],[IgM]]=1,Dataset[[#This Row],[IgG]]=0),AND(Dataset[[#This Row],[NS1]]=0,Dataset[[#This Row],[IgM]]=1,Dataset[[#This Row],[IgG]]=0)),"Yes","No")</f>
        <v>Yes</v>
      </c>
      <c r="H770" t="str">
        <f>IF(AND(Dataset[[#This Row],[IgG]]=1,Dataset[[#This Row],[NS1]]=1),"Yes","No")</f>
        <v>No</v>
      </c>
      <c r="I770" t="str">
        <f>IF(AND(Dataset[[#This Row],[NS1]]=0,Dataset[[#This Row],[IgM]]=0,Dataset[[#This Row],[IgG]]=0),"yes","No")</f>
        <v>No</v>
      </c>
      <c r="J770" t="s">
        <v>52</v>
      </c>
      <c r="K770" t="s">
        <v>12</v>
      </c>
      <c r="L770" t="s">
        <v>19</v>
      </c>
      <c r="M770" t="s">
        <v>14</v>
      </c>
      <c r="N770" s="1">
        <v>0</v>
      </c>
      <c r="O770"/>
    </row>
    <row r="771" spans="1:15" x14ac:dyDescent="0.3">
      <c r="A771" t="s">
        <v>10</v>
      </c>
      <c r="B771" s="1">
        <v>33</v>
      </c>
      <c r="C771" s="1" t="str" cm="1">
        <f t="array" ref="C771">_xlfn.IFS(Dataset[[#This Row],[Age]]&gt;=60,"Old",Dataset[[#This Row],[Age]]&gt;=40,"Senior Adult",Dataset[[#This Row],[Age]]&gt;=20,"Adult",Dataset[[#This Row],[Age]]&gt;=0,"Child")</f>
        <v>Adult</v>
      </c>
      <c r="D771" s="1">
        <v>1</v>
      </c>
      <c r="E771" s="1">
        <v>1</v>
      </c>
      <c r="F771" s="1">
        <v>1</v>
      </c>
      <c r="G771" s="1" t="str">
        <f>IF(OR( AND(Dataset[[#This Row],[NS1]]=1,Dataset[[#This Row],[IgM]]=0,Dataset[[#This Row],[IgG]]=0),AND(Dataset[[#This Row],[NS1]]=1,Dataset[[#This Row],[IgM]]=1,Dataset[[#This Row],[IgG]]=0),AND(Dataset[[#This Row],[NS1]]=0,Dataset[[#This Row],[IgM]]=1,Dataset[[#This Row],[IgG]]=0)),"Yes","No")</f>
        <v>No</v>
      </c>
      <c r="H771" t="str">
        <f>IF(AND(Dataset[[#This Row],[IgG]]=1,Dataset[[#This Row],[NS1]]=1),"Yes","No")</f>
        <v>Yes</v>
      </c>
      <c r="I771" t="str">
        <f>IF(AND(Dataset[[#This Row],[NS1]]=0,Dataset[[#This Row],[IgM]]=0,Dataset[[#This Row],[IgG]]=0),"yes","No")</f>
        <v>No</v>
      </c>
      <c r="J771" t="s">
        <v>44</v>
      </c>
      <c r="K771" t="s">
        <v>17</v>
      </c>
      <c r="L771" t="s">
        <v>24</v>
      </c>
      <c r="M771" t="s">
        <v>14</v>
      </c>
      <c r="N771" s="1">
        <v>1</v>
      </c>
      <c r="O771"/>
    </row>
    <row r="772" spans="1:15" x14ac:dyDescent="0.3">
      <c r="A772" t="s">
        <v>15</v>
      </c>
      <c r="B772" s="1">
        <v>43</v>
      </c>
      <c r="C772" s="1" t="str" cm="1">
        <f t="array" ref="C772">_xlfn.IFS(Dataset[[#This Row],[Age]]&gt;=60,"Old",Dataset[[#This Row],[Age]]&gt;=40,"Senior Adult",Dataset[[#This Row],[Age]]&gt;=20,"Adult",Dataset[[#This Row],[Age]]&gt;=0,"Child")</f>
        <v>Senior Adult</v>
      </c>
      <c r="D772" s="1">
        <v>1</v>
      </c>
      <c r="E772" s="1">
        <v>0</v>
      </c>
      <c r="F772" s="1">
        <v>1</v>
      </c>
      <c r="G772" s="1" t="str">
        <f>IF(OR( AND(Dataset[[#This Row],[NS1]]=1,Dataset[[#This Row],[IgM]]=0,Dataset[[#This Row],[IgG]]=0),AND(Dataset[[#This Row],[NS1]]=1,Dataset[[#This Row],[IgM]]=1,Dataset[[#This Row],[IgG]]=0),AND(Dataset[[#This Row],[NS1]]=0,Dataset[[#This Row],[IgM]]=1,Dataset[[#This Row],[IgG]]=0)),"Yes","No")</f>
        <v>No</v>
      </c>
      <c r="H772" t="str">
        <f>IF(AND(Dataset[[#This Row],[IgG]]=1,Dataset[[#This Row],[NS1]]=1),"Yes","No")</f>
        <v>Yes</v>
      </c>
      <c r="I772" t="str">
        <f>IF(AND(Dataset[[#This Row],[NS1]]=0,Dataset[[#This Row],[IgM]]=0,Dataset[[#This Row],[IgG]]=0),"yes","No")</f>
        <v>No</v>
      </c>
      <c r="J772" t="s">
        <v>37</v>
      </c>
      <c r="K772" t="s">
        <v>12</v>
      </c>
      <c r="L772" t="s">
        <v>19</v>
      </c>
      <c r="M772" t="s">
        <v>14</v>
      </c>
      <c r="N772" s="1">
        <v>1</v>
      </c>
      <c r="O772"/>
    </row>
    <row r="773" spans="1:15" x14ac:dyDescent="0.3">
      <c r="A773" t="s">
        <v>10</v>
      </c>
      <c r="B773" s="1">
        <v>36</v>
      </c>
      <c r="C773" s="1" t="str" cm="1">
        <f t="array" ref="C773">_xlfn.IFS(Dataset[[#This Row],[Age]]&gt;=60,"Old",Dataset[[#This Row],[Age]]&gt;=40,"Senior Adult",Dataset[[#This Row],[Age]]&gt;=20,"Adult",Dataset[[#This Row],[Age]]&gt;=0,"Child")</f>
        <v>Adult</v>
      </c>
      <c r="D773" s="1">
        <v>1</v>
      </c>
      <c r="E773" s="1">
        <v>0</v>
      </c>
      <c r="F773" s="1">
        <v>1</v>
      </c>
      <c r="G773" s="1" t="str">
        <f>IF(OR( AND(Dataset[[#This Row],[NS1]]=1,Dataset[[#This Row],[IgM]]=0,Dataset[[#This Row],[IgG]]=0),AND(Dataset[[#This Row],[NS1]]=1,Dataset[[#This Row],[IgM]]=1,Dataset[[#This Row],[IgG]]=0),AND(Dataset[[#This Row],[NS1]]=0,Dataset[[#This Row],[IgM]]=1,Dataset[[#This Row],[IgG]]=0)),"Yes","No")</f>
        <v>No</v>
      </c>
      <c r="H773" t="str">
        <f>IF(AND(Dataset[[#This Row],[IgG]]=1,Dataset[[#This Row],[NS1]]=1),"Yes","No")</f>
        <v>Yes</v>
      </c>
      <c r="I773" t="str">
        <f>IF(AND(Dataset[[#This Row],[NS1]]=0,Dataset[[#This Row],[IgM]]=0,Dataset[[#This Row],[IgG]]=0),"yes","No")</f>
        <v>No</v>
      </c>
      <c r="J773" t="s">
        <v>39</v>
      </c>
      <c r="K773" t="s">
        <v>17</v>
      </c>
      <c r="L773" t="s">
        <v>19</v>
      </c>
      <c r="M773" t="s">
        <v>14</v>
      </c>
      <c r="N773" s="1">
        <v>1</v>
      </c>
      <c r="O773"/>
    </row>
    <row r="774" spans="1:15" x14ac:dyDescent="0.3">
      <c r="A774" t="s">
        <v>10</v>
      </c>
      <c r="B774" s="1">
        <v>50</v>
      </c>
      <c r="C774" s="1" t="str" cm="1">
        <f t="array" ref="C774">_xlfn.IFS(Dataset[[#This Row],[Age]]&gt;=60,"Old",Dataset[[#This Row],[Age]]&gt;=40,"Senior Adult",Dataset[[#This Row],[Age]]&gt;=20,"Adult",Dataset[[#This Row],[Age]]&gt;=0,"Child")</f>
        <v>Senior Adult</v>
      </c>
      <c r="D774" s="1">
        <v>1</v>
      </c>
      <c r="E774" s="1">
        <v>0</v>
      </c>
      <c r="F774" s="1">
        <v>1</v>
      </c>
      <c r="G774" s="1" t="str">
        <f>IF(OR( AND(Dataset[[#This Row],[NS1]]=1,Dataset[[#This Row],[IgM]]=0,Dataset[[#This Row],[IgG]]=0),AND(Dataset[[#This Row],[NS1]]=1,Dataset[[#This Row],[IgM]]=1,Dataset[[#This Row],[IgG]]=0),AND(Dataset[[#This Row],[NS1]]=0,Dataset[[#This Row],[IgM]]=1,Dataset[[#This Row],[IgG]]=0)),"Yes","No")</f>
        <v>No</v>
      </c>
      <c r="H774" t="str">
        <f>IF(AND(Dataset[[#This Row],[IgG]]=1,Dataset[[#This Row],[NS1]]=1),"Yes","No")</f>
        <v>Yes</v>
      </c>
      <c r="I774" t="str">
        <f>IF(AND(Dataset[[#This Row],[NS1]]=0,Dataset[[#This Row],[IgM]]=0,Dataset[[#This Row],[IgG]]=0),"yes","No")</f>
        <v>No</v>
      </c>
      <c r="J774" t="s">
        <v>27</v>
      </c>
      <c r="K774" t="s">
        <v>12</v>
      </c>
      <c r="L774" t="s">
        <v>19</v>
      </c>
      <c r="M774" t="s">
        <v>14</v>
      </c>
      <c r="N774" s="1">
        <v>1</v>
      </c>
      <c r="O774"/>
    </row>
    <row r="775" spans="1:15" x14ac:dyDescent="0.3">
      <c r="A775" t="s">
        <v>15</v>
      </c>
      <c r="B775" s="1">
        <v>14</v>
      </c>
      <c r="C775" s="1" t="str" cm="1">
        <f t="array" ref="C775">_xlfn.IFS(Dataset[[#This Row],[Age]]&gt;=60,"Old",Dataset[[#This Row],[Age]]&gt;=40,"Senior Adult",Dataset[[#This Row],[Age]]&gt;=20,"Adult",Dataset[[#This Row],[Age]]&gt;=0,"Child")</f>
        <v>Child</v>
      </c>
      <c r="D775" s="1">
        <v>1</v>
      </c>
      <c r="E775" s="1">
        <v>0</v>
      </c>
      <c r="F775" s="1">
        <v>1</v>
      </c>
      <c r="G775" s="1" t="str">
        <f>IF(OR( AND(Dataset[[#This Row],[NS1]]=1,Dataset[[#This Row],[IgM]]=0,Dataset[[#This Row],[IgG]]=0),AND(Dataset[[#This Row],[NS1]]=1,Dataset[[#This Row],[IgM]]=1,Dataset[[#This Row],[IgG]]=0),AND(Dataset[[#This Row],[NS1]]=0,Dataset[[#This Row],[IgM]]=1,Dataset[[#This Row],[IgG]]=0)),"Yes","No")</f>
        <v>No</v>
      </c>
      <c r="H775" t="str">
        <f>IF(AND(Dataset[[#This Row],[IgG]]=1,Dataset[[#This Row],[NS1]]=1),"Yes","No")</f>
        <v>Yes</v>
      </c>
      <c r="I775" t="str">
        <f>IF(AND(Dataset[[#This Row],[NS1]]=0,Dataset[[#This Row],[IgM]]=0,Dataset[[#This Row],[IgG]]=0),"yes","No")</f>
        <v>No</v>
      </c>
      <c r="J775" t="s">
        <v>40</v>
      </c>
      <c r="K775" t="s">
        <v>17</v>
      </c>
      <c r="L775" t="s">
        <v>13</v>
      </c>
      <c r="M775" t="s">
        <v>14</v>
      </c>
      <c r="N775" s="1">
        <v>1</v>
      </c>
      <c r="O775"/>
    </row>
    <row r="776" spans="1:15" x14ac:dyDescent="0.3">
      <c r="A776" t="s">
        <v>15</v>
      </c>
      <c r="B776" s="1">
        <v>10</v>
      </c>
      <c r="C776" s="1" t="str" cm="1">
        <f t="array" ref="C776">_xlfn.IFS(Dataset[[#This Row],[Age]]&gt;=60,"Old",Dataset[[#This Row],[Age]]&gt;=40,"Senior Adult",Dataset[[#This Row],[Age]]&gt;=20,"Adult",Dataset[[#This Row],[Age]]&gt;=0,"Child")</f>
        <v>Child</v>
      </c>
      <c r="D776" s="1">
        <v>0</v>
      </c>
      <c r="E776" s="1">
        <v>1</v>
      </c>
      <c r="F776" s="1">
        <v>0</v>
      </c>
      <c r="G776" s="1" t="str">
        <f>IF(OR( AND(Dataset[[#This Row],[NS1]]=1,Dataset[[#This Row],[IgM]]=0,Dataset[[#This Row],[IgG]]=0),AND(Dataset[[#This Row],[NS1]]=1,Dataset[[#This Row],[IgM]]=1,Dataset[[#This Row],[IgG]]=0),AND(Dataset[[#This Row],[NS1]]=0,Dataset[[#This Row],[IgM]]=1,Dataset[[#This Row],[IgG]]=0)),"Yes","No")</f>
        <v>Yes</v>
      </c>
      <c r="H776" t="str">
        <f>IF(AND(Dataset[[#This Row],[IgG]]=1,Dataset[[#This Row],[NS1]]=1),"Yes","No")</f>
        <v>No</v>
      </c>
      <c r="I776" t="str">
        <f>IF(AND(Dataset[[#This Row],[NS1]]=0,Dataset[[#This Row],[IgM]]=0,Dataset[[#This Row],[IgG]]=0),"yes","No")</f>
        <v>No</v>
      </c>
      <c r="J776" t="s">
        <v>37</v>
      </c>
      <c r="K776" t="s">
        <v>12</v>
      </c>
      <c r="L776" t="s">
        <v>19</v>
      </c>
      <c r="M776" t="s">
        <v>14</v>
      </c>
      <c r="N776" s="1">
        <v>0</v>
      </c>
      <c r="O776"/>
    </row>
    <row r="777" spans="1:15" x14ac:dyDescent="0.3">
      <c r="A777" t="s">
        <v>15</v>
      </c>
      <c r="B777" s="1">
        <v>50</v>
      </c>
      <c r="C777" s="1" t="str" cm="1">
        <f t="array" ref="C777">_xlfn.IFS(Dataset[[#This Row],[Age]]&gt;=60,"Old",Dataset[[#This Row],[Age]]&gt;=40,"Senior Adult",Dataset[[#This Row],[Age]]&gt;=20,"Adult",Dataset[[#This Row],[Age]]&gt;=0,"Child")</f>
        <v>Senior Adult</v>
      </c>
      <c r="D777" s="1">
        <v>1</v>
      </c>
      <c r="E777" s="1">
        <v>0</v>
      </c>
      <c r="F777" s="1">
        <v>1</v>
      </c>
      <c r="G777" s="1" t="str">
        <f>IF(OR( AND(Dataset[[#This Row],[NS1]]=1,Dataset[[#This Row],[IgM]]=0,Dataset[[#This Row],[IgG]]=0),AND(Dataset[[#This Row],[NS1]]=1,Dataset[[#This Row],[IgM]]=1,Dataset[[#This Row],[IgG]]=0),AND(Dataset[[#This Row],[NS1]]=0,Dataset[[#This Row],[IgM]]=1,Dataset[[#This Row],[IgG]]=0)),"Yes","No")</f>
        <v>No</v>
      </c>
      <c r="H777" t="str">
        <f>IF(AND(Dataset[[#This Row],[IgG]]=1,Dataset[[#This Row],[NS1]]=1),"Yes","No")</f>
        <v>Yes</v>
      </c>
      <c r="I777" t="str">
        <f>IF(AND(Dataset[[#This Row],[NS1]]=0,Dataset[[#This Row],[IgM]]=0,Dataset[[#This Row],[IgG]]=0),"yes","No")</f>
        <v>No</v>
      </c>
      <c r="J777" t="s">
        <v>36</v>
      </c>
      <c r="K777" t="s">
        <v>17</v>
      </c>
      <c r="L777" t="s">
        <v>19</v>
      </c>
      <c r="M777" t="s">
        <v>14</v>
      </c>
      <c r="N777" s="1">
        <v>1</v>
      </c>
      <c r="O777"/>
    </row>
    <row r="778" spans="1:15" x14ac:dyDescent="0.3">
      <c r="A778" t="s">
        <v>15</v>
      </c>
      <c r="B778" s="1">
        <v>62</v>
      </c>
      <c r="C778" s="1" t="str" cm="1">
        <f t="array" ref="C778">_xlfn.IFS(Dataset[[#This Row],[Age]]&gt;=60,"Old",Dataset[[#This Row],[Age]]&gt;=40,"Senior Adult",Dataset[[#This Row],[Age]]&gt;=20,"Adult",Dataset[[#This Row],[Age]]&gt;=0,"Child")</f>
        <v>Old</v>
      </c>
      <c r="D778" s="1">
        <v>1</v>
      </c>
      <c r="E778" s="1">
        <v>0</v>
      </c>
      <c r="F778" s="1">
        <v>1</v>
      </c>
      <c r="G778" s="1" t="str">
        <f>IF(OR( AND(Dataset[[#This Row],[NS1]]=1,Dataset[[#This Row],[IgM]]=0,Dataset[[#This Row],[IgG]]=0),AND(Dataset[[#This Row],[NS1]]=1,Dataset[[#This Row],[IgM]]=1,Dataset[[#This Row],[IgG]]=0),AND(Dataset[[#This Row],[NS1]]=0,Dataset[[#This Row],[IgM]]=1,Dataset[[#This Row],[IgG]]=0)),"Yes","No")</f>
        <v>No</v>
      </c>
      <c r="H778" t="str">
        <f>IF(AND(Dataset[[#This Row],[IgG]]=1,Dataset[[#This Row],[NS1]]=1),"Yes","No")</f>
        <v>Yes</v>
      </c>
      <c r="I778" t="str">
        <f>IF(AND(Dataset[[#This Row],[NS1]]=0,Dataset[[#This Row],[IgM]]=0,Dataset[[#This Row],[IgG]]=0),"yes","No")</f>
        <v>No</v>
      </c>
      <c r="J778" t="s">
        <v>29</v>
      </c>
      <c r="K778" t="s">
        <v>12</v>
      </c>
      <c r="L778" t="s">
        <v>19</v>
      </c>
      <c r="M778" t="s">
        <v>14</v>
      </c>
      <c r="N778" s="1">
        <v>1</v>
      </c>
      <c r="O778"/>
    </row>
    <row r="779" spans="1:15" x14ac:dyDescent="0.3">
      <c r="A779" t="s">
        <v>10</v>
      </c>
      <c r="B779" s="1">
        <v>11</v>
      </c>
      <c r="C779" s="1" t="str" cm="1">
        <f t="array" ref="C779">_xlfn.IFS(Dataset[[#This Row],[Age]]&gt;=60,"Old",Dataset[[#This Row],[Age]]&gt;=40,"Senior Adult",Dataset[[#This Row],[Age]]&gt;=20,"Adult",Dataset[[#This Row],[Age]]&gt;=0,"Child")</f>
        <v>Child</v>
      </c>
      <c r="D779" s="1">
        <v>0</v>
      </c>
      <c r="E779" s="1">
        <v>0</v>
      </c>
      <c r="F779" s="1">
        <v>0</v>
      </c>
      <c r="G779" s="1" t="str">
        <f>IF(OR( AND(Dataset[[#This Row],[NS1]]=1,Dataset[[#This Row],[IgM]]=0,Dataset[[#This Row],[IgG]]=0),AND(Dataset[[#This Row],[NS1]]=1,Dataset[[#This Row],[IgM]]=1,Dataset[[#This Row],[IgG]]=0),AND(Dataset[[#This Row],[NS1]]=0,Dataset[[#This Row],[IgM]]=1,Dataset[[#This Row],[IgG]]=0)),"Yes","No")</f>
        <v>No</v>
      </c>
      <c r="H779" t="str">
        <f>IF(AND(Dataset[[#This Row],[IgG]]=1,Dataset[[#This Row],[NS1]]=1),"Yes","No")</f>
        <v>No</v>
      </c>
      <c r="I779" t="str">
        <f>IF(AND(Dataset[[#This Row],[NS1]]=0,Dataset[[#This Row],[IgM]]=0,Dataset[[#This Row],[IgG]]=0),"yes","No")</f>
        <v>yes</v>
      </c>
      <c r="J779" t="s">
        <v>39</v>
      </c>
      <c r="K779" t="s">
        <v>17</v>
      </c>
      <c r="L779" t="s">
        <v>13</v>
      </c>
      <c r="M779" t="s">
        <v>14</v>
      </c>
      <c r="N779" s="1">
        <v>0</v>
      </c>
      <c r="O779"/>
    </row>
    <row r="780" spans="1:15" x14ac:dyDescent="0.3">
      <c r="A780" t="s">
        <v>15</v>
      </c>
      <c r="B780" s="1">
        <v>40</v>
      </c>
      <c r="C780" s="1" t="str" cm="1">
        <f t="array" ref="C780">_xlfn.IFS(Dataset[[#This Row],[Age]]&gt;=60,"Old",Dataset[[#This Row],[Age]]&gt;=40,"Senior Adult",Dataset[[#This Row],[Age]]&gt;=20,"Adult",Dataset[[#This Row],[Age]]&gt;=0,"Child")</f>
        <v>Senior Adult</v>
      </c>
      <c r="D780" s="1">
        <v>1</v>
      </c>
      <c r="E780" s="1">
        <v>1</v>
      </c>
      <c r="F780" s="1">
        <v>1</v>
      </c>
      <c r="G780" s="1" t="str">
        <f>IF(OR( AND(Dataset[[#This Row],[NS1]]=1,Dataset[[#This Row],[IgM]]=0,Dataset[[#This Row],[IgG]]=0),AND(Dataset[[#This Row],[NS1]]=1,Dataset[[#This Row],[IgM]]=1,Dataset[[#This Row],[IgG]]=0),AND(Dataset[[#This Row],[NS1]]=0,Dataset[[#This Row],[IgM]]=1,Dataset[[#This Row],[IgG]]=0)),"Yes","No")</f>
        <v>No</v>
      </c>
      <c r="H780" t="str">
        <f>IF(AND(Dataset[[#This Row],[IgG]]=1,Dataset[[#This Row],[NS1]]=1),"Yes","No")</f>
        <v>Yes</v>
      </c>
      <c r="I780" t="str">
        <f>IF(AND(Dataset[[#This Row],[NS1]]=0,Dataset[[#This Row],[IgM]]=0,Dataset[[#This Row],[IgG]]=0),"yes","No")</f>
        <v>No</v>
      </c>
      <c r="J780" t="s">
        <v>48</v>
      </c>
      <c r="K780" t="s">
        <v>12</v>
      </c>
      <c r="L780" t="s">
        <v>13</v>
      </c>
      <c r="M780" t="s">
        <v>14</v>
      </c>
      <c r="N780" s="1">
        <v>1</v>
      </c>
      <c r="O780"/>
    </row>
    <row r="781" spans="1:15" x14ac:dyDescent="0.3">
      <c r="A781" t="s">
        <v>15</v>
      </c>
      <c r="B781" s="1">
        <v>50</v>
      </c>
      <c r="C781" s="1" t="str" cm="1">
        <f t="array" ref="C781">_xlfn.IFS(Dataset[[#This Row],[Age]]&gt;=60,"Old",Dataset[[#This Row],[Age]]&gt;=40,"Senior Adult",Dataset[[#This Row],[Age]]&gt;=20,"Adult",Dataset[[#This Row],[Age]]&gt;=0,"Child")</f>
        <v>Senior Adult</v>
      </c>
      <c r="D781" s="1">
        <v>1</v>
      </c>
      <c r="E781" s="1">
        <v>1</v>
      </c>
      <c r="F781" s="1">
        <v>1</v>
      </c>
      <c r="G781" s="1" t="str">
        <f>IF(OR( AND(Dataset[[#This Row],[NS1]]=1,Dataset[[#This Row],[IgM]]=0,Dataset[[#This Row],[IgG]]=0),AND(Dataset[[#This Row],[NS1]]=1,Dataset[[#This Row],[IgM]]=1,Dataset[[#This Row],[IgG]]=0),AND(Dataset[[#This Row],[NS1]]=0,Dataset[[#This Row],[IgM]]=1,Dataset[[#This Row],[IgG]]=0)),"Yes","No")</f>
        <v>No</v>
      </c>
      <c r="H781" t="str">
        <f>IF(AND(Dataset[[#This Row],[IgG]]=1,Dataset[[#This Row],[NS1]]=1),"Yes","No")</f>
        <v>Yes</v>
      </c>
      <c r="I781" t="str">
        <f>IF(AND(Dataset[[#This Row],[NS1]]=0,Dataset[[#This Row],[IgM]]=0,Dataset[[#This Row],[IgG]]=0),"yes","No")</f>
        <v>No</v>
      </c>
      <c r="J781" t="s">
        <v>16</v>
      </c>
      <c r="K781" t="s">
        <v>17</v>
      </c>
      <c r="L781" t="s">
        <v>13</v>
      </c>
      <c r="M781" t="s">
        <v>14</v>
      </c>
      <c r="N781" s="1">
        <v>1</v>
      </c>
      <c r="O781"/>
    </row>
    <row r="782" spans="1:15" x14ac:dyDescent="0.3">
      <c r="A782" t="s">
        <v>15</v>
      </c>
      <c r="B782" s="1">
        <v>17</v>
      </c>
      <c r="C782" s="1" t="str" cm="1">
        <f t="array" ref="C782">_xlfn.IFS(Dataset[[#This Row],[Age]]&gt;=60,"Old",Dataset[[#This Row],[Age]]&gt;=40,"Senior Adult",Dataset[[#This Row],[Age]]&gt;=20,"Adult",Dataset[[#This Row],[Age]]&gt;=0,"Child")</f>
        <v>Child</v>
      </c>
      <c r="D782" s="1">
        <v>0</v>
      </c>
      <c r="E782" s="1">
        <v>0</v>
      </c>
      <c r="F782" s="1">
        <v>0</v>
      </c>
      <c r="G782" s="1" t="str">
        <f>IF(OR( AND(Dataset[[#This Row],[NS1]]=1,Dataset[[#This Row],[IgM]]=0,Dataset[[#This Row],[IgG]]=0),AND(Dataset[[#This Row],[NS1]]=1,Dataset[[#This Row],[IgM]]=1,Dataset[[#This Row],[IgG]]=0),AND(Dataset[[#This Row],[NS1]]=0,Dataset[[#This Row],[IgM]]=1,Dataset[[#This Row],[IgG]]=0)),"Yes","No")</f>
        <v>No</v>
      </c>
      <c r="H782" t="str">
        <f>IF(AND(Dataset[[#This Row],[IgG]]=1,Dataset[[#This Row],[NS1]]=1),"Yes","No")</f>
        <v>No</v>
      </c>
      <c r="I782" t="str">
        <f>IF(AND(Dataset[[#This Row],[NS1]]=0,Dataset[[#This Row],[IgM]]=0,Dataset[[#This Row],[IgG]]=0),"yes","No")</f>
        <v>yes</v>
      </c>
      <c r="J782" t="s">
        <v>38</v>
      </c>
      <c r="K782" t="s">
        <v>12</v>
      </c>
      <c r="L782" t="s">
        <v>19</v>
      </c>
      <c r="M782" t="s">
        <v>14</v>
      </c>
      <c r="N782" s="1">
        <v>0</v>
      </c>
      <c r="O782"/>
    </row>
    <row r="783" spans="1:15" x14ac:dyDescent="0.3">
      <c r="A783" t="s">
        <v>10</v>
      </c>
      <c r="B783" s="1">
        <v>31</v>
      </c>
      <c r="C783" s="1" t="str" cm="1">
        <f t="array" ref="C783">_xlfn.IFS(Dataset[[#This Row],[Age]]&gt;=60,"Old",Dataset[[#This Row],[Age]]&gt;=40,"Senior Adult",Dataset[[#This Row],[Age]]&gt;=20,"Adult",Dataset[[#This Row],[Age]]&gt;=0,"Child")</f>
        <v>Adult</v>
      </c>
      <c r="D783" s="1">
        <v>1</v>
      </c>
      <c r="E783" s="1">
        <v>1</v>
      </c>
      <c r="F783" s="1">
        <v>1</v>
      </c>
      <c r="G783" s="1" t="str">
        <f>IF(OR( AND(Dataset[[#This Row],[NS1]]=1,Dataset[[#This Row],[IgM]]=0,Dataset[[#This Row],[IgG]]=0),AND(Dataset[[#This Row],[NS1]]=1,Dataset[[#This Row],[IgM]]=1,Dataset[[#This Row],[IgG]]=0),AND(Dataset[[#This Row],[NS1]]=0,Dataset[[#This Row],[IgM]]=1,Dataset[[#This Row],[IgG]]=0)),"Yes","No")</f>
        <v>No</v>
      </c>
      <c r="H783" t="str">
        <f>IF(AND(Dataset[[#This Row],[IgG]]=1,Dataset[[#This Row],[NS1]]=1),"Yes","No")</f>
        <v>Yes</v>
      </c>
      <c r="I783" t="str">
        <f>IF(AND(Dataset[[#This Row],[NS1]]=0,Dataset[[#This Row],[IgM]]=0,Dataset[[#This Row],[IgG]]=0),"yes","No")</f>
        <v>No</v>
      </c>
      <c r="J783" t="s">
        <v>51</v>
      </c>
      <c r="K783" t="s">
        <v>17</v>
      </c>
      <c r="L783" t="s">
        <v>13</v>
      </c>
      <c r="M783" t="s">
        <v>14</v>
      </c>
      <c r="N783" s="1">
        <v>1</v>
      </c>
      <c r="O783"/>
    </row>
    <row r="784" spans="1:15" x14ac:dyDescent="0.3">
      <c r="A784" t="s">
        <v>10</v>
      </c>
      <c r="B784" s="1">
        <v>53</v>
      </c>
      <c r="C784" s="1" t="str" cm="1">
        <f t="array" ref="C784">_xlfn.IFS(Dataset[[#This Row],[Age]]&gt;=60,"Old",Dataset[[#This Row],[Age]]&gt;=40,"Senior Adult",Dataset[[#This Row],[Age]]&gt;=20,"Adult",Dataset[[#This Row],[Age]]&gt;=0,"Child")</f>
        <v>Senior Adult</v>
      </c>
      <c r="D784" s="1">
        <v>1</v>
      </c>
      <c r="E784" s="1">
        <v>1</v>
      </c>
      <c r="F784" s="1">
        <v>1</v>
      </c>
      <c r="G784" s="1" t="str">
        <f>IF(OR( AND(Dataset[[#This Row],[NS1]]=1,Dataset[[#This Row],[IgM]]=0,Dataset[[#This Row],[IgG]]=0),AND(Dataset[[#This Row],[NS1]]=1,Dataset[[#This Row],[IgM]]=1,Dataset[[#This Row],[IgG]]=0),AND(Dataset[[#This Row],[NS1]]=0,Dataset[[#This Row],[IgM]]=1,Dataset[[#This Row],[IgG]]=0)),"Yes","No")</f>
        <v>No</v>
      </c>
      <c r="H784" t="str">
        <f>IF(AND(Dataset[[#This Row],[IgG]]=1,Dataset[[#This Row],[NS1]]=1),"Yes","No")</f>
        <v>Yes</v>
      </c>
      <c r="I784" t="str">
        <f>IF(AND(Dataset[[#This Row],[NS1]]=0,Dataset[[#This Row],[IgM]]=0,Dataset[[#This Row],[IgG]]=0),"yes","No")</f>
        <v>No</v>
      </c>
      <c r="J784" t="s">
        <v>20</v>
      </c>
      <c r="K784" t="s">
        <v>12</v>
      </c>
      <c r="L784" t="s">
        <v>13</v>
      </c>
      <c r="M784" t="s">
        <v>14</v>
      </c>
      <c r="N784" s="1">
        <v>1</v>
      </c>
      <c r="O784"/>
    </row>
    <row r="785" spans="1:15" x14ac:dyDescent="0.3">
      <c r="A785" t="s">
        <v>15</v>
      </c>
      <c r="B785" s="1">
        <v>29</v>
      </c>
      <c r="C785" s="1" t="str" cm="1">
        <f t="array" ref="C785">_xlfn.IFS(Dataset[[#This Row],[Age]]&gt;=60,"Old",Dataset[[#This Row],[Age]]&gt;=40,"Senior Adult",Dataset[[#This Row],[Age]]&gt;=20,"Adult",Dataset[[#This Row],[Age]]&gt;=0,"Child")</f>
        <v>Adult</v>
      </c>
      <c r="D785" s="1">
        <v>0</v>
      </c>
      <c r="E785" s="1">
        <v>1</v>
      </c>
      <c r="F785" s="1">
        <v>0</v>
      </c>
      <c r="G785" s="1" t="str">
        <f>IF(OR( AND(Dataset[[#This Row],[NS1]]=1,Dataset[[#This Row],[IgM]]=0,Dataset[[#This Row],[IgG]]=0),AND(Dataset[[#This Row],[NS1]]=1,Dataset[[#This Row],[IgM]]=1,Dataset[[#This Row],[IgG]]=0),AND(Dataset[[#This Row],[NS1]]=0,Dataset[[#This Row],[IgM]]=1,Dataset[[#This Row],[IgG]]=0)),"Yes","No")</f>
        <v>Yes</v>
      </c>
      <c r="H785" t="str">
        <f>IF(AND(Dataset[[#This Row],[IgG]]=1,Dataset[[#This Row],[NS1]]=1),"Yes","No")</f>
        <v>No</v>
      </c>
      <c r="I785" t="str">
        <f>IF(AND(Dataset[[#This Row],[NS1]]=0,Dataset[[#This Row],[IgM]]=0,Dataset[[#This Row],[IgG]]=0),"yes","No")</f>
        <v>No</v>
      </c>
      <c r="J785" t="s">
        <v>42</v>
      </c>
      <c r="K785" t="s">
        <v>17</v>
      </c>
      <c r="L785" t="s">
        <v>19</v>
      </c>
      <c r="M785" t="s">
        <v>14</v>
      </c>
      <c r="N785" s="1">
        <v>0</v>
      </c>
      <c r="O785"/>
    </row>
    <row r="786" spans="1:15" x14ac:dyDescent="0.3">
      <c r="A786" t="s">
        <v>10</v>
      </c>
      <c r="B786" s="1">
        <v>32</v>
      </c>
      <c r="C786" s="1" t="str" cm="1">
        <f t="array" ref="C786">_xlfn.IFS(Dataset[[#This Row],[Age]]&gt;=60,"Old",Dataset[[#This Row],[Age]]&gt;=40,"Senior Adult",Dataset[[#This Row],[Age]]&gt;=20,"Adult",Dataset[[#This Row],[Age]]&gt;=0,"Child")</f>
        <v>Adult</v>
      </c>
      <c r="D786" s="1">
        <v>1</v>
      </c>
      <c r="E786" s="1">
        <v>1</v>
      </c>
      <c r="F786" s="1">
        <v>1</v>
      </c>
      <c r="G786" s="1" t="str">
        <f>IF(OR( AND(Dataset[[#This Row],[NS1]]=1,Dataset[[#This Row],[IgM]]=0,Dataset[[#This Row],[IgG]]=0),AND(Dataset[[#This Row],[NS1]]=1,Dataset[[#This Row],[IgM]]=1,Dataset[[#This Row],[IgG]]=0),AND(Dataset[[#This Row],[NS1]]=0,Dataset[[#This Row],[IgM]]=1,Dataset[[#This Row],[IgG]]=0)),"Yes","No")</f>
        <v>No</v>
      </c>
      <c r="H786" t="str">
        <f>IF(AND(Dataset[[#This Row],[IgG]]=1,Dataset[[#This Row],[NS1]]=1),"Yes","No")</f>
        <v>Yes</v>
      </c>
      <c r="I786" t="str">
        <f>IF(AND(Dataset[[#This Row],[NS1]]=0,Dataset[[#This Row],[IgM]]=0,Dataset[[#This Row],[IgG]]=0),"yes","No")</f>
        <v>No</v>
      </c>
      <c r="J786" t="s">
        <v>28</v>
      </c>
      <c r="K786" t="s">
        <v>12</v>
      </c>
      <c r="L786" t="s">
        <v>24</v>
      </c>
      <c r="M786" t="s">
        <v>14</v>
      </c>
      <c r="N786" s="1">
        <v>1</v>
      </c>
      <c r="O786"/>
    </row>
    <row r="787" spans="1:15" x14ac:dyDescent="0.3">
      <c r="A787" t="s">
        <v>10</v>
      </c>
      <c r="B787" s="1">
        <v>45</v>
      </c>
      <c r="C787" s="1" t="str" cm="1">
        <f t="array" ref="C787">_xlfn.IFS(Dataset[[#This Row],[Age]]&gt;=60,"Old",Dataset[[#This Row],[Age]]&gt;=40,"Senior Adult",Dataset[[#This Row],[Age]]&gt;=20,"Adult",Dataset[[#This Row],[Age]]&gt;=0,"Child")</f>
        <v>Senior Adult</v>
      </c>
      <c r="D787" s="1">
        <v>0</v>
      </c>
      <c r="E787" s="1">
        <v>0</v>
      </c>
      <c r="F787" s="1">
        <v>0</v>
      </c>
      <c r="G787" s="1" t="str">
        <f>IF(OR( AND(Dataset[[#This Row],[NS1]]=1,Dataset[[#This Row],[IgM]]=0,Dataset[[#This Row],[IgG]]=0),AND(Dataset[[#This Row],[NS1]]=1,Dataset[[#This Row],[IgM]]=1,Dataset[[#This Row],[IgG]]=0),AND(Dataset[[#This Row],[NS1]]=0,Dataset[[#This Row],[IgM]]=1,Dataset[[#This Row],[IgG]]=0)),"Yes","No")</f>
        <v>No</v>
      </c>
      <c r="H787" t="str">
        <f>IF(AND(Dataset[[#This Row],[IgG]]=1,Dataset[[#This Row],[NS1]]=1),"Yes","No")</f>
        <v>No</v>
      </c>
      <c r="I787" t="str">
        <f>IF(AND(Dataset[[#This Row],[NS1]]=0,Dataset[[#This Row],[IgM]]=0,Dataset[[#This Row],[IgG]]=0),"yes","No")</f>
        <v>yes</v>
      </c>
      <c r="J787" t="s">
        <v>53</v>
      </c>
      <c r="K787" t="s">
        <v>17</v>
      </c>
      <c r="L787" t="s">
        <v>19</v>
      </c>
      <c r="M787" t="s">
        <v>14</v>
      </c>
      <c r="N787" s="1">
        <v>0</v>
      </c>
      <c r="O787"/>
    </row>
    <row r="788" spans="1:15" x14ac:dyDescent="0.3">
      <c r="A788" t="s">
        <v>15</v>
      </c>
      <c r="B788" s="1">
        <v>63</v>
      </c>
      <c r="C788" s="1" t="str" cm="1">
        <f t="array" ref="C788">_xlfn.IFS(Dataset[[#This Row],[Age]]&gt;=60,"Old",Dataset[[#This Row],[Age]]&gt;=40,"Senior Adult",Dataset[[#This Row],[Age]]&gt;=20,"Adult",Dataset[[#This Row],[Age]]&gt;=0,"Child")</f>
        <v>Old</v>
      </c>
      <c r="D788" s="1">
        <v>0</v>
      </c>
      <c r="E788" s="1">
        <v>1</v>
      </c>
      <c r="F788" s="1">
        <v>0</v>
      </c>
      <c r="G788" s="1" t="str">
        <f>IF(OR( AND(Dataset[[#This Row],[NS1]]=1,Dataset[[#This Row],[IgM]]=0,Dataset[[#This Row],[IgG]]=0),AND(Dataset[[#This Row],[NS1]]=1,Dataset[[#This Row],[IgM]]=1,Dataset[[#This Row],[IgG]]=0),AND(Dataset[[#This Row],[NS1]]=0,Dataset[[#This Row],[IgM]]=1,Dataset[[#This Row],[IgG]]=0)),"Yes","No")</f>
        <v>Yes</v>
      </c>
      <c r="H788" t="str">
        <f>IF(AND(Dataset[[#This Row],[IgG]]=1,Dataset[[#This Row],[NS1]]=1),"Yes","No")</f>
        <v>No</v>
      </c>
      <c r="I788" t="str">
        <f>IF(AND(Dataset[[#This Row],[NS1]]=0,Dataset[[#This Row],[IgM]]=0,Dataset[[#This Row],[IgG]]=0),"yes","No")</f>
        <v>No</v>
      </c>
      <c r="J788" t="s">
        <v>32</v>
      </c>
      <c r="K788" t="s">
        <v>12</v>
      </c>
      <c r="L788" t="s">
        <v>24</v>
      </c>
      <c r="M788" t="s">
        <v>14</v>
      </c>
      <c r="N788" s="1">
        <v>0</v>
      </c>
      <c r="O788"/>
    </row>
    <row r="789" spans="1:15" x14ac:dyDescent="0.3">
      <c r="A789" t="s">
        <v>15</v>
      </c>
      <c r="B789" s="1">
        <v>22</v>
      </c>
      <c r="C789" s="1" t="str" cm="1">
        <f t="array" ref="C789">_xlfn.IFS(Dataset[[#This Row],[Age]]&gt;=60,"Old",Dataset[[#This Row],[Age]]&gt;=40,"Senior Adult",Dataset[[#This Row],[Age]]&gt;=20,"Adult",Dataset[[#This Row],[Age]]&gt;=0,"Child")</f>
        <v>Adult</v>
      </c>
      <c r="D789" s="1">
        <v>1</v>
      </c>
      <c r="E789" s="1">
        <v>1</v>
      </c>
      <c r="F789" s="1">
        <v>1</v>
      </c>
      <c r="G789" s="1" t="str">
        <f>IF(OR( AND(Dataset[[#This Row],[NS1]]=1,Dataset[[#This Row],[IgM]]=0,Dataset[[#This Row],[IgG]]=0),AND(Dataset[[#This Row],[NS1]]=1,Dataset[[#This Row],[IgM]]=1,Dataset[[#This Row],[IgG]]=0),AND(Dataset[[#This Row],[NS1]]=0,Dataset[[#This Row],[IgM]]=1,Dataset[[#This Row],[IgG]]=0)),"Yes","No")</f>
        <v>No</v>
      </c>
      <c r="H789" t="str">
        <f>IF(AND(Dataset[[#This Row],[IgG]]=1,Dataset[[#This Row],[NS1]]=1),"Yes","No")</f>
        <v>Yes</v>
      </c>
      <c r="I789" t="str">
        <f>IF(AND(Dataset[[#This Row],[NS1]]=0,Dataset[[#This Row],[IgM]]=0,Dataset[[#This Row],[IgG]]=0),"yes","No")</f>
        <v>No</v>
      </c>
      <c r="J789" t="s">
        <v>47</v>
      </c>
      <c r="K789" t="s">
        <v>17</v>
      </c>
      <c r="L789" t="s">
        <v>19</v>
      </c>
      <c r="M789" t="s">
        <v>14</v>
      </c>
      <c r="N789" s="1">
        <v>1</v>
      </c>
      <c r="O789"/>
    </row>
    <row r="790" spans="1:15" x14ac:dyDescent="0.3">
      <c r="A790" t="s">
        <v>15</v>
      </c>
      <c r="B790" s="1">
        <v>46</v>
      </c>
      <c r="C790" s="1" t="str" cm="1">
        <f t="array" ref="C790">_xlfn.IFS(Dataset[[#This Row],[Age]]&gt;=60,"Old",Dataset[[#This Row],[Age]]&gt;=40,"Senior Adult",Dataset[[#This Row],[Age]]&gt;=20,"Adult",Dataset[[#This Row],[Age]]&gt;=0,"Child")</f>
        <v>Senior Adult</v>
      </c>
      <c r="D790" s="1">
        <v>0</v>
      </c>
      <c r="E790" s="1">
        <v>0</v>
      </c>
      <c r="F790" s="1">
        <v>0</v>
      </c>
      <c r="G790" s="1" t="str">
        <f>IF(OR( AND(Dataset[[#This Row],[NS1]]=1,Dataset[[#This Row],[IgM]]=0,Dataset[[#This Row],[IgG]]=0),AND(Dataset[[#This Row],[NS1]]=1,Dataset[[#This Row],[IgM]]=1,Dataset[[#This Row],[IgG]]=0),AND(Dataset[[#This Row],[NS1]]=0,Dataset[[#This Row],[IgM]]=1,Dataset[[#This Row],[IgG]]=0)),"Yes","No")</f>
        <v>No</v>
      </c>
      <c r="H790" t="str">
        <f>IF(AND(Dataset[[#This Row],[IgG]]=1,Dataset[[#This Row],[NS1]]=1),"Yes","No")</f>
        <v>No</v>
      </c>
      <c r="I790" t="str">
        <f>IF(AND(Dataset[[#This Row],[NS1]]=0,Dataset[[#This Row],[IgM]]=0,Dataset[[#This Row],[IgG]]=0),"yes","No")</f>
        <v>yes</v>
      </c>
      <c r="J790" t="s">
        <v>18</v>
      </c>
      <c r="K790" t="s">
        <v>12</v>
      </c>
      <c r="L790" t="s">
        <v>24</v>
      </c>
      <c r="M790" t="s">
        <v>14</v>
      </c>
      <c r="N790" s="1">
        <v>0</v>
      </c>
      <c r="O790"/>
    </row>
    <row r="791" spans="1:15" x14ac:dyDescent="0.3">
      <c r="A791" t="s">
        <v>15</v>
      </c>
      <c r="B791" s="1">
        <v>31</v>
      </c>
      <c r="C791" s="1" t="str" cm="1">
        <f t="array" ref="C791">_xlfn.IFS(Dataset[[#This Row],[Age]]&gt;=60,"Old",Dataset[[#This Row],[Age]]&gt;=40,"Senior Adult",Dataset[[#This Row],[Age]]&gt;=20,"Adult",Dataset[[#This Row],[Age]]&gt;=0,"Child")</f>
        <v>Adult</v>
      </c>
      <c r="D791" s="1">
        <v>1</v>
      </c>
      <c r="E791" s="1">
        <v>0</v>
      </c>
      <c r="F791" s="1">
        <v>1</v>
      </c>
      <c r="G791" s="1" t="str">
        <f>IF(OR( AND(Dataset[[#This Row],[NS1]]=1,Dataset[[#This Row],[IgM]]=0,Dataset[[#This Row],[IgG]]=0),AND(Dataset[[#This Row],[NS1]]=1,Dataset[[#This Row],[IgM]]=1,Dataset[[#This Row],[IgG]]=0),AND(Dataset[[#This Row],[NS1]]=0,Dataset[[#This Row],[IgM]]=1,Dataset[[#This Row],[IgG]]=0)),"Yes","No")</f>
        <v>No</v>
      </c>
      <c r="H791" t="str">
        <f>IF(AND(Dataset[[#This Row],[IgG]]=1,Dataset[[#This Row],[NS1]]=1),"Yes","No")</f>
        <v>Yes</v>
      </c>
      <c r="I791" t="str">
        <f>IF(AND(Dataset[[#This Row],[NS1]]=0,Dataset[[#This Row],[IgM]]=0,Dataset[[#This Row],[IgG]]=0),"yes","No")</f>
        <v>No</v>
      </c>
      <c r="J791" t="s">
        <v>30</v>
      </c>
      <c r="K791" t="s">
        <v>17</v>
      </c>
      <c r="L791" t="s">
        <v>19</v>
      </c>
      <c r="M791" t="s">
        <v>14</v>
      </c>
      <c r="N791" s="1">
        <v>1</v>
      </c>
      <c r="O791"/>
    </row>
    <row r="792" spans="1:15" x14ac:dyDescent="0.3">
      <c r="A792" t="s">
        <v>15</v>
      </c>
      <c r="B792" s="1">
        <v>42</v>
      </c>
      <c r="C792" s="1" t="str" cm="1">
        <f t="array" ref="C792">_xlfn.IFS(Dataset[[#This Row],[Age]]&gt;=60,"Old",Dataset[[#This Row],[Age]]&gt;=40,"Senior Adult",Dataset[[#This Row],[Age]]&gt;=20,"Adult",Dataset[[#This Row],[Age]]&gt;=0,"Child")</f>
        <v>Senior Adult</v>
      </c>
      <c r="D792" s="1">
        <v>1</v>
      </c>
      <c r="E792" s="1">
        <v>1</v>
      </c>
      <c r="F792" s="1">
        <v>1</v>
      </c>
      <c r="G792" s="1" t="str">
        <f>IF(OR( AND(Dataset[[#This Row],[NS1]]=1,Dataset[[#This Row],[IgM]]=0,Dataset[[#This Row],[IgG]]=0),AND(Dataset[[#This Row],[NS1]]=1,Dataset[[#This Row],[IgM]]=1,Dataset[[#This Row],[IgG]]=0),AND(Dataset[[#This Row],[NS1]]=0,Dataset[[#This Row],[IgM]]=1,Dataset[[#This Row],[IgG]]=0)),"Yes","No")</f>
        <v>No</v>
      </c>
      <c r="H792" t="str">
        <f>IF(AND(Dataset[[#This Row],[IgG]]=1,Dataset[[#This Row],[NS1]]=1),"Yes","No")</f>
        <v>Yes</v>
      </c>
      <c r="I792" t="str">
        <f>IF(AND(Dataset[[#This Row],[NS1]]=0,Dataset[[#This Row],[IgM]]=0,Dataset[[#This Row],[IgG]]=0),"yes","No")</f>
        <v>No</v>
      </c>
      <c r="J792" t="s">
        <v>52</v>
      </c>
      <c r="K792" t="s">
        <v>12</v>
      </c>
      <c r="L792" t="s">
        <v>24</v>
      </c>
      <c r="M792" t="s">
        <v>14</v>
      </c>
      <c r="N792" s="1">
        <v>1</v>
      </c>
      <c r="O792"/>
    </row>
    <row r="793" spans="1:15" x14ac:dyDescent="0.3">
      <c r="A793" t="s">
        <v>15</v>
      </c>
      <c r="B793" s="1">
        <v>54</v>
      </c>
      <c r="C793" s="1" t="str" cm="1">
        <f t="array" ref="C793">_xlfn.IFS(Dataset[[#This Row],[Age]]&gt;=60,"Old",Dataset[[#This Row],[Age]]&gt;=40,"Senior Adult",Dataset[[#This Row],[Age]]&gt;=20,"Adult",Dataset[[#This Row],[Age]]&gt;=0,"Child")</f>
        <v>Senior Adult</v>
      </c>
      <c r="D793" s="1">
        <v>0</v>
      </c>
      <c r="E793" s="1">
        <v>0</v>
      </c>
      <c r="F793" s="1">
        <v>0</v>
      </c>
      <c r="G793" s="1" t="str">
        <f>IF(OR( AND(Dataset[[#This Row],[NS1]]=1,Dataset[[#This Row],[IgM]]=0,Dataset[[#This Row],[IgG]]=0),AND(Dataset[[#This Row],[NS1]]=1,Dataset[[#This Row],[IgM]]=1,Dataset[[#This Row],[IgG]]=0),AND(Dataset[[#This Row],[NS1]]=0,Dataset[[#This Row],[IgM]]=1,Dataset[[#This Row],[IgG]]=0)),"Yes","No")</f>
        <v>No</v>
      </c>
      <c r="H793" t="str">
        <f>IF(AND(Dataset[[#This Row],[IgG]]=1,Dataset[[#This Row],[NS1]]=1),"Yes","No")</f>
        <v>No</v>
      </c>
      <c r="I793" t="str">
        <f>IF(AND(Dataset[[#This Row],[NS1]]=0,Dataset[[#This Row],[IgM]]=0,Dataset[[#This Row],[IgG]]=0),"yes","No")</f>
        <v>yes</v>
      </c>
      <c r="J793" t="s">
        <v>35</v>
      </c>
      <c r="K793" t="s">
        <v>17</v>
      </c>
      <c r="L793" t="s">
        <v>19</v>
      </c>
      <c r="M793" t="s">
        <v>14</v>
      </c>
      <c r="N793" s="1">
        <v>0</v>
      </c>
      <c r="O793"/>
    </row>
    <row r="794" spans="1:15" x14ac:dyDescent="0.3">
      <c r="A794" t="s">
        <v>10</v>
      </c>
      <c r="B794" s="1">
        <v>27</v>
      </c>
      <c r="C794" s="1" t="str" cm="1">
        <f t="array" ref="C794">_xlfn.IFS(Dataset[[#This Row],[Age]]&gt;=60,"Old",Dataset[[#This Row],[Age]]&gt;=40,"Senior Adult",Dataset[[#This Row],[Age]]&gt;=20,"Adult",Dataset[[#This Row],[Age]]&gt;=0,"Child")</f>
        <v>Adult</v>
      </c>
      <c r="D794" s="1">
        <v>0</v>
      </c>
      <c r="E794" s="1">
        <v>1</v>
      </c>
      <c r="F794" s="1">
        <v>0</v>
      </c>
      <c r="G794" s="1" t="str">
        <f>IF(OR( AND(Dataset[[#This Row],[NS1]]=1,Dataset[[#This Row],[IgM]]=0,Dataset[[#This Row],[IgG]]=0),AND(Dataset[[#This Row],[NS1]]=1,Dataset[[#This Row],[IgM]]=1,Dataset[[#This Row],[IgG]]=0),AND(Dataset[[#This Row],[NS1]]=0,Dataset[[#This Row],[IgM]]=1,Dataset[[#This Row],[IgG]]=0)),"Yes","No")</f>
        <v>Yes</v>
      </c>
      <c r="H794" t="str">
        <f>IF(AND(Dataset[[#This Row],[IgG]]=1,Dataset[[#This Row],[NS1]]=1),"Yes","No")</f>
        <v>No</v>
      </c>
      <c r="I794" t="str">
        <f>IF(AND(Dataset[[#This Row],[NS1]]=0,Dataset[[#This Row],[IgM]]=0,Dataset[[#This Row],[IgG]]=0),"yes","No")</f>
        <v>No</v>
      </c>
      <c r="J794" t="s">
        <v>37</v>
      </c>
      <c r="K794" t="s">
        <v>12</v>
      </c>
      <c r="L794" t="s">
        <v>19</v>
      </c>
      <c r="M794" t="s">
        <v>14</v>
      </c>
      <c r="N794" s="1">
        <v>0</v>
      </c>
      <c r="O794"/>
    </row>
    <row r="795" spans="1:15" x14ac:dyDescent="0.3">
      <c r="A795" t="s">
        <v>15</v>
      </c>
      <c r="B795" s="1">
        <v>57</v>
      </c>
      <c r="C795" s="1" t="str" cm="1">
        <f t="array" ref="C795">_xlfn.IFS(Dataset[[#This Row],[Age]]&gt;=60,"Old",Dataset[[#This Row],[Age]]&gt;=40,"Senior Adult",Dataset[[#This Row],[Age]]&gt;=20,"Adult",Dataset[[#This Row],[Age]]&gt;=0,"Child")</f>
        <v>Senior Adult</v>
      </c>
      <c r="D795" s="1">
        <v>1</v>
      </c>
      <c r="E795" s="1">
        <v>1</v>
      </c>
      <c r="F795" s="1">
        <v>1</v>
      </c>
      <c r="G795" s="1" t="str">
        <f>IF(OR( AND(Dataset[[#This Row],[NS1]]=1,Dataset[[#This Row],[IgM]]=0,Dataset[[#This Row],[IgG]]=0),AND(Dataset[[#This Row],[NS1]]=1,Dataset[[#This Row],[IgM]]=1,Dataset[[#This Row],[IgG]]=0),AND(Dataset[[#This Row],[NS1]]=0,Dataset[[#This Row],[IgM]]=1,Dataset[[#This Row],[IgG]]=0)),"Yes","No")</f>
        <v>No</v>
      </c>
      <c r="H795" t="str">
        <f>IF(AND(Dataset[[#This Row],[IgG]]=1,Dataset[[#This Row],[NS1]]=1),"Yes","No")</f>
        <v>Yes</v>
      </c>
      <c r="I795" t="str">
        <f>IF(AND(Dataset[[#This Row],[NS1]]=0,Dataset[[#This Row],[IgM]]=0,Dataset[[#This Row],[IgG]]=0),"yes","No")</f>
        <v>No</v>
      </c>
      <c r="J795" t="s">
        <v>23</v>
      </c>
      <c r="K795" t="s">
        <v>17</v>
      </c>
      <c r="L795" t="s">
        <v>19</v>
      </c>
      <c r="M795" t="s">
        <v>14</v>
      </c>
      <c r="N795" s="1">
        <v>1</v>
      </c>
      <c r="O795"/>
    </row>
    <row r="796" spans="1:15" x14ac:dyDescent="0.3">
      <c r="A796" t="s">
        <v>15</v>
      </c>
      <c r="B796" s="1">
        <v>46</v>
      </c>
      <c r="C796" s="1" t="str" cm="1">
        <f t="array" ref="C796">_xlfn.IFS(Dataset[[#This Row],[Age]]&gt;=60,"Old",Dataset[[#This Row],[Age]]&gt;=40,"Senior Adult",Dataset[[#This Row],[Age]]&gt;=20,"Adult",Dataset[[#This Row],[Age]]&gt;=0,"Child")</f>
        <v>Senior Adult</v>
      </c>
      <c r="D796" s="1">
        <v>1</v>
      </c>
      <c r="E796" s="1">
        <v>1</v>
      </c>
      <c r="F796" s="1">
        <v>1</v>
      </c>
      <c r="G796" s="1" t="str">
        <f>IF(OR( AND(Dataset[[#This Row],[NS1]]=1,Dataset[[#This Row],[IgM]]=0,Dataset[[#This Row],[IgG]]=0),AND(Dataset[[#This Row],[NS1]]=1,Dataset[[#This Row],[IgM]]=1,Dataset[[#This Row],[IgG]]=0),AND(Dataset[[#This Row],[NS1]]=0,Dataset[[#This Row],[IgM]]=1,Dataset[[#This Row],[IgG]]=0)),"Yes","No")</f>
        <v>No</v>
      </c>
      <c r="H796" t="str">
        <f>IF(AND(Dataset[[#This Row],[IgG]]=1,Dataset[[#This Row],[NS1]]=1),"Yes","No")</f>
        <v>Yes</v>
      </c>
      <c r="I796" t="str">
        <f>IF(AND(Dataset[[#This Row],[NS1]]=0,Dataset[[#This Row],[IgM]]=0,Dataset[[#This Row],[IgG]]=0),"yes","No")</f>
        <v>No</v>
      </c>
      <c r="J796" t="s">
        <v>33</v>
      </c>
      <c r="K796" t="s">
        <v>12</v>
      </c>
      <c r="L796" t="s">
        <v>24</v>
      </c>
      <c r="M796" t="s">
        <v>14</v>
      </c>
      <c r="N796" s="1">
        <v>1</v>
      </c>
      <c r="O796"/>
    </row>
    <row r="797" spans="1:15" x14ac:dyDescent="0.3">
      <c r="A797" t="s">
        <v>15</v>
      </c>
      <c r="B797" s="1">
        <v>29</v>
      </c>
      <c r="C797" s="1" t="str" cm="1">
        <f t="array" ref="C797">_xlfn.IFS(Dataset[[#This Row],[Age]]&gt;=60,"Old",Dataset[[#This Row],[Age]]&gt;=40,"Senior Adult",Dataset[[#This Row],[Age]]&gt;=20,"Adult",Dataset[[#This Row],[Age]]&gt;=0,"Child")</f>
        <v>Adult</v>
      </c>
      <c r="D797" s="1">
        <v>0</v>
      </c>
      <c r="E797" s="1">
        <v>1</v>
      </c>
      <c r="F797" s="1">
        <v>0</v>
      </c>
      <c r="G797" s="1" t="str">
        <f>IF(OR( AND(Dataset[[#This Row],[NS1]]=1,Dataset[[#This Row],[IgM]]=0,Dataset[[#This Row],[IgG]]=0),AND(Dataset[[#This Row],[NS1]]=1,Dataset[[#This Row],[IgM]]=1,Dataset[[#This Row],[IgG]]=0),AND(Dataset[[#This Row],[NS1]]=0,Dataset[[#This Row],[IgM]]=1,Dataset[[#This Row],[IgG]]=0)),"Yes","No")</f>
        <v>Yes</v>
      </c>
      <c r="H797" t="str">
        <f>IF(AND(Dataset[[#This Row],[IgG]]=1,Dataset[[#This Row],[NS1]]=1),"Yes","No")</f>
        <v>No</v>
      </c>
      <c r="I797" t="str">
        <f>IF(AND(Dataset[[#This Row],[NS1]]=0,Dataset[[#This Row],[IgM]]=0,Dataset[[#This Row],[IgG]]=0),"yes","No")</f>
        <v>No</v>
      </c>
      <c r="J797" t="s">
        <v>51</v>
      </c>
      <c r="K797" t="s">
        <v>17</v>
      </c>
      <c r="L797" t="s">
        <v>13</v>
      </c>
      <c r="M797" t="s">
        <v>14</v>
      </c>
      <c r="N797" s="1">
        <v>0</v>
      </c>
      <c r="O797"/>
    </row>
    <row r="798" spans="1:15" x14ac:dyDescent="0.3">
      <c r="A798" t="s">
        <v>15</v>
      </c>
      <c r="B798" s="1">
        <v>34</v>
      </c>
      <c r="C798" s="1" t="str" cm="1">
        <f t="array" ref="C798">_xlfn.IFS(Dataset[[#This Row],[Age]]&gt;=60,"Old",Dataset[[#This Row],[Age]]&gt;=40,"Senior Adult",Dataset[[#This Row],[Age]]&gt;=20,"Adult",Dataset[[#This Row],[Age]]&gt;=0,"Child")</f>
        <v>Adult</v>
      </c>
      <c r="D798" s="1">
        <v>1</v>
      </c>
      <c r="E798" s="1">
        <v>0</v>
      </c>
      <c r="F798" s="1">
        <v>1</v>
      </c>
      <c r="G798" s="1" t="str">
        <f>IF(OR( AND(Dataset[[#This Row],[NS1]]=1,Dataset[[#This Row],[IgM]]=0,Dataset[[#This Row],[IgG]]=0),AND(Dataset[[#This Row],[NS1]]=1,Dataset[[#This Row],[IgM]]=1,Dataset[[#This Row],[IgG]]=0),AND(Dataset[[#This Row],[NS1]]=0,Dataset[[#This Row],[IgM]]=1,Dataset[[#This Row],[IgG]]=0)),"Yes","No")</f>
        <v>No</v>
      </c>
      <c r="H798" t="str">
        <f>IF(AND(Dataset[[#This Row],[IgG]]=1,Dataset[[#This Row],[NS1]]=1),"Yes","No")</f>
        <v>Yes</v>
      </c>
      <c r="I798" t="str">
        <f>IF(AND(Dataset[[#This Row],[NS1]]=0,Dataset[[#This Row],[IgM]]=0,Dataset[[#This Row],[IgG]]=0),"yes","No")</f>
        <v>No</v>
      </c>
      <c r="J798" t="s">
        <v>26</v>
      </c>
      <c r="K798" t="s">
        <v>12</v>
      </c>
      <c r="L798" t="s">
        <v>19</v>
      </c>
      <c r="M798" t="s">
        <v>14</v>
      </c>
      <c r="N798" s="1">
        <v>1</v>
      </c>
      <c r="O798"/>
    </row>
    <row r="799" spans="1:15" x14ac:dyDescent="0.3">
      <c r="A799" t="s">
        <v>10</v>
      </c>
      <c r="B799" s="1">
        <v>41</v>
      </c>
      <c r="C799" s="1" t="str" cm="1">
        <f t="array" ref="C799">_xlfn.IFS(Dataset[[#This Row],[Age]]&gt;=60,"Old",Dataset[[#This Row],[Age]]&gt;=40,"Senior Adult",Dataset[[#This Row],[Age]]&gt;=20,"Adult",Dataset[[#This Row],[Age]]&gt;=0,"Child")</f>
        <v>Senior Adult</v>
      </c>
      <c r="D799" s="1">
        <v>1</v>
      </c>
      <c r="E799" s="1">
        <v>1</v>
      </c>
      <c r="F799" s="1">
        <v>1</v>
      </c>
      <c r="G799" s="1" t="str">
        <f>IF(OR( AND(Dataset[[#This Row],[NS1]]=1,Dataset[[#This Row],[IgM]]=0,Dataset[[#This Row],[IgG]]=0),AND(Dataset[[#This Row],[NS1]]=1,Dataset[[#This Row],[IgM]]=1,Dataset[[#This Row],[IgG]]=0),AND(Dataset[[#This Row],[NS1]]=0,Dataset[[#This Row],[IgM]]=1,Dataset[[#This Row],[IgG]]=0)),"Yes","No")</f>
        <v>No</v>
      </c>
      <c r="H799" t="str">
        <f>IF(AND(Dataset[[#This Row],[IgG]]=1,Dataset[[#This Row],[NS1]]=1),"Yes","No")</f>
        <v>Yes</v>
      </c>
      <c r="I799" t="str">
        <f>IF(AND(Dataset[[#This Row],[NS1]]=0,Dataset[[#This Row],[IgM]]=0,Dataset[[#This Row],[IgG]]=0),"yes","No")</f>
        <v>No</v>
      </c>
      <c r="J799" t="s">
        <v>37</v>
      </c>
      <c r="K799" t="s">
        <v>17</v>
      </c>
      <c r="L799" t="s">
        <v>19</v>
      </c>
      <c r="M799" t="s">
        <v>14</v>
      </c>
      <c r="N799" s="1">
        <v>1</v>
      </c>
      <c r="O799"/>
    </row>
    <row r="800" spans="1:15" x14ac:dyDescent="0.3">
      <c r="A800" t="s">
        <v>10</v>
      </c>
      <c r="B800" s="1">
        <v>10</v>
      </c>
      <c r="C800" s="1" t="str" cm="1">
        <f t="array" ref="C800">_xlfn.IFS(Dataset[[#This Row],[Age]]&gt;=60,"Old",Dataset[[#This Row],[Age]]&gt;=40,"Senior Adult",Dataset[[#This Row],[Age]]&gt;=20,"Adult",Dataset[[#This Row],[Age]]&gt;=0,"Child")</f>
        <v>Child</v>
      </c>
      <c r="D800" s="1">
        <v>0</v>
      </c>
      <c r="E800" s="1">
        <v>1</v>
      </c>
      <c r="F800" s="1">
        <v>0</v>
      </c>
      <c r="G800" s="1" t="str">
        <f>IF(OR( AND(Dataset[[#This Row],[NS1]]=1,Dataset[[#This Row],[IgM]]=0,Dataset[[#This Row],[IgG]]=0),AND(Dataset[[#This Row],[NS1]]=1,Dataset[[#This Row],[IgM]]=1,Dataset[[#This Row],[IgG]]=0),AND(Dataset[[#This Row],[NS1]]=0,Dataset[[#This Row],[IgM]]=1,Dataset[[#This Row],[IgG]]=0)),"Yes","No")</f>
        <v>Yes</v>
      </c>
      <c r="H800" t="str">
        <f>IF(AND(Dataset[[#This Row],[IgG]]=1,Dataset[[#This Row],[NS1]]=1),"Yes","No")</f>
        <v>No</v>
      </c>
      <c r="I800" t="str">
        <f>IF(AND(Dataset[[#This Row],[NS1]]=0,Dataset[[#This Row],[IgM]]=0,Dataset[[#This Row],[IgG]]=0),"yes","No")</f>
        <v>No</v>
      </c>
      <c r="J800" t="s">
        <v>23</v>
      </c>
      <c r="K800" t="s">
        <v>12</v>
      </c>
      <c r="L800" t="s">
        <v>13</v>
      </c>
      <c r="M800" t="s">
        <v>14</v>
      </c>
      <c r="N800" s="1">
        <v>0</v>
      </c>
      <c r="O800"/>
    </row>
    <row r="801" spans="1:15" x14ac:dyDescent="0.3">
      <c r="A801" t="s">
        <v>10</v>
      </c>
      <c r="B801" s="1">
        <v>27</v>
      </c>
      <c r="C801" s="1" t="str" cm="1">
        <f t="array" ref="C801">_xlfn.IFS(Dataset[[#This Row],[Age]]&gt;=60,"Old",Dataset[[#This Row],[Age]]&gt;=40,"Senior Adult",Dataset[[#This Row],[Age]]&gt;=20,"Adult",Dataset[[#This Row],[Age]]&gt;=0,"Child")</f>
        <v>Adult</v>
      </c>
      <c r="D801" s="1">
        <v>1</v>
      </c>
      <c r="E801" s="1">
        <v>0</v>
      </c>
      <c r="F801" s="1">
        <v>1</v>
      </c>
      <c r="G801" s="1" t="str">
        <f>IF(OR( AND(Dataset[[#This Row],[NS1]]=1,Dataset[[#This Row],[IgM]]=0,Dataset[[#This Row],[IgG]]=0),AND(Dataset[[#This Row],[NS1]]=1,Dataset[[#This Row],[IgM]]=1,Dataset[[#This Row],[IgG]]=0),AND(Dataset[[#This Row],[NS1]]=0,Dataset[[#This Row],[IgM]]=1,Dataset[[#This Row],[IgG]]=0)),"Yes","No")</f>
        <v>No</v>
      </c>
      <c r="H801" t="str">
        <f>IF(AND(Dataset[[#This Row],[IgG]]=1,Dataset[[#This Row],[NS1]]=1),"Yes","No")</f>
        <v>Yes</v>
      </c>
      <c r="I801" t="str">
        <f>IF(AND(Dataset[[#This Row],[NS1]]=0,Dataset[[#This Row],[IgM]]=0,Dataset[[#This Row],[IgG]]=0),"yes","No")</f>
        <v>No</v>
      </c>
      <c r="J801" t="s">
        <v>20</v>
      </c>
      <c r="K801" t="s">
        <v>17</v>
      </c>
      <c r="L801" t="s">
        <v>13</v>
      </c>
      <c r="M801" t="s">
        <v>14</v>
      </c>
      <c r="N801" s="1">
        <v>1</v>
      </c>
      <c r="O801"/>
    </row>
    <row r="802" spans="1:15" x14ac:dyDescent="0.3">
      <c r="A802" t="s">
        <v>10</v>
      </c>
      <c r="B802" s="1">
        <v>26</v>
      </c>
      <c r="C802" s="1" t="str" cm="1">
        <f t="array" ref="C802">_xlfn.IFS(Dataset[[#This Row],[Age]]&gt;=60,"Old",Dataset[[#This Row],[Age]]&gt;=40,"Senior Adult",Dataset[[#This Row],[Age]]&gt;=20,"Adult",Dataset[[#This Row],[Age]]&gt;=0,"Child")</f>
        <v>Adult</v>
      </c>
      <c r="D802" s="1">
        <v>1</v>
      </c>
      <c r="E802" s="1">
        <v>1</v>
      </c>
      <c r="F802" s="1">
        <v>1</v>
      </c>
      <c r="G802" s="1" t="str">
        <f>IF(OR( AND(Dataset[[#This Row],[NS1]]=1,Dataset[[#This Row],[IgM]]=0,Dataset[[#This Row],[IgG]]=0),AND(Dataset[[#This Row],[NS1]]=1,Dataset[[#This Row],[IgM]]=1,Dataset[[#This Row],[IgG]]=0),AND(Dataset[[#This Row],[NS1]]=0,Dataset[[#This Row],[IgM]]=1,Dataset[[#This Row],[IgG]]=0)),"Yes","No")</f>
        <v>No</v>
      </c>
      <c r="H802" t="str">
        <f>IF(AND(Dataset[[#This Row],[IgG]]=1,Dataset[[#This Row],[NS1]]=1),"Yes","No")</f>
        <v>Yes</v>
      </c>
      <c r="I802" t="str">
        <f>IF(AND(Dataset[[#This Row],[NS1]]=0,Dataset[[#This Row],[IgM]]=0,Dataset[[#This Row],[IgG]]=0),"yes","No")</f>
        <v>No</v>
      </c>
      <c r="J802" t="s">
        <v>39</v>
      </c>
      <c r="K802" t="s">
        <v>12</v>
      </c>
      <c r="L802" t="s">
        <v>24</v>
      </c>
      <c r="M802" t="s">
        <v>14</v>
      </c>
      <c r="N802" s="1">
        <v>1</v>
      </c>
      <c r="O802"/>
    </row>
    <row r="803" spans="1:15" x14ac:dyDescent="0.3">
      <c r="A803" t="s">
        <v>10</v>
      </c>
      <c r="B803" s="1">
        <v>62</v>
      </c>
      <c r="C803" s="1" t="str" cm="1">
        <f t="array" ref="C803">_xlfn.IFS(Dataset[[#This Row],[Age]]&gt;=60,"Old",Dataset[[#This Row],[Age]]&gt;=40,"Senior Adult",Dataset[[#This Row],[Age]]&gt;=20,"Adult",Dataset[[#This Row],[Age]]&gt;=0,"Child")</f>
        <v>Old</v>
      </c>
      <c r="D803" s="1">
        <v>1</v>
      </c>
      <c r="E803" s="1">
        <v>1</v>
      </c>
      <c r="F803" s="1">
        <v>1</v>
      </c>
      <c r="G803" s="1" t="str">
        <f>IF(OR( AND(Dataset[[#This Row],[NS1]]=1,Dataset[[#This Row],[IgM]]=0,Dataset[[#This Row],[IgG]]=0),AND(Dataset[[#This Row],[NS1]]=1,Dataset[[#This Row],[IgM]]=1,Dataset[[#This Row],[IgG]]=0),AND(Dataset[[#This Row],[NS1]]=0,Dataset[[#This Row],[IgM]]=1,Dataset[[#This Row],[IgG]]=0)),"Yes","No")</f>
        <v>No</v>
      </c>
      <c r="H803" t="str">
        <f>IF(AND(Dataset[[#This Row],[IgG]]=1,Dataset[[#This Row],[NS1]]=1),"Yes","No")</f>
        <v>Yes</v>
      </c>
      <c r="I803" t="str">
        <f>IF(AND(Dataset[[#This Row],[NS1]]=0,Dataset[[#This Row],[IgM]]=0,Dataset[[#This Row],[IgG]]=0),"yes","No")</f>
        <v>No</v>
      </c>
      <c r="J803" t="s">
        <v>33</v>
      </c>
      <c r="K803" t="s">
        <v>17</v>
      </c>
      <c r="L803" t="s">
        <v>19</v>
      </c>
      <c r="M803" t="s">
        <v>14</v>
      </c>
      <c r="N803" s="1">
        <v>1</v>
      </c>
      <c r="O803"/>
    </row>
    <row r="804" spans="1:15" x14ac:dyDescent="0.3">
      <c r="A804" t="s">
        <v>15</v>
      </c>
      <c r="B804" s="1">
        <v>28</v>
      </c>
      <c r="C804" s="1" t="str" cm="1">
        <f t="array" ref="C804">_xlfn.IFS(Dataset[[#This Row],[Age]]&gt;=60,"Old",Dataset[[#This Row],[Age]]&gt;=40,"Senior Adult",Dataset[[#This Row],[Age]]&gt;=20,"Adult",Dataset[[#This Row],[Age]]&gt;=0,"Child")</f>
        <v>Adult</v>
      </c>
      <c r="D804" s="1">
        <v>1</v>
      </c>
      <c r="E804" s="1">
        <v>1</v>
      </c>
      <c r="F804" s="1">
        <v>1</v>
      </c>
      <c r="G804" s="1" t="str">
        <f>IF(OR( AND(Dataset[[#This Row],[NS1]]=1,Dataset[[#This Row],[IgM]]=0,Dataset[[#This Row],[IgG]]=0),AND(Dataset[[#This Row],[NS1]]=1,Dataset[[#This Row],[IgM]]=1,Dataset[[#This Row],[IgG]]=0),AND(Dataset[[#This Row],[NS1]]=0,Dataset[[#This Row],[IgM]]=1,Dataset[[#This Row],[IgG]]=0)),"Yes","No")</f>
        <v>No</v>
      </c>
      <c r="H804" t="str">
        <f>IF(AND(Dataset[[#This Row],[IgG]]=1,Dataset[[#This Row],[NS1]]=1),"Yes","No")</f>
        <v>Yes</v>
      </c>
      <c r="I804" t="str">
        <f>IF(AND(Dataset[[#This Row],[NS1]]=0,Dataset[[#This Row],[IgM]]=0,Dataset[[#This Row],[IgG]]=0),"yes","No")</f>
        <v>No</v>
      </c>
      <c r="J804" t="s">
        <v>27</v>
      </c>
      <c r="K804" t="s">
        <v>12</v>
      </c>
      <c r="L804" t="s">
        <v>19</v>
      </c>
      <c r="M804" t="s">
        <v>14</v>
      </c>
      <c r="N804" s="1">
        <v>1</v>
      </c>
      <c r="O804"/>
    </row>
    <row r="805" spans="1:15" x14ac:dyDescent="0.3">
      <c r="A805" t="s">
        <v>15</v>
      </c>
      <c r="B805" s="1">
        <v>44</v>
      </c>
      <c r="C805" s="1" t="str" cm="1">
        <f t="array" ref="C805">_xlfn.IFS(Dataset[[#This Row],[Age]]&gt;=60,"Old",Dataset[[#This Row],[Age]]&gt;=40,"Senior Adult",Dataset[[#This Row],[Age]]&gt;=20,"Adult",Dataset[[#This Row],[Age]]&gt;=0,"Child")</f>
        <v>Senior Adult</v>
      </c>
      <c r="D805" s="1">
        <v>1</v>
      </c>
      <c r="E805" s="1">
        <v>0</v>
      </c>
      <c r="F805" s="1">
        <v>1</v>
      </c>
      <c r="G805" s="1" t="str">
        <f>IF(OR( AND(Dataset[[#This Row],[NS1]]=1,Dataset[[#This Row],[IgM]]=0,Dataset[[#This Row],[IgG]]=0),AND(Dataset[[#This Row],[NS1]]=1,Dataset[[#This Row],[IgM]]=1,Dataset[[#This Row],[IgG]]=0),AND(Dataset[[#This Row],[NS1]]=0,Dataset[[#This Row],[IgM]]=1,Dataset[[#This Row],[IgG]]=0)),"Yes","No")</f>
        <v>No</v>
      </c>
      <c r="H805" t="str">
        <f>IF(AND(Dataset[[#This Row],[IgG]]=1,Dataset[[#This Row],[NS1]]=1),"Yes","No")</f>
        <v>Yes</v>
      </c>
      <c r="I805" t="str">
        <f>IF(AND(Dataset[[#This Row],[NS1]]=0,Dataset[[#This Row],[IgM]]=0,Dataset[[#This Row],[IgG]]=0),"yes","No")</f>
        <v>No</v>
      </c>
      <c r="J805" t="s">
        <v>49</v>
      </c>
      <c r="K805" t="s">
        <v>17</v>
      </c>
      <c r="L805" t="s">
        <v>19</v>
      </c>
      <c r="M805" t="s">
        <v>14</v>
      </c>
      <c r="N805" s="1">
        <v>1</v>
      </c>
      <c r="O805"/>
    </row>
    <row r="806" spans="1:15" x14ac:dyDescent="0.3">
      <c r="A806" t="s">
        <v>15</v>
      </c>
      <c r="B806" s="1">
        <v>39</v>
      </c>
      <c r="C806" s="1" t="str" cm="1">
        <f t="array" ref="C806">_xlfn.IFS(Dataset[[#This Row],[Age]]&gt;=60,"Old",Dataset[[#This Row],[Age]]&gt;=40,"Senior Adult",Dataset[[#This Row],[Age]]&gt;=20,"Adult",Dataset[[#This Row],[Age]]&gt;=0,"Child")</f>
        <v>Adult</v>
      </c>
      <c r="D806" s="1">
        <v>1</v>
      </c>
      <c r="E806" s="1">
        <v>1</v>
      </c>
      <c r="F806" s="1">
        <v>1</v>
      </c>
      <c r="G806" s="1" t="str">
        <f>IF(OR( AND(Dataset[[#This Row],[NS1]]=1,Dataset[[#This Row],[IgM]]=0,Dataset[[#This Row],[IgG]]=0),AND(Dataset[[#This Row],[NS1]]=1,Dataset[[#This Row],[IgM]]=1,Dataset[[#This Row],[IgG]]=0),AND(Dataset[[#This Row],[NS1]]=0,Dataset[[#This Row],[IgM]]=1,Dataset[[#This Row],[IgG]]=0)),"Yes","No")</f>
        <v>No</v>
      </c>
      <c r="H806" t="str">
        <f>IF(AND(Dataset[[#This Row],[IgG]]=1,Dataset[[#This Row],[NS1]]=1),"Yes","No")</f>
        <v>Yes</v>
      </c>
      <c r="I806" t="str">
        <f>IF(AND(Dataset[[#This Row],[NS1]]=0,Dataset[[#This Row],[IgM]]=0,Dataset[[#This Row],[IgG]]=0),"yes","No")</f>
        <v>No</v>
      </c>
      <c r="J806" t="s">
        <v>32</v>
      </c>
      <c r="K806" t="s">
        <v>12</v>
      </c>
      <c r="L806" t="s">
        <v>13</v>
      </c>
      <c r="M806" t="s">
        <v>14</v>
      </c>
      <c r="N806" s="1">
        <v>1</v>
      </c>
      <c r="O806"/>
    </row>
    <row r="807" spans="1:15" x14ac:dyDescent="0.3">
      <c r="A807" t="s">
        <v>10</v>
      </c>
      <c r="B807" s="1">
        <v>11</v>
      </c>
      <c r="C807" s="1" t="str" cm="1">
        <f t="array" ref="C807">_xlfn.IFS(Dataset[[#This Row],[Age]]&gt;=60,"Old",Dataset[[#This Row],[Age]]&gt;=40,"Senior Adult",Dataset[[#This Row],[Age]]&gt;=20,"Adult",Dataset[[#This Row],[Age]]&gt;=0,"Child")</f>
        <v>Child</v>
      </c>
      <c r="D807" s="1">
        <v>0</v>
      </c>
      <c r="E807" s="1">
        <v>1</v>
      </c>
      <c r="F807" s="1">
        <v>0</v>
      </c>
      <c r="G807" s="1" t="str">
        <f>IF(OR( AND(Dataset[[#This Row],[NS1]]=1,Dataset[[#This Row],[IgM]]=0,Dataset[[#This Row],[IgG]]=0),AND(Dataset[[#This Row],[NS1]]=1,Dataset[[#This Row],[IgM]]=1,Dataset[[#This Row],[IgG]]=0),AND(Dataset[[#This Row],[NS1]]=0,Dataset[[#This Row],[IgM]]=1,Dataset[[#This Row],[IgG]]=0)),"Yes","No")</f>
        <v>Yes</v>
      </c>
      <c r="H807" t="str">
        <f>IF(AND(Dataset[[#This Row],[IgG]]=1,Dataset[[#This Row],[NS1]]=1),"Yes","No")</f>
        <v>No</v>
      </c>
      <c r="I807" t="str">
        <f>IF(AND(Dataset[[#This Row],[NS1]]=0,Dataset[[#This Row],[IgM]]=0,Dataset[[#This Row],[IgG]]=0),"yes","No")</f>
        <v>No</v>
      </c>
      <c r="J807" t="s">
        <v>50</v>
      </c>
      <c r="K807" t="s">
        <v>17</v>
      </c>
      <c r="L807" t="s">
        <v>24</v>
      </c>
      <c r="M807" t="s">
        <v>14</v>
      </c>
      <c r="N807" s="1">
        <v>0</v>
      </c>
      <c r="O807"/>
    </row>
    <row r="808" spans="1:15" x14ac:dyDescent="0.3">
      <c r="A808" t="s">
        <v>10</v>
      </c>
      <c r="B808" s="1">
        <v>51</v>
      </c>
      <c r="C808" s="1" t="str" cm="1">
        <f t="array" ref="C808">_xlfn.IFS(Dataset[[#This Row],[Age]]&gt;=60,"Old",Dataset[[#This Row],[Age]]&gt;=40,"Senior Adult",Dataset[[#This Row],[Age]]&gt;=20,"Adult",Dataset[[#This Row],[Age]]&gt;=0,"Child")</f>
        <v>Senior Adult</v>
      </c>
      <c r="D808" s="1">
        <v>0</v>
      </c>
      <c r="E808" s="1">
        <v>1</v>
      </c>
      <c r="F808" s="1">
        <v>0</v>
      </c>
      <c r="G808" s="1" t="str">
        <f>IF(OR( AND(Dataset[[#This Row],[NS1]]=1,Dataset[[#This Row],[IgM]]=0,Dataset[[#This Row],[IgG]]=0),AND(Dataset[[#This Row],[NS1]]=1,Dataset[[#This Row],[IgM]]=1,Dataset[[#This Row],[IgG]]=0),AND(Dataset[[#This Row],[NS1]]=0,Dataset[[#This Row],[IgM]]=1,Dataset[[#This Row],[IgG]]=0)),"Yes","No")</f>
        <v>Yes</v>
      </c>
      <c r="H808" t="str">
        <f>IF(AND(Dataset[[#This Row],[IgG]]=1,Dataset[[#This Row],[NS1]]=1),"Yes","No")</f>
        <v>No</v>
      </c>
      <c r="I808" t="str">
        <f>IF(AND(Dataset[[#This Row],[NS1]]=0,Dataset[[#This Row],[IgM]]=0,Dataset[[#This Row],[IgG]]=0),"yes","No")</f>
        <v>No</v>
      </c>
      <c r="J808" t="s">
        <v>48</v>
      </c>
      <c r="K808" t="s">
        <v>12</v>
      </c>
      <c r="L808" t="s">
        <v>19</v>
      </c>
      <c r="M808" t="s">
        <v>14</v>
      </c>
      <c r="N808" s="1">
        <v>0</v>
      </c>
      <c r="O808"/>
    </row>
    <row r="809" spans="1:15" x14ac:dyDescent="0.3">
      <c r="A809" t="s">
        <v>10</v>
      </c>
      <c r="B809" s="1">
        <v>34</v>
      </c>
      <c r="C809" s="1" t="str" cm="1">
        <f t="array" ref="C809">_xlfn.IFS(Dataset[[#This Row],[Age]]&gt;=60,"Old",Dataset[[#This Row],[Age]]&gt;=40,"Senior Adult",Dataset[[#This Row],[Age]]&gt;=20,"Adult",Dataset[[#This Row],[Age]]&gt;=0,"Child")</f>
        <v>Adult</v>
      </c>
      <c r="D809" s="1">
        <v>1</v>
      </c>
      <c r="E809" s="1">
        <v>0</v>
      </c>
      <c r="F809" s="1">
        <v>1</v>
      </c>
      <c r="G809" s="1" t="str">
        <f>IF(OR( AND(Dataset[[#This Row],[NS1]]=1,Dataset[[#This Row],[IgM]]=0,Dataset[[#This Row],[IgG]]=0),AND(Dataset[[#This Row],[NS1]]=1,Dataset[[#This Row],[IgM]]=1,Dataset[[#This Row],[IgG]]=0),AND(Dataset[[#This Row],[NS1]]=0,Dataset[[#This Row],[IgM]]=1,Dataset[[#This Row],[IgG]]=0)),"Yes","No")</f>
        <v>No</v>
      </c>
      <c r="H809" t="str">
        <f>IF(AND(Dataset[[#This Row],[IgG]]=1,Dataset[[#This Row],[NS1]]=1),"Yes","No")</f>
        <v>Yes</v>
      </c>
      <c r="I809" t="str">
        <f>IF(AND(Dataset[[#This Row],[NS1]]=0,Dataset[[#This Row],[IgM]]=0,Dataset[[#This Row],[IgG]]=0),"yes","No")</f>
        <v>No</v>
      </c>
      <c r="J809" t="s">
        <v>22</v>
      </c>
      <c r="K809" t="s">
        <v>17</v>
      </c>
      <c r="L809" t="s">
        <v>24</v>
      </c>
      <c r="M809" t="s">
        <v>14</v>
      </c>
      <c r="N809" s="1">
        <v>1</v>
      </c>
      <c r="O809"/>
    </row>
    <row r="810" spans="1:15" x14ac:dyDescent="0.3">
      <c r="A810" t="s">
        <v>10</v>
      </c>
      <c r="B810" s="1">
        <v>17</v>
      </c>
      <c r="C810" s="1" t="str" cm="1">
        <f t="array" ref="C810">_xlfn.IFS(Dataset[[#This Row],[Age]]&gt;=60,"Old",Dataset[[#This Row],[Age]]&gt;=40,"Senior Adult",Dataset[[#This Row],[Age]]&gt;=20,"Adult",Dataset[[#This Row],[Age]]&gt;=0,"Child")</f>
        <v>Child</v>
      </c>
      <c r="D810" s="1">
        <v>0</v>
      </c>
      <c r="E810" s="1">
        <v>0</v>
      </c>
      <c r="F810" s="1">
        <v>0</v>
      </c>
      <c r="G810" s="1" t="str">
        <f>IF(OR( AND(Dataset[[#This Row],[NS1]]=1,Dataset[[#This Row],[IgM]]=0,Dataset[[#This Row],[IgG]]=0),AND(Dataset[[#This Row],[NS1]]=1,Dataset[[#This Row],[IgM]]=1,Dataset[[#This Row],[IgG]]=0),AND(Dataset[[#This Row],[NS1]]=0,Dataset[[#This Row],[IgM]]=1,Dataset[[#This Row],[IgG]]=0)),"Yes","No")</f>
        <v>No</v>
      </c>
      <c r="H810" t="str">
        <f>IF(AND(Dataset[[#This Row],[IgG]]=1,Dataset[[#This Row],[NS1]]=1),"Yes","No")</f>
        <v>No</v>
      </c>
      <c r="I810" t="str">
        <f>IF(AND(Dataset[[#This Row],[NS1]]=0,Dataset[[#This Row],[IgM]]=0,Dataset[[#This Row],[IgG]]=0),"yes","No")</f>
        <v>yes</v>
      </c>
      <c r="J810" t="s">
        <v>45</v>
      </c>
      <c r="K810" t="s">
        <v>12</v>
      </c>
      <c r="L810" t="s">
        <v>13</v>
      </c>
      <c r="M810" t="s">
        <v>14</v>
      </c>
      <c r="N810" s="1">
        <v>0</v>
      </c>
      <c r="O810"/>
    </row>
    <row r="811" spans="1:15" x14ac:dyDescent="0.3">
      <c r="A811" t="s">
        <v>10</v>
      </c>
      <c r="B811" s="1">
        <v>12</v>
      </c>
      <c r="C811" s="1" t="str" cm="1">
        <f t="array" ref="C811">_xlfn.IFS(Dataset[[#This Row],[Age]]&gt;=60,"Old",Dataset[[#This Row],[Age]]&gt;=40,"Senior Adult",Dataset[[#This Row],[Age]]&gt;=20,"Adult",Dataset[[#This Row],[Age]]&gt;=0,"Child")</f>
        <v>Child</v>
      </c>
      <c r="D811" s="1">
        <v>1</v>
      </c>
      <c r="E811" s="1">
        <v>0</v>
      </c>
      <c r="F811" s="1">
        <v>1</v>
      </c>
      <c r="G811" s="1" t="str">
        <f>IF(OR( AND(Dataset[[#This Row],[NS1]]=1,Dataset[[#This Row],[IgM]]=0,Dataset[[#This Row],[IgG]]=0),AND(Dataset[[#This Row],[NS1]]=1,Dataset[[#This Row],[IgM]]=1,Dataset[[#This Row],[IgG]]=0),AND(Dataset[[#This Row],[NS1]]=0,Dataset[[#This Row],[IgM]]=1,Dataset[[#This Row],[IgG]]=0)),"Yes","No")</f>
        <v>No</v>
      </c>
      <c r="H811" t="str">
        <f>IF(AND(Dataset[[#This Row],[IgG]]=1,Dataset[[#This Row],[NS1]]=1),"Yes","No")</f>
        <v>Yes</v>
      </c>
      <c r="I811" t="str">
        <f>IF(AND(Dataset[[#This Row],[NS1]]=0,Dataset[[#This Row],[IgM]]=0,Dataset[[#This Row],[IgG]]=0),"yes","No")</f>
        <v>No</v>
      </c>
      <c r="J811" t="s">
        <v>52</v>
      </c>
      <c r="K811" t="s">
        <v>17</v>
      </c>
      <c r="L811" t="s">
        <v>19</v>
      </c>
      <c r="M811" t="s">
        <v>14</v>
      </c>
      <c r="N811" s="1">
        <v>1</v>
      </c>
      <c r="O811"/>
    </row>
    <row r="812" spans="1:15" x14ac:dyDescent="0.3">
      <c r="A812" t="s">
        <v>15</v>
      </c>
      <c r="B812" s="1">
        <v>51</v>
      </c>
      <c r="C812" s="1" t="str" cm="1">
        <f t="array" ref="C812">_xlfn.IFS(Dataset[[#This Row],[Age]]&gt;=60,"Old",Dataset[[#This Row],[Age]]&gt;=40,"Senior Adult",Dataset[[#This Row],[Age]]&gt;=20,"Adult",Dataset[[#This Row],[Age]]&gt;=0,"Child")</f>
        <v>Senior Adult</v>
      </c>
      <c r="D812" s="1">
        <v>0</v>
      </c>
      <c r="E812" s="1">
        <v>1</v>
      </c>
      <c r="F812" s="1">
        <v>0</v>
      </c>
      <c r="G812" s="1" t="str">
        <f>IF(OR( AND(Dataset[[#This Row],[NS1]]=1,Dataset[[#This Row],[IgM]]=0,Dataset[[#This Row],[IgG]]=0),AND(Dataset[[#This Row],[NS1]]=1,Dataset[[#This Row],[IgM]]=1,Dataset[[#This Row],[IgG]]=0),AND(Dataset[[#This Row],[NS1]]=0,Dataset[[#This Row],[IgM]]=1,Dataset[[#This Row],[IgG]]=0)),"Yes","No")</f>
        <v>Yes</v>
      </c>
      <c r="H812" t="str">
        <f>IF(AND(Dataset[[#This Row],[IgG]]=1,Dataset[[#This Row],[NS1]]=1),"Yes","No")</f>
        <v>No</v>
      </c>
      <c r="I812" t="str">
        <f>IF(AND(Dataset[[#This Row],[NS1]]=0,Dataset[[#This Row],[IgM]]=0,Dataset[[#This Row],[IgG]]=0),"yes","No")</f>
        <v>No</v>
      </c>
      <c r="J812" t="s">
        <v>51</v>
      </c>
      <c r="K812" t="s">
        <v>12</v>
      </c>
      <c r="L812" t="s">
        <v>19</v>
      </c>
      <c r="M812" t="s">
        <v>14</v>
      </c>
      <c r="N812" s="1">
        <v>0</v>
      </c>
      <c r="O812"/>
    </row>
    <row r="813" spans="1:15" x14ac:dyDescent="0.3">
      <c r="A813" t="s">
        <v>10</v>
      </c>
      <c r="B813" s="1">
        <v>49</v>
      </c>
      <c r="C813" s="1" t="str" cm="1">
        <f t="array" ref="C813">_xlfn.IFS(Dataset[[#This Row],[Age]]&gt;=60,"Old",Dataset[[#This Row],[Age]]&gt;=40,"Senior Adult",Dataset[[#This Row],[Age]]&gt;=20,"Adult",Dataset[[#This Row],[Age]]&gt;=0,"Child")</f>
        <v>Senior Adult</v>
      </c>
      <c r="D813" s="1">
        <v>0</v>
      </c>
      <c r="E813" s="1">
        <v>1</v>
      </c>
      <c r="F813" s="1">
        <v>0</v>
      </c>
      <c r="G813" s="1" t="str">
        <f>IF(OR( AND(Dataset[[#This Row],[NS1]]=1,Dataset[[#This Row],[IgM]]=0,Dataset[[#This Row],[IgG]]=0),AND(Dataset[[#This Row],[NS1]]=1,Dataset[[#This Row],[IgM]]=1,Dataset[[#This Row],[IgG]]=0),AND(Dataset[[#This Row],[NS1]]=0,Dataset[[#This Row],[IgM]]=1,Dataset[[#This Row],[IgG]]=0)),"Yes","No")</f>
        <v>Yes</v>
      </c>
      <c r="H813" t="str">
        <f>IF(AND(Dataset[[#This Row],[IgG]]=1,Dataset[[#This Row],[NS1]]=1),"Yes","No")</f>
        <v>No</v>
      </c>
      <c r="I813" t="str">
        <f>IF(AND(Dataset[[#This Row],[NS1]]=0,Dataset[[#This Row],[IgM]]=0,Dataset[[#This Row],[IgG]]=0),"yes","No")</f>
        <v>No</v>
      </c>
      <c r="J813" t="s">
        <v>30</v>
      </c>
      <c r="K813" t="s">
        <v>17</v>
      </c>
      <c r="L813" t="s">
        <v>24</v>
      </c>
      <c r="M813" t="s">
        <v>14</v>
      </c>
      <c r="N813" s="1">
        <v>0</v>
      </c>
      <c r="O813"/>
    </row>
    <row r="814" spans="1:15" x14ac:dyDescent="0.3">
      <c r="A814" t="s">
        <v>15</v>
      </c>
      <c r="B814" s="1">
        <v>40</v>
      </c>
      <c r="C814" s="1" t="str" cm="1">
        <f t="array" ref="C814">_xlfn.IFS(Dataset[[#This Row],[Age]]&gt;=60,"Old",Dataset[[#This Row],[Age]]&gt;=40,"Senior Adult",Dataset[[#This Row],[Age]]&gt;=20,"Adult",Dataset[[#This Row],[Age]]&gt;=0,"Child")</f>
        <v>Senior Adult</v>
      </c>
      <c r="D814" s="1">
        <v>1</v>
      </c>
      <c r="E814" s="1">
        <v>0</v>
      </c>
      <c r="F814" s="1">
        <v>1</v>
      </c>
      <c r="G814" s="1" t="str">
        <f>IF(OR( AND(Dataset[[#This Row],[NS1]]=1,Dataset[[#This Row],[IgM]]=0,Dataset[[#This Row],[IgG]]=0),AND(Dataset[[#This Row],[NS1]]=1,Dataset[[#This Row],[IgM]]=1,Dataset[[#This Row],[IgG]]=0),AND(Dataset[[#This Row],[NS1]]=0,Dataset[[#This Row],[IgM]]=1,Dataset[[#This Row],[IgG]]=0)),"Yes","No")</f>
        <v>No</v>
      </c>
      <c r="H814" t="str">
        <f>IF(AND(Dataset[[#This Row],[IgG]]=1,Dataset[[#This Row],[NS1]]=1),"Yes","No")</f>
        <v>Yes</v>
      </c>
      <c r="I814" t="str">
        <f>IF(AND(Dataset[[#This Row],[NS1]]=0,Dataset[[#This Row],[IgM]]=0,Dataset[[#This Row],[IgG]]=0),"yes","No")</f>
        <v>No</v>
      </c>
      <c r="J814" t="s">
        <v>48</v>
      </c>
      <c r="K814" t="s">
        <v>12</v>
      </c>
      <c r="L814" t="s">
        <v>19</v>
      </c>
      <c r="M814" t="s">
        <v>14</v>
      </c>
      <c r="N814" s="1">
        <v>1</v>
      </c>
      <c r="O814"/>
    </row>
    <row r="815" spans="1:15" x14ac:dyDescent="0.3">
      <c r="A815" t="s">
        <v>15</v>
      </c>
      <c r="B815" s="1">
        <v>50</v>
      </c>
      <c r="C815" s="1" t="str" cm="1">
        <f t="array" ref="C815">_xlfn.IFS(Dataset[[#This Row],[Age]]&gt;=60,"Old",Dataset[[#This Row],[Age]]&gt;=40,"Senior Adult",Dataset[[#This Row],[Age]]&gt;=20,"Adult",Dataset[[#This Row],[Age]]&gt;=0,"Child")</f>
        <v>Senior Adult</v>
      </c>
      <c r="D815" s="1">
        <v>0</v>
      </c>
      <c r="E815" s="1">
        <v>1</v>
      </c>
      <c r="F815" s="1">
        <v>0</v>
      </c>
      <c r="G815" s="1" t="str">
        <f>IF(OR( AND(Dataset[[#This Row],[NS1]]=1,Dataset[[#This Row],[IgM]]=0,Dataset[[#This Row],[IgG]]=0),AND(Dataset[[#This Row],[NS1]]=1,Dataset[[#This Row],[IgM]]=1,Dataset[[#This Row],[IgG]]=0),AND(Dataset[[#This Row],[NS1]]=0,Dataset[[#This Row],[IgM]]=1,Dataset[[#This Row],[IgG]]=0)),"Yes","No")</f>
        <v>Yes</v>
      </c>
      <c r="H815" t="str">
        <f>IF(AND(Dataset[[#This Row],[IgG]]=1,Dataset[[#This Row],[NS1]]=1),"Yes","No")</f>
        <v>No</v>
      </c>
      <c r="I815" t="str">
        <f>IF(AND(Dataset[[#This Row],[NS1]]=0,Dataset[[#This Row],[IgM]]=0,Dataset[[#This Row],[IgG]]=0),"yes","No")</f>
        <v>No</v>
      </c>
      <c r="J815" t="s">
        <v>33</v>
      </c>
      <c r="K815" t="s">
        <v>17</v>
      </c>
      <c r="L815" t="s">
        <v>24</v>
      </c>
      <c r="M815" t="s">
        <v>14</v>
      </c>
      <c r="N815" s="1">
        <v>0</v>
      </c>
      <c r="O815"/>
    </row>
    <row r="816" spans="1:15" x14ac:dyDescent="0.3">
      <c r="A816" t="s">
        <v>10</v>
      </c>
      <c r="B816" s="1">
        <v>31</v>
      </c>
      <c r="C816" s="1" t="str" cm="1">
        <f t="array" ref="C816">_xlfn.IFS(Dataset[[#This Row],[Age]]&gt;=60,"Old",Dataset[[#This Row],[Age]]&gt;=40,"Senior Adult",Dataset[[#This Row],[Age]]&gt;=20,"Adult",Dataset[[#This Row],[Age]]&gt;=0,"Child")</f>
        <v>Adult</v>
      </c>
      <c r="D816" s="1">
        <v>1</v>
      </c>
      <c r="E816" s="1">
        <v>1</v>
      </c>
      <c r="F816" s="1">
        <v>1</v>
      </c>
      <c r="G816" s="1" t="str">
        <f>IF(OR( AND(Dataset[[#This Row],[NS1]]=1,Dataset[[#This Row],[IgM]]=0,Dataset[[#This Row],[IgG]]=0),AND(Dataset[[#This Row],[NS1]]=1,Dataset[[#This Row],[IgM]]=1,Dataset[[#This Row],[IgG]]=0),AND(Dataset[[#This Row],[NS1]]=0,Dataset[[#This Row],[IgM]]=1,Dataset[[#This Row],[IgG]]=0)),"Yes","No")</f>
        <v>No</v>
      </c>
      <c r="H816" t="str">
        <f>IF(AND(Dataset[[#This Row],[IgG]]=1,Dataset[[#This Row],[NS1]]=1),"Yes","No")</f>
        <v>Yes</v>
      </c>
      <c r="I816" t="str">
        <f>IF(AND(Dataset[[#This Row],[NS1]]=0,Dataset[[#This Row],[IgM]]=0,Dataset[[#This Row],[IgG]]=0),"yes","No")</f>
        <v>No</v>
      </c>
      <c r="J816" t="s">
        <v>25</v>
      </c>
      <c r="K816" t="s">
        <v>12</v>
      </c>
      <c r="L816" t="s">
        <v>13</v>
      </c>
      <c r="M816" t="s">
        <v>14</v>
      </c>
      <c r="N816" s="1">
        <v>1</v>
      </c>
      <c r="O816"/>
    </row>
    <row r="817" spans="1:15" x14ac:dyDescent="0.3">
      <c r="A817" t="s">
        <v>15</v>
      </c>
      <c r="B817" s="1">
        <v>49</v>
      </c>
      <c r="C817" s="1" t="str" cm="1">
        <f t="array" ref="C817">_xlfn.IFS(Dataset[[#This Row],[Age]]&gt;=60,"Old",Dataset[[#This Row],[Age]]&gt;=40,"Senior Adult",Dataset[[#This Row],[Age]]&gt;=20,"Adult",Dataset[[#This Row],[Age]]&gt;=0,"Child")</f>
        <v>Senior Adult</v>
      </c>
      <c r="D817" s="1">
        <v>1</v>
      </c>
      <c r="E817" s="1">
        <v>1</v>
      </c>
      <c r="F817" s="1">
        <v>1</v>
      </c>
      <c r="G817" s="1" t="str">
        <f>IF(OR( AND(Dataset[[#This Row],[NS1]]=1,Dataset[[#This Row],[IgM]]=0,Dataset[[#This Row],[IgG]]=0),AND(Dataset[[#This Row],[NS1]]=1,Dataset[[#This Row],[IgM]]=1,Dataset[[#This Row],[IgG]]=0),AND(Dataset[[#This Row],[NS1]]=0,Dataset[[#This Row],[IgM]]=1,Dataset[[#This Row],[IgG]]=0)),"Yes","No")</f>
        <v>No</v>
      </c>
      <c r="H817" t="str">
        <f>IF(AND(Dataset[[#This Row],[IgG]]=1,Dataset[[#This Row],[NS1]]=1),"Yes","No")</f>
        <v>Yes</v>
      </c>
      <c r="I817" t="str">
        <f>IF(AND(Dataset[[#This Row],[NS1]]=0,Dataset[[#This Row],[IgM]]=0,Dataset[[#This Row],[IgG]]=0),"yes","No")</f>
        <v>No</v>
      </c>
      <c r="J817" t="s">
        <v>48</v>
      </c>
      <c r="K817" t="s">
        <v>17</v>
      </c>
      <c r="L817" t="s">
        <v>13</v>
      </c>
      <c r="M817" t="s">
        <v>14</v>
      </c>
      <c r="N817" s="1">
        <v>1</v>
      </c>
      <c r="O817"/>
    </row>
    <row r="818" spans="1:15" x14ac:dyDescent="0.3">
      <c r="A818" t="s">
        <v>15</v>
      </c>
      <c r="B818" s="1">
        <v>35</v>
      </c>
      <c r="C818" s="1" t="str" cm="1">
        <f t="array" ref="C818">_xlfn.IFS(Dataset[[#This Row],[Age]]&gt;=60,"Old",Dataset[[#This Row],[Age]]&gt;=40,"Senior Adult",Dataset[[#This Row],[Age]]&gt;=20,"Adult",Dataset[[#This Row],[Age]]&gt;=0,"Child")</f>
        <v>Adult</v>
      </c>
      <c r="D818" s="1">
        <v>1</v>
      </c>
      <c r="E818" s="1">
        <v>0</v>
      </c>
      <c r="F818" s="1">
        <v>1</v>
      </c>
      <c r="G818" s="1" t="str">
        <f>IF(OR( AND(Dataset[[#This Row],[NS1]]=1,Dataset[[#This Row],[IgM]]=0,Dataset[[#This Row],[IgG]]=0),AND(Dataset[[#This Row],[NS1]]=1,Dataset[[#This Row],[IgM]]=1,Dataset[[#This Row],[IgG]]=0),AND(Dataset[[#This Row],[NS1]]=0,Dataset[[#This Row],[IgM]]=1,Dataset[[#This Row],[IgG]]=0)),"Yes","No")</f>
        <v>No</v>
      </c>
      <c r="H818" t="str">
        <f>IF(AND(Dataset[[#This Row],[IgG]]=1,Dataset[[#This Row],[NS1]]=1),"Yes","No")</f>
        <v>Yes</v>
      </c>
      <c r="I818" t="str">
        <f>IF(AND(Dataset[[#This Row],[NS1]]=0,Dataset[[#This Row],[IgM]]=0,Dataset[[#This Row],[IgG]]=0),"yes","No")</f>
        <v>No</v>
      </c>
      <c r="J818" t="s">
        <v>28</v>
      </c>
      <c r="K818" t="s">
        <v>12</v>
      </c>
      <c r="L818" t="s">
        <v>24</v>
      </c>
      <c r="M818" t="s">
        <v>14</v>
      </c>
      <c r="N818" s="1">
        <v>1</v>
      </c>
      <c r="O818"/>
    </row>
    <row r="819" spans="1:15" x14ac:dyDescent="0.3">
      <c r="A819" t="s">
        <v>10</v>
      </c>
      <c r="B819" s="1">
        <v>16</v>
      </c>
      <c r="C819" s="1" t="str" cm="1">
        <f t="array" ref="C819">_xlfn.IFS(Dataset[[#This Row],[Age]]&gt;=60,"Old",Dataset[[#This Row],[Age]]&gt;=40,"Senior Adult",Dataset[[#This Row],[Age]]&gt;=20,"Adult",Dataset[[#This Row],[Age]]&gt;=0,"Child")</f>
        <v>Child</v>
      </c>
      <c r="D819" s="1">
        <v>1</v>
      </c>
      <c r="E819" s="1">
        <v>0</v>
      </c>
      <c r="F819" s="1">
        <v>1</v>
      </c>
      <c r="G819" s="1" t="str">
        <f>IF(OR( AND(Dataset[[#This Row],[NS1]]=1,Dataset[[#This Row],[IgM]]=0,Dataset[[#This Row],[IgG]]=0),AND(Dataset[[#This Row],[NS1]]=1,Dataset[[#This Row],[IgM]]=1,Dataset[[#This Row],[IgG]]=0),AND(Dataset[[#This Row],[NS1]]=0,Dataset[[#This Row],[IgM]]=1,Dataset[[#This Row],[IgG]]=0)),"Yes","No")</f>
        <v>No</v>
      </c>
      <c r="H819" t="str">
        <f>IF(AND(Dataset[[#This Row],[IgG]]=1,Dataset[[#This Row],[NS1]]=1),"Yes","No")</f>
        <v>Yes</v>
      </c>
      <c r="I819" t="str">
        <f>IF(AND(Dataset[[#This Row],[NS1]]=0,Dataset[[#This Row],[IgM]]=0,Dataset[[#This Row],[IgG]]=0),"yes","No")</f>
        <v>No</v>
      </c>
      <c r="J819" t="s">
        <v>38</v>
      </c>
      <c r="K819" t="s">
        <v>17</v>
      </c>
      <c r="L819" t="s">
        <v>24</v>
      </c>
      <c r="M819" t="s">
        <v>14</v>
      </c>
      <c r="N819" s="1">
        <v>1</v>
      </c>
      <c r="O819"/>
    </row>
    <row r="820" spans="1:15" x14ac:dyDescent="0.3">
      <c r="A820" t="s">
        <v>10</v>
      </c>
      <c r="B820" s="1">
        <v>37</v>
      </c>
      <c r="C820" s="1" t="str" cm="1">
        <f t="array" ref="C820">_xlfn.IFS(Dataset[[#This Row],[Age]]&gt;=60,"Old",Dataset[[#This Row],[Age]]&gt;=40,"Senior Adult",Dataset[[#This Row],[Age]]&gt;=20,"Adult",Dataset[[#This Row],[Age]]&gt;=0,"Child")</f>
        <v>Adult</v>
      </c>
      <c r="D820" s="1">
        <v>0</v>
      </c>
      <c r="E820" s="1">
        <v>0</v>
      </c>
      <c r="F820" s="1">
        <v>0</v>
      </c>
      <c r="G820" s="1" t="str">
        <f>IF(OR( AND(Dataset[[#This Row],[NS1]]=1,Dataset[[#This Row],[IgM]]=0,Dataset[[#This Row],[IgG]]=0),AND(Dataset[[#This Row],[NS1]]=1,Dataset[[#This Row],[IgM]]=1,Dataset[[#This Row],[IgG]]=0),AND(Dataset[[#This Row],[NS1]]=0,Dataset[[#This Row],[IgM]]=1,Dataset[[#This Row],[IgG]]=0)),"Yes","No")</f>
        <v>No</v>
      </c>
      <c r="H820" t="str">
        <f>IF(AND(Dataset[[#This Row],[IgG]]=1,Dataset[[#This Row],[NS1]]=1),"Yes","No")</f>
        <v>No</v>
      </c>
      <c r="I820" t="str">
        <f>IF(AND(Dataset[[#This Row],[NS1]]=0,Dataset[[#This Row],[IgM]]=0,Dataset[[#This Row],[IgG]]=0),"yes","No")</f>
        <v>yes</v>
      </c>
      <c r="J820" t="s">
        <v>29</v>
      </c>
      <c r="K820" t="s">
        <v>12</v>
      </c>
      <c r="L820" t="s">
        <v>19</v>
      </c>
      <c r="M820" t="s">
        <v>14</v>
      </c>
      <c r="N820" s="1">
        <v>0</v>
      </c>
      <c r="O820"/>
    </row>
    <row r="821" spans="1:15" x14ac:dyDescent="0.3">
      <c r="A821" t="s">
        <v>10</v>
      </c>
      <c r="B821" s="1">
        <v>48</v>
      </c>
      <c r="C821" s="1" t="str" cm="1">
        <f t="array" ref="C821">_xlfn.IFS(Dataset[[#This Row],[Age]]&gt;=60,"Old",Dataset[[#This Row],[Age]]&gt;=40,"Senior Adult",Dataset[[#This Row],[Age]]&gt;=20,"Adult",Dataset[[#This Row],[Age]]&gt;=0,"Child")</f>
        <v>Senior Adult</v>
      </c>
      <c r="D821" s="1">
        <v>0</v>
      </c>
      <c r="E821" s="1">
        <v>0</v>
      </c>
      <c r="F821" s="1">
        <v>0</v>
      </c>
      <c r="G821" s="1" t="str">
        <f>IF(OR( AND(Dataset[[#This Row],[NS1]]=1,Dataset[[#This Row],[IgM]]=0,Dataset[[#This Row],[IgG]]=0),AND(Dataset[[#This Row],[NS1]]=1,Dataset[[#This Row],[IgM]]=1,Dataset[[#This Row],[IgG]]=0),AND(Dataset[[#This Row],[NS1]]=0,Dataset[[#This Row],[IgM]]=1,Dataset[[#This Row],[IgG]]=0)),"Yes","No")</f>
        <v>No</v>
      </c>
      <c r="H821" t="str">
        <f>IF(AND(Dataset[[#This Row],[IgG]]=1,Dataset[[#This Row],[NS1]]=1),"Yes","No")</f>
        <v>No</v>
      </c>
      <c r="I821" t="str">
        <f>IF(AND(Dataset[[#This Row],[NS1]]=0,Dataset[[#This Row],[IgM]]=0,Dataset[[#This Row],[IgG]]=0),"yes","No")</f>
        <v>yes</v>
      </c>
      <c r="J821" t="s">
        <v>36</v>
      </c>
      <c r="K821" t="s">
        <v>17</v>
      </c>
      <c r="L821" t="s">
        <v>19</v>
      </c>
      <c r="M821" t="s">
        <v>14</v>
      </c>
      <c r="N821" s="1">
        <v>0</v>
      </c>
      <c r="O821"/>
    </row>
    <row r="822" spans="1:15" x14ac:dyDescent="0.3">
      <c r="A822" t="s">
        <v>15</v>
      </c>
      <c r="B822" s="1">
        <v>11</v>
      </c>
      <c r="C822" s="1" t="str" cm="1">
        <f t="array" ref="C822">_xlfn.IFS(Dataset[[#This Row],[Age]]&gt;=60,"Old",Dataset[[#This Row],[Age]]&gt;=40,"Senior Adult",Dataset[[#This Row],[Age]]&gt;=20,"Adult",Dataset[[#This Row],[Age]]&gt;=0,"Child")</f>
        <v>Child</v>
      </c>
      <c r="D822" s="1">
        <v>0</v>
      </c>
      <c r="E822" s="1">
        <v>0</v>
      </c>
      <c r="F822" s="1">
        <v>0</v>
      </c>
      <c r="G822" s="1" t="str">
        <f>IF(OR( AND(Dataset[[#This Row],[NS1]]=1,Dataset[[#This Row],[IgM]]=0,Dataset[[#This Row],[IgG]]=0),AND(Dataset[[#This Row],[NS1]]=1,Dataset[[#This Row],[IgM]]=1,Dataset[[#This Row],[IgG]]=0),AND(Dataset[[#This Row],[NS1]]=0,Dataset[[#This Row],[IgM]]=1,Dataset[[#This Row],[IgG]]=0)),"Yes","No")</f>
        <v>No</v>
      </c>
      <c r="H822" t="str">
        <f>IF(AND(Dataset[[#This Row],[IgG]]=1,Dataset[[#This Row],[NS1]]=1),"Yes","No")</f>
        <v>No</v>
      </c>
      <c r="I822" t="str">
        <f>IF(AND(Dataset[[#This Row],[NS1]]=0,Dataset[[#This Row],[IgM]]=0,Dataset[[#This Row],[IgG]]=0),"yes","No")</f>
        <v>yes</v>
      </c>
      <c r="J822" t="s">
        <v>38</v>
      </c>
      <c r="K822" t="s">
        <v>12</v>
      </c>
      <c r="L822" t="s">
        <v>24</v>
      </c>
      <c r="M822" t="s">
        <v>14</v>
      </c>
      <c r="N822" s="1">
        <v>0</v>
      </c>
      <c r="O822"/>
    </row>
    <row r="823" spans="1:15" x14ac:dyDescent="0.3">
      <c r="A823" t="s">
        <v>15</v>
      </c>
      <c r="B823" s="1">
        <v>21</v>
      </c>
      <c r="C823" s="1" t="str" cm="1">
        <f t="array" ref="C823">_xlfn.IFS(Dataset[[#This Row],[Age]]&gt;=60,"Old",Dataset[[#This Row],[Age]]&gt;=40,"Senior Adult",Dataset[[#This Row],[Age]]&gt;=20,"Adult",Dataset[[#This Row],[Age]]&gt;=0,"Child")</f>
        <v>Adult</v>
      </c>
      <c r="D823" s="1">
        <v>1</v>
      </c>
      <c r="E823" s="1">
        <v>1</v>
      </c>
      <c r="F823" s="1">
        <v>1</v>
      </c>
      <c r="G823" s="1" t="str">
        <f>IF(OR( AND(Dataset[[#This Row],[NS1]]=1,Dataset[[#This Row],[IgM]]=0,Dataset[[#This Row],[IgG]]=0),AND(Dataset[[#This Row],[NS1]]=1,Dataset[[#This Row],[IgM]]=1,Dataset[[#This Row],[IgG]]=0),AND(Dataset[[#This Row],[NS1]]=0,Dataset[[#This Row],[IgM]]=1,Dataset[[#This Row],[IgG]]=0)),"Yes","No")</f>
        <v>No</v>
      </c>
      <c r="H823" t="str">
        <f>IF(AND(Dataset[[#This Row],[IgG]]=1,Dataset[[#This Row],[NS1]]=1),"Yes","No")</f>
        <v>Yes</v>
      </c>
      <c r="I823" t="str">
        <f>IF(AND(Dataset[[#This Row],[NS1]]=0,Dataset[[#This Row],[IgM]]=0,Dataset[[#This Row],[IgG]]=0),"yes","No")</f>
        <v>No</v>
      </c>
      <c r="J823" t="s">
        <v>30</v>
      </c>
      <c r="K823" t="s">
        <v>17</v>
      </c>
      <c r="L823" t="s">
        <v>19</v>
      </c>
      <c r="M823" t="s">
        <v>14</v>
      </c>
      <c r="N823" s="1">
        <v>1</v>
      </c>
      <c r="O823"/>
    </row>
    <row r="824" spans="1:15" x14ac:dyDescent="0.3">
      <c r="A824" t="s">
        <v>15</v>
      </c>
      <c r="B824" s="1">
        <v>45</v>
      </c>
      <c r="C824" s="1" t="str" cm="1">
        <f t="array" ref="C824">_xlfn.IFS(Dataset[[#This Row],[Age]]&gt;=60,"Old",Dataset[[#This Row],[Age]]&gt;=40,"Senior Adult",Dataset[[#This Row],[Age]]&gt;=20,"Adult",Dataset[[#This Row],[Age]]&gt;=0,"Child")</f>
        <v>Senior Adult</v>
      </c>
      <c r="D824" s="1">
        <v>1</v>
      </c>
      <c r="E824" s="1">
        <v>0</v>
      </c>
      <c r="F824" s="1">
        <v>1</v>
      </c>
      <c r="G824" s="1" t="str">
        <f>IF(OR( AND(Dataset[[#This Row],[NS1]]=1,Dataset[[#This Row],[IgM]]=0,Dataset[[#This Row],[IgG]]=0),AND(Dataset[[#This Row],[NS1]]=1,Dataset[[#This Row],[IgM]]=1,Dataset[[#This Row],[IgG]]=0),AND(Dataset[[#This Row],[NS1]]=0,Dataset[[#This Row],[IgM]]=1,Dataset[[#This Row],[IgG]]=0)),"Yes","No")</f>
        <v>No</v>
      </c>
      <c r="H824" t="str">
        <f>IF(AND(Dataset[[#This Row],[IgG]]=1,Dataset[[#This Row],[NS1]]=1),"Yes","No")</f>
        <v>Yes</v>
      </c>
      <c r="I824" t="str">
        <f>IF(AND(Dataset[[#This Row],[NS1]]=0,Dataset[[#This Row],[IgM]]=0,Dataset[[#This Row],[IgG]]=0),"yes","No")</f>
        <v>No</v>
      </c>
      <c r="J824" t="s">
        <v>30</v>
      </c>
      <c r="K824" t="s">
        <v>12</v>
      </c>
      <c r="L824" t="s">
        <v>19</v>
      </c>
      <c r="M824" t="s">
        <v>14</v>
      </c>
      <c r="N824" s="1">
        <v>1</v>
      </c>
      <c r="O824"/>
    </row>
    <row r="825" spans="1:15" x14ac:dyDescent="0.3">
      <c r="A825" t="s">
        <v>15</v>
      </c>
      <c r="B825" s="1">
        <v>53</v>
      </c>
      <c r="C825" s="1" t="str" cm="1">
        <f t="array" ref="C825">_xlfn.IFS(Dataset[[#This Row],[Age]]&gt;=60,"Old",Dataset[[#This Row],[Age]]&gt;=40,"Senior Adult",Dataset[[#This Row],[Age]]&gt;=20,"Adult",Dataset[[#This Row],[Age]]&gt;=0,"Child")</f>
        <v>Senior Adult</v>
      </c>
      <c r="D825" s="1">
        <v>0</v>
      </c>
      <c r="E825" s="1">
        <v>1</v>
      </c>
      <c r="F825" s="1">
        <v>0</v>
      </c>
      <c r="G825" s="1" t="str">
        <f>IF(OR( AND(Dataset[[#This Row],[NS1]]=1,Dataset[[#This Row],[IgM]]=0,Dataset[[#This Row],[IgG]]=0),AND(Dataset[[#This Row],[NS1]]=1,Dataset[[#This Row],[IgM]]=1,Dataset[[#This Row],[IgG]]=0),AND(Dataset[[#This Row],[NS1]]=0,Dataset[[#This Row],[IgM]]=1,Dataset[[#This Row],[IgG]]=0)),"Yes","No")</f>
        <v>Yes</v>
      </c>
      <c r="H825" t="str">
        <f>IF(AND(Dataset[[#This Row],[IgG]]=1,Dataset[[#This Row],[NS1]]=1),"Yes","No")</f>
        <v>No</v>
      </c>
      <c r="I825" t="str">
        <f>IF(AND(Dataset[[#This Row],[NS1]]=0,Dataset[[#This Row],[IgM]]=0,Dataset[[#This Row],[IgG]]=0),"yes","No")</f>
        <v>No</v>
      </c>
      <c r="J825" t="s">
        <v>38</v>
      </c>
      <c r="K825" t="s">
        <v>17</v>
      </c>
      <c r="L825" t="s">
        <v>19</v>
      </c>
      <c r="M825" t="s">
        <v>14</v>
      </c>
      <c r="N825" s="1">
        <v>0</v>
      </c>
      <c r="O825"/>
    </row>
    <row r="826" spans="1:15" x14ac:dyDescent="0.3">
      <c r="A826" t="s">
        <v>10</v>
      </c>
      <c r="B826" s="1">
        <v>13</v>
      </c>
      <c r="C826" s="1" t="str" cm="1">
        <f t="array" ref="C826">_xlfn.IFS(Dataset[[#This Row],[Age]]&gt;=60,"Old",Dataset[[#This Row],[Age]]&gt;=40,"Senior Adult",Dataset[[#This Row],[Age]]&gt;=20,"Adult",Dataset[[#This Row],[Age]]&gt;=0,"Child")</f>
        <v>Child</v>
      </c>
      <c r="D826" s="1">
        <v>1</v>
      </c>
      <c r="E826" s="1">
        <v>1</v>
      </c>
      <c r="F826" s="1">
        <v>1</v>
      </c>
      <c r="G826" s="1" t="str">
        <f>IF(OR( AND(Dataset[[#This Row],[NS1]]=1,Dataset[[#This Row],[IgM]]=0,Dataset[[#This Row],[IgG]]=0),AND(Dataset[[#This Row],[NS1]]=1,Dataset[[#This Row],[IgM]]=1,Dataset[[#This Row],[IgG]]=0),AND(Dataset[[#This Row],[NS1]]=0,Dataset[[#This Row],[IgM]]=1,Dataset[[#This Row],[IgG]]=0)),"Yes","No")</f>
        <v>No</v>
      </c>
      <c r="H826" t="str">
        <f>IF(AND(Dataset[[#This Row],[IgG]]=1,Dataset[[#This Row],[NS1]]=1),"Yes","No")</f>
        <v>Yes</v>
      </c>
      <c r="I826" t="str">
        <f>IF(AND(Dataset[[#This Row],[NS1]]=0,Dataset[[#This Row],[IgM]]=0,Dataset[[#This Row],[IgG]]=0),"yes","No")</f>
        <v>No</v>
      </c>
      <c r="J826" t="s">
        <v>44</v>
      </c>
      <c r="K826" t="s">
        <v>12</v>
      </c>
      <c r="L826" t="s">
        <v>24</v>
      </c>
      <c r="M826" t="s">
        <v>14</v>
      </c>
      <c r="N826" s="1">
        <v>1</v>
      </c>
      <c r="O826"/>
    </row>
    <row r="827" spans="1:15" x14ac:dyDescent="0.3">
      <c r="A827" t="s">
        <v>10</v>
      </c>
      <c r="B827" s="1">
        <v>18</v>
      </c>
      <c r="C827" s="1" t="str" cm="1">
        <f t="array" ref="C827">_xlfn.IFS(Dataset[[#This Row],[Age]]&gt;=60,"Old",Dataset[[#This Row],[Age]]&gt;=40,"Senior Adult",Dataset[[#This Row],[Age]]&gt;=20,"Adult",Dataset[[#This Row],[Age]]&gt;=0,"Child")</f>
        <v>Child</v>
      </c>
      <c r="D827" s="1">
        <v>0</v>
      </c>
      <c r="E827" s="1">
        <v>1</v>
      </c>
      <c r="F827" s="1">
        <v>0</v>
      </c>
      <c r="G827" s="1" t="str">
        <f>IF(OR( AND(Dataset[[#This Row],[NS1]]=1,Dataset[[#This Row],[IgM]]=0,Dataset[[#This Row],[IgG]]=0),AND(Dataset[[#This Row],[NS1]]=1,Dataset[[#This Row],[IgM]]=1,Dataset[[#This Row],[IgG]]=0),AND(Dataset[[#This Row],[NS1]]=0,Dataset[[#This Row],[IgM]]=1,Dataset[[#This Row],[IgG]]=0)),"Yes","No")</f>
        <v>Yes</v>
      </c>
      <c r="H827" t="str">
        <f>IF(AND(Dataset[[#This Row],[IgG]]=1,Dataset[[#This Row],[NS1]]=1),"Yes","No")</f>
        <v>No</v>
      </c>
      <c r="I827" t="str">
        <f>IF(AND(Dataset[[#This Row],[NS1]]=0,Dataset[[#This Row],[IgM]]=0,Dataset[[#This Row],[IgG]]=0),"yes","No")</f>
        <v>No</v>
      </c>
      <c r="J827" t="s">
        <v>38</v>
      </c>
      <c r="K827" t="s">
        <v>17</v>
      </c>
      <c r="L827" t="s">
        <v>13</v>
      </c>
      <c r="M827" t="s">
        <v>14</v>
      </c>
      <c r="N827" s="1">
        <v>0</v>
      </c>
      <c r="O827"/>
    </row>
    <row r="828" spans="1:15" x14ac:dyDescent="0.3">
      <c r="A828" t="s">
        <v>15</v>
      </c>
      <c r="B828" s="1">
        <v>34</v>
      </c>
      <c r="C828" s="1" t="str" cm="1">
        <f t="array" ref="C828">_xlfn.IFS(Dataset[[#This Row],[Age]]&gt;=60,"Old",Dataset[[#This Row],[Age]]&gt;=40,"Senior Adult",Dataset[[#This Row],[Age]]&gt;=20,"Adult",Dataset[[#This Row],[Age]]&gt;=0,"Child")</f>
        <v>Adult</v>
      </c>
      <c r="D828" s="1">
        <v>1</v>
      </c>
      <c r="E828" s="1">
        <v>1</v>
      </c>
      <c r="F828" s="1">
        <v>1</v>
      </c>
      <c r="G828" s="1" t="str">
        <f>IF(OR( AND(Dataset[[#This Row],[NS1]]=1,Dataset[[#This Row],[IgM]]=0,Dataset[[#This Row],[IgG]]=0),AND(Dataset[[#This Row],[NS1]]=1,Dataset[[#This Row],[IgM]]=1,Dataset[[#This Row],[IgG]]=0),AND(Dataset[[#This Row],[NS1]]=0,Dataset[[#This Row],[IgM]]=1,Dataset[[#This Row],[IgG]]=0)),"Yes","No")</f>
        <v>No</v>
      </c>
      <c r="H828" t="str">
        <f>IF(AND(Dataset[[#This Row],[IgG]]=1,Dataset[[#This Row],[NS1]]=1),"Yes","No")</f>
        <v>Yes</v>
      </c>
      <c r="I828" t="str">
        <f>IF(AND(Dataset[[#This Row],[NS1]]=0,Dataset[[#This Row],[IgM]]=0,Dataset[[#This Row],[IgG]]=0),"yes","No")</f>
        <v>No</v>
      </c>
      <c r="J828" t="s">
        <v>41</v>
      </c>
      <c r="K828" t="s">
        <v>12</v>
      </c>
      <c r="L828" t="s">
        <v>19</v>
      </c>
      <c r="M828" t="s">
        <v>14</v>
      </c>
      <c r="N828" s="1">
        <v>1</v>
      </c>
      <c r="O828"/>
    </row>
    <row r="829" spans="1:15" x14ac:dyDescent="0.3">
      <c r="A829" t="s">
        <v>15</v>
      </c>
      <c r="B829" s="1">
        <v>22</v>
      </c>
      <c r="C829" s="1" t="str" cm="1">
        <f t="array" ref="C829">_xlfn.IFS(Dataset[[#This Row],[Age]]&gt;=60,"Old",Dataset[[#This Row],[Age]]&gt;=40,"Senior Adult",Dataset[[#This Row],[Age]]&gt;=20,"Adult",Dataset[[#This Row],[Age]]&gt;=0,"Child")</f>
        <v>Adult</v>
      </c>
      <c r="D829" s="1">
        <v>0</v>
      </c>
      <c r="E829" s="1">
        <v>0</v>
      </c>
      <c r="F829" s="1">
        <v>0</v>
      </c>
      <c r="G829" s="1" t="str">
        <f>IF(OR( AND(Dataset[[#This Row],[NS1]]=1,Dataset[[#This Row],[IgM]]=0,Dataset[[#This Row],[IgG]]=0),AND(Dataset[[#This Row],[NS1]]=1,Dataset[[#This Row],[IgM]]=1,Dataset[[#This Row],[IgG]]=0),AND(Dataset[[#This Row],[NS1]]=0,Dataset[[#This Row],[IgM]]=1,Dataset[[#This Row],[IgG]]=0)),"Yes","No")</f>
        <v>No</v>
      </c>
      <c r="H829" t="str">
        <f>IF(AND(Dataset[[#This Row],[IgG]]=1,Dataset[[#This Row],[NS1]]=1),"Yes","No")</f>
        <v>No</v>
      </c>
      <c r="I829" t="str">
        <f>IF(AND(Dataset[[#This Row],[NS1]]=0,Dataset[[#This Row],[IgM]]=0,Dataset[[#This Row],[IgG]]=0),"yes","No")</f>
        <v>yes</v>
      </c>
      <c r="J829" t="s">
        <v>35</v>
      </c>
      <c r="K829" t="s">
        <v>17</v>
      </c>
      <c r="L829" t="s">
        <v>19</v>
      </c>
      <c r="M829" t="s">
        <v>14</v>
      </c>
      <c r="N829" s="1">
        <v>0</v>
      </c>
      <c r="O829"/>
    </row>
    <row r="830" spans="1:15" x14ac:dyDescent="0.3">
      <c r="A830" t="s">
        <v>15</v>
      </c>
      <c r="B830" s="1">
        <v>39</v>
      </c>
      <c r="C830" s="1" t="str" cm="1">
        <f t="array" ref="C830">_xlfn.IFS(Dataset[[#This Row],[Age]]&gt;=60,"Old",Dataset[[#This Row],[Age]]&gt;=40,"Senior Adult",Dataset[[#This Row],[Age]]&gt;=20,"Adult",Dataset[[#This Row],[Age]]&gt;=0,"Child")</f>
        <v>Adult</v>
      </c>
      <c r="D830" s="1">
        <v>1</v>
      </c>
      <c r="E830" s="1">
        <v>1</v>
      </c>
      <c r="F830" s="1">
        <v>1</v>
      </c>
      <c r="G830" s="1" t="str">
        <f>IF(OR( AND(Dataset[[#This Row],[NS1]]=1,Dataset[[#This Row],[IgM]]=0,Dataset[[#This Row],[IgG]]=0),AND(Dataset[[#This Row],[NS1]]=1,Dataset[[#This Row],[IgM]]=1,Dataset[[#This Row],[IgG]]=0),AND(Dataset[[#This Row],[NS1]]=0,Dataset[[#This Row],[IgM]]=1,Dataset[[#This Row],[IgG]]=0)),"Yes","No")</f>
        <v>No</v>
      </c>
      <c r="H830" t="str">
        <f>IF(AND(Dataset[[#This Row],[IgG]]=1,Dataset[[#This Row],[NS1]]=1),"Yes","No")</f>
        <v>Yes</v>
      </c>
      <c r="I830" t="str">
        <f>IF(AND(Dataset[[#This Row],[NS1]]=0,Dataset[[#This Row],[IgM]]=0,Dataset[[#This Row],[IgG]]=0),"yes","No")</f>
        <v>No</v>
      </c>
      <c r="J830" t="s">
        <v>50</v>
      </c>
      <c r="K830" t="s">
        <v>12</v>
      </c>
      <c r="L830" t="s">
        <v>19</v>
      </c>
      <c r="M830" t="s">
        <v>14</v>
      </c>
      <c r="N830" s="1">
        <v>1</v>
      </c>
      <c r="O830"/>
    </row>
    <row r="831" spans="1:15" x14ac:dyDescent="0.3">
      <c r="A831" t="s">
        <v>15</v>
      </c>
      <c r="B831" s="1">
        <v>21</v>
      </c>
      <c r="C831" s="1" t="str" cm="1">
        <f t="array" ref="C831">_xlfn.IFS(Dataset[[#This Row],[Age]]&gt;=60,"Old",Dataset[[#This Row],[Age]]&gt;=40,"Senior Adult",Dataset[[#This Row],[Age]]&gt;=20,"Adult",Dataset[[#This Row],[Age]]&gt;=0,"Child")</f>
        <v>Adult</v>
      </c>
      <c r="D831" s="1">
        <v>0</v>
      </c>
      <c r="E831" s="1">
        <v>0</v>
      </c>
      <c r="F831" s="1">
        <v>0</v>
      </c>
      <c r="G831" s="1" t="str">
        <f>IF(OR( AND(Dataset[[#This Row],[NS1]]=1,Dataset[[#This Row],[IgM]]=0,Dataset[[#This Row],[IgG]]=0),AND(Dataset[[#This Row],[NS1]]=1,Dataset[[#This Row],[IgM]]=1,Dataset[[#This Row],[IgG]]=0),AND(Dataset[[#This Row],[NS1]]=0,Dataset[[#This Row],[IgM]]=1,Dataset[[#This Row],[IgG]]=0)),"Yes","No")</f>
        <v>No</v>
      </c>
      <c r="H831" t="str">
        <f>IF(AND(Dataset[[#This Row],[IgG]]=1,Dataset[[#This Row],[NS1]]=1),"Yes","No")</f>
        <v>No</v>
      </c>
      <c r="I831" t="str">
        <f>IF(AND(Dataset[[#This Row],[NS1]]=0,Dataset[[#This Row],[IgM]]=0,Dataset[[#This Row],[IgG]]=0),"yes","No")</f>
        <v>yes</v>
      </c>
      <c r="J831" t="s">
        <v>42</v>
      </c>
      <c r="K831" t="s">
        <v>17</v>
      </c>
      <c r="L831" t="s">
        <v>24</v>
      </c>
      <c r="M831" t="s">
        <v>14</v>
      </c>
      <c r="N831" s="1">
        <v>0</v>
      </c>
      <c r="O831"/>
    </row>
    <row r="832" spans="1:15" x14ac:dyDescent="0.3">
      <c r="A832" t="s">
        <v>15</v>
      </c>
      <c r="B832" s="1">
        <v>64</v>
      </c>
      <c r="C832" s="1" t="str" cm="1">
        <f t="array" ref="C832">_xlfn.IFS(Dataset[[#This Row],[Age]]&gt;=60,"Old",Dataset[[#This Row],[Age]]&gt;=40,"Senior Adult",Dataset[[#This Row],[Age]]&gt;=20,"Adult",Dataset[[#This Row],[Age]]&gt;=0,"Child")</f>
        <v>Old</v>
      </c>
      <c r="D832" s="1">
        <v>0</v>
      </c>
      <c r="E832" s="1">
        <v>0</v>
      </c>
      <c r="F832" s="1">
        <v>0</v>
      </c>
      <c r="G832" s="1" t="str">
        <f>IF(OR( AND(Dataset[[#This Row],[NS1]]=1,Dataset[[#This Row],[IgM]]=0,Dataset[[#This Row],[IgG]]=0),AND(Dataset[[#This Row],[NS1]]=1,Dataset[[#This Row],[IgM]]=1,Dataset[[#This Row],[IgG]]=0),AND(Dataset[[#This Row],[NS1]]=0,Dataset[[#This Row],[IgM]]=1,Dataset[[#This Row],[IgG]]=0)),"Yes","No")</f>
        <v>No</v>
      </c>
      <c r="H832" t="str">
        <f>IF(AND(Dataset[[#This Row],[IgG]]=1,Dataset[[#This Row],[NS1]]=1),"Yes","No")</f>
        <v>No</v>
      </c>
      <c r="I832" t="str">
        <f>IF(AND(Dataset[[#This Row],[NS1]]=0,Dataset[[#This Row],[IgM]]=0,Dataset[[#This Row],[IgG]]=0),"yes","No")</f>
        <v>yes</v>
      </c>
      <c r="J832" t="s">
        <v>18</v>
      </c>
      <c r="K832" t="s">
        <v>12</v>
      </c>
      <c r="L832" t="s">
        <v>13</v>
      </c>
      <c r="M832" t="s">
        <v>14</v>
      </c>
      <c r="N832" s="1">
        <v>0</v>
      </c>
      <c r="O832"/>
    </row>
    <row r="833" spans="1:15" x14ac:dyDescent="0.3">
      <c r="A833" t="s">
        <v>10</v>
      </c>
      <c r="B833" s="1">
        <v>53</v>
      </c>
      <c r="C833" s="1" t="str" cm="1">
        <f t="array" ref="C833">_xlfn.IFS(Dataset[[#This Row],[Age]]&gt;=60,"Old",Dataset[[#This Row],[Age]]&gt;=40,"Senior Adult",Dataset[[#This Row],[Age]]&gt;=20,"Adult",Dataset[[#This Row],[Age]]&gt;=0,"Child")</f>
        <v>Senior Adult</v>
      </c>
      <c r="D833" s="1">
        <v>0</v>
      </c>
      <c r="E833" s="1">
        <v>0</v>
      </c>
      <c r="F833" s="1">
        <v>0</v>
      </c>
      <c r="G833" s="1" t="str">
        <f>IF(OR( AND(Dataset[[#This Row],[NS1]]=1,Dataset[[#This Row],[IgM]]=0,Dataset[[#This Row],[IgG]]=0),AND(Dataset[[#This Row],[NS1]]=1,Dataset[[#This Row],[IgM]]=1,Dataset[[#This Row],[IgG]]=0),AND(Dataset[[#This Row],[NS1]]=0,Dataset[[#This Row],[IgM]]=1,Dataset[[#This Row],[IgG]]=0)),"Yes","No")</f>
        <v>No</v>
      </c>
      <c r="H833" t="str">
        <f>IF(AND(Dataset[[#This Row],[IgG]]=1,Dataset[[#This Row],[NS1]]=1),"Yes","No")</f>
        <v>No</v>
      </c>
      <c r="I833" t="str">
        <f>IF(AND(Dataset[[#This Row],[NS1]]=0,Dataset[[#This Row],[IgM]]=0,Dataset[[#This Row],[IgG]]=0),"yes","No")</f>
        <v>yes</v>
      </c>
      <c r="J833" t="s">
        <v>18</v>
      </c>
      <c r="K833" t="s">
        <v>17</v>
      </c>
      <c r="L833" t="s">
        <v>19</v>
      </c>
      <c r="M833" t="s">
        <v>14</v>
      </c>
      <c r="N833" s="1">
        <v>0</v>
      </c>
      <c r="O833"/>
    </row>
    <row r="834" spans="1:15" x14ac:dyDescent="0.3">
      <c r="A834" t="s">
        <v>10</v>
      </c>
      <c r="B834" s="1">
        <v>21</v>
      </c>
      <c r="C834" s="1" t="str" cm="1">
        <f t="array" ref="C834">_xlfn.IFS(Dataset[[#This Row],[Age]]&gt;=60,"Old",Dataset[[#This Row],[Age]]&gt;=40,"Senior Adult",Dataset[[#This Row],[Age]]&gt;=20,"Adult",Dataset[[#This Row],[Age]]&gt;=0,"Child")</f>
        <v>Adult</v>
      </c>
      <c r="D834" s="1">
        <v>1</v>
      </c>
      <c r="E834" s="1">
        <v>1</v>
      </c>
      <c r="F834" s="1">
        <v>1</v>
      </c>
      <c r="G834" s="1" t="str">
        <f>IF(OR( AND(Dataset[[#This Row],[NS1]]=1,Dataset[[#This Row],[IgM]]=0,Dataset[[#This Row],[IgG]]=0),AND(Dataset[[#This Row],[NS1]]=1,Dataset[[#This Row],[IgM]]=1,Dataset[[#This Row],[IgG]]=0),AND(Dataset[[#This Row],[NS1]]=0,Dataset[[#This Row],[IgM]]=1,Dataset[[#This Row],[IgG]]=0)),"Yes","No")</f>
        <v>No</v>
      </c>
      <c r="H834" t="str">
        <f>IF(AND(Dataset[[#This Row],[IgG]]=1,Dataset[[#This Row],[NS1]]=1),"Yes","No")</f>
        <v>Yes</v>
      </c>
      <c r="I834" t="str">
        <f>IF(AND(Dataset[[#This Row],[NS1]]=0,Dataset[[#This Row],[IgM]]=0,Dataset[[#This Row],[IgG]]=0),"yes","No")</f>
        <v>No</v>
      </c>
      <c r="J834" t="s">
        <v>20</v>
      </c>
      <c r="K834" t="s">
        <v>12</v>
      </c>
      <c r="L834" t="s">
        <v>13</v>
      </c>
      <c r="M834" t="s">
        <v>14</v>
      </c>
      <c r="N834" s="1">
        <v>1</v>
      </c>
      <c r="O834"/>
    </row>
    <row r="835" spans="1:15" x14ac:dyDescent="0.3">
      <c r="A835" t="s">
        <v>10</v>
      </c>
      <c r="B835" s="1">
        <v>40</v>
      </c>
      <c r="C835" s="1" t="str" cm="1">
        <f t="array" ref="C835">_xlfn.IFS(Dataset[[#This Row],[Age]]&gt;=60,"Old",Dataset[[#This Row],[Age]]&gt;=40,"Senior Adult",Dataset[[#This Row],[Age]]&gt;=20,"Adult",Dataset[[#This Row],[Age]]&gt;=0,"Child")</f>
        <v>Senior Adult</v>
      </c>
      <c r="D835" s="1">
        <v>1</v>
      </c>
      <c r="E835" s="1">
        <v>1</v>
      </c>
      <c r="F835" s="1">
        <v>1</v>
      </c>
      <c r="G835" s="1" t="str">
        <f>IF(OR( AND(Dataset[[#This Row],[NS1]]=1,Dataset[[#This Row],[IgM]]=0,Dataset[[#This Row],[IgG]]=0),AND(Dataset[[#This Row],[NS1]]=1,Dataset[[#This Row],[IgM]]=1,Dataset[[#This Row],[IgG]]=0),AND(Dataset[[#This Row],[NS1]]=0,Dataset[[#This Row],[IgM]]=1,Dataset[[#This Row],[IgG]]=0)),"Yes","No")</f>
        <v>No</v>
      </c>
      <c r="H835" t="str">
        <f>IF(AND(Dataset[[#This Row],[IgG]]=1,Dataset[[#This Row],[NS1]]=1),"Yes","No")</f>
        <v>Yes</v>
      </c>
      <c r="I835" t="str">
        <f>IF(AND(Dataset[[#This Row],[NS1]]=0,Dataset[[#This Row],[IgM]]=0,Dataset[[#This Row],[IgG]]=0),"yes","No")</f>
        <v>No</v>
      </c>
      <c r="J835" t="s">
        <v>33</v>
      </c>
      <c r="K835" t="s">
        <v>17</v>
      </c>
      <c r="L835" t="s">
        <v>13</v>
      </c>
      <c r="M835" t="s">
        <v>14</v>
      </c>
      <c r="N835" s="1">
        <v>1</v>
      </c>
      <c r="O835"/>
    </row>
    <row r="836" spans="1:15" x14ac:dyDescent="0.3">
      <c r="A836" t="s">
        <v>15</v>
      </c>
      <c r="B836" s="1">
        <v>39</v>
      </c>
      <c r="C836" s="1" t="str" cm="1">
        <f t="array" ref="C836">_xlfn.IFS(Dataset[[#This Row],[Age]]&gt;=60,"Old",Dataset[[#This Row],[Age]]&gt;=40,"Senior Adult",Dataset[[#This Row],[Age]]&gt;=20,"Adult",Dataset[[#This Row],[Age]]&gt;=0,"Child")</f>
        <v>Adult</v>
      </c>
      <c r="D836" s="1">
        <v>1</v>
      </c>
      <c r="E836" s="1">
        <v>1</v>
      </c>
      <c r="F836" s="1">
        <v>1</v>
      </c>
      <c r="G836" s="1" t="str">
        <f>IF(OR( AND(Dataset[[#This Row],[NS1]]=1,Dataset[[#This Row],[IgM]]=0,Dataset[[#This Row],[IgG]]=0),AND(Dataset[[#This Row],[NS1]]=1,Dataset[[#This Row],[IgM]]=1,Dataset[[#This Row],[IgG]]=0),AND(Dataset[[#This Row],[NS1]]=0,Dataset[[#This Row],[IgM]]=1,Dataset[[#This Row],[IgG]]=0)),"Yes","No")</f>
        <v>No</v>
      </c>
      <c r="H836" t="str">
        <f>IF(AND(Dataset[[#This Row],[IgG]]=1,Dataset[[#This Row],[NS1]]=1),"Yes","No")</f>
        <v>Yes</v>
      </c>
      <c r="I836" t="str">
        <f>IF(AND(Dataset[[#This Row],[NS1]]=0,Dataset[[#This Row],[IgM]]=0,Dataset[[#This Row],[IgG]]=0),"yes","No")</f>
        <v>No</v>
      </c>
      <c r="J836" t="s">
        <v>22</v>
      </c>
      <c r="K836" t="s">
        <v>12</v>
      </c>
      <c r="L836" t="s">
        <v>13</v>
      </c>
      <c r="M836" t="s">
        <v>14</v>
      </c>
      <c r="N836" s="1">
        <v>1</v>
      </c>
      <c r="O836"/>
    </row>
    <row r="837" spans="1:15" x14ac:dyDescent="0.3">
      <c r="A837" t="s">
        <v>10</v>
      </c>
      <c r="B837" s="1">
        <v>47</v>
      </c>
      <c r="C837" s="1" t="str" cm="1">
        <f t="array" ref="C837">_xlfn.IFS(Dataset[[#This Row],[Age]]&gt;=60,"Old",Dataset[[#This Row],[Age]]&gt;=40,"Senior Adult",Dataset[[#This Row],[Age]]&gt;=20,"Adult",Dataset[[#This Row],[Age]]&gt;=0,"Child")</f>
        <v>Senior Adult</v>
      </c>
      <c r="D837" s="1">
        <v>1</v>
      </c>
      <c r="E837" s="1">
        <v>1</v>
      </c>
      <c r="F837" s="1">
        <v>1</v>
      </c>
      <c r="G837" s="1" t="str">
        <f>IF(OR( AND(Dataset[[#This Row],[NS1]]=1,Dataset[[#This Row],[IgM]]=0,Dataset[[#This Row],[IgG]]=0),AND(Dataset[[#This Row],[NS1]]=1,Dataset[[#This Row],[IgM]]=1,Dataset[[#This Row],[IgG]]=0),AND(Dataset[[#This Row],[NS1]]=0,Dataset[[#This Row],[IgM]]=1,Dataset[[#This Row],[IgG]]=0)),"Yes","No")</f>
        <v>No</v>
      </c>
      <c r="H837" t="str">
        <f>IF(AND(Dataset[[#This Row],[IgG]]=1,Dataset[[#This Row],[NS1]]=1),"Yes","No")</f>
        <v>Yes</v>
      </c>
      <c r="I837" t="str">
        <f>IF(AND(Dataset[[#This Row],[NS1]]=0,Dataset[[#This Row],[IgM]]=0,Dataset[[#This Row],[IgG]]=0),"yes","No")</f>
        <v>No</v>
      </c>
      <c r="J837" t="s">
        <v>22</v>
      </c>
      <c r="K837" t="s">
        <v>17</v>
      </c>
      <c r="L837" t="s">
        <v>24</v>
      </c>
      <c r="M837" t="s">
        <v>14</v>
      </c>
      <c r="N837" s="1">
        <v>1</v>
      </c>
      <c r="O837"/>
    </row>
    <row r="838" spans="1:15" x14ac:dyDescent="0.3">
      <c r="A838" t="s">
        <v>15</v>
      </c>
      <c r="B838" s="1">
        <v>52</v>
      </c>
      <c r="C838" s="1" t="str" cm="1">
        <f t="array" ref="C838">_xlfn.IFS(Dataset[[#This Row],[Age]]&gt;=60,"Old",Dataset[[#This Row],[Age]]&gt;=40,"Senior Adult",Dataset[[#This Row],[Age]]&gt;=20,"Adult",Dataset[[#This Row],[Age]]&gt;=0,"Child")</f>
        <v>Senior Adult</v>
      </c>
      <c r="D838" s="1">
        <v>0</v>
      </c>
      <c r="E838" s="1">
        <v>1</v>
      </c>
      <c r="F838" s="1">
        <v>0</v>
      </c>
      <c r="G838" s="1" t="str">
        <f>IF(OR( AND(Dataset[[#This Row],[NS1]]=1,Dataset[[#This Row],[IgM]]=0,Dataset[[#This Row],[IgG]]=0),AND(Dataset[[#This Row],[NS1]]=1,Dataset[[#This Row],[IgM]]=1,Dataset[[#This Row],[IgG]]=0),AND(Dataset[[#This Row],[NS1]]=0,Dataset[[#This Row],[IgM]]=1,Dataset[[#This Row],[IgG]]=0)),"Yes","No")</f>
        <v>Yes</v>
      </c>
      <c r="H838" t="str">
        <f>IF(AND(Dataset[[#This Row],[IgG]]=1,Dataset[[#This Row],[NS1]]=1),"Yes","No")</f>
        <v>No</v>
      </c>
      <c r="I838" t="str">
        <f>IF(AND(Dataset[[#This Row],[NS1]]=0,Dataset[[#This Row],[IgM]]=0,Dataset[[#This Row],[IgG]]=0),"yes","No")</f>
        <v>No</v>
      </c>
      <c r="J838" t="s">
        <v>28</v>
      </c>
      <c r="K838" t="s">
        <v>12</v>
      </c>
      <c r="L838" t="s">
        <v>19</v>
      </c>
      <c r="M838" t="s">
        <v>14</v>
      </c>
      <c r="N838" s="1">
        <v>0</v>
      </c>
      <c r="O838"/>
    </row>
    <row r="839" spans="1:15" x14ac:dyDescent="0.3">
      <c r="A839" t="s">
        <v>10</v>
      </c>
      <c r="B839" s="1">
        <v>17</v>
      </c>
      <c r="C839" s="1" t="str" cm="1">
        <f t="array" ref="C839">_xlfn.IFS(Dataset[[#This Row],[Age]]&gt;=60,"Old",Dataset[[#This Row],[Age]]&gt;=40,"Senior Adult",Dataset[[#This Row],[Age]]&gt;=20,"Adult",Dataset[[#This Row],[Age]]&gt;=0,"Child")</f>
        <v>Child</v>
      </c>
      <c r="D839" s="1">
        <v>1</v>
      </c>
      <c r="E839" s="1">
        <v>1</v>
      </c>
      <c r="F839" s="1">
        <v>1</v>
      </c>
      <c r="G839" s="1" t="str">
        <f>IF(OR( AND(Dataset[[#This Row],[NS1]]=1,Dataset[[#This Row],[IgM]]=0,Dataset[[#This Row],[IgG]]=0),AND(Dataset[[#This Row],[NS1]]=1,Dataset[[#This Row],[IgM]]=1,Dataset[[#This Row],[IgG]]=0),AND(Dataset[[#This Row],[NS1]]=0,Dataset[[#This Row],[IgM]]=1,Dataset[[#This Row],[IgG]]=0)),"Yes","No")</f>
        <v>No</v>
      </c>
      <c r="H839" t="str">
        <f>IF(AND(Dataset[[#This Row],[IgG]]=1,Dataset[[#This Row],[NS1]]=1),"Yes","No")</f>
        <v>Yes</v>
      </c>
      <c r="I839" t="str">
        <f>IF(AND(Dataset[[#This Row],[NS1]]=0,Dataset[[#This Row],[IgM]]=0,Dataset[[#This Row],[IgG]]=0),"yes","No")</f>
        <v>No</v>
      </c>
      <c r="J839" t="s">
        <v>28</v>
      </c>
      <c r="K839" t="s">
        <v>17</v>
      </c>
      <c r="L839" t="s">
        <v>13</v>
      </c>
      <c r="M839" t="s">
        <v>14</v>
      </c>
      <c r="N839" s="1">
        <v>1</v>
      </c>
      <c r="O839"/>
    </row>
    <row r="840" spans="1:15" x14ac:dyDescent="0.3">
      <c r="A840" t="s">
        <v>15</v>
      </c>
      <c r="B840" s="1">
        <v>65</v>
      </c>
      <c r="C840" s="1" t="str" cm="1">
        <f t="array" ref="C840">_xlfn.IFS(Dataset[[#This Row],[Age]]&gt;=60,"Old",Dataset[[#This Row],[Age]]&gt;=40,"Senior Adult",Dataset[[#This Row],[Age]]&gt;=20,"Adult",Dataset[[#This Row],[Age]]&gt;=0,"Child")</f>
        <v>Old</v>
      </c>
      <c r="D840" s="1">
        <v>0</v>
      </c>
      <c r="E840" s="1">
        <v>0</v>
      </c>
      <c r="F840" s="1">
        <v>0</v>
      </c>
      <c r="G840" s="1" t="str">
        <f>IF(OR( AND(Dataset[[#This Row],[NS1]]=1,Dataset[[#This Row],[IgM]]=0,Dataset[[#This Row],[IgG]]=0),AND(Dataset[[#This Row],[NS1]]=1,Dataset[[#This Row],[IgM]]=1,Dataset[[#This Row],[IgG]]=0),AND(Dataset[[#This Row],[NS1]]=0,Dataset[[#This Row],[IgM]]=1,Dataset[[#This Row],[IgG]]=0)),"Yes","No")</f>
        <v>No</v>
      </c>
      <c r="H840" t="str">
        <f>IF(AND(Dataset[[#This Row],[IgG]]=1,Dataset[[#This Row],[NS1]]=1),"Yes","No")</f>
        <v>No</v>
      </c>
      <c r="I840" t="str">
        <f>IF(AND(Dataset[[#This Row],[NS1]]=0,Dataset[[#This Row],[IgM]]=0,Dataset[[#This Row],[IgG]]=0),"yes","No")</f>
        <v>yes</v>
      </c>
      <c r="J840" t="s">
        <v>31</v>
      </c>
      <c r="K840" t="s">
        <v>12</v>
      </c>
      <c r="L840" t="s">
        <v>24</v>
      </c>
      <c r="M840" t="s">
        <v>14</v>
      </c>
      <c r="N840" s="1">
        <v>0</v>
      </c>
      <c r="O840"/>
    </row>
    <row r="841" spans="1:15" x14ac:dyDescent="0.3">
      <c r="A841" t="s">
        <v>15</v>
      </c>
      <c r="B841" s="1">
        <v>32</v>
      </c>
      <c r="C841" s="1" t="str" cm="1">
        <f t="array" ref="C841">_xlfn.IFS(Dataset[[#This Row],[Age]]&gt;=60,"Old",Dataset[[#This Row],[Age]]&gt;=40,"Senior Adult",Dataset[[#This Row],[Age]]&gt;=20,"Adult",Dataset[[#This Row],[Age]]&gt;=0,"Child")</f>
        <v>Adult</v>
      </c>
      <c r="D841" s="1">
        <v>0</v>
      </c>
      <c r="E841" s="1">
        <v>1</v>
      </c>
      <c r="F841" s="1">
        <v>0</v>
      </c>
      <c r="G841" s="1" t="str">
        <f>IF(OR( AND(Dataset[[#This Row],[NS1]]=1,Dataset[[#This Row],[IgM]]=0,Dataset[[#This Row],[IgG]]=0),AND(Dataset[[#This Row],[NS1]]=1,Dataset[[#This Row],[IgM]]=1,Dataset[[#This Row],[IgG]]=0),AND(Dataset[[#This Row],[NS1]]=0,Dataset[[#This Row],[IgM]]=1,Dataset[[#This Row],[IgG]]=0)),"Yes","No")</f>
        <v>Yes</v>
      </c>
      <c r="H841" t="str">
        <f>IF(AND(Dataset[[#This Row],[IgG]]=1,Dataset[[#This Row],[NS1]]=1),"Yes","No")</f>
        <v>No</v>
      </c>
      <c r="I841" t="str">
        <f>IF(AND(Dataset[[#This Row],[NS1]]=0,Dataset[[#This Row],[IgM]]=0,Dataset[[#This Row],[IgG]]=0),"yes","No")</f>
        <v>No</v>
      </c>
      <c r="J841" t="s">
        <v>16</v>
      </c>
      <c r="K841" t="s">
        <v>17</v>
      </c>
      <c r="L841" t="s">
        <v>24</v>
      </c>
      <c r="M841" t="s">
        <v>14</v>
      </c>
      <c r="N841" s="1">
        <v>0</v>
      </c>
      <c r="O841"/>
    </row>
    <row r="842" spans="1:15" x14ac:dyDescent="0.3">
      <c r="A842" t="s">
        <v>15</v>
      </c>
      <c r="B842" s="1">
        <v>8</v>
      </c>
      <c r="C842" s="1" t="str" cm="1">
        <f t="array" ref="C842">_xlfn.IFS(Dataset[[#This Row],[Age]]&gt;=60,"Old",Dataset[[#This Row],[Age]]&gt;=40,"Senior Adult",Dataset[[#This Row],[Age]]&gt;=20,"Adult",Dataset[[#This Row],[Age]]&gt;=0,"Child")</f>
        <v>Child</v>
      </c>
      <c r="D842" s="1">
        <v>1</v>
      </c>
      <c r="E842" s="1">
        <v>0</v>
      </c>
      <c r="F842" s="1">
        <v>1</v>
      </c>
      <c r="G842" s="1" t="str">
        <f>IF(OR( AND(Dataset[[#This Row],[NS1]]=1,Dataset[[#This Row],[IgM]]=0,Dataset[[#This Row],[IgG]]=0),AND(Dataset[[#This Row],[NS1]]=1,Dataset[[#This Row],[IgM]]=1,Dataset[[#This Row],[IgG]]=0),AND(Dataset[[#This Row],[NS1]]=0,Dataset[[#This Row],[IgM]]=1,Dataset[[#This Row],[IgG]]=0)),"Yes","No")</f>
        <v>No</v>
      </c>
      <c r="H842" t="str">
        <f>IF(AND(Dataset[[#This Row],[IgG]]=1,Dataset[[#This Row],[NS1]]=1),"Yes","No")</f>
        <v>Yes</v>
      </c>
      <c r="I842" t="str">
        <f>IF(AND(Dataset[[#This Row],[NS1]]=0,Dataset[[#This Row],[IgM]]=0,Dataset[[#This Row],[IgG]]=0),"yes","No")</f>
        <v>No</v>
      </c>
      <c r="J842" t="s">
        <v>44</v>
      </c>
      <c r="K842" t="s">
        <v>12</v>
      </c>
      <c r="L842" t="s">
        <v>13</v>
      </c>
      <c r="M842" t="s">
        <v>14</v>
      </c>
      <c r="N842" s="1">
        <v>1</v>
      </c>
      <c r="O842"/>
    </row>
    <row r="843" spans="1:15" x14ac:dyDescent="0.3">
      <c r="A843" t="s">
        <v>10</v>
      </c>
      <c r="B843" s="1">
        <v>55</v>
      </c>
      <c r="C843" s="1" t="str" cm="1">
        <f t="array" ref="C843">_xlfn.IFS(Dataset[[#This Row],[Age]]&gt;=60,"Old",Dataset[[#This Row],[Age]]&gt;=40,"Senior Adult",Dataset[[#This Row],[Age]]&gt;=20,"Adult",Dataset[[#This Row],[Age]]&gt;=0,"Child")</f>
        <v>Senior Adult</v>
      </c>
      <c r="D843" s="1">
        <v>0</v>
      </c>
      <c r="E843" s="1">
        <v>1</v>
      </c>
      <c r="F843" s="1">
        <v>0</v>
      </c>
      <c r="G843" s="1" t="str">
        <f>IF(OR( AND(Dataset[[#This Row],[NS1]]=1,Dataset[[#This Row],[IgM]]=0,Dataset[[#This Row],[IgG]]=0),AND(Dataset[[#This Row],[NS1]]=1,Dataset[[#This Row],[IgM]]=1,Dataset[[#This Row],[IgG]]=0),AND(Dataset[[#This Row],[NS1]]=0,Dataset[[#This Row],[IgM]]=1,Dataset[[#This Row],[IgG]]=0)),"Yes","No")</f>
        <v>Yes</v>
      </c>
      <c r="H843" t="str">
        <f>IF(AND(Dataset[[#This Row],[IgG]]=1,Dataset[[#This Row],[NS1]]=1),"Yes","No")</f>
        <v>No</v>
      </c>
      <c r="I843" t="str">
        <f>IF(AND(Dataset[[#This Row],[NS1]]=0,Dataset[[#This Row],[IgM]]=0,Dataset[[#This Row],[IgG]]=0),"yes","No")</f>
        <v>No</v>
      </c>
      <c r="J843" t="s">
        <v>35</v>
      </c>
      <c r="K843" t="s">
        <v>17</v>
      </c>
      <c r="L843" t="s">
        <v>13</v>
      </c>
      <c r="M843" t="s">
        <v>14</v>
      </c>
      <c r="N843" s="1">
        <v>0</v>
      </c>
      <c r="O843"/>
    </row>
    <row r="844" spans="1:15" x14ac:dyDescent="0.3">
      <c r="A844" t="s">
        <v>15</v>
      </c>
      <c r="B844" s="1">
        <v>47</v>
      </c>
      <c r="C844" s="1" t="str" cm="1">
        <f t="array" ref="C844">_xlfn.IFS(Dataset[[#This Row],[Age]]&gt;=60,"Old",Dataset[[#This Row],[Age]]&gt;=40,"Senior Adult",Dataset[[#This Row],[Age]]&gt;=20,"Adult",Dataset[[#This Row],[Age]]&gt;=0,"Child")</f>
        <v>Senior Adult</v>
      </c>
      <c r="D844" s="1">
        <v>0</v>
      </c>
      <c r="E844" s="1">
        <v>0</v>
      </c>
      <c r="F844" s="1">
        <v>0</v>
      </c>
      <c r="G844" s="1" t="str">
        <f>IF(OR( AND(Dataset[[#This Row],[NS1]]=1,Dataset[[#This Row],[IgM]]=0,Dataset[[#This Row],[IgG]]=0),AND(Dataset[[#This Row],[NS1]]=1,Dataset[[#This Row],[IgM]]=1,Dataset[[#This Row],[IgG]]=0),AND(Dataset[[#This Row],[NS1]]=0,Dataset[[#This Row],[IgM]]=1,Dataset[[#This Row],[IgG]]=0)),"Yes","No")</f>
        <v>No</v>
      </c>
      <c r="H844" t="str">
        <f>IF(AND(Dataset[[#This Row],[IgG]]=1,Dataset[[#This Row],[NS1]]=1),"Yes","No")</f>
        <v>No</v>
      </c>
      <c r="I844" t="str">
        <f>IF(AND(Dataset[[#This Row],[NS1]]=0,Dataset[[#This Row],[IgM]]=0,Dataset[[#This Row],[IgG]]=0),"yes","No")</f>
        <v>yes</v>
      </c>
      <c r="J844" t="s">
        <v>51</v>
      </c>
      <c r="K844" t="s">
        <v>12</v>
      </c>
      <c r="L844" t="s">
        <v>19</v>
      </c>
      <c r="M844" t="s">
        <v>14</v>
      </c>
      <c r="N844" s="1">
        <v>0</v>
      </c>
      <c r="O844"/>
    </row>
    <row r="845" spans="1:15" x14ac:dyDescent="0.3">
      <c r="A845" t="s">
        <v>15</v>
      </c>
      <c r="B845" s="1">
        <v>47</v>
      </c>
      <c r="C845" s="1" t="str" cm="1">
        <f t="array" ref="C845">_xlfn.IFS(Dataset[[#This Row],[Age]]&gt;=60,"Old",Dataset[[#This Row],[Age]]&gt;=40,"Senior Adult",Dataset[[#This Row],[Age]]&gt;=20,"Adult",Dataset[[#This Row],[Age]]&gt;=0,"Child")</f>
        <v>Senior Adult</v>
      </c>
      <c r="D845" s="1">
        <v>0</v>
      </c>
      <c r="E845" s="1">
        <v>0</v>
      </c>
      <c r="F845" s="1">
        <v>0</v>
      </c>
      <c r="G845" s="1" t="str">
        <f>IF(OR( AND(Dataset[[#This Row],[NS1]]=1,Dataset[[#This Row],[IgM]]=0,Dataset[[#This Row],[IgG]]=0),AND(Dataset[[#This Row],[NS1]]=1,Dataset[[#This Row],[IgM]]=1,Dataset[[#This Row],[IgG]]=0),AND(Dataset[[#This Row],[NS1]]=0,Dataset[[#This Row],[IgM]]=1,Dataset[[#This Row],[IgG]]=0)),"Yes","No")</f>
        <v>No</v>
      </c>
      <c r="H845" t="str">
        <f>IF(AND(Dataset[[#This Row],[IgG]]=1,Dataset[[#This Row],[NS1]]=1),"Yes","No")</f>
        <v>No</v>
      </c>
      <c r="I845" t="str">
        <f>IF(AND(Dataset[[#This Row],[NS1]]=0,Dataset[[#This Row],[IgM]]=0,Dataset[[#This Row],[IgG]]=0),"yes","No")</f>
        <v>yes</v>
      </c>
      <c r="J845" t="s">
        <v>32</v>
      </c>
      <c r="K845" t="s">
        <v>17</v>
      </c>
      <c r="L845" t="s">
        <v>19</v>
      </c>
      <c r="M845" t="s">
        <v>14</v>
      </c>
      <c r="N845" s="1">
        <v>0</v>
      </c>
      <c r="O845"/>
    </row>
    <row r="846" spans="1:15" x14ac:dyDescent="0.3">
      <c r="A846" t="s">
        <v>15</v>
      </c>
      <c r="B846" s="1">
        <v>47</v>
      </c>
      <c r="C846" s="1" t="str" cm="1">
        <f t="array" ref="C846">_xlfn.IFS(Dataset[[#This Row],[Age]]&gt;=60,"Old",Dataset[[#This Row],[Age]]&gt;=40,"Senior Adult",Dataset[[#This Row],[Age]]&gt;=20,"Adult",Dataset[[#This Row],[Age]]&gt;=0,"Child")</f>
        <v>Senior Adult</v>
      </c>
      <c r="D846" s="1">
        <v>0</v>
      </c>
      <c r="E846" s="1">
        <v>0</v>
      </c>
      <c r="F846" s="1">
        <v>0</v>
      </c>
      <c r="G846" s="1" t="str">
        <f>IF(OR( AND(Dataset[[#This Row],[NS1]]=1,Dataset[[#This Row],[IgM]]=0,Dataset[[#This Row],[IgG]]=0),AND(Dataset[[#This Row],[NS1]]=1,Dataset[[#This Row],[IgM]]=1,Dataset[[#This Row],[IgG]]=0),AND(Dataset[[#This Row],[NS1]]=0,Dataset[[#This Row],[IgM]]=1,Dataset[[#This Row],[IgG]]=0)),"Yes","No")</f>
        <v>No</v>
      </c>
      <c r="H846" t="str">
        <f>IF(AND(Dataset[[#This Row],[IgG]]=1,Dataset[[#This Row],[NS1]]=1),"Yes","No")</f>
        <v>No</v>
      </c>
      <c r="I846" t="str">
        <f>IF(AND(Dataset[[#This Row],[NS1]]=0,Dataset[[#This Row],[IgM]]=0,Dataset[[#This Row],[IgG]]=0),"yes","No")</f>
        <v>yes</v>
      </c>
      <c r="J846" t="s">
        <v>53</v>
      </c>
      <c r="K846" t="s">
        <v>12</v>
      </c>
      <c r="L846" t="s">
        <v>13</v>
      </c>
      <c r="M846" t="s">
        <v>14</v>
      </c>
      <c r="N846" s="1">
        <v>0</v>
      </c>
      <c r="O846"/>
    </row>
    <row r="847" spans="1:15" x14ac:dyDescent="0.3">
      <c r="A847" t="s">
        <v>10</v>
      </c>
      <c r="B847" s="1">
        <v>26</v>
      </c>
      <c r="C847" s="1" t="str" cm="1">
        <f t="array" ref="C847">_xlfn.IFS(Dataset[[#This Row],[Age]]&gt;=60,"Old",Dataset[[#This Row],[Age]]&gt;=40,"Senior Adult",Dataset[[#This Row],[Age]]&gt;=20,"Adult",Dataset[[#This Row],[Age]]&gt;=0,"Child")</f>
        <v>Adult</v>
      </c>
      <c r="D847" s="1">
        <v>1</v>
      </c>
      <c r="E847" s="1">
        <v>0</v>
      </c>
      <c r="F847" s="1">
        <v>1</v>
      </c>
      <c r="G847" s="1" t="str">
        <f>IF(OR( AND(Dataset[[#This Row],[NS1]]=1,Dataset[[#This Row],[IgM]]=0,Dataset[[#This Row],[IgG]]=0),AND(Dataset[[#This Row],[NS1]]=1,Dataset[[#This Row],[IgM]]=1,Dataset[[#This Row],[IgG]]=0),AND(Dataset[[#This Row],[NS1]]=0,Dataset[[#This Row],[IgM]]=1,Dataset[[#This Row],[IgG]]=0)),"Yes","No")</f>
        <v>No</v>
      </c>
      <c r="H847" t="str">
        <f>IF(AND(Dataset[[#This Row],[IgG]]=1,Dataset[[#This Row],[NS1]]=1),"Yes","No")</f>
        <v>Yes</v>
      </c>
      <c r="I847" t="str">
        <f>IF(AND(Dataset[[#This Row],[NS1]]=0,Dataset[[#This Row],[IgM]]=0,Dataset[[#This Row],[IgG]]=0),"yes","No")</f>
        <v>No</v>
      </c>
      <c r="J847" t="s">
        <v>46</v>
      </c>
      <c r="K847" t="s">
        <v>17</v>
      </c>
      <c r="L847" t="s">
        <v>19</v>
      </c>
      <c r="M847" t="s">
        <v>14</v>
      </c>
      <c r="N847" s="1">
        <v>1</v>
      </c>
      <c r="O847"/>
    </row>
    <row r="848" spans="1:15" x14ac:dyDescent="0.3">
      <c r="A848" t="s">
        <v>15</v>
      </c>
      <c r="B848" s="1">
        <v>36</v>
      </c>
      <c r="C848" s="1" t="str" cm="1">
        <f t="array" ref="C848">_xlfn.IFS(Dataset[[#This Row],[Age]]&gt;=60,"Old",Dataset[[#This Row],[Age]]&gt;=40,"Senior Adult",Dataset[[#This Row],[Age]]&gt;=20,"Adult",Dataset[[#This Row],[Age]]&gt;=0,"Child")</f>
        <v>Adult</v>
      </c>
      <c r="D848" s="1">
        <v>0</v>
      </c>
      <c r="E848" s="1">
        <v>0</v>
      </c>
      <c r="F848" s="1">
        <v>0</v>
      </c>
      <c r="G848" s="1" t="str">
        <f>IF(OR( AND(Dataset[[#This Row],[NS1]]=1,Dataset[[#This Row],[IgM]]=0,Dataset[[#This Row],[IgG]]=0),AND(Dataset[[#This Row],[NS1]]=1,Dataset[[#This Row],[IgM]]=1,Dataset[[#This Row],[IgG]]=0),AND(Dataset[[#This Row],[NS1]]=0,Dataset[[#This Row],[IgM]]=1,Dataset[[#This Row],[IgG]]=0)),"Yes","No")</f>
        <v>No</v>
      </c>
      <c r="H848" t="str">
        <f>IF(AND(Dataset[[#This Row],[IgG]]=1,Dataset[[#This Row],[NS1]]=1),"Yes","No")</f>
        <v>No</v>
      </c>
      <c r="I848" t="str">
        <f>IF(AND(Dataset[[#This Row],[NS1]]=0,Dataset[[#This Row],[IgM]]=0,Dataset[[#This Row],[IgG]]=0),"yes","No")</f>
        <v>yes</v>
      </c>
      <c r="J848" t="s">
        <v>38</v>
      </c>
      <c r="K848" t="s">
        <v>12</v>
      </c>
      <c r="L848" t="s">
        <v>19</v>
      </c>
      <c r="M848" t="s">
        <v>14</v>
      </c>
      <c r="N848" s="1">
        <v>0</v>
      </c>
      <c r="O848"/>
    </row>
    <row r="849" spans="1:15" x14ac:dyDescent="0.3">
      <c r="A849" t="s">
        <v>15</v>
      </c>
      <c r="B849" s="1">
        <v>45</v>
      </c>
      <c r="C849" s="1" t="str" cm="1">
        <f t="array" ref="C849">_xlfn.IFS(Dataset[[#This Row],[Age]]&gt;=60,"Old",Dataset[[#This Row],[Age]]&gt;=40,"Senior Adult",Dataset[[#This Row],[Age]]&gt;=20,"Adult",Dataset[[#This Row],[Age]]&gt;=0,"Child")</f>
        <v>Senior Adult</v>
      </c>
      <c r="D849" s="1">
        <v>1</v>
      </c>
      <c r="E849" s="1">
        <v>0</v>
      </c>
      <c r="F849" s="1">
        <v>1</v>
      </c>
      <c r="G849" s="1" t="str">
        <f>IF(OR( AND(Dataset[[#This Row],[NS1]]=1,Dataset[[#This Row],[IgM]]=0,Dataset[[#This Row],[IgG]]=0),AND(Dataset[[#This Row],[NS1]]=1,Dataset[[#This Row],[IgM]]=1,Dataset[[#This Row],[IgG]]=0),AND(Dataset[[#This Row],[NS1]]=0,Dataset[[#This Row],[IgM]]=1,Dataset[[#This Row],[IgG]]=0)),"Yes","No")</f>
        <v>No</v>
      </c>
      <c r="H849" t="str">
        <f>IF(AND(Dataset[[#This Row],[IgG]]=1,Dataset[[#This Row],[NS1]]=1),"Yes","No")</f>
        <v>Yes</v>
      </c>
      <c r="I849" t="str">
        <f>IF(AND(Dataset[[#This Row],[NS1]]=0,Dataset[[#This Row],[IgM]]=0,Dataset[[#This Row],[IgG]]=0),"yes","No")</f>
        <v>No</v>
      </c>
      <c r="J849" t="s">
        <v>48</v>
      </c>
      <c r="K849" t="s">
        <v>17</v>
      </c>
      <c r="L849" t="s">
        <v>13</v>
      </c>
      <c r="M849" t="s">
        <v>14</v>
      </c>
      <c r="N849" s="1">
        <v>1</v>
      </c>
      <c r="O849"/>
    </row>
    <row r="850" spans="1:15" x14ac:dyDescent="0.3">
      <c r="A850" t="s">
        <v>10</v>
      </c>
      <c r="B850" s="1">
        <v>24</v>
      </c>
      <c r="C850" s="1" t="str" cm="1">
        <f t="array" ref="C850">_xlfn.IFS(Dataset[[#This Row],[Age]]&gt;=60,"Old",Dataset[[#This Row],[Age]]&gt;=40,"Senior Adult",Dataset[[#This Row],[Age]]&gt;=20,"Adult",Dataset[[#This Row],[Age]]&gt;=0,"Child")</f>
        <v>Adult</v>
      </c>
      <c r="D850" s="1">
        <v>0</v>
      </c>
      <c r="E850" s="1">
        <v>0</v>
      </c>
      <c r="F850" s="1">
        <v>0</v>
      </c>
      <c r="G850" s="1" t="str">
        <f>IF(OR( AND(Dataset[[#This Row],[NS1]]=1,Dataset[[#This Row],[IgM]]=0,Dataset[[#This Row],[IgG]]=0),AND(Dataset[[#This Row],[NS1]]=1,Dataset[[#This Row],[IgM]]=1,Dataset[[#This Row],[IgG]]=0),AND(Dataset[[#This Row],[NS1]]=0,Dataset[[#This Row],[IgM]]=1,Dataset[[#This Row],[IgG]]=0)),"Yes","No")</f>
        <v>No</v>
      </c>
      <c r="H850" t="str">
        <f>IF(AND(Dataset[[#This Row],[IgG]]=1,Dataset[[#This Row],[NS1]]=1),"Yes","No")</f>
        <v>No</v>
      </c>
      <c r="I850" t="str">
        <f>IF(AND(Dataset[[#This Row],[NS1]]=0,Dataset[[#This Row],[IgM]]=0,Dataset[[#This Row],[IgG]]=0),"yes","No")</f>
        <v>yes</v>
      </c>
      <c r="J850" t="s">
        <v>11</v>
      </c>
      <c r="K850" t="s">
        <v>12</v>
      </c>
      <c r="L850" t="s">
        <v>13</v>
      </c>
      <c r="M850" t="s">
        <v>14</v>
      </c>
      <c r="N850" s="1">
        <v>0</v>
      </c>
      <c r="O850"/>
    </row>
    <row r="851" spans="1:15" x14ac:dyDescent="0.3">
      <c r="A851" t="s">
        <v>10</v>
      </c>
      <c r="B851" s="1">
        <v>15</v>
      </c>
      <c r="C851" s="1" t="str" cm="1">
        <f t="array" ref="C851">_xlfn.IFS(Dataset[[#This Row],[Age]]&gt;=60,"Old",Dataset[[#This Row],[Age]]&gt;=40,"Senior Adult",Dataset[[#This Row],[Age]]&gt;=20,"Adult",Dataset[[#This Row],[Age]]&gt;=0,"Child")</f>
        <v>Child</v>
      </c>
      <c r="D851" s="1">
        <v>0</v>
      </c>
      <c r="E851" s="1">
        <v>1</v>
      </c>
      <c r="F851" s="1">
        <v>0</v>
      </c>
      <c r="G851" s="1" t="str">
        <f>IF(OR( AND(Dataset[[#This Row],[NS1]]=1,Dataset[[#This Row],[IgM]]=0,Dataset[[#This Row],[IgG]]=0),AND(Dataset[[#This Row],[NS1]]=1,Dataset[[#This Row],[IgM]]=1,Dataset[[#This Row],[IgG]]=0),AND(Dataset[[#This Row],[NS1]]=0,Dataset[[#This Row],[IgM]]=1,Dataset[[#This Row],[IgG]]=0)),"Yes","No")</f>
        <v>Yes</v>
      </c>
      <c r="H851" t="str">
        <f>IF(AND(Dataset[[#This Row],[IgG]]=1,Dataset[[#This Row],[NS1]]=1),"Yes","No")</f>
        <v>No</v>
      </c>
      <c r="I851" t="str">
        <f>IF(AND(Dataset[[#This Row],[NS1]]=0,Dataset[[#This Row],[IgM]]=0,Dataset[[#This Row],[IgG]]=0),"yes","No")</f>
        <v>No</v>
      </c>
      <c r="J851" t="s">
        <v>28</v>
      </c>
      <c r="K851" t="s">
        <v>17</v>
      </c>
      <c r="L851" t="s">
        <v>13</v>
      </c>
      <c r="M851" t="s">
        <v>14</v>
      </c>
      <c r="N851" s="1">
        <v>0</v>
      </c>
      <c r="O851"/>
    </row>
    <row r="852" spans="1:15" x14ac:dyDescent="0.3">
      <c r="A852" t="s">
        <v>15</v>
      </c>
      <c r="B852" s="1">
        <v>32</v>
      </c>
      <c r="C852" s="1" t="str" cm="1">
        <f t="array" ref="C852">_xlfn.IFS(Dataset[[#This Row],[Age]]&gt;=60,"Old",Dataset[[#This Row],[Age]]&gt;=40,"Senior Adult",Dataset[[#This Row],[Age]]&gt;=20,"Adult",Dataset[[#This Row],[Age]]&gt;=0,"Child")</f>
        <v>Adult</v>
      </c>
      <c r="D852" s="1">
        <v>1</v>
      </c>
      <c r="E852" s="1">
        <v>0</v>
      </c>
      <c r="F852" s="1">
        <v>1</v>
      </c>
      <c r="G852" s="1" t="str">
        <f>IF(OR( AND(Dataset[[#This Row],[NS1]]=1,Dataset[[#This Row],[IgM]]=0,Dataset[[#This Row],[IgG]]=0),AND(Dataset[[#This Row],[NS1]]=1,Dataset[[#This Row],[IgM]]=1,Dataset[[#This Row],[IgG]]=0),AND(Dataset[[#This Row],[NS1]]=0,Dataset[[#This Row],[IgM]]=1,Dataset[[#This Row],[IgG]]=0)),"Yes","No")</f>
        <v>No</v>
      </c>
      <c r="H852" t="str">
        <f>IF(AND(Dataset[[#This Row],[IgG]]=1,Dataset[[#This Row],[NS1]]=1),"Yes","No")</f>
        <v>Yes</v>
      </c>
      <c r="I852" t="str">
        <f>IF(AND(Dataset[[#This Row],[NS1]]=0,Dataset[[#This Row],[IgM]]=0,Dataset[[#This Row],[IgG]]=0),"yes","No")</f>
        <v>No</v>
      </c>
      <c r="J852" t="s">
        <v>38</v>
      </c>
      <c r="K852" t="s">
        <v>12</v>
      </c>
      <c r="L852" t="s">
        <v>24</v>
      </c>
      <c r="M852" t="s">
        <v>14</v>
      </c>
      <c r="N852" s="1">
        <v>1</v>
      </c>
      <c r="O852"/>
    </row>
    <row r="853" spans="1:15" x14ac:dyDescent="0.3">
      <c r="A853" t="s">
        <v>10</v>
      </c>
      <c r="B853" s="1">
        <v>28</v>
      </c>
      <c r="C853" s="1" t="str" cm="1">
        <f t="array" ref="C853">_xlfn.IFS(Dataset[[#This Row],[Age]]&gt;=60,"Old",Dataset[[#This Row],[Age]]&gt;=40,"Senior Adult",Dataset[[#This Row],[Age]]&gt;=20,"Adult",Dataset[[#This Row],[Age]]&gt;=0,"Child")</f>
        <v>Adult</v>
      </c>
      <c r="D853" s="1">
        <v>1</v>
      </c>
      <c r="E853" s="1">
        <v>0</v>
      </c>
      <c r="F853" s="1">
        <v>1</v>
      </c>
      <c r="G853" s="1" t="str">
        <f>IF(OR( AND(Dataset[[#This Row],[NS1]]=1,Dataset[[#This Row],[IgM]]=0,Dataset[[#This Row],[IgG]]=0),AND(Dataset[[#This Row],[NS1]]=1,Dataset[[#This Row],[IgM]]=1,Dataset[[#This Row],[IgG]]=0),AND(Dataset[[#This Row],[NS1]]=0,Dataset[[#This Row],[IgM]]=1,Dataset[[#This Row],[IgG]]=0)),"Yes","No")</f>
        <v>No</v>
      </c>
      <c r="H853" t="str">
        <f>IF(AND(Dataset[[#This Row],[IgG]]=1,Dataset[[#This Row],[NS1]]=1),"Yes","No")</f>
        <v>Yes</v>
      </c>
      <c r="I853" t="str">
        <f>IF(AND(Dataset[[#This Row],[NS1]]=0,Dataset[[#This Row],[IgM]]=0,Dataset[[#This Row],[IgG]]=0),"yes","No")</f>
        <v>No</v>
      </c>
      <c r="J853" t="s">
        <v>11</v>
      </c>
      <c r="K853" t="s">
        <v>17</v>
      </c>
      <c r="L853" t="s">
        <v>24</v>
      </c>
      <c r="M853" t="s">
        <v>14</v>
      </c>
      <c r="N853" s="1">
        <v>1</v>
      </c>
      <c r="O853"/>
    </row>
    <row r="854" spans="1:15" x14ac:dyDescent="0.3">
      <c r="A854" t="s">
        <v>15</v>
      </c>
      <c r="B854" s="1">
        <v>53</v>
      </c>
      <c r="C854" s="1" t="str" cm="1">
        <f t="array" ref="C854">_xlfn.IFS(Dataset[[#This Row],[Age]]&gt;=60,"Old",Dataset[[#This Row],[Age]]&gt;=40,"Senior Adult",Dataset[[#This Row],[Age]]&gt;=20,"Adult",Dataset[[#This Row],[Age]]&gt;=0,"Child")</f>
        <v>Senior Adult</v>
      </c>
      <c r="D854" s="1">
        <v>1</v>
      </c>
      <c r="E854" s="1">
        <v>1</v>
      </c>
      <c r="F854" s="1">
        <v>1</v>
      </c>
      <c r="G854" s="1" t="str">
        <f>IF(OR( AND(Dataset[[#This Row],[NS1]]=1,Dataset[[#This Row],[IgM]]=0,Dataset[[#This Row],[IgG]]=0),AND(Dataset[[#This Row],[NS1]]=1,Dataset[[#This Row],[IgM]]=1,Dataset[[#This Row],[IgG]]=0),AND(Dataset[[#This Row],[NS1]]=0,Dataset[[#This Row],[IgM]]=1,Dataset[[#This Row],[IgG]]=0)),"Yes","No")</f>
        <v>No</v>
      </c>
      <c r="H854" t="str">
        <f>IF(AND(Dataset[[#This Row],[IgG]]=1,Dataset[[#This Row],[NS1]]=1),"Yes","No")</f>
        <v>Yes</v>
      </c>
      <c r="I854" t="str">
        <f>IF(AND(Dataset[[#This Row],[NS1]]=0,Dataset[[#This Row],[IgM]]=0,Dataset[[#This Row],[IgG]]=0),"yes","No")</f>
        <v>No</v>
      </c>
      <c r="J854" t="s">
        <v>53</v>
      </c>
      <c r="K854" t="s">
        <v>12</v>
      </c>
      <c r="L854" t="s">
        <v>13</v>
      </c>
      <c r="M854" t="s">
        <v>14</v>
      </c>
      <c r="N854" s="1">
        <v>1</v>
      </c>
      <c r="O854"/>
    </row>
    <row r="855" spans="1:15" x14ac:dyDescent="0.3">
      <c r="A855" t="s">
        <v>15</v>
      </c>
      <c r="B855" s="1">
        <v>58</v>
      </c>
      <c r="C855" s="1" t="str" cm="1">
        <f t="array" ref="C855">_xlfn.IFS(Dataset[[#This Row],[Age]]&gt;=60,"Old",Dataset[[#This Row],[Age]]&gt;=40,"Senior Adult",Dataset[[#This Row],[Age]]&gt;=20,"Adult",Dataset[[#This Row],[Age]]&gt;=0,"Child")</f>
        <v>Senior Adult</v>
      </c>
      <c r="D855" s="1">
        <v>1</v>
      </c>
      <c r="E855" s="1">
        <v>0</v>
      </c>
      <c r="F855" s="1">
        <v>1</v>
      </c>
      <c r="G855" s="1" t="str">
        <f>IF(OR( AND(Dataset[[#This Row],[NS1]]=1,Dataset[[#This Row],[IgM]]=0,Dataset[[#This Row],[IgG]]=0),AND(Dataset[[#This Row],[NS1]]=1,Dataset[[#This Row],[IgM]]=1,Dataset[[#This Row],[IgG]]=0),AND(Dataset[[#This Row],[NS1]]=0,Dataset[[#This Row],[IgM]]=1,Dataset[[#This Row],[IgG]]=0)),"Yes","No")</f>
        <v>No</v>
      </c>
      <c r="H855" t="str">
        <f>IF(AND(Dataset[[#This Row],[IgG]]=1,Dataset[[#This Row],[NS1]]=1),"Yes","No")</f>
        <v>Yes</v>
      </c>
      <c r="I855" t="str">
        <f>IF(AND(Dataset[[#This Row],[NS1]]=0,Dataset[[#This Row],[IgM]]=0,Dataset[[#This Row],[IgG]]=0),"yes","No")</f>
        <v>No</v>
      </c>
      <c r="J855" t="s">
        <v>16</v>
      </c>
      <c r="K855" t="s">
        <v>17</v>
      </c>
      <c r="L855" t="s">
        <v>24</v>
      </c>
      <c r="M855" t="s">
        <v>14</v>
      </c>
      <c r="N855" s="1">
        <v>1</v>
      </c>
      <c r="O855"/>
    </row>
    <row r="856" spans="1:15" x14ac:dyDescent="0.3">
      <c r="A856" t="s">
        <v>10</v>
      </c>
      <c r="B856" s="1">
        <v>8</v>
      </c>
      <c r="C856" s="1" t="str" cm="1">
        <f t="array" ref="C856">_xlfn.IFS(Dataset[[#This Row],[Age]]&gt;=60,"Old",Dataset[[#This Row],[Age]]&gt;=40,"Senior Adult",Dataset[[#This Row],[Age]]&gt;=20,"Adult",Dataset[[#This Row],[Age]]&gt;=0,"Child")</f>
        <v>Child</v>
      </c>
      <c r="D856" s="1">
        <v>0</v>
      </c>
      <c r="E856" s="1">
        <v>1</v>
      </c>
      <c r="F856" s="1">
        <v>0</v>
      </c>
      <c r="G856" s="1" t="str">
        <f>IF(OR( AND(Dataset[[#This Row],[NS1]]=1,Dataset[[#This Row],[IgM]]=0,Dataset[[#This Row],[IgG]]=0),AND(Dataset[[#This Row],[NS1]]=1,Dataset[[#This Row],[IgM]]=1,Dataset[[#This Row],[IgG]]=0),AND(Dataset[[#This Row],[NS1]]=0,Dataset[[#This Row],[IgM]]=1,Dataset[[#This Row],[IgG]]=0)),"Yes","No")</f>
        <v>Yes</v>
      </c>
      <c r="H856" t="str">
        <f>IF(AND(Dataset[[#This Row],[IgG]]=1,Dataset[[#This Row],[NS1]]=1),"Yes","No")</f>
        <v>No</v>
      </c>
      <c r="I856" t="str">
        <f>IF(AND(Dataset[[#This Row],[NS1]]=0,Dataset[[#This Row],[IgM]]=0,Dataset[[#This Row],[IgG]]=0),"yes","No")</f>
        <v>No</v>
      </c>
      <c r="J856" t="s">
        <v>26</v>
      </c>
      <c r="K856" t="s">
        <v>12</v>
      </c>
      <c r="L856" t="s">
        <v>24</v>
      </c>
      <c r="M856" t="s">
        <v>14</v>
      </c>
      <c r="N856" s="1">
        <v>0</v>
      </c>
      <c r="O856"/>
    </row>
    <row r="857" spans="1:15" x14ac:dyDescent="0.3">
      <c r="A857" t="s">
        <v>15</v>
      </c>
      <c r="B857" s="1">
        <v>35</v>
      </c>
      <c r="C857" s="1" t="str" cm="1">
        <f t="array" ref="C857">_xlfn.IFS(Dataset[[#This Row],[Age]]&gt;=60,"Old",Dataset[[#This Row],[Age]]&gt;=40,"Senior Adult",Dataset[[#This Row],[Age]]&gt;=20,"Adult",Dataset[[#This Row],[Age]]&gt;=0,"Child")</f>
        <v>Adult</v>
      </c>
      <c r="D857" s="1">
        <v>0</v>
      </c>
      <c r="E857" s="1">
        <v>1</v>
      </c>
      <c r="F857" s="1">
        <v>0</v>
      </c>
      <c r="G857" s="1" t="str">
        <f>IF(OR( AND(Dataset[[#This Row],[NS1]]=1,Dataset[[#This Row],[IgM]]=0,Dataset[[#This Row],[IgG]]=0),AND(Dataset[[#This Row],[NS1]]=1,Dataset[[#This Row],[IgM]]=1,Dataset[[#This Row],[IgG]]=0),AND(Dataset[[#This Row],[NS1]]=0,Dataset[[#This Row],[IgM]]=1,Dataset[[#This Row],[IgG]]=0)),"Yes","No")</f>
        <v>Yes</v>
      </c>
      <c r="H857" t="str">
        <f>IF(AND(Dataset[[#This Row],[IgG]]=1,Dataset[[#This Row],[NS1]]=1),"Yes","No")</f>
        <v>No</v>
      </c>
      <c r="I857" t="str">
        <f>IF(AND(Dataset[[#This Row],[NS1]]=0,Dataset[[#This Row],[IgM]]=0,Dataset[[#This Row],[IgG]]=0),"yes","No")</f>
        <v>No</v>
      </c>
      <c r="J857" t="s">
        <v>16</v>
      </c>
      <c r="K857" t="s">
        <v>17</v>
      </c>
      <c r="L857" t="s">
        <v>24</v>
      </c>
      <c r="M857" t="s">
        <v>14</v>
      </c>
      <c r="N857" s="1">
        <v>0</v>
      </c>
      <c r="O857"/>
    </row>
    <row r="858" spans="1:15" x14ac:dyDescent="0.3">
      <c r="A858" t="s">
        <v>15</v>
      </c>
      <c r="B858" s="1">
        <v>44</v>
      </c>
      <c r="C858" s="1" t="str" cm="1">
        <f t="array" ref="C858">_xlfn.IFS(Dataset[[#This Row],[Age]]&gt;=60,"Old",Dataset[[#This Row],[Age]]&gt;=40,"Senior Adult",Dataset[[#This Row],[Age]]&gt;=20,"Adult",Dataset[[#This Row],[Age]]&gt;=0,"Child")</f>
        <v>Senior Adult</v>
      </c>
      <c r="D858" s="1">
        <v>1</v>
      </c>
      <c r="E858" s="1">
        <v>1</v>
      </c>
      <c r="F858" s="1">
        <v>1</v>
      </c>
      <c r="G858" s="1" t="str">
        <f>IF(OR( AND(Dataset[[#This Row],[NS1]]=1,Dataset[[#This Row],[IgM]]=0,Dataset[[#This Row],[IgG]]=0),AND(Dataset[[#This Row],[NS1]]=1,Dataset[[#This Row],[IgM]]=1,Dataset[[#This Row],[IgG]]=0),AND(Dataset[[#This Row],[NS1]]=0,Dataset[[#This Row],[IgM]]=1,Dataset[[#This Row],[IgG]]=0)),"Yes","No")</f>
        <v>No</v>
      </c>
      <c r="H858" t="str">
        <f>IF(AND(Dataset[[#This Row],[IgG]]=1,Dataset[[#This Row],[NS1]]=1),"Yes","No")</f>
        <v>Yes</v>
      </c>
      <c r="I858" t="str">
        <f>IF(AND(Dataset[[#This Row],[NS1]]=0,Dataset[[#This Row],[IgM]]=0,Dataset[[#This Row],[IgG]]=0),"yes","No")</f>
        <v>No</v>
      </c>
      <c r="J858" t="s">
        <v>49</v>
      </c>
      <c r="K858" t="s">
        <v>12</v>
      </c>
      <c r="L858" t="s">
        <v>19</v>
      </c>
      <c r="M858" t="s">
        <v>14</v>
      </c>
      <c r="N858" s="1">
        <v>1</v>
      </c>
      <c r="O858"/>
    </row>
    <row r="859" spans="1:15" x14ac:dyDescent="0.3">
      <c r="A859" t="s">
        <v>10</v>
      </c>
      <c r="B859" s="1">
        <v>30</v>
      </c>
      <c r="C859" s="1" t="str" cm="1">
        <f t="array" ref="C859">_xlfn.IFS(Dataset[[#This Row],[Age]]&gt;=60,"Old",Dataset[[#This Row],[Age]]&gt;=40,"Senior Adult",Dataset[[#This Row],[Age]]&gt;=20,"Adult",Dataset[[#This Row],[Age]]&gt;=0,"Child")</f>
        <v>Adult</v>
      </c>
      <c r="D859" s="1">
        <v>1</v>
      </c>
      <c r="E859" s="1">
        <v>1</v>
      </c>
      <c r="F859" s="1">
        <v>1</v>
      </c>
      <c r="G859" s="1" t="str">
        <f>IF(OR( AND(Dataset[[#This Row],[NS1]]=1,Dataset[[#This Row],[IgM]]=0,Dataset[[#This Row],[IgG]]=0),AND(Dataset[[#This Row],[NS1]]=1,Dataset[[#This Row],[IgM]]=1,Dataset[[#This Row],[IgG]]=0),AND(Dataset[[#This Row],[NS1]]=0,Dataset[[#This Row],[IgM]]=1,Dataset[[#This Row],[IgG]]=0)),"Yes","No")</f>
        <v>No</v>
      </c>
      <c r="H859" t="str">
        <f>IF(AND(Dataset[[#This Row],[IgG]]=1,Dataset[[#This Row],[NS1]]=1),"Yes","No")</f>
        <v>Yes</v>
      </c>
      <c r="I859" t="str">
        <f>IF(AND(Dataset[[#This Row],[NS1]]=0,Dataset[[#This Row],[IgM]]=0,Dataset[[#This Row],[IgG]]=0),"yes","No")</f>
        <v>No</v>
      </c>
      <c r="J859" t="s">
        <v>18</v>
      </c>
      <c r="K859" t="s">
        <v>17</v>
      </c>
      <c r="L859" t="s">
        <v>19</v>
      </c>
      <c r="M859" t="s">
        <v>14</v>
      </c>
      <c r="N859" s="1">
        <v>1</v>
      </c>
      <c r="O859"/>
    </row>
    <row r="860" spans="1:15" x14ac:dyDescent="0.3">
      <c r="A860" t="s">
        <v>15</v>
      </c>
      <c r="B860" s="1">
        <v>16</v>
      </c>
      <c r="C860" s="1" t="str" cm="1">
        <f t="array" ref="C860">_xlfn.IFS(Dataset[[#This Row],[Age]]&gt;=60,"Old",Dataset[[#This Row],[Age]]&gt;=40,"Senior Adult",Dataset[[#This Row],[Age]]&gt;=20,"Adult",Dataset[[#This Row],[Age]]&gt;=0,"Child")</f>
        <v>Child</v>
      </c>
      <c r="D860" s="1">
        <v>0</v>
      </c>
      <c r="E860" s="1">
        <v>1</v>
      </c>
      <c r="F860" s="1">
        <v>0</v>
      </c>
      <c r="G860" s="1" t="str">
        <f>IF(OR( AND(Dataset[[#This Row],[NS1]]=1,Dataset[[#This Row],[IgM]]=0,Dataset[[#This Row],[IgG]]=0),AND(Dataset[[#This Row],[NS1]]=1,Dataset[[#This Row],[IgM]]=1,Dataset[[#This Row],[IgG]]=0),AND(Dataset[[#This Row],[NS1]]=0,Dataset[[#This Row],[IgM]]=1,Dataset[[#This Row],[IgG]]=0)),"Yes","No")</f>
        <v>Yes</v>
      </c>
      <c r="H860" t="str">
        <f>IF(AND(Dataset[[#This Row],[IgG]]=1,Dataset[[#This Row],[NS1]]=1),"Yes","No")</f>
        <v>No</v>
      </c>
      <c r="I860" t="str">
        <f>IF(AND(Dataset[[#This Row],[NS1]]=0,Dataset[[#This Row],[IgM]]=0,Dataset[[#This Row],[IgG]]=0),"yes","No")</f>
        <v>No</v>
      </c>
      <c r="J860" t="s">
        <v>47</v>
      </c>
      <c r="K860" t="s">
        <v>12</v>
      </c>
      <c r="L860" t="s">
        <v>19</v>
      </c>
      <c r="M860" t="s">
        <v>14</v>
      </c>
      <c r="N860" s="1">
        <v>0</v>
      </c>
      <c r="O860"/>
    </row>
    <row r="861" spans="1:15" x14ac:dyDescent="0.3">
      <c r="A861" t="s">
        <v>15</v>
      </c>
      <c r="B861" s="1">
        <v>54</v>
      </c>
      <c r="C861" s="1" t="str" cm="1">
        <f t="array" ref="C861">_xlfn.IFS(Dataset[[#This Row],[Age]]&gt;=60,"Old",Dataset[[#This Row],[Age]]&gt;=40,"Senior Adult",Dataset[[#This Row],[Age]]&gt;=20,"Adult",Dataset[[#This Row],[Age]]&gt;=0,"Child")</f>
        <v>Senior Adult</v>
      </c>
      <c r="D861" s="1">
        <v>1</v>
      </c>
      <c r="E861" s="1">
        <v>1</v>
      </c>
      <c r="F861" s="1">
        <v>1</v>
      </c>
      <c r="G861" s="1" t="str">
        <f>IF(OR( AND(Dataset[[#This Row],[NS1]]=1,Dataset[[#This Row],[IgM]]=0,Dataset[[#This Row],[IgG]]=0),AND(Dataset[[#This Row],[NS1]]=1,Dataset[[#This Row],[IgM]]=1,Dataset[[#This Row],[IgG]]=0),AND(Dataset[[#This Row],[NS1]]=0,Dataset[[#This Row],[IgM]]=1,Dataset[[#This Row],[IgG]]=0)),"Yes","No")</f>
        <v>No</v>
      </c>
      <c r="H861" t="str">
        <f>IF(AND(Dataset[[#This Row],[IgG]]=1,Dataset[[#This Row],[NS1]]=1),"Yes","No")</f>
        <v>Yes</v>
      </c>
      <c r="I861" t="str">
        <f>IF(AND(Dataset[[#This Row],[NS1]]=0,Dataset[[#This Row],[IgM]]=0,Dataset[[#This Row],[IgG]]=0),"yes","No")</f>
        <v>No</v>
      </c>
      <c r="J861" t="s">
        <v>16</v>
      </c>
      <c r="K861" t="s">
        <v>17</v>
      </c>
      <c r="L861" t="s">
        <v>13</v>
      </c>
      <c r="M861" t="s">
        <v>14</v>
      </c>
      <c r="N861" s="1">
        <v>1</v>
      </c>
      <c r="O861"/>
    </row>
    <row r="862" spans="1:15" x14ac:dyDescent="0.3">
      <c r="A862" t="s">
        <v>15</v>
      </c>
      <c r="B862" s="1">
        <v>54</v>
      </c>
      <c r="C862" s="1" t="str" cm="1">
        <f t="array" ref="C862">_xlfn.IFS(Dataset[[#This Row],[Age]]&gt;=60,"Old",Dataset[[#This Row],[Age]]&gt;=40,"Senior Adult",Dataset[[#This Row],[Age]]&gt;=20,"Adult",Dataset[[#This Row],[Age]]&gt;=0,"Child")</f>
        <v>Senior Adult</v>
      </c>
      <c r="D862" s="1">
        <v>1</v>
      </c>
      <c r="E862" s="1">
        <v>1</v>
      </c>
      <c r="F862" s="1">
        <v>1</v>
      </c>
      <c r="G862" s="1" t="str">
        <f>IF(OR( AND(Dataset[[#This Row],[NS1]]=1,Dataset[[#This Row],[IgM]]=0,Dataset[[#This Row],[IgG]]=0),AND(Dataset[[#This Row],[NS1]]=1,Dataset[[#This Row],[IgM]]=1,Dataset[[#This Row],[IgG]]=0),AND(Dataset[[#This Row],[NS1]]=0,Dataset[[#This Row],[IgM]]=1,Dataset[[#This Row],[IgG]]=0)),"Yes","No")</f>
        <v>No</v>
      </c>
      <c r="H862" t="str">
        <f>IF(AND(Dataset[[#This Row],[IgG]]=1,Dataset[[#This Row],[NS1]]=1),"Yes","No")</f>
        <v>Yes</v>
      </c>
      <c r="I862" t="str">
        <f>IF(AND(Dataset[[#This Row],[NS1]]=0,Dataset[[#This Row],[IgM]]=0,Dataset[[#This Row],[IgG]]=0),"yes","No")</f>
        <v>No</v>
      </c>
      <c r="J862" t="s">
        <v>40</v>
      </c>
      <c r="K862" t="s">
        <v>12</v>
      </c>
      <c r="L862" t="s">
        <v>24</v>
      </c>
      <c r="M862" t="s">
        <v>14</v>
      </c>
      <c r="N862" s="1">
        <v>1</v>
      </c>
      <c r="O862"/>
    </row>
    <row r="863" spans="1:15" x14ac:dyDescent="0.3">
      <c r="A863" t="s">
        <v>15</v>
      </c>
      <c r="B863" s="1">
        <v>18</v>
      </c>
      <c r="C863" s="1" t="str" cm="1">
        <f t="array" ref="C863">_xlfn.IFS(Dataset[[#This Row],[Age]]&gt;=60,"Old",Dataset[[#This Row],[Age]]&gt;=40,"Senior Adult",Dataset[[#This Row],[Age]]&gt;=20,"Adult",Dataset[[#This Row],[Age]]&gt;=0,"Child")</f>
        <v>Child</v>
      </c>
      <c r="D863" s="1">
        <v>1</v>
      </c>
      <c r="E863" s="1">
        <v>1</v>
      </c>
      <c r="F863" s="1">
        <v>1</v>
      </c>
      <c r="G863" s="1" t="str">
        <f>IF(OR( AND(Dataset[[#This Row],[NS1]]=1,Dataset[[#This Row],[IgM]]=0,Dataset[[#This Row],[IgG]]=0),AND(Dataset[[#This Row],[NS1]]=1,Dataset[[#This Row],[IgM]]=1,Dataset[[#This Row],[IgG]]=0),AND(Dataset[[#This Row],[NS1]]=0,Dataset[[#This Row],[IgM]]=1,Dataset[[#This Row],[IgG]]=0)),"Yes","No")</f>
        <v>No</v>
      </c>
      <c r="H863" t="str">
        <f>IF(AND(Dataset[[#This Row],[IgG]]=1,Dataset[[#This Row],[NS1]]=1),"Yes","No")</f>
        <v>Yes</v>
      </c>
      <c r="I863" t="str">
        <f>IF(AND(Dataset[[#This Row],[NS1]]=0,Dataset[[#This Row],[IgM]]=0,Dataset[[#This Row],[IgG]]=0),"yes","No")</f>
        <v>No</v>
      </c>
      <c r="J863" t="s">
        <v>11</v>
      </c>
      <c r="K863" t="s">
        <v>17</v>
      </c>
      <c r="L863" t="s">
        <v>13</v>
      </c>
      <c r="M863" t="s">
        <v>14</v>
      </c>
      <c r="N863" s="1">
        <v>1</v>
      </c>
      <c r="O863"/>
    </row>
    <row r="864" spans="1:15" x14ac:dyDescent="0.3">
      <c r="A864" t="s">
        <v>10</v>
      </c>
      <c r="B864" s="1">
        <v>19</v>
      </c>
      <c r="C864" s="1" t="str" cm="1">
        <f t="array" ref="C864">_xlfn.IFS(Dataset[[#This Row],[Age]]&gt;=60,"Old",Dataset[[#This Row],[Age]]&gt;=40,"Senior Adult",Dataset[[#This Row],[Age]]&gt;=20,"Adult",Dataset[[#This Row],[Age]]&gt;=0,"Child")</f>
        <v>Child</v>
      </c>
      <c r="D864" s="1">
        <v>1</v>
      </c>
      <c r="E864" s="1">
        <v>1</v>
      </c>
      <c r="F864" s="1">
        <v>1</v>
      </c>
      <c r="G864" s="1" t="str">
        <f>IF(OR( AND(Dataset[[#This Row],[NS1]]=1,Dataset[[#This Row],[IgM]]=0,Dataset[[#This Row],[IgG]]=0),AND(Dataset[[#This Row],[NS1]]=1,Dataset[[#This Row],[IgM]]=1,Dataset[[#This Row],[IgG]]=0),AND(Dataset[[#This Row],[NS1]]=0,Dataset[[#This Row],[IgM]]=1,Dataset[[#This Row],[IgG]]=0)),"Yes","No")</f>
        <v>No</v>
      </c>
      <c r="H864" t="str">
        <f>IF(AND(Dataset[[#This Row],[IgG]]=1,Dataset[[#This Row],[NS1]]=1),"Yes","No")</f>
        <v>Yes</v>
      </c>
      <c r="I864" t="str">
        <f>IF(AND(Dataset[[#This Row],[NS1]]=0,Dataset[[#This Row],[IgM]]=0,Dataset[[#This Row],[IgG]]=0),"yes","No")</f>
        <v>No</v>
      </c>
      <c r="J864" t="s">
        <v>43</v>
      </c>
      <c r="K864" t="s">
        <v>12</v>
      </c>
      <c r="L864" t="s">
        <v>24</v>
      </c>
      <c r="M864" t="s">
        <v>14</v>
      </c>
      <c r="N864" s="1">
        <v>1</v>
      </c>
      <c r="O864"/>
    </row>
    <row r="865" spans="1:15" x14ac:dyDescent="0.3">
      <c r="A865" t="s">
        <v>10</v>
      </c>
      <c r="B865" s="1">
        <v>47</v>
      </c>
      <c r="C865" s="1" t="str" cm="1">
        <f t="array" ref="C865">_xlfn.IFS(Dataset[[#This Row],[Age]]&gt;=60,"Old",Dataset[[#This Row],[Age]]&gt;=40,"Senior Adult",Dataset[[#This Row],[Age]]&gt;=20,"Adult",Dataset[[#This Row],[Age]]&gt;=0,"Child")</f>
        <v>Senior Adult</v>
      </c>
      <c r="D865" s="1">
        <v>0</v>
      </c>
      <c r="E865" s="1">
        <v>1</v>
      </c>
      <c r="F865" s="1">
        <v>0</v>
      </c>
      <c r="G865" s="1" t="str">
        <f>IF(OR( AND(Dataset[[#This Row],[NS1]]=1,Dataset[[#This Row],[IgM]]=0,Dataset[[#This Row],[IgG]]=0),AND(Dataset[[#This Row],[NS1]]=1,Dataset[[#This Row],[IgM]]=1,Dataset[[#This Row],[IgG]]=0),AND(Dataset[[#This Row],[NS1]]=0,Dataset[[#This Row],[IgM]]=1,Dataset[[#This Row],[IgG]]=0)),"Yes","No")</f>
        <v>Yes</v>
      </c>
      <c r="H865" t="str">
        <f>IF(AND(Dataset[[#This Row],[IgG]]=1,Dataset[[#This Row],[NS1]]=1),"Yes","No")</f>
        <v>No</v>
      </c>
      <c r="I865" t="str">
        <f>IF(AND(Dataset[[#This Row],[NS1]]=0,Dataset[[#This Row],[IgM]]=0,Dataset[[#This Row],[IgG]]=0),"yes","No")</f>
        <v>No</v>
      </c>
      <c r="J865" t="s">
        <v>23</v>
      </c>
      <c r="K865" t="s">
        <v>17</v>
      </c>
      <c r="L865" t="s">
        <v>24</v>
      </c>
      <c r="M865" t="s">
        <v>14</v>
      </c>
      <c r="N865" s="1">
        <v>0</v>
      </c>
      <c r="O865"/>
    </row>
    <row r="866" spans="1:15" x14ac:dyDescent="0.3">
      <c r="A866" t="s">
        <v>10</v>
      </c>
      <c r="B866" s="1">
        <v>38</v>
      </c>
      <c r="C866" s="1" t="str" cm="1">
        <f t="array" ref="C866">_xlfn.IFS(Dataset[[#This Row],[Age]]&gt;=60,"Old",Dataset[[#This Row],[Age]]&gt;=40,"Senior Adult",Dataset[[#This Row],[Age]]&gt;=20,"Adult",Dataset[[#This Row],[Age]]&gt;=0,"Child")</f>
        <v>Adult</v>
      </c>
      <c r="D866" s="1">
        <v>0</v>
      </c>
      <c r="E866" s="1">
        <v>1</v>
      </c>
      <c r="F866" s="1">
        <v>0</v>
      </c>
      <c r="G866" s="1" t="str">
        <f>IF(OR( AND(Dataset[[#This Row],[NS1]]=1,Dataset[[#This Row],[IgM]]=0,Dataset[[#This Row],[IgG]]=0),AND(Dataset[[#This Row],[NS1]]=1,Dataset[[#This Row],[IgM]]=1,Dataset[[#This Row],[IgG]]=0),AND(Dataset[[#This Row],[NS1]]=0,Dataset[[#This Row],[IgM]]=1,Dataset[[#This Row],[IgG]]=0)),"Yes","No")</f>
        <v>Yes</v>
      </c>
      <c r="H866" t="str">
        <f>IF(AND(Dataset[[#This Row],[IgG]]=1,Dataset[[#This Row],[NS1]]=1),"Yes","No")</f>
        <v>No</v>
      </c>
      <c r="I866" t="str">
        <f>IF(AND(Dataset[[#This Row],[NS1]]=0,Dataset[[#This Row],[IgM]]=0,Dataset[[#This Row],[IgG]]=0),"yes","No")</f>
        <v>No</v>
      </c>
      <c r="J866" t="s">
        <v>23</v>
      </c>
      <c r="K866" t="s">
        <v>12</v>
      </c>
      <c r="L866" t="s">
        <v>19</v>
      </c>
      <c r="M866" t="s">
        <v>14</v>
      </c>
      <c r="N866" s="1">
        <v>0</v>
      </c>
      <c r="O866"/>
    </row>
    <row r="867" spans="1:15" x14ac:dyDescent="0.3">
      <c r="A867" t="s">
        <v>15</v>
      </c>
      <c r="B867" s="1">
        <v>20</v>
      </c>
      <c r="C867" s="1" t="str" cm="1">
        <f t="array" ref="C867">_xlfn.IFS(Dataset[[#This Row],[Age]]&gt;=60,"Old",Dataset[[#This Row],[Age]]&gt;=40,"Senior Adult",Dataset[[#This Row],[Age]]&gt;=20,"Adult",Dataset[[#This Row],[Age]]&gt;=0,"Child")</f>
        <v>Adult</v>
      </c>
      <c r="D867" s="1">
        <v>0</v>
      </c>
      <c r="E867" s="1">
        <v>0</v>
      </c>
      <c r="F867" s="1">
        <v>0</v>
      </c>
      <c r="G867" s="1" t="str">
        <f>IF(OR( AND(Dataset[[#This Row],[NS1]]=1,Dataset[[#This Row],[IgM]]=0,Dataset[[#This Row],[IgG]]=0),AND(Dataset[[#This Row],[NS1]]=1,Dataset[[#This Row],[IgM]]=1,Dataset[[#This Row],[IgG]]=0),AND(Dataset[[#This Row],[NS1]]=0,Dataset[[#This Row],[IgM]]=1,Dataset[[#This Row],[IgG]]=0)),"Yes","No")</f>
        <v>No</v>
      </c>
      <c r="H867" t="str">
        <f>IF(AND(Dataset[[#This Row],[IgG]]=1,Dataset[[#This Row],[NS1]]=1),"Yes","No")</f>
        <v>No</v>
      </c>
      <c r="I867" t="str">
        <f>IF(AND(Dataset[[#This Row],[NS1]]=0,Dataset[[#This Row],[IgM]]=0,Dataset[[#This Row],[IgG]]=0),"yes","No")</f>
        <v>yes</v>
      </c>
      <c r="J867" t="s">
        <v>38</v>
      </c>
      <c r="K867" t="s">
        <v>17</v>
      </c>
      <c r="L867" t="s">
        <v>13</v>
      </c>
      <c r="M867" t="s">
        <v>14</v>
      </c>
      <c r="N867" s="1">
        <v>0</v>
      </c>
      <c r="O867"/>
    </row>
    <row r="868" spans="1:15" x14ac:dyDescent="0.3">
      <c r="A868" t="s">
        <v>15</v>
      </c>
      <c r="B868" s="1">
        <v>65</v>
      </c>
      <c r="C868" s="1" t="str" cm="1">
        <f t="array" ref="C868">_xlfn.IFS(Dataset[[#This Row],[Age]]&gt;=60,"Old",Dataset[[#This Row],[Age]]&gt;=40,"Senior Adult",Dataset[[#This Row],[Age]]&gt;=20,"Adult",Dataset[[#This Row],[Age]]&gt;=0,"Child")</f>
        <v>Old</v>
      </c>
      <c r="D868" s="1">
        <v>1</v>
      </c>
      <c r="E868" s="1">
        <v>0</v>
      </c>
      <c r="F868" s="1">
        <v>1</v>
      </c>
      <c r="G868" s="1" t="str">
        <f>IF(OR( AND(Dataset[[#This Row],[NS1]]=1,Dataset[[#This Row],[IgM]]=0,Dataset[[#This Row],[IgG]]=0),AND(Dataset[[#This Row],[NS1]]=1,Dataset[[#This Row],[IgM]]=1,Dataset[[#This Row],[IgG]]=0),AND(Dataset[[#This Row],[NS1]]=0,Dataset[[#This Row],[IgM]]=1,Dataset[[#This Row],[IgG]]=0)),"Yes","No")</f>
        <v>No</v>
      </c>
      <c r="H868" t="str">
        <f>IF(AND(Dataset[[#This Row],[IgG]]=1,Dataset[[#This Row],[NS1]]=1),"Yes","No")</f>
        <v>Yes</v>
      </c>
      <c r="I868" t="str">
        <f>IF(AND(Dataset[[#This Row],[NS1]]=0,Dataset[[#This Row],[IgM]]=0,Dataset[[#This Row],[IgG]]=0),"yes","No")</f>
        <v>No</v>
      </c>
      <c r="J868" t="s">
        <v>28</v>
      </c>
      <c r="K868" t="s">
        <v>12</v>
      </c>
      <c r="L868" t="s">
        <v>24</v>
      </c>
      <c r="M868" t="s">
        <v>14</v>
      </c>
      <c r="N868" s="1">
        <v>1</v>
      </c>
      <c r="O868"/>
    </row>
    <row r="869" spans="1:15" x14ac:dyDescent="0.3">
      <c r="A869" t="s">
        <v>10</v>
      </c>
      <c r="B869" s="1">
        <v>29</v>
      </c>
      <c r="C869" s="1" t="str" cm="1">
        <f t="array" ref="C869">_xlfn.IFS(Dataset[[#This Row],[Age]]&gt;=60,"Old",Dataset[[#This Row],[Age]]&gt;=40,"Senior Adult",Dataset[[#This Row],[Age]]&gt;=20,"Adult",Dataset[[#This Row],[Age]]&gt;=0,"Child")</f>
        <v>Adult</v>
      </c>
      <c r="D869" s="1">
        <v>1</v>
      </c>
      <c r="E869" s="1">
        <v>0</v>
      </c>
      <c r="F869" s="1">
        <v>1</v>
      </c>
      <c r="G869" s="1" t="str">
        <f>IF(OR( AND(Dataset[[#This Row],[NS1]]=1,Dataset[[#This Row],[IgM]]=0,Dataset[[#This Row],[IgG]]=0),AND(Dataset[[#This Row],[NS1]]=1,Dataset[[#This Row],[IgM]]=1,Dataset[[#This Row],[IgG]]=0),AND(Dataset[[#This Row],[NS1]]=0,Dataset[[#This Row],[IgM]]=1,Dataset[[#This Row],[IgG]]=0)),"Yes","No")</f>
        <v>No</v>
      </c>
      <c r="H869" t="str">
        <f>IF(AND(Dataset[[#This Row],[IgG]]=1,Dataset[[#This Row],[NS1]]=1),"Yes","No")</f>
        <v>Yes</v>
      </c>
      <c r="I869" t="str">
        <f>IF(AND(Dataset[[#This Row],[NS1]]=0,Dataset[[#This Row],[IgM]]=0,Dataset[[#This Row],[IgG]]=0),"yes","No")</f>
        <v>No</v>
      </c>
      <c r="J869" t="s">
        <v>39</v>
      </c>
      <c r="K869" t="s">
        <v>17</v>
      </c>
      <c r="L869" t="s">
        <v>13</v>
      </c>
      <c r="M869" t="s">
        <v>14</v>
      </c>
      <c r="N869" s="1">
        <v>1</v>
      </c>
      <c r="O869"/>
    </row>
    <row r="870" spans="1:15" x14ac:dyDescent="0.3">
      <c r="A870" t="s">
        <v>10</v>
      </c>
      <c r="B870" s="1">
        <v>8</v>
      </c>
      <c r="C870" s="1" t="str" cm="1">
        <f t="array" ref="C870">_xlfn.IFS(Dataset[[#This Row],[Age]]&gt;=60,"Old",Dataset[[#This Row],[Age]]&gt;=40,"Senior Adult",Dataset[[#This Row],[Age]]&gt;=20,"Adult",Dataset[[#This Row],[Age]]&gt;=0,"Child")</f>
        <v>Child</v>
      </c>
      <c r="D870" s="1">
        <v>0</v>
      </c>
      <c r="E870" s="1">
        <v>0</v>
      </c>
      <c r="F870" s="1">
        <v>0</v>
      </c>
      <c r="G870" s="1" t="str">
        <f>IF(OR( AND(Dataset[[#This Row],[NS1]]=1,Dataset[[#This Row],[IgM]]=0,Dataset[[#This Row],[IgG]]=0),AND(Dataset[[#This Row],[NS1]]=1,Dataset[[#This Row],[IgM]]=1,Dataset[[#This Row],[IgG]]=0),AND(Dataset[[#This Row],[NS1]]=0,Dataset[[#This Row],[IgM]]=1,Dataset[[#This Row],[IgG]]=0)),"Yes","No")</f>
        <v>No</v>
      </c>
      <c r="H870" t="str">
        <f>IF(AND(Dataset[[#This Row],[IgG]]=1,Dataset[[#This Row],[NS1]]=1),"Yes","No")</f>
        <v>No</v>
      </c>
      <c r="I870" t="str">
        <f>IF(AND(Dataset[[#This Row],[NS1]]=0,Dataset[[#This Row],[IgM]]=0,Dataset[[#This Row],[IgG]]=0),"yes","No")</f>
        <v>yes</v>
      </c>
      <c r="J870" t="s">
        <v>45</v>
      </c>
      <c r="K870" t="s">
        <v>12</v>
      </c>
      <c r="L870" t="s">
        <v>13</v>
      </c>
      <c r="M870" t="s">
        <v>14</v>
      </c>
      <c r="N870" s="1">
        <v>0</v>
      </c>
      <c r="O870"/>
    </row>
    <row r="871" spans="1:15" x14ac:dyDescent="0.3">
      <c r="A871" t="s">
        <v>10</v>
      </c>
      <c r="B871" s="1">
        <v>45</v>
      </c>
      <c r="C871" s="1" t="str" cm="1">
        <f t="array" ref="C871">_xlfn.IFS(Dataset[[#This Row],[Age]]&gt;=60,"Old",Dataset[[#This Row],[Age]]&gt;=40,"Senior Adult",Dataset[[#This Row],[Age]]&gt;=20,"Adult",Dataset[[#This Row],[Age]]&gt;=0,"Child")</f>
        <v>Senior Adult</v>
      </c>
      <c r="D871" s="1">
        <v>1</v>
      </c>
      <c r="E871" s="1">
        <v>1</v>
      </c>
      <c r="F871" s="1">
        <v>1</v>
      </c>
      <c r="G871" s="1" t="str">
        <f>IF(OR( AND(Dataset[[#This Row],[NS1]]=1,Dataset[[#This Row],[IgM]]=0,Dataset[[#This Row],[IgG]]=0),AND(Dataset[[#This Row],[NS1]]=1,Dataset[[#This Row],[IgM]]=1,Dataset[[#This Row],[IgG]]=0),AND(Dataset[[#This Row],[NS1]]=0,Dataset[[#This Row],[IgM]]=1,Dataset[[#This Row],[IgG]]=0)),"Yes","No")</f>
        <v>No</v>
      </c>
      <c r="H871" t="str">
        <f>IF(AND(Dataset[[#This Row],[IgG]]=1,Dataset[[#This Row],[NS1]]=1),"Yes","No")</f>
        <v>Yes</v>
      </c>
      <c r="I871" t="str">
        <f>IF(AND(Dataset[[#This Row],[NS1]]=0,Dataset[[#This Row],[IgM]]=0,Dataset[[#This Row],[IgG]]=0),"yes","No")</f>
        <v>No</v>
      </c>
      <c r="J871" t="s">
        <v>22</v>
      </c>
      <c r="K871" t="s">
        <v>17</v>
      </c>
      <c r="L871" t="s">
        <v>13</v>
      </c>
      <c r="M871" t="s">
        <v>14</v>
      </c>
      <c r="N871" s="1">
        <v>1</v>
      </c>
      <c r="O871"/>
    </row>
    <row r="872" spans="1:15" x14ac:dyDescent="0.3">
      <c r="A872" t="s">
        <v>10</v>
      </c>
      <c r="B872" s="1">
        <v>9</v>
      </c>
      <c r="C872" s="1" t="str" cm="1">
        <f t="array" ref="C872">_xlfn.IFS(Dataset[[#This Row],[Age]]&gt;=60,"Old",Dataset[[#This Row],[Age]]&gt;=40,"Senior Adult",Dataset[[#This Row],[Age]]&gt;=20,"Adult",Dataset[[#This Row],[Age]]&gt;=0,"Child")</f>
        <v>Child</v>
      </c>
      <c r="D872" s="1">
        <v>1</v>
      </c>
      <c r="E872" s="1">
        <v>0</v>
      </c>
      <c r="F872" s="1">
        <v>1</v>
      </c>
      <c r="G872" s="1" t="str">
        <f>IF(OR( AND(Dataset[[#This Row],[NS1]]=1,Dataset[[#This Row],[IgM]]=0,Dataset[[#This Row],[IgG]]=0),AND(Dataset[[#This Row],[NS1]]=1,Dataset[[#This Row],[IgM]]=1,Dataset[[#This Row],[IgG]]=0),AND(Dataset[[#This Row],[NS1]]=0,Dataset[[#This Row],[IgM]]=1,Dataset[[#This Row],[IgG]]=0)),"Yes","No")</f>
        <v>No</v>
      </c>
      <c r="H872" t="str">
        <f>IF(AND(Dataset[[#This Row],[IgG]]=1,Dataset[[#This Row],[NS1]]=1),"Yes","No")</f>
        <v>Yes</v>
      </c>
      <c r="I872" t="str">
        <f>IF(AND(Dataset[[#This Row],[NS1]]=0,Dataset[[#This Row],[IgM]]=0,Dataset[[#This Row],[IgG]]=0),"yes","No")</f>
        <v>No</v>
      </c>
      <c r="J872" t="s">
        <v>41</v>
      </c>
      <c r="K872" t="s">
        <v>12</v>
      </c>
      <c r="L872" t="s">
        <v>13</v>
      </c>
      <c r="M872" t="s">
        <v>14</v>
      </c>
      <c r="N872" s="1">
        <v>1</v>
      </c>
      <c r="O872"/>
    </row>
    <row r="873" spans="1:15" x14ac:dyDescent="0.3">
      <c r="A873" t="s">
        <v>15</v>
      </c>
      <c r="B873" s="1">
        <v>27</v>
      </c>
      <c r="C873" s="1" t="str" cm="1">
        <f t="array" ref="C873">_xlfn.IFS(Dataset[[#This Row],[Age]]&gt;=60,"Old",Dataset[[#This Row],[Age]]&gt;=40,"Senior Adult",Dataset[[#This Row],[Age]]&gt;=20,"Adult",Dataset[[#This Row],[Age]]&gt;=0,"Child")</f>
        <v>Adult</v>
      </c>
      <c r="D873" s="1">
        <v>0</v>
      </c>
      <c r="E873" s="1">
        <v>0</v>
      </c>
      <c r="F873" s="1">
        <v>0</v>
      </c>
      <c r="G873" s="1" t="str">
        <f>IF(OR( AND(Dataset[[#This Row],[NS1]]=1,Dataset[[#This Row],[IgM]]=0,Dataset[[#This Row],[IgG]]=0),AND(Dataset[[#This Row],[NS1]]=1,Dataset[[#This Row],[IgM]]=1,Dataset[[#This Row],[IgG]]=0),AND(Dataset[[#This Row],[NS1]]=0,Dataset[[#This Row],[IgM]]=1,Dataset[[#This Row],[IgG]]=0)),"Yes","No")</f>
        <v>No</v>
      </c>
      <c r="H873" t="str">
        <f>IF(AND(Dataset[[#This Row],[IgG]]=1,Dataset[[#This Row],[NS1]]=1),"Yes","No")</f>
        <v>No</v>
      </c>
      <c r="I873" t="str">
        <f>IF(AND(Dataset[[#This Row],[NS1]]=0,Dataset[[#This Row],[IgM]]=0,Dataset[[#This Row],[IgG]]=0),"yes","No")</f>
        <v>yes</v>
      </c>
      <c r="J873" t="s">
        <v>46</v>
      </c>
      <c r="K873" t="s">
        <v>17</v>
      </c>
      <c r="L873" t="s">
        <v>13</v>
      </c>
      <c r="M873" t="s">
        <v>14</v>
      </c>
      <c r="N873" s="1">
        <v>0</v>
      </c>
      <c r="O873"/>
    </row>
    <row r="874" spans="1:15" x14ac:dyDescent="0.3">
      <c r="A874" t="s">
        <v>15</v>
      </c>
      <c r="B874" s="1">
        <v>59</v>
      </c>
      <c r="C874" s="1" t="str" cm="1">
        <f t="array" ref="C874">_xlfn.IFS(Dataset[[#This Row],[Age]]&gt;=60,"Old",Dataset[[#This Row],[Age]]&gt;=40,"Senior Adult",Dataset[[#This Row],[Age]]&gt;=20,"Adult",Dataset[[#This Row],[Age]]&gt;=0,"Child")</f>
        <v>Senior Adult</v>
      </c>
      <c r="D874" s="1">
        <v>1</v>
      </c>
      <c r="E874" s="1">
        <v>1</v>
      </c>
      <c r="F874" s="1">
        <v>1</v>
      </c>
      <c r="G874" s="1" t="str">
        <f>IF(OR( AND(Dataset[[#This Row],[NS1]]=1,Dataset[[#This Row],[IgM]]=0,Dataset[[#This Row],[IgG]]=0),AND(Dataset[[#This Row],[NS1]]=1,Dataset[[#This Row],[IgM]]=1,Dataset[[#This Row],[IgG]]=0),AND(Dataset[[#This Row],[NS1]]=0,Dataset[[#This Row],[IgM]]=1,Dataset[[#This Row],[IgG]]=0)),"Yes","No")</f>
        <v>No</v>
      </c>
      <c r="H874" t="str">
        <f>IF(AND(Dataset[[#This Row],[IgG]]=1,Dataset[[#This Row],[NS1]]=1),"Yes","No")</f>
        <v>Yes</v>
      </c>
      <c r="I874" t="str">
        <f>IF(AND(Dataset[[#This Row],[NS1]]=0,Dataset[[#This Row],[IgM]]=0,Dataset[[#This Row],[IgG]]=0),"yes","No")</f>
        <v>No</v>
      </c>
      <c r="J874" t="s">
        <v>49</v>
      </c>
      <c r="K874" t="s">
        <v>12</v>
      </c>
      <c r="L874" t="s">
        <v>19</v>
      </c>
      <c r="M874" t="s">
        <v>14</v>
      </c>
      <c r="N874" s="1">
        <v>1</v>
      </c>
      <c r="O874"/>
    </row>
    <row r="875" spans="1:15" x14ac:dyDescent="0.3">
      <c r="A875" t="s">
        <v>10</v>
      </c>
      <c r="B875" s="1">
        <v>16</v>
      </c>
      <c r="C875" s="1" t="str" cm="1">
        <f t="array" ref="C875">_xlfn.IFS(Dataset[[#This Row],[Age]]&gt;=60,"Old",Dataset[[#This Row],[Age]]&gt;=40,"Senior Adult",Dataset[[#This Row],[Age]]&gt;=20,"Adult",Dataset[[#This Row],[Age]]&gt;=0,"Child")</f>
        <v>Child</v>
      </c>
      <c r="D875" s="1">
        <v>1</v>
      </c>
      <c r="E875" s="1">
        <v>0</v>
      </c>
      <c r="F875" s="1">
        <v>1</v>
      </c>
      <c r="G875" s="1" t="str">
        <f>IF(OR( AND(Dataset[[#This Row],[NS1]]=1,Dataset[[#This Row],[IgM]]=0,Dataset[[#This Row],[IgG]]=0),AND(Dataset[[#This Row],[NS1]]=1,Dataset[[#This Row],[IgM]]=1,Dataset[[#This Row],[IgG]]=0),AND(Dataset[[#This Row],[NS1]]=0,Dataset[[#This Row],[IgM]]=1,Dataset[[#This Row],[IgG]]=0)),"Yes","No")</f>
        <v>No</v>
      </c>
      <c r="H875" t="str">
        <f>IF(AND(Dataset[[#This Row],[IgG]]=1,Dataset[[#This Row],[NS1]]=1),"Yes","No")</f>
        <v>Yes</v>
      </c>
      <c r="I875" t="str">
        <f>IF(AND(Dataset[[#This Row],[NS1]]=0,Dataset[[#This Row],[IgM]]=0,Dataset[[#This Row],[IgG]]=0),"yes","No")</f>
        <v>No</v>
      </c>
      <c r="J875" t="s">
        <v>18</v>
      </c>
      <c r="K875" t="s">
        <v>17</v>
      </c>
      <c r="L875" t="s">
        <v>24</v>
      </c>
      <c r="M875" t="s">
        <v>14</v>
      </c>
      <c r="N875" s="1">
        <v>1</v>
      </c>
      <c r="O875"/>
    </row>
    <row r="876" spans="1:15" x14ac:dyDescent="0.3">
      <c r="A876" t="s">
        <v>10</v>
      </c>
      <c r="B876" s="1">
        <v>8</v>
      </c>
      <c r="C876" s="1" t="str" cm="1">
        <f t="array" ref="C876">_xlfn.IFS(Dataset[[#This Row],[Age]]&gt;=60,"Old",Dataset[[#This Row],[Age]]&gt;=40,"Senior Adult",Dataset[[#This Row],[Age]]&gt;=20,"Adult",Dataset[[#This Row],[Age]]&gt;=0,"Child")</f>
        <v>Child</v>
      </c>
      <c r="D876" s="1">
        <v>0</v>
      </c>
      <c r="E876" s="1">
        <v>0</v>
      </c>
      <c r="F876" s="1">
        <v>0</v>
      </c>
      <c r="G876" s="1" t="str">
        <f>IF(OR( AND(Dataset[[#This Row],[NS1]]=1,Dataset[[#This Row],[IgM]]=0,Dataset[[#This Row],[IgG]]=0),AND(Dataset[[#This Row],[NS1]]=1,Dataset[[#This Row],[IgM]]=1,Dataset[[#This Row],[IgG]]=0),AND(Dataset[[#This Row],[NS1]]=0,Dataset[[#This Row],[IgM]]=1,Dataset[[#This Row],[IgG]]=0)),"Yes","No")</f>
        <v>No</v>
      </c>
      <c r="H876" t="str">
        <f>IF(AND(Dataset[[#This Row],[IgG]]=1,Dataset[[#This Row],[NS1]]=1),"Yes","No")</f>
        <v>No</v>
      </c>
      <c r="I876" t="str">
        <f>IF(AND(Dataset[[#This Row],[NS1]]=0,Dataset[[#This Row],[IgM]]=0,Dataset[[#This Row],[IgG]]=0),"yes","No")</f>
        <v>yes</v>
      </c>
      <c r="J876" t="s">
        <v>52</v>
      </c>
      <c r="K876" t="s">
        <v>12</v>
      </c>
      <c r="L876" t="s">
        <v>19</v>
      </c>
      <c r="M876" t="s">
        <v>14</v>
      </c>
      <c r="N876" s="1">
        <v>0</v>
      </c>
      <c r="O876"/>
    </row>
    <row r="877" spans="1:15" x14ac:dyDescent="0.3">
      <c r="A877" t="s">
        <v>10</v>
      </c>
      <c r="B877" s="1">
        <v>36</v>
      </c>
      <c r="C877" s="1" t="str" cm="1">
        <f t="array" ref="C877">_xlfn.IFS(Dataset[[#This Row],[Age]]&gt;=60,"Old",Dataset[[#This Row],[Age]]&gt;=40,"Senior Adult",Dataset[[#This Row],[Age]]&gt;=20,"Adult",Dataset[[#This Row],[Age]]&gt;=0,"Child")</f>
        <v>Adult</v>
      </c>
      <c r="D877" s="1">
        <v>1</v>
      </c>
      <c r="E877" s="1">
        <v>0</v>
      </c>
      <c r="F877" s="1">
        <v>1</v>
      </c>
      <c r="G877" s="1" t="str">
        <f>IF(OR( AND(Dataset[[#This Row],[NS1]]=1,Dataset[[#This Row],[IgM]]=0,Dataset[[#This Row],[IgG]]=0),AND(Dataset[[#This Row],[NS1]]=1,Dataset[[#This Row],[IgM]]=1,Dataset[[#This Row],[IgG]]=0),AND(Dataset[[#This Row],[NS1]]=0,Dataset[[#This Row],[IgM]]=1,Dataset[[#This Row],[IgG]]=0)),"Yes","No")</f>
        <v>No</v>
      </c>
      <c r="H877" t="str">
        <f>IF(AND(Dataset[[#This Row],[IgG]]=1,Dataset[[#This Row],[NS1]]=1),"Yes","No")</f>
        <v>Yes</v>
      </c>
      <c r="I877" t="str">
        <f>IF(AND(Dataset[[#This Row],[NS1]]=0,Dataset[[#This Row],[IgM]]=0,Dataset[[#This Row],[IgG]]=0),"yes","No")</f>
        <v>No</v>
      </c>
      <c r="J877" t="s">
        <v>46</v>
      </c>
      <c r="K877" t="s">
        <v>17</v>
      </c>
      <c r="L877" t="s">
        <v>24</v>
      </c>
      <c r="M877" t="s">
        <v>14</v>
      </c>
      <c r="N877" s="1">
        <v>1</v>
      </c>
      <c r="O877"/>
    </row>
    <row r="878" spans="1:15" x14ac:dyDescent="0.3">
      <c r="A878" t="s">
        <v>15</v>
      </c>
      <c r="B878" s="1">
        <v>38</v>
      </c>
      <c r="C878" s="1" t="str" cm="1">
        <f t="array" ref="C878">_xlfn.IFS(Dataset[[#This Row],[Age]]&gt;=60,"Old",Dataset[[#This Row],[Age]]&gt;=40,"Senior Adult",Dataset[[#This Row],[Age]]&gt;=20,"Adult",Dataset[[#This Row],[Age]]&gt;=0,"Child")</f>
        <v>Adult</v>
      </c>
      <c r="D878" s="1">
        <v>0</v>
      </c>
      <c r="E878" s="1">
        <v>1</v>
      </c>
      <c r="F878" s="1">
        <v>0</v>
      </c>
      <c r="G878" s="1" t="str">
        <f>IF(OR( AND(Dataset[[#This Row],[NS1]]=1,Dataset[[#This Row],[IgM]]=0,Dataset[[#This Row],[IgG]]=0),AND(Dataset[[#This Row],[NS1]]=1,Dataset[[#This Row],[IgM]]=1,Dataset[[#This Row],[IgG]]=0),AND(Dataset[[#This Row],[NS1]]=0,Dataset[[#This Row],[IgM]]=1,Dataset[[#This Row],[IgG]]=0)),"Yes","No")</f>
        <v>Yes</v>
      </c>
      <c r="H878" t="str">
        <f>IF(AND(Dataset[[#This Row],[IgG]]=1,Dataset[[#This Row],[NS1]]=1),"Yes","No")</f>
        <v>No</v>
      </c>
      <c r="I878" t="str">
        <f>IF(AND(Dataset[[#This Row],[NS1]]=0,Dataset[[#This Row],[IgM]]=0,Dataset[[#This Row],[IgG]]=0),"yes","No")</f>
        <v>No</v>
      </c>
      <c r="J878" t="s">
        <v>37</v>
      </c>
      <c r="K878" t="s">
        <v>12</v>
      </c>
      <c r="L878" t="s">
        <v>13</v>
      </c>
      <c r="M878" t="s">
        <v>14</v>
      </c>
      <c r="N878" s="1">
        <v>0</v>
      </c>
      <c r="O878"/>
    </row>
    <row r="879" spans="1:15" x14ac:dyDescent="0.3">
      <c r="A879" t="s">
        <v>10</v>
      </c>
      <c r="B879" s="1">
        <v>56</v>
      </c>
      <c r="C879" s="1" t="str" cm="1">
        <f t="array" ref="C879">_xlfn.IFS(Dataset[[#This Row],[Age]]&gt;=60,"Old",Dataset[[#This Row],[Age]]&gt;=40,"Senior Adult",Dataset[[#This Row],[Age]]&gt;=20,"Adult",Dataset[[#This Row],[Age]]&gt;=0,"Child")</f>
        <v>Senior Adult</v>
      </c>
      <c r="D879" s="1">
        <v>1</v>
      </c>
      <c r="E879" s="1">
        <v>1</v>
      </c>
      <c r="F879" s="1">
        <v>1</v>
      </c>
      <c r="G879" s="1" t="str">
        <f>IF(OR( AND(Dataset[[#This Row],[NS1]]=1,Dataset[[#This Row],[IgM]]=0,Dataset[[#This Row],[IgG]]=0),AND(Dataset[[#This Row],[NS1]]=1,Dataset[[#This Row],[IgM]]=1,Dataset[[#This Row],[IgG]]=0),AND(Dataset[[#This Row],[NS1]]=0,Dataset[[#This Row],[IgM]]=1,Dataset[[#This Row],[IgG]]=0)),"Yes","No")</f>
        <v>No</v>
      </c>
      <c r="H879" t="str">
        <f>IF(AND(Dataset[[#This Row],[IgG]]=1,Dataset[[#This Row],[NS1]]=1),"Yes","No")</f>
        <v>Yes</v>
      </c>
      <c r="I879" t="str">
        <f>IF(AND(Dataset[[#This Row],[NS1]]=0,Dataset[[#This Row],[IgM]]=0,Dataset[[#This Row],[IgG]]=0),"yes","No")</f>
        <v>No</v>
      </c>
      <c r="J879" t="s">
        <v>35</v>
      </c>
      <c r="K879" t="s">
        <v>17</v>
      </c>
      <c r="L879" t="s">
        <v>13</v>
      </c>
      <c r="M879" t="s">
        <v>14</v>
      </c>
      <c r="N879" s="1">
        <v>1</v>
      </c>
      <c r="O879"/>
    </row>
    <row r="880" spans="1:15" x14ac:dyDescent="0.3">
      <c r="A880" t="s">
        <v>15</v>
      </c>
      <c r="B880" s="1">
        <v>35</v>
      </c>
      <c r="C880" s="1" t="str" cm="1">
        <f t="array" ref="C880">_xlfn.IFS(Dataset[[#This Row],[Age]]&gt;=60,"Old",Dataset[[#This Row],[Age]]&gt;=40,"Senior Adult",Dataset[[#This Row],[Age]]&gt;=20,"Adult",Dataset[[#This Row],[Age]]&gt;=0,"Child")</f>
        <v>Adult</v>
      </c>
      <c r="D880" s="1">
        <v>1</v>
      </c>
      <c r="E880" s="1">
        <v>0</v>
      </c>
      <c r="F880" s="1">
        <v>1</v>
      </c>
      <c r="G880" s="1" t="str">
        <f>IF(OR( AND(Dataset[[#This Row],[NS1]]=1,Dataset[[#This Row],[IgM]]=0,Dataset[[#This Row],[IgG]]=0),AND(Dataset[[#This Row],[NS1]]=1,Dataset[[#This Row],[IgM]]=1,Dataset[[#This Row],[IgG]]=0),AND(Dataset[[#This Row],[NS1]]=0,Dataset[[#This Row],[IgM]]=1,Dataset[[#This Row],[IgG]]=0)),"Yes","No")</f>
        <v>No</v>
      </c>
      <c r="H880" t="str">
        <f>IF(AND(Dataset[[#This Row],[IgG]]=1,Dataset[[#This Row],[NS1]]=1),"Yes","No")</f>
        <v>Yes</v>
      </c>
      <c r="I880" t="str">
        <f>IF(AND(Dataset[[#This Row],[NS1]]=0,Dataset[[#This Row],[IgM]]=0,Dataset[[#This Row],[IgG]]=0),"yes","No")</f>
        <v>No</v>
      </c>
      <c r="J880" t="s">
        <v>11</v>
      </c>
      <c r="K880" t="s">
        <v>12</v>
      </c>
      <c r="L880" t="s">
        <v>19</v>
      </c>
      <c r="M880" t="s">
        <v>14</v>
      </c>
      <c r="N880" s="1">
        <v>1</v>
      </c>
      <c r="O880"/>
    </row>
    <row r="881" spans="1:15" x14ac:dyDescent="0.3">
      <c r="A881" t="s">
        <v>10</v>
      </c>
      <c r="B881" s="1">
        <v>18</v>
      </c>
      <c r="C881" s="1" t="str" cm="1">
        <f t="array" ref="C881">_xlfn.IFS(Dataset[[#This Row],[Age]]&gt;=60,"Old",Dataset[[#This Row],[Age]]&gt;=40,"Senior Adult",Dataset[[#This Row],[Age]]&gt;=20,"Adult",Dataset[[#This Row],[Age]]&gt;=0,"Child")</f>
        <v>Child</v>
      </c>
      <c r="D881" s="1">
        <v>1</v>
      </c>
      <c r="E881" s="1">
        <v>0</v>
      </c>
      <c r="F881" s="1">
        <v>1</v>
      </c>
      <c r="G881" s="1" t="str">
        <f>IF(OR( AND(Dataset[[#This Row],[NS1]]=1,Dataset[[#This Row],[IgM]]=0,Dataset[[#This Row],[IgG]]=0),AND(Dataset[[#This Row],[NS1]]=1,Dataset[[#This Row],[IgM]]=1,Dataset[[#This Row],[IgG]]=0),AND(Dataset[[#This Row],[NS1]]=0,Dataset[[#This Row],[IgM]]=1,Dataset[[#This Row],[IgG]]=0)),"Yes","No")</f>
        <v>No</v>
      </c>
      <c r="H881" t="str">
        <f>IF(AND(Dataset[[#This Row],[IgG]]=1,Dataset[[#This Row],[NS1]]=1),"Yes","No")</f>
        <v>Yes</v>
      </c>
      <c r="I881" t="str">
        <f>IF(AND(Dataset[[#This Row],[NS1]]=0,Dataset[[#This Row],[IgM]]=0,Dataset[[#This Row],[IgG]]=0),"yes","No")</f>
        <v>No</v>
      </c>
      <c r="J881" t="s">
        <v>48</v>
      </c>
      <c r="K881" t="s">
        <v>17</v>
      </c>
      <c r="L881" t="s">
        <v>24</v>
      </c>
      <c r="M881" t="s">
        <v>14</v>
      </c>
      <c r="N881" s="1">
        <v>1</v>
      </c>
      <c r="O881"/>
    </row>
    <row r="882" spans="1:15" x14ac:dyDescent="0.3">
      <c r="A882" t="s">
        <v>10</v>
      </c>
      <c r="B882" s="1">
        <v>13</v>
      </c>
      <c r="C882" s="1" t="str" cm="1">
        <f t="array" ref="C882">_xlfn.IFS(Dataset[[#This Row],[Age]]&gt;=60,"Old",Dataset[[#This Row],[Age]]&gt;=40,"Senior Adult",Dataset[[#This Row],[Age]]&gt;=20,"Adult",Dataset[[#This Row],[Age]]&gt;=0,"Child")</f>
        <v>Child</v>
      </c>
      <c r="D882" s="1">
        <v>1</v>
      </c>
      <c r="E882" s="1">
        <v>0</v>
      </c>
      <c r="F882" s="1">
        <v>1</v>
      </c>
      <c r="G882" s="1" t="str">
        <f>IF(OR( AND(Dataset[[#This Row],[NS1]]=1,Dataset[[#This Row],[IgM]]=0,Dataset[[#This Row],[IgG]]=0),AND(Dataset[[#This Row],[NS1]]=1,Dataset[[#This Row],[IgM]]=1,Dataset[[#This Row],[IgG]]=0),AND(Dataset[[#This Row],[NS1]]=0,Dataset[[#This Row],[IgM]]=1,Dataset[[#This Row],[IgG]]=0)),"Yes","No")</f>
        <v>No</v>
      </c>
      <c r="H882" t="str">
        <f>IF(AND(Dataset[[#This Row],[IgG]]=1,Dataset[[#This Row],[NS1]]=1),"Yes","No")</f>
        <v>Yes</v>
      </c>
      <c r="I882" t="str">
        <f>IF(AND(Dataset[[#This Row],[NS1]]=0,Dataset[[#This Row],[IgM]]=0,Dataset[[#This Row],[IgG]]=0),"yes","No")</f>
        <v>No</v>
      </c>
      <c r="J882" t="s">
        <v>42</v>
      </c>
      <c r="K882" t="s">
        <v>12</v>
      </c>
      <c r="L882" t="s">
        <v>19</v>
      </c>
      <c r="M882" t="s">
        <v>14</v>
      </c>
      <c r="N882" s="1">
        <v>1</v>
      </c>
      <c r="O882"/>
    </row>
    <row r="883" spans="1:15" x14ac:dyDescent="0.3">
      <c r="A883" t="s">
        <v>15</v>
      </c>
      <c r="B883" s="1">
        <v>23</v>
      </c>
      <c r="C883" s="1" t="str" cm="1">
        <f t="array" ref="C883">_xlfn.IFS(Dataset[[#This Row],[Age]]&gt;=60,"Old",Dataset[[#This Row],[Age]]&gt;=40,"Senior Adult",Dataset[[#This Row],[Age]]&gt;=20,"Adult",Dataset[[#This Row],[Age]]&gt;=0,"Child")</f>
        <v>Adult</v>
      </c>
      <c r="D883" s="1">
        <v>0</v>
      </c>
      <c r="E883" s="1">
        <v>0</v>
      </c>
      <c r="F883" s="1">
        <v>1</v>
      </c>
      <c r="G883" s="1" t="str">
        <f>IF(OR( AND(Dataset[[#This Row],[NS1]]=1,Dataset[[#This Row],[IgM]]=0,Dataset[[#This Row],[IgG]]=0),AND(Dataset[[#This Row],[NS1]]=1,Dataset[[#This Row],[IgM]]=1,Dataset[[#This Row],[IgG]]=0),AND(Dataset[[#This Row],[NS1]]=0,Dataset[[#This Row],[IgM]]=1,Dataset[[#This Row],[IgG]]=0)),"Yes","No")</f>
        <v>No</v>
      </c>
      <c r="H883" t="str">
        <f>IF(AND(Dataset[[#This Row],[IgG]]=1,Dataset[[#This Row],[NS1]]=1),"Yes","No")</f>
        <v>No</v>
      </c>
      <c r="I883" t="str">
        <f>IF(AND(Dataset[[#This Row],[NS1]]=0,Dataset[[#This Row],[IgM]]=0,Dataset[[#This Row],[IgG]]=0),"yes","No")</f>
        <v>No</v>
      </c>
      <c r="J883" t="s">
        <v>28</v>
      </c>
      <c r="K883" t="s">
        <v>17</v>
      </c>
      <c r="L883" t="s">
        <v>13</v>
      </c>
      <c r="M883" t="s">
        <v>14</v>
      </c>
      <c r="N883" s="1">
        <v>1</v>
      </c>
      <c r="O883"/>
    </row>
    <row r="884" spans="1:15" x14ac:dyDescent="0.3">
      <c r="A884" t="s">
        <v>10</v>
      </c>
      <c r="B884" s="1">
        <v>14</v>
      </c>
      <c r="C884" s="1" t="str" cm="1">
        <f t="array" ref="C884">_xlfn.IFS(Dataset[[#This Row],[Age]]&gt;=60,"Old",Dataset[[#This Row],[Age]]&gt;=40,"Senior Adult",Dataset[[#This Row],[Age]]&gt;=20,"Adult",Dataset[[#This Row],[Age]]&gt;=0,"Child")</f>
        <v>Child</v>
      </c>
      <c r="D884" s="1">
        <v>1</v>
      </c>
      <c r="E884" s="1">
        <v>1</v>
      </c>
      <c r="F884" s="1">
        <v>1</v>
      </c>
      <c r="G884" s="1" t="str">
        <f>IF(OR( AND(Dataset[[#This Row],[NS1]]=1,Dataset[[#This Row],[IgM]]=0,Dataset[[#This Row],[IgG]]=0),AND(Dataset[[#This Row],[NS1]]=1,Dataset[[#This Row],[IgM]]=1,Dataset[[#This Row],[IgG]]=0),AND(Dataset[[#This Row],[NS1]]=0,Dataset[[#This Row],[IgM]]=1,Dataset[[#This Row],[IgG]]=0)),"Yes","No")</f>
        <v>No</v>
      </c>
      <c r="H884" t="str">
        <f>IF(AND(Dataset[[#This Row],[IgG]]=1,Dataset[[#This Row],[NS1]]=1),"Yes","No")</f>
        <v>Yes</v>
      </c>
      <c r="I884" t="str">
        <f>IF(AND(Dataset[[#This Row],[NS1]]=0,Dataset[[#This Row],[IgM]]=0,Dataset[[#This Row],[IgG]]=0),"yes","No")</f>
        <v>No</v>
      </c>
      <c r="J884" t="s">
        <v>47</v>
      </c>
      <c r="K884" t="s">
        <v>12</v>
      </c>
      <c r="L884" t="s">
        <v>13</v>
      </c>
      <c r="M884" t="s">
        <v>14</v>
      </c>
      <c r="N884" s="1">
        <v>1</v>
      </c>
      <c r="O884"/>
    </row>
    <row r="885" spans="1:15" x14ac:dyDescent="0.3">
      <c r="A885" t="s">
        <v>10</v>
      </c>
      <c r="B885" s="1">
        <v>21</v>
      </c>
      <c r="C885" s="1" t="str" cm="1">
        <f t="array" ref="C885">_xlfn.IFS(Dataset[[#This Row],[Age]]&gt;=60,"Old",Dataset[[#This Row],[Age]]&gt;=40,"Senior Adult",Dataset[[#This Row],[Age]]&gt;=20,"Adult",Dataset[[#This Row],[Age]]&gt;=0,"Child")</f>
        <v>Adult</v>
      </c>
      <c r="D885" s="1">
        <v>1</v>
      </c>
      <c r="E885" s="1">
        <v>0</v>
      </c>
      <c r="F885" s="1">
        <v>1</v>
      </c>
      <c r="G885" s="1" t="str">
        <f>IF(OR( AND(Dataset[[#This Row],[NS1]]=1,Dataset[[#This Row],[IgM]]=0,Dataset[[#This Row],[IgG]]=0),AND(Dataset[[#This Row],[NS1]]=1,Dataset[[#This Row],[IgM]]=1,Dataset[[#This Row],[IgG]]=0),AND(Dataset[[#This Row],[NS1]]=0,Dataset[[#This Row],[IgM]]=1,Dataset[[#This Row],[IgG]]=0)),"Yes","No")</f>
        <v>No</v>
      </c>
      <c r="H885" t="str">
        <f>IF(AND(Dataset[[#This Row],[IgG]]=1,Dataset[[#This Row],[NS1]]=1),"Yes","No")</f>
        <v>Yes</v>
      </c>
      <c r="I885" t="str">
        <f>IF(AND(Dataset[[#This Row],[NS1]]=0,Dataset[[#This Row],[IgM]]=0,Dataset[[#This Row],[IgG]]=0),"yes","No")</f>
        <v>No</v>
      </c>
      <c r="J885" t="s">
        <v>31</v>
      </c>
      <c r="K885" t="s">
        <v>17</v>
      </c>
      <c r="L885" t="s">
        <v>19</v>
      </c>
      <c r="M885" t="s">
        <v>14</v>
      </c>
      <c r="N885" s="1">
        <v>1</v>
      </c>
      <c r="O885"/>
    </row>
    <row r="886" spans="1:15" x14ac:dyDescent="0.3">
      <c r="A886" t="s">
        <v>15</v>
      </c>
      <c r="B886" s="1">
        <v>39</v>
      </c>
      <c r="C886" s="1" t="str" cm="1">
        <f t="array" ref="C886">_xlfn.IFS(Dataset[[#This Row],[Age]]&gt;=60,"Old",Dataset[[#This Row],[Age]]&gt;=40,"Senior Adult",Dataset[[#This Row],[Age]]&gt;=20,"Adult",Dataset[[#This Row],[Age]]&gt;=0,"Child")</f>
        <v>Adult</v>
      </c>
      <c r="D886" s="1">
        <v>1</v>
      </c>
      <c r="E886" s="1">
        <v>1</v>
      </c>
      <c r="F886" s="1">
        <v>1</v>
      </c>
      <c r="G886" s="1" t="str">
        <f>IF(OR( AND(Dataset[[#This Row],[NS1]]=1,Dataset[[#This Row],[IgM]]=0,Dataset[[#This Row],[IgG]]=0),AND(Dataset[[#This Row],[NS1]]=1,Dataset[[#This Row],[IgM]]=1,Dataset[[#This Row],[IgG]]=0),AND(Dataset[[#This Row],[NS1]]=0,Dataset[[#This Row],[IgM]]=1,Dataset[[#This Row],[IgG]]=0)),"Yes","No")</f>
        <v>No</v>
      </c>
      <c r="H886" t="str">
        <f>IF(AND(Dataset[[#This Row],[IgG]]=1,Dataset[[#This Row],[NS1]]=1),"Yes","No")</f>
        <v>Yes</v>
      </c>
      <c r="I886" t="str">
        <f>IF(AND(Dataset[[#This Row],[NS1]]=0,Dataset[[#This Row],[IgM]]=0,Dataset[[#This Row],[IgG]]=0),"yes","No")</f>
        <v>No</v>
      </c>
      <c r="J886" t="s">
        <v>44</v>
      </c>
      <c r="K886" t="s">
        <v>12</v>
      </c>
      <c r="L886" t="s">
        <v>19</v>
      </c>
      <c r="M886" t="s">
        <v>14</v>
      </c>
      <c r="N886" s="1">
        <v>1</v>
      </c>
      <c r="O886"/>
    </row>
    <row r="887" spans="1:15" x14ac:dyDescent="0.3">
      <c r="A887" t="s">
        <v>10</v>
      </c>
      <c r="B887" s="1">
        <v>39</v>
      </c>
      <c r="C887" s="1" t="str" cm="1">
        <f t="array" ref="C887">_xlfn.IFS(Dataset[[#This Row],[Age]]&gt;=60,"Old",Dataset[[#This Row],[Age]]&gt;=40,"Senior Adult",Dataset[[#This Row],[Age]]&gt;=20,"Adult",Dataset[[#This Row],[Age]]&gt;=0,"Child")</f>
        <v>Adult</v>
      </c>
      <c r="D887" s="1">
        <v>1</v>
      </c>
      <c r="E887" s="1">
        <v>1</v>
      </c>
      <c r="F887" s="1">
        <v>1</v>
      </c>
      <c r="G887" s="1" t="str">
        <f>IF(OR( AND(Dataset[[#This Row],[NS1]]=1,Dataset[[#This Row],[IgM]]=0,Dataset[[#This Row],[IgG]]=0),AND(Dataset[[#This Row],[NS1]]=1,Dataset[[#This Row],[IgM]]=1,Dataset[[#This Row],[IgG]]=0),AND(Dataset[[#This Row],[NS1]]=0,Dataset[[#This Row],[IgM]]=1,Dataset[[#This Row],[IgG]]=0)),"Yes","No")</f>
        <v>No</v>
      </c>
      <c r="H887" t="str">
        <f>IF(AND(Dataset[[#This Row],[IgG]]=1,Dataset[[#This Row],[NS1]]=1),"Yes","No")</f>
        <v>Yes</v>
      </c>
      <c r="I887" t="str">
        <f>IF(AND(Dataset[[#This Row],[NS1]]=0,Dataset[[#This Row],[IgM]]=0,Dataset[[#This Row],[IgG]]=0),"yes","No")</f>
        <v>No</v>
      </c>
      <c r="J887" t="s">
        <v>11</v>
      </c>
      <c r="K887" t="s">
        <v>17</v>
      </c>
      <c r="L887" t="s">
        <v>13</v>
      </c>
      <c r="M887" t="s">
        <v>14</v>
      </c>
      <c r="N887" s="1">
        <v>1</v>
      </c>
      <c r="O887"/>
    </row>
    <row r="888" spans="1:15" x14ac:dyDescent="0.3">
      <c r="A888" t="s">
        <v>15</v>
      </c>
      <c r="B888" s="1">
        <v>34</v>
      </c>
      <c r="C888" s="1" t="str" cm="1">
        <f t="array" ref="C888">_xlfn.IFS(Dataset[[#This Row],[Age]]&gt;=60,"Old",Dataset[[#This Row],[Age]]&gt;=40,"Senior Adult",Dataset[[#This Row],[Age]]&gt;=20,"Adult",Dataset[[#This Row],[Age]]&gt;=0,"Child")</f>
        <v>Adult</v>
      </c>
      <c r="D888" s="1">
        <v>0</v>
      </c>
      <c r="E888" s="1">
        <v>0</v>
      </c>
      <c r="F888" s="1">
        <v>0</v>
      </c>
      <c r="G888" s="1" t="str">
        <f>IF(OR( AND(Dataset[[#This Row],[NS1]]=1,Dataset[[#This Row],[IgM]]=0,Dataset[[#This Row],[IgG]]=0),AND(Dataset[[#This Row],[NS1]]=1,Dataset[[#This Row],[IgM]]=1,Dataset[[#This Row],[IgG]]=0),AND(Dataset[[#This Row],[NS1]]=0,Dataset[[#This Row],[IgM]]=1,Dataset[[#This Row],[IgG]]=0)),"Yes","No")</f>
        <v>No</v>
      </c>
      <c r="H888" t="str">
        <f>IF(AND(Dataset[[#This Row],[IgG]]=1,Dataset[[#This Row],[NS1]]=1),"Yes","No")</f>
        <v>No</v>
      </c>
      <c r="I888" t="str">
        <f>IF(AND(Dataset[[#This Row],[NS1]]=0,Dataset[[#This Row],[IgM]]=0,Dataset[[#This Row],[IgG]]=0),"yes","No")</f>
        <v>yes</v>
      </c>
      <c r="J888" t="s">
        <v>18</v>
      </c>
      <c r="K888" t="s">
        <v>12</v>
      </c>
      <c r="L888" t="s">
        <v>19</v>
      </c>
      <c r="M888" t="s">
        <v>14</v>
      </c>
      <c r="N888" s="1">
        <v>0</v>
      </c>
      <c r="O888"/>
    </row>
    <row r="889" spans="1:15" x14ac:dyDescent="0.3">
      <c r="A889" t="s">
        <v>10</v>
      </c>
      <c r="B889" s="1">
        <v>36</v>
      </c>
      <c r="C889" s="1" t="str" cm="1">
        <f t="array" ref="C889">_xlfn.IFS(Dataset[[#This Row],[Age]]&gt;=60,"Old",Dataset[[#This Row],[Age]]&gt;=40,"Senior Adult",Dataset[[#This Row],[Age]]&gt;=20,"Adult",Dataset[[#This Row],[Age]]&gt;=0,"Child")</f>
        <v>Adult</v>
      </c>
      <c r="D889" s="1">
        <v>1</v>
      </c>
      <c r="E889" s="1">
        <v>1</v>
      </c>
      <c r="F889" s="1">
        <v>1</v>
      </c>
      <c r="G889" s="1" t="str">
        <f>IF(OR( AND(Dataset[[#This Row],[NS1]]=1,Dataset[[#This Row],[IgM]]=0,Dataset[[#This Row],[IgG]]=0),AND(Dataset[[#This Row],[NS1]]=1,Dataset[[#This Row],[IgM]]=1,Dataset[[#This Row],[IgG]]=0),AND(Dataset[[#This Row],[NS1]]=0,Dataset[[#This Row],[IgM]]=1,Dataset[[#This Row],[IgG]]=0)),"Yes","No")</f>
        <v>No</v>
      </c>
      <c r="H889" t="str">
        <f>IF(AND(Dataset[[#This Row],[IgG]]=1,Dataset[[#This Row],[NS1]]=1),"Yes","No")</f>
        <v>Yes</v>
      </c>
      <c r="I889" t="str">
        <f>IF(AND(Dataset[[#This Row],[NS1]]=0,Dataset[[#This Row],[IgM]]=0,Dataset[[#This Row],[IgG]]=0),"yes","No")</f>
        <v>No</v>
      </c>
      <c r="J889" t="s">
        <v>37</v>
      </c>
      <c r="K889" t="s">
        <v>17</v>
      </c>
      <c r="L889" t="s">
        <v>13</v>
      </c>
      <c r="M889" t="s">
        <v>14</v>
      </c>
      <c r="N889" s="1">
        <v>1</v>
      </c>
      <c r="O889"/>
    </row>
    <row r="890" spans="1:15" x14ac:dyDescent="0.3">
      <c r="A890" t="s">
        <v>10</v>
      </c>
      <c r="B890" s="1">
        <v>43</v>
      </c>
      <c r="C890" s="1" t="str" cm="1">
        <f t="array" ref="C890">_xlfn.IFS(Dataset[[#This Row],[Age]]&gt;=60,"Old",Dataset[[#This Row],[Age]]&gt;=40,"Senior Adult",Dataset[[#This Row],[Age]]&gt;=20,"Adult",Dataset[[#This Row],[Age]]&gt;=0,"Child")</f>
        <v>Senior Adult</v>
      </c>
      <c r="D890" s="1">
        <v>0</v>
      </c>
      <c r="E890" s="1">
        <v>0</v>
      </c>
      <c r="F890" s="1">
        <v>1</v>
      </c>
      <c r="G890" s="1" t="str">
        <f>IF(OR( AND(Dataset[[#This Row],[NS1]]=1,Dataset[[#This Row],[IgM]]=0,Dataset[[#This Row],[IgG]]=0),AND(Dataset[[#This Row],[NS1]]=1,Dataset[[#This Row],[IgM]]=1,Dataset[[#This Row],[IgG]]=0),AND(Dataset[[#This Row],[NS1]]=0,Dataset[[#This Row],[IgM]]=1,Dataset[[#This Row],[IgG]]=0)),"Yes","No")</f>
        <v>No</v>
      </c>
      <c r="H890" t="str">
        <f>IF(AND(Dataset[[#This Row],[IgG]]=1,Dataset[[#This Row],[NS1]]=1),"Yes","No")</f>
        <v>No</v>
      </c>
      <c r="I890" t="str">
        <f>IF(AND(Dataset[[#This Row],[NS1]]=0,Dataset[[#This Row],[IgM]]=0,Dataset[[#This Row],[IgG]]=0),"yes","No")</f>
        <v>No</v>
      </c>
      <c r="J890" t="s">
        <v>40</v>
      </c>
      <c r="K890" t="s">
        <v>12</v>
      </c>
      <c r="L890" t="s">
        <v>24</v>
      </c>
      <c r="M890" t="s">
        <v>14</v>
      </c>
      <c r="N890" s="1">
        <v>1</v>
      </c>
      <c r="O890"/>
    </row>
    <row r="891" spans="1:15" x14ac:dyDescent="0.3">
      <c r="A891" t="s">
        <v>15</v>
      </c>
      <c r="B891" s="1">
        <v>39</v>
      </c>
      <c r="C891" s="1" t="str" cm="1">
        <f t="array" ref="C891">_xlfn.IFS(Dataset[[#This Row],[Age]]&gt;=60,"Old",Dataset[[#This Row],[Age]]&gt;=40,"Senior Adult",Dataset[[#This Row],[Age]]&gt;=20,"Adult",Dataset[[#This Row],[Age]]&gt;=0,"Child")</f>
        <v>Adult</v>
      </c>
      <c r="D891" s="1">
        <v>1</v>
      </c>
      <c r="E891" s="1">
        <v>1</v>
      </c>
      <c r="F891" s="1">
        <v>1</v>
      </c>
      <c r="G891" s="1" t="str">
        <f>IF(OR( AND(Dataset[[#This Row],[NS1]]=1,Dataset[[#This Row],[IgM]]=0,Dataset[[#This Row],[IgG]]=0),AND(Dataset[[#This Row],[NS1]]=1,Dataset[[#This Row],[IgM]]=1,Dataset[[#This Row],[IgG]]=0),AND(Dataset[[#This Row],[NS1]]=0,Dataset[[#This Row],[IgM]]=1,Dataset[[#This Row],[IgG]]=0)),"Yes","No")</f>
        <v>No</v>
      </c>
      <c r="H891" t="str">
        <f>IF(AND(Dataset[[#This Row],[IgG]]=1,Dataset[[#This Row],[NS1]]=1),"Yes","No")</f>
        <v>Yes</v>
      </c>
      <c r="I891" t="str">
        <f>IF(AND(Dataset[[#This Row],[NS1]]=0,Dataset[[#This Row],[IgM]]=0,Dataset[[#This Row],[IgG]]=0),"yes","No")</f>
        <v>No</v>
      </c>
      <c r="J891" t="s">
        <v>36</v>
      </c>
      <c r="K891" t="s">
        <v>17</v>
      </c>
      <c r="L891" t="s">
        <v>13</v>
      </c>
      <c r="M891" t="s">
        <v>14</v>
      </c>
      <c r="N891" s="1">
        <v>1</v>
      </c>
      <c r="O891"/>
    </row>
    <row r="892" spans="1:15" x14ac:dyDescent="0.3">
      <c r="A892" t="s">
        <v>10</v>
      </c>
      <c r="B892" s="1">
        <v>53</v>
      </c>
      <c r="C892" s="1" t="str" cm="1">
        <f t="array" ref="C892">_xlfn.IFS(Dataset[[#This Row],[Age]]&gt;=60,"Old",Dataset[[#This Row],[Age]]&gt;=40,"Senior Adult",Dataset[[#This Row],[Age]]&gt;=20,"Adult",Dataset[[#This Row],[Age]]&gt;=0,"Child")</f>
        <v>Senior Adult</v>
      </c>
      <c r="D892" s="1">
        <v>1</v>
      </c>
      <c r="E892" s="1">
        <v>1</v>
      </c>
      <c r="F892" s="1">
        <v>1</v>
      </c>
      <c r="G892" s="1" t="str">
        <f>IF(OR( AND(Dataset[[#This Row],[NS1]]=1,Dataset[[#This Row],[IgM]]=0,Dataset[[#This Row],[IgG]]=0),AND(Dataset[[#This Row],[NS1]]=1,Dataset[[#This Row],[IgM]]=1,Dataset[[#This Row],[IgG]]=0),AND(Dataset[[#This Row],[NS1]]=0,Dataset[[#This Row],[IgM]]=1,Dataset[[#This Row],[IgG]]=0)),"Yes","No")</f>
        <v>No</v>
      </c>
      <c r="H892" t="str">
        <f>IF(AND(Dataset[[#This Row],[IgG]]=1,Dataset[[#This Row],[NS1]]=1),"Yes","No")</f>
        <v>Yes</v>
      </c>
      <c r="I892" t="str">
        <f>IF(AND(Dataset[[#This Row],[NS1]]=0,Dataset[[#This Row],[IgM]]=0,Dataset[[#This Row],[IgG]]=0),"yes","No")</f>
        <v>No</v>
      </c>
      <c r="J892" t="s">
        <v>44</v>
      </c>
      <c r="K892" t="s">
        <v>12</v>
      </c>
      <c r="L892" t="s">
        <v>19</v>
      </c>
      <c r="M892" t="s">
        <v>14</v>
      </c>
      <c r="N892" s="1">
        <v>1</v>
      </c>
      <c r="O892"/>
    </row>
    <row r="893" spans="1:15" x14ac:dyDescent="0.3">
      <c r="A893" t="s">
        <v>15</v>
      </c>
      <c r="B893" s="1">
        <v>45</v>
      </c>
      <c r="C893" s="1" t="str" cm="1">
        <f t="array" ref="C893">_xlfn.IFS(Dataset[[#This Row],[Age]]&gt;=60,"Old",Dataset[[#This Row],[Age]]&gt;=40,"Senior Adult",Dataset[[#This Row],[Age]]&gt;=20,"Adult",Dataset[[#This Row],[Age]]&gt;=0,"Child")</f>
        <v>Senior Adult</v>
      </c>
      <c r="D893" s="1">
        <v>1</v>
      </c>
      <c r="E893" s="1">
        <v>1</v>
      </c>
      <c r="F893" s="1">
        <v>1</v>
      </c>
      <c r="G893" s="1" t="str">
        <f>IF(OR( AND(Dataset[[#This Row],[NS1]]=1,Dataset[[#This Row],[IgM]]=0,Dataset[[#This Row],[IgG]]=0),AND(Dataset[[#This Row],[NS1]]=1,Dataset[[#This Row],[IgM]]=1,Dataset[[#This Row],[IgG]]=0),AND(Dataset[[#This Row],[NS1]]=0,Dataset[[#This Row],[IgM]]=1,Dataset[[#This Row],[IgG]]=0)),"Yes","No")</f>
        <v>No</v>
      </c>
      <c r="H893" t="str">
        <f>IF(AND(Dataset[[#This Row],[IgG]]=1,Dataset[[#This Row],[NS1]]=1),"Yes","No")</f>
        <v>Yes</v>
      </c>
      <c r="I893" t="str">
        <f>IF(AND(Dataset[[#This Row],[NS1]]=0,Dataset[[#This Row],[IgM]]=0,Dataset[[#This Row],[IgG]]=0),"yes","No")</f>
        <v>No</v>
      </c>
      <c r="J893" t="s">
        <v>39</v>
      </c>
      <c r="K893" t="s">
        <v>17</v>
      </c>
      <c r="L893" t="s">
        <v>24</v>
      </c>
      <c r="M893" t="s">
        <v>14</v>
      </c>
      <c r="N893" s="1">
        <v>1</v>
      </c>
      <c r="O893"/>
    </row>
    <row r="894" spans="1:15" x14ac:dyDescent="0.3">
      <c r="A894" t="s">
        <v>10</v>
      </c>
      <c r="B894" s="1">
        <v>12</v>
      </c>
      <c r="C894" s="1" t="str" cm="1">
        <f t="array" ref="C894">_xlfn.IFS(Dataset[[#This Row],[Age]]&gt;=60,"Old",Dataset[[#This Row],[Age]]&gt;=40,"Senior Adult",Dataset[[#This Row],[Age]]&gt;=20,"Adult",Dataset[[#This Row],[Age]]&gt;=0,"Child")</f>
        <v>Child</v>
      </c>
      <c r="D894" s="1">
        <v>0</v>
      </c>
      <c r="E894" s="1">
        <v>1</v>
      </c>
      <c r="F894" s="1">
        <v>0</v>
      </c>
      <c r="G894" s="1" t="str">
        <f>IF(OR( AND(Dataset[[#This Row],[NS1]]=1,Dataset[[#This Row],[IgM]]=0,Dataset[[#This Row],[IgG]]=0),AND(Dataset[[#This Row],[NS1]]=1,Dataset[[#This Row],[IgM]]=1,Dataset[[#This Row],[IgG]]=0),AND(Dataset[[#This Row],[NS1]]=0,Dataset[[#This Row],[IgM]]=1,Dataset[[#This Row],[IgG]]=0)),"Yes","No")</f>
        <v>Yes</v>
      </c>
      <c r="H894" t="str">
        <f>IF(AND(Dataset[[#This Row],[IgG]]=1,Dataset[[#This Row],[NS1]]=1),"Yes","No")</f>
        <v>No</v>
      </c>
      <c r="I894" t="str">
        <f>IF(AND(Dataset[[#This Row],[NS1]]=0,Dataset[[#This Row],[IgM]]=0,Dataset[[#This Row],[IgG]]=0),"yes","No")</f>
        <v>No</v>
      </c>
      <c r="J894" t="s">
        <v>36</v>
      </c>
      <c r="K894" t="s">
        <v>12</v>
      </c>
      <c r="L894" t="s">
        <v>13</v>
      </c>
      <c r="M894" t="s">
        <v>14</v>
      </c>
      <c r="N894" s="1">
        <v>0</v>
      </c>
      <c r="O894"/>
    </row>
    <row r="895" spans="1:15" x14ac:dyDescent="0.3">
      <c r="A895" t="s">
        <v>10</v>
      </c>
      <c r="B895" s="1">
        <v>28</v>
      </c>
      <c r="C895" s="1" t="str" cm="1">
        <f t="array" ref="C895">_xlfn.IFS(Dataset[[#This Row],[Age]]&gt;=60,"Old",Dataset[[#This Row],[Age]]&gt;=40,"Senior Adult",Dataset[[#This Row],[Age]]&gt;=20,"Adult",Dataset[[#This Row],[Age]]&gt;=0,"Child")</f>
        <v>Adult</v>
      </c>
      <c r="D895" s="1">
        <v>1</v>
      </c>
      <c r="E895" s="1">
        <v>0</v>
      </c>
      <c r="F895" s="1">
        <v>1</v>
      </c>
      <c r="G895" s="1" t="str">
        <f>IF(OR( AND(Dataset[[#This Row],[NS1]]=1,Dataset[[#This Row],[IgM]]=0,Dataset[[#This Row],[IgG]]=0),AND(Dataset[[#This Row],[NS1]]=1,Dataset[[#This Row],[IgM]]=1,Dataset[[#This Row],[IgG]]=0),AND(Dataset[[#This Row],[NS1]]=0,Dataset[[#This Row],[IgM]]=1,Dataset[[#This Row],[IgG]]=0)),"Yes","No")</f>
        <v>No</v>
      </c>
      <c r="H895" t="str">
        <f>IF(AND(Dataset[[#This Row],[IgG]]=1,Dataset[[#This Row],[NS1]]=1),"Yes","No")</f>
        <v>Yes</v>
      </c>
      <c r="I895" t="str">
        <f>IF(AND(Dataset[[#This Row],[NS1]]=0,Dataset[[#This Row],[IgM]]=0,Dataset[[#This Row],[IgG]]=0),"yes","No")</f>
        <v>No</v>
      </c>
      <c r="J895" t="s">
        <v>20</v>
      </c>
      <c r="K895" t="s">
        <v>17</v>
      </c>
      <c r="L895" t="s">
        <v>19</v>
      </c>
      <c r="M895" t="s">
        <v>14</v>
      </c>
      <c r="N895" s="1">
        <v>1</v>
      </c>
      <c r="O895"/>
    </row>
    <row r="896" spans="1:15" x14ac:dyDescent="0.3">
      <c r="A896" t="s">
        <v>15</v>
      </c>
      <c r="B896" s="1">
        <v>14</v>
      </c>
      <c r="C896" s="1" t="str" cm="1">
        <f t="array" ref="C896">_xlfn.IFS(Dataset[[#This Row],[Age]]&gt;=60,"Old",Dataset[[#This Row],[Age]]&gt;=40,"Senior Adult",Dataset[[#This Row],[Age]]&gt;=20,"Adult",Dataset[[#This Row],[Age]]&gt;=0,"Child")</f>
        <v>Child</v>
      </c>
      <c r="D896" s="1">
        <v>1</v>
      </c>
      <c r="E896" s="1">
        <v>0</v>
      </c>
      <c r="F896" s="1">
        <v>1</v>
      </c>
      <c r="G896" s="1" t="str">
        <f>IF(OR( AND(Dataset[[#This Row],[NS1]]=1,Dataset[[#This Row],[IgM]]=0,Dataset[[#This Row],[IgG]]=0),AND(Dataset[[#This Row],[NS1]]=1,Dataset[[#This Row],[IgM]]=1,Dataset[[#This Row],[IgG]]=0),AND(Dataset[[#This Row],[NS1]]=0,Dataset[[#This Row],[IgM]]=1,Dataset[[#This Row],[IgG]]=0)),"Yes","No")</f>
        <v>No</v>
      </c>
      <c r="H896" t="str">
        <f>IF(AND(Dataset[[#This Row],[IgG]]=1,Dataset[[#This Row],[NS1]]=1),"Yes","No")</f>
        <v>Yes</v>
      </c>
      <c r="I896" t="str">
        <f>IF(AND(Dataset[[#This Row],[NS1]]=0,Dataset[[#This Row],[IgM]]=0,Dataset[[#This Row],[IgG]]=0),"yes","No")</f>
        <v>No</v>
      </c>
      <c r="J896" t="s">
        <v>41</v>
      </c>
      <c r="K896" t="s">
        <v>12</v>
      </c>
      <c r="L896" t="s">
        <v>13</v>
      </c>
      <c r="M896" t="s">
        <v>14</v>
      </c>
      <c r="N896" s="1">
        <v>1</v>
      </c>
      <c r="O896"/>
    </row>
    <row r="897" spans="1:15" x14ac:dyDescent="0.3">
      <c r="A897" t="s">
        <v>15</v>
      </c>
      <c r="B897" s="1">
        <v>10</v>
      </c>
      <c r="C897" s="1" t="str" cm="1">
        <f t="array" ref="C897">_xlfn.IFS(Dataset[[#This Row],[Age]]&gt;=60,"Old",Dataset[[#This Row],[Age]]&gt;=40,"Senior Adult",Dataset[[#This Row],[Age]]&gt;=20,"Adult",Dataset[[#This Row],[Age]]&gt;=0,"Child")</f>
        <v>Child</v>
      </c>
      <c r="D897" s="1">
        <v>0</v>
      </c>
      <c r="E897" s="1">
        <v>0</v>
      </c>
      <c r="F897" s="1">
        <v>0</v>
      </c>
      <c r="G897" s="1" t="str">
        <f>IF(OR( AND(Dataset[[#This Row],[NS1]]=1,Dataset[[#This Row],[IgM]]=0,Dataset[[#This Row],[IgG]]=0),AND(Dataset[[#This Row],[NS1]]=1,Dataset[[#This Row],[IgM]]=1,Dataset[[#This Row],[IgG]]=0),AND(Dataset[[#This Row],[NS1]]=0,Dataset[[#This Row],[IgM]]=1,Dataset[[#This Row],[IgG]]=0)),"Yes","No")</f>
        <v>No</v>
      </c>
      <c r="H897" t="str">
        <f>IF(AND(Dataset[[#This Row],[IgG]]=1,Dataset[[#This Row],[NS1]]=1),"Yes","No")</f>
        <v>No</v>
      </c>
      <c r="I897" t="str">
        <f>IF(AND(Dataset[[#This Row],[NS1]]=0,Dataset[[#This Row],[IgM]]=0,Dataset[[#This Row],[IgG]]=0),"yes","No")</f>
        <v>yes</v>
      </c>
      <c r="J897" t="s">
        <v>52</v>
      </c>
      <c r="K897" t="s">
        <v>17</v>
      </c>
      <c r="L897" t="s">
        <v>13</v>
      </c>
      <c r="M897" t="s">
        <v>14</v>
      </c>
      <c r="N897" s="1">
        <v>0</v>
      </c>
      <c r="O897"/>
    </row>
    <row r="898" spans="1:15" x14ac:dyDescent="0.3">
      <c r="A898" t="s">
        <v>15</v>
      </c>
      <c r="B898" s="1">
        <v>64</v>
      </c>
      <c r="C898" s="1" t="str" cm="1">
        <f t="array" ref="C898">_xlfn.IFS(Dataset[[#This Row],[Age]]&gt;=60,"Old",Dataset[[#This Row],[Age]]&gt;=40,"Senior Adult",Dataset[[#This Row],[Age]]&gt;=20,"Adult",Dataset[[#This Row],[Age]]&gt;=0,"Child")</f>
        <v>Old</v>
      </c>
      <c r="D898" s="1">
        <v>1</v>
      </c>
      <c r="E898" s="1">
        <v>0</v>
      </c>
      <c r="F898" s="1">
        <v>1</v>
      </c>
      <c r="G898" s="1" t="str">
        <f>IF(OR( AND(Dataset[[#This Row],[NS1]]=1,Dataset[[#This Row],[IgM]]=0,Dataset[[#This Row],[IgG]]=0),AND(Dataset[[#This Row],[NS1]]=1,Dataset[[#This Row],[IgM]]=1,Dataset[[#This Row],[IgG]]=0),AND(Dataset[[#This Row],[NS1]]=0,Dataset[[#This Row],[IgM]]=1,Dataset[[#This Row],[IgG]]=0)),"Yes","No")</f>
        <v>No</v>
      </c>
      <c r="H898" t="str">
        <f>IF(AND(Dataset[[#This Row],[IgG]]=1,Dataset[[#This Row],[NS1]]=1),"Yes","No")</f>
        <v>Yes</v>
      </c>
      <c r="I898" t="str">
        <f>IF(AND(Dataset[[#This Row],[NS1]]=0,Dataset[[#This Row],[IgM]]=0,Dataset[[#This Row],[IgG]]=0),"yes","No")</f>
        <v>No</v>
      </c>
      <c r="J898" t="s">
        <v>33</v>
      </c>
      <c r="K898" t="s">
        <v>12</v>
      </c>
      <c r="L898" t="s">
        <v>19</v>
      </c>
      <c r="M898" t="s">
        <v>14</v>
      </c>
      <c r="N898" s="1">
        <v>1</v>
      </c>
      <c r="O898"/>
    </row>
    <row r="899" spans="1:15" x14ac:dyDescent="0.3">
      <c r="A899" t="s">
        <v>15</v>
      </c>
      <c r="B899" s="1">
        <v>8</v>
      </c>
      <c r="C899" s="1" t="str" cm="1">
        <f t="array" ref="C899">_xlfn.IFS(Dataset[[#This Row],[Age]]&gt;=60,"Old",Dataset[[#This Row],[Age]]&gt;=40,"Senior Adult",Dataset[[#This Row],[Age]]&gt;=20,"Adult",Dataset[[#This Row],[Age]]&gt;=0,"Child")</f>
        <v>Child</v>
      </c>
      <c r="D899" s="1">
        <v>1</v>
      </c>
      <c r="E899" s="1">
        <v>0</v>
      </c>
      <c r="F899" s="1">
        <v>1</v>
      </c>
      <c r="G899" s="1" t="str">
        <f>IF(OR( AND(Dataset[[#This Row],[NS1]]=1,Dataset[[#This Row],[IgM]]=0,Dataset[[#This Row],[IgG]]=0),AND(Dataset[[#This Row],[NS1]]=1,Dataset[[#This Row],[IgM]]=1,Dataset[[#This Row],[IgG]]=0),AND(Dataset[[#This Row],[NS1]]=0,Dataset[[#This Row],[IgM]]=1,Dataset[[#This Row],[IgG]]=0)),"Yes","No")</f>
        <v>No</v>
      </c>
      <c r="H899" t="str">
        <f>IF(AND(Dataset[[#This Row],[IgG]]=1,Dataset[[#This Row],[NS1]]=1),"Yes","No")</f>
        <v>Yes</v>
      </c>
      <c r="I899" t="str">
        <f>IF(AND(Dataset[[#This Row],[NS1]]=0,Dataset[[#This Row],[IgM]]=0,Dataset[[#This Row],[IgG]]=0),"yes","No")</f>
        <v>No</v>
      </c>
      <c r="J899" t="s">
        <v>33</v>
      </c>
      <c r="K899" t="s">
        <v>17</v>
      </c>
      <c r="L899" t="s">
        <v>24</v>
      </c>
      <c r="M899" t="s">
        <v>14</v>
      </c>
      <c r="N899" s="1">
        <v>1</v>
      </c>
      <c r="O899"/>
    </row>
    <row r="900" spans="1:15" x14ac:dyDescent="0.3">
      <c r="A900" t="s">
        <v>10</v>
      </c>
      <c r="B900" s="1">
        <v>43</v>
      </c>
      <c r="C900" s="1" t="str" cm="1">
        <f t="array" ref="C900">_xlfn.IFS(Dataset[[#This Row],[Age]]&gt;=60,"Old",Dataset[[#This Row],[Age]]&gt;=40,"Senior Adult",Dataset[[#This Row],[Age]]&gt;=20,"Adult",Dataset[[#This Row],[Age]]&gt;=0,"Child")</f>
        <v>Senior Adult</v>
      </c>
      <c r="D900" s="1">
        <v>0</v>
      </c>
      <c r="E900" s="1">
        <v>1</v>
      </c>
      <c r="F900" s="1">
        <v>0</v>
      </c>
      <c r="G900" s="1" t="str">
        <f>IF(OR( AND(Dataset[[#This Row],[NS1]]=1,Dataset[[#This Row],[IgM]]=0,Dataset[[#This Row],[IgG]]=0),AND(Dataset[[#This Row],[NS1]]=1,Dataset[[#This Row],[IgM]]=1,Dataset[[#This Row],[IgG]]=0),AND(Dataset[[#This Row],[NS1]]=0,Dataset[[#This Row],[IgM]]=1,Dataset[[#This Row],[IgG]]=0)),"Yes","No")</f>
        <v>Yes</v>
      </c>
      <c r="H900" t="str">
        <f>IF(AND(Dataset[[#This Row],[IgG]]=1,Dataset[[#This Row],[NS1]]=1),"Yes","No")</f>
        <v>No</v>
      </c>
      <c r="I900" t="str">
        <f>IF(AND(Dataset[[#This Row],[NS1]]=0,Dataset[[#This Row],[IgM]]=0,Dataset[[#This Row],[IgG]]=0),"yes","No")</f>
        <v>No</v>
      </c>
      <c r="J900" t="s">
        <v>41</v>
      </c>
      <c r="K900" t="s">
        <v>12</v>
      </c>
      <c r="L900" t="s">
        <v>19</v>
      </c>
      <c r="M900" t="s">
        <v>14</v>
      </c>
      <c r="N900" s="1">
        <v>0</v>
      </c>
      <c r="O900"/>
    </row>
    <row r="901" spans="1:15" x14ac:dyDescent="0.3">
      <c r="A901" t="s">
        <v>15</v>
      </c>
      <c r="B901" s="1">
        <v>16</v>
      </c>
      <c r="C901" s="1" t="str" cm="1">
        <f t="array" ref="C901">_xlfn.IFS(Dataset[[#This Row],[Age]]&gt;=60,"Old",Dataset[[#This Row],[Age]]&gt;=40,"Senior Adult",Dataset[[#This Row],[Age]]&gt;=20,"Adult",Dataset[[#This Row],[Age]]&gt;=0,"Child")</f>
        <v>Child</v>
      </c>
      <c r="D901" s="1">
        <v>0</v>
      </c>
      <c r="E901" s="1">
        <v>0</v>
      </c>
      <c r="F901" s="1">
        <v>0</v>
      </c>
      <c r="G901" s="1" t="str">
        <f>IF(OR( AND(Dataset[[#This Row],[NS1]]=1,Dataset[[#This Row],[IgM]]=0,Dataset[[#This Row],[IgG]]=0),AND(Dataset[[#This Row],[NS1]]=1,Dataset[[#This Row],[IgM]]=1,Dataset[[#This Row],[IgG]]=0),AND(Dataset[[#This Row],[NS1]]=0,Dataset[[#This Row],[IgM]]=1,Dataset[[#This Row],[IgG]]=0)),"Yes","No")</f>
        <v>No</v>
      </c>
      <c r="H901" t="str">
        <f>IF(AND(Dataset[[#This Row],[IgG]]=1,Dataset[[#This Row],[NS1]]=1),"Yes","No")</f>
        <v>No</v>
      </c>
      <c r="I901" t="str">
        <f>IF(AND(Dataset[[#This Row],[NS1]]=0,Dataset[[#This Row],[IgM]]=0,Dataset[[#This Row],[IgG]]=0),"yes","No")</f>
        <v>yes</v>
      </c>
      <c r="J901" t="s">
        <v>43</v>
      </c>
      <c r="K901" t="s">
        <v>17</v>
      </c>
      <c r="L901" t="s">
        <v>13</v>
      </c>
      <c r="M901" t="s">
        <v>14</v>
      </c>
      <c r="N901" s="1">
        <v>0</v>
      </c>
      <c r="O901"/>
    </row>
    <row r="902" spans="1:15" x14ac:dyDescent="0.3">
      <c r="A902" t="s">
        <v>10</v>
      </c>
      <c r="B902" s="1">
        <v>62</v>
      </c>
      <c r="C902" s="1" t="str" cm="1">
        <f t="array" ref="C902">_xlfn.IFS(Dataset[[#This Row],[Age]]&gt;=60,"Old",Dataset[[#This Row],[Age]]&gt;=40,"Senior Adult",Dataset[[#This Row],[Age]]&gt;=20,"Adult",Dataset[[#This Row],[Age]]&gt;=0,"Child")</f>
        <v>Old</v>
      </c>
      <c r="D902" s="1">
        <v>1</v>
      </c>
      <c r="E902" s="1">
        <v>1</v>
      </c>
      <c r="F902" s="1">
        <v>1</v>
      </c>
      <c r="G902" s="1" t="str">
        <f>IF(OR( AND(Dataset[[#This Row],[NS1]]=1,Dataset[[#This Row],[IgM]]=0,Dataset[[#This Row],[IgG]]=0),AND(Dataset[[#This Row],[NS1]]=1,Dataset[[#This Row],[IgM]]=1,Dataset[[#This Row],[IgG]]=0),AND(Dataset[[#This Row],[NS1]]=0,Dataset[[#This Row],[IgM]]=1,Dataset[[#This Row],[IgG]]=0)),"Yes","No")</f>
        <v>No</v>
      </c>
      <c r="H902" t="str">
        <f>IF(AND(Dataset[[#This Row],[IgG]]=1,Dataset[[#This Row],[NS1]]=1),"Yes","No")</f>
        <v>Yes</v>
      </c>
      <c r="I902" t="str">
        <f>IF(AND(Dataset[[#This Row],[NS1]]=0,Dataset[[#This Row],[IgM]]=0,Dataset[[#This Row],[IgG]]=0),"yes","No")</f>
        <v>No</v>
      </c>
      <c r="J902" t="s">
        <v>31</v>
      </c>
      <c r="K902" t="s">
        <v>12</v>
      </c>
      <c r="L902" t="s">
        <v>24</v>
      </c>
      <c r="M902" t="s">
        <v>14</v>
      </c>
      <c r="N902" s="1">
        <v>1</v>
      </c>
      <c r="O902"/>
    </row>
    <row r="903" spans="1:15" x14ac:dyDescent="0.3">
      <c r="A903" t="s">
        <v>10</v>
      </c>
      <c r="B903" s="1">
        <v>35</v>
      </c>
      <c r="C903" s="1" t="str" cm="1">
        <f t="array" ref="C903">_xlfn.IFS(Dataset[[#This Row],[Age]]&gt;=60,"Old",Dataset[[#This Row],[Age]]&gt;=40,"Senior Adult",Dataset[[#This Row],[Age]]&gt;=20,"Adult",Dataset[[#This Row],[Age]]&gt;=0,"Child")</f>
        <v>Adult</v>
      </c>
      <c r="D903" s="1">
        <v>0</v>
      </c>
      <c r="E903" s="1">
        <v>0</v>
      </c>
      <c r="F903" s="1">
        <v>0</v>
      </c>
      <c r="G903" s="1" t="str">
        <f>IF(OR( AND(Dataset[[#This Row],[NS1]]=1,Dataset[[#This Row],[IgM]]=0,Dataset[[#This Row],[IgG]]=0),AND(Dataset[[#This Row],[NS1]]=1,Dataset[[#This Row],[IgM]]=1,Dataset[[#This Row],[IgG]]=0),AND(Dataset[[#This Row],[NS1]]=0,Dataset[[#This Row],[IgM]]=1,Dataset[[#This Row],[IgG]]=0)),"Yes","No")</f>
        <v>No</v>
      </c>
      <c r="H903" t="str">
        <f>IF(AND(Dataset[[#This Row],[IgG]]=1,Dataset[[#This Row],[NS1]]=1),"Yes","No")</f>
        <v>No</v>
      </c>
      <c r="I903" t="str">
        <f>IF(AND(Dataset[[#This Row],[NS1]]=0,Dataset[[#This Row],[IgM]]=0,Dataset[[#This Row],[IgG]]=0),"yes","No")</f>
        <v>yes</v>
      </c>
      <c r="J903" t="s">
        <v>34</v>
      </c>
      <c r="K903" t="s">
        <v>17</v>
      </c>
      <c r="L903" t="s">
        <v>13</v>
      </c>
      <c r="M903" t="s">
        <v>14</v>
      </c>
      <c r="N903" s="1">
        <v>0</v>
      </c>
      <c r="O903"/>
    </row>
    <row r="904" spans="1:15" x14ac:dyDescent="0.3">
      <c r="A904" t="s">
        <v>15</v>
      </c>
      <c r="B904" s="1">
        <v>36</v>
      </c>
      <c r="C904" s="1" t="str" cm="1">
        <f t="array" ref="C904">_xlfn.IFS(Dataset[[#This Row],[Age]]&gt;=60,"Old",Dataset[[#This Row],[Age]]&gt;=40,"Senior Adult",Dataset[[#This Row],[Age]]&gt;=20,"Adult",Dataset[[#This Row],[Age]]&gt;=0,"Child")</f>
        <v>Adult</v>
      </c>
      <c r="D904" s="1">
        <v>0</v>
      </c>
      <c r="E904" s="1">
        <v>0</v>
      </c>
      <c r="F904" s="1">
        <v>0</v>
      </c>
      <c r="G904" s="1" t="str">
        <f>IF(OR( AND(Dataset[[#This Row],[NS1]]=1,Dataset[[#This Row],[IgM]]=0,Dataset[[#This Row],[IgG]]=0),AND(Dataset[[#This Row],[NS1]]=1,Dataset[[#This Row],[IgM]]=1,Dataset[[#This Row],[IgG]]=0),AND(Dataset[[#This Row],[NS1]]=0,Dataset[[#This Row],[IgM]]=1,Dataset[[#This Row],[IgG]]=0)),"Yes","No")</f>
        <v>No</v>
      </c>
      <c r="H904" t="str">
        <f>IF(AND(Dataset[[#This Row],[IgG]]=1,Dataset[[#This Row],[NS1]]=1),"Yes","No")</f>
        <v>No</v>
      </c>
      <c r="I904" t="str">
        <f>IF(AND(Dataset[[#This Row],[NS1]]=0,Dataset[[#This Row],[IgM]]=0,Dataset[[#This Row],[IgG]]=0),"yes","No")</f>
        <v>yes</v>
      </c>
      <c r="J904" t="s">
        <v>16</v>
      </c>
      <c r="K904" t="s">
        <v>12</v>
      </c>
      <c r="L904" t="s">
        <v>19</v>
      </c>
      <c r="M904" t="s">
        <v>14</v>
      </c>
      <c r="N904" s="1">
        <v>0</v>
      </c>
      <c r="O904"/>
    </row>
    <row r="905" spans="1:15" x14ac:dyDescent="0.3">
      <c r="A905" t="s">
        <v>10</v>
      </c>
      <c r="B905" s="1">
        <v>15</v>
      </c>
      <c r="C905" s="1" t="str" cm="1">
        <f t="array" ref="C905">_xlfn.IFS(Dataset[[#This Row],[Age]]&gt;=60,"Old",Dataset[[#This Row],[Age]]&gt;=40,"Senior Adult",Dataset[[#This Row],[Age]]&gt;=20,"Adult",Dataset[[#This Row],[Age]]&gt;=0,"Child")</f>
        <v>Child</v>
      </c>
      <c r="D905" s="1">
        <v>1</v>
      </c>
      <c r="E905" s="1">
        <v>0</v>
      </c>
      <c r="F905" s="1">
        <v>1</v>
      </c>
      <c r="G905" s="1" t="str">
        <f>IF(OR( AND(Dataset[[#This Row],[NS1]]=1,Dataset[[#This Row],[IgM]]=0,Dataset[[#This Row],[IgG]]=0),AND(Dataset[[#This Row],[NS1]]=1,Dataset[[#This Row],[IgM]]=1,Dataset[[#This Row],[IgG]]=0),AND(Dataset[[#This Row],[NS1]]=0,Dataset[[#This Row],[IgM]]=1,Dataset[[#This Row],[IgG]]=0)),"Yes","No")</f>
        <v>No</v>
      </c>
      <c r="H905" t="str">
        <f>IF(AND(Dataset[[#This Row],[IgG]]=1,Dataset[[#This Row],[NS1]]=1),"Yes","No")</f>
        <v>Yes</v>
      </c>
      <c r="I905" t="str">
        <f>IF(AND(Dataset[[#This Row],[NS1]]=0,Dataset[[#This Row],[IgM]]=0,Dataset[[#This Row],[IgG]]=0),"yes","No")</f>
        <v>No</v>
      </c>
      <c r="J905" t="s">
        <v>29</v>
      </c>
      <c r="K905" t="s">
        <v>17</v>
      </c>
      <c r="L905" t="s">
        <v>13</v>
      </c>
      <c r="M905" t="s">
        <v>14</v>
      </c>
      <c r="N905" s="1">
        <v>1</v>
      </c>
      <c r="O905"/>
    </row>
    <row r="906" spans="1:15" x14ac:dyDescent="0.3">
      <c r="A906" t="s">
        <v>10</v>
      </c>
      <c r="B906" s="1">
        <v>11</v>
      </c>
      <c r="C906" s="1" t="str" cm="1">
        <f t="array" ref="C906">_xlfn.IFS(Dataset[[#This Row],[Age]]&gt;=60,"Old",Dataset[[#This Row],[Age]]&gt;=40,"Senior Adult",Dataset[[#This Row],[Age]]&gt;=20,"Adult",Dataset[[#This Row],[Age]]&gt;=0,"Child")</f>
        <v>Child</v>
      </c>
      <c r="D906" s="1">
        <v>1</v>
      </c>
      <c r="E906" s="1">
        <v>0</v>
      </c>
      <c r="F906" s="1">
        <v>1</v>
      </c>
      <c r="G906" s="1" t="str">
        <f>IF(OR( AND(Dataset[[#This Row],[NS1]]=1,Dataset[[#This Row],[IgM]]=0,Dataset[[#This Row],[IgG]]=0),AND(Dataset[[#This Row],[NS1]]=1,Dataset[[#This Row],[IgM]]=1,Dataset[[#This Row],[IgG]]=0),AND(Dataset[[#This Row],[NS1]]=0,Dataset[[#This Row],[IgM]]=1,Dataset[[#This Row],[IgG]]=0)),"Yes","No")</f>
        <v>No</v>
      </c>
      <c r="H906" t="str">
        <f>IF(AND(Dataset[[#This Row],[IgG]]=1,Dataset[[#This Row],[NS1]]=1),"Yes","No")</f>
        <v>Yes</v>
      </c>
      <c r="I906" t="str">
        <f>IF(AND(Dataset[[#This Row],[NS1]]=0,Dataset[[#This Row],[IgM]]=0,Dataset[[#This Row],[IgG]]=0),"yes","No")</f>
        <v>No</v>
      </c>
      <c r="J906" t="s">
        <v>33</v>
      </c>
      <c r="K906" t="s">
        <v>12</v>
      </c>
      <c r="L906" t="s">
        <v>13</v>
      </c>
      <c r="M906" t="s">
        <v>14</v>
      </c>
      <c r="N906" s="1">
        <v>1</v>
      </c>
      <c r="O906"/>
    </row>
    <row r="907" spans="1:15" x14ac:dyDescent="0.3">
      <c r="A907" t="s">
        <v>15</v>
      </c>
      <c r="B907" s="1">
        <v>27</v>
      </c>
      <c r="C907" s="1" t="str" cm="1">
        <f t="array" ref="C907">_xlfn.IFS(Dataset[[#This Row],[Age]]&gt;=60,"Old",Dataset[[#This Row],[Age]]&gt;=40,"Senior Adult",Dataset[[#This Row],[Age]]&gt;=20,"Adult",Dataset[[#This Row],[Age]]&gt;=0,"Child")</f>
        <v>Adult</v>
      </c>
      <c r="D907" s="1">
        <v>1</v>
      </c>
      <c r="E907" s="1">
        <v>0</v>
      </c>
      <c r="F907" s="1">
        <v>1</v>
      </c>
      <c r="G907" s="1" t="str">
        <f>IF(OR( AND(Dataset[[#This Row],[NS1]]=1,Dataset[[#This Row],[IgM]]=0,Dataset[[#This Row],[IgG]]=0),AND(Dataset[[#This Row],[NS1]]=1,Dataset[[#This Row],[IgM]]=1,Dataset[[#This Row],[IgG]]=0),AND(Dataset[[#This Row],[NS1]]=0,Dataset[[#This Row],[IgM]]=1,Dataset[[#This Row],[IgG]]=0)),"Yes","No")</f>
        <v>No</v>
      </c>
      <c r="H907" t="str">
        <f>IF(AND(Dataset[[#This Row],[IgG]]=1,Dataset[[#This Row],[NS1]]=1),"Yes","No")</f>
        <v>Yes</v>
      </c>
      <c r="I907" t="str">
        <f>IF(AND(Dataset[[#This Row],[NS1]]=0,Dataset[[#This Row],[IgM]]=0,Dataset[[#This Row],[IgG]]=0),"yes","No")</f>
        <v>No</v>
      </c>
      <c r="J907" t="s">
        <v>41</v>
      </c>
      <c r="K907" t="s">
        <v>17</v>
      </c>
      <c r="L907" t="s">
        <v>19</v>
      </c>
      <c r="M907" t="s">
        <v>14</v>
      </c>
      <c r="N907" s="1">
        <v>1</v>
      </c>
      <c r="O907"/>
    </row>
    <row r="908" spans="1:15" x14ac:dyDescent="0.3">
      <c r="A908" t="s">
        <v>15</v>
      </c>
      <c r="B908" s="1">
        <v>20</v>
      </c>
      <c r="C908" s="1" t="str" cm="1">
        <f t="array" ref="C908">_xlfn.IFS(Dataset[[#This Row],[Age]]&gt;=60,"Old",Dataset[[#This Row],[Age]]&gt;=40,"Senior Adult",Dataset[[#This Row],[Age]]&gt;=20,"Adult",Dataset[[#This Row],[Age]]&gt;=0,"Child")</f>
        <v>Adult</v>
      </c>
      <c r="D908" s="1">
        <v>0</v>
      </c>
      <c r="E908" s="1">
        <v>0</v>
      </c>
      <c r="F908" s="1">
        <v>0</v>
      </c>
      <c r="G908" s="1" t="str">
        <f>IF(OR( AND(Dataset[[#This Row],[NS1]]=1,Dataset[[#This Row],[IgM]]=0,Dataset[[#This Row],[IgG]]=0),AND(Dataset[[#This Row],[NS1]]=1,Dataset[[#This Row],[IgM]]=1,Dataset[[#This Row],[IgG]]=0),AND(Dataset[[#This Row],[NS1]]=0,Dataset[[#This Row],[IgM]]=1,Dataset[[#This Row],[IgG]]=0)),"Yes","No")</f>
        <v>No</v>
      </c>
      <c r="H908" t="str">
        <f>IF(AND(Dataset[[#This Row],[IgG]]=1,Dataset[[#This Row],[NS1]]=1),"Yes","No")</f>
        <v>No</v>
      </c>
      <c r="I908" t="str">
        <f>IF(AND(Dataset[[#This Row],[NS1]]=0,Dataset[[#This Row],[IgM]]=0,Dataset[[#This Row],[IgG]]=0),"yes","No")</f>
        <v>yes</v>
      </c>
      <c r="J908" t="s">
        <v>29</v>
      </c>
      <c r="K908" t="s">
        <v>12</v>
      </c>
      <c r="L908" t="s">
        <v>19</v>
      </c>
      <c r="M908" t="s">
        <v>14</v>
      </c>
      <c r="N908" s="1">
        <v>0</v>
      </c>
      <c r="O908"/>
    </row>
    <row r="909" spans="1:15" x14ac:dyDescent="0.3">
      <c r="A909" t="s">
        <v>15</v>
      </c>
      <c r="B909" s="1">
        <v>28</v>
      </c>
      <c r="C909" s="1" t="str" cm="1">
        <f t="array" ref="C909">_xlfn.IFS(Dataset[[#This Row],[Age]]&gt;=60,"Old",Dataset[[#This Row],[Age]]&gt;=40,"Senior Adult",Dataset[[#This Row],[Age]]&gt;=20,"Adult",Dataset[[#This Row],[Age]]&gt;=0,"Child")</f>
        <v>Adult</v>
      </c>
      <c r="D909" s="1">
        <v>1</v>
      </c>
      <c r="E909" s="1">
        <v>0</v>
      </c>
      <c r="F909" s="1">
        <v>1</v>
      </c>
      <c r="G909" s="1" t="str">
        <f>IF(OR( AND(Dataset[[#This Row],[NS1]]=1,Dataset[[#This Row],[IgM]]=0,Dataset[[#This Row],[IgG]]=0),AND(Dataset[[#This Row],[NS1]]=1,Dataset[[#This Row],[IgM]]=1,Dataset[[#This Row],[IgG]]=0),AND(Dataset[[#This Row],[NS1]]=0,Dataset[[#This Row],[IgM]]=1,Dataset[[#This Row],[IgG]]=0)),"Yes","No")</f>
        <v>No</v>
      </c>
      <c r="H909" t="str">
        <f>IF(AND(Dataset[[#This Row],[IgG]]=1,Dataset[[#This Row],[NS1]]=1),"Yes","No")</f>
        <v>Yes</v>
      </c>
      <c r="I909" t="str">
        <f>IF(AND(Dataset[[#This Row],[NS1]]=0,Dataset[[#This Row],[IgM]]=0,Dataset[[#This Row],[IgG]]=0),"yes","No")</f>
        <v>No</v>
      </c>
      <c r="J909" t="s">
        <v>30</v>
      </c>
      <c r="K909" t="s">
        <v>17</v>
      </c>
      <c r="L909" t="s">
        <v>24</v>
      </c>
      <c r="M909" t="s">
        <v>14</v>
      </c>
      <c r="N909" s="1">
        <v>1</v>
      </c>
      <c r="O909"/>
    </row>
    <row r="910" spans="1:15" x14ac:dyDescent="0.3">
      <c r="A910" t="s">
        <v>15</v>
      </c>
      <c r="B910" s="1">
        <v>60</v>
      </c>
      <c r="C910" s="1" t="str" cm="1">
        <f t="array" ref="C910">_xlfn.IFS(Dataset[[#This Row],[Age]]&gt;=60,"Old",Dataset[[#This Row],[Age]]&gt;=40,"Senior Adult",Dataset[[#This Row],[Age]]&gt;=20,"Adult",Dataset[[#This Row],[Age]]&gt;=0,"Child")</f>
        <v>Old</v>
      </c>
      <c r="D910" s="1">
        <v>1</v>
      </c>
      <c r="E910" s="1">
        <v>0</v>
      </c>
      <c r="F910" s="1">
        <v>1</v>
      </c>
      <c r="G910" s="1" t="str">
        <f>IF(OR( AND(Dataset[[#This Row],[NS1]]=1,Dataset[[#This Row],[IgM]]=0,Dataset[[#This Row],[IgG]]=0),AND(Dataset[[#This Row],[NS1]]=1,Dataset[[#This Row],[IgM]]=1,Dataset[[#This Row],[IgG]]=0),AND(Dataset[[#This Row],[NS1]]=0,Dataset[[#This Row],[IgM]]=1,Dataset[[#This Row],[IgG]]=0)),"Yes","No")</f>
        <v>No</v>
      </c>
      <c r="H910" t="str">
        <f>IF(AND(Dataset[[#This Row],[IgG]]=1,Dataset[[#This Row],[NS1]]=1),"Yes","No")</f>
        <v>Yes</v>
      </c>
      <c r="I910" t="str">
        <f>IF(AND(Dataset[[#This Row],[NS1]]=0,Dataset[[#This Row],[IgM]]=0,Dataset[[#This Row],[IgG]]=0),"yes","No")</f>
        <v>No</v>
      </c>
      <c r="J910" t="s">
        <v>16</v>
      </c>
      <c r="K910" t="s">
        <v>12</v>
      </c>
      <c r="L910" t="s">
        <v>19</v>
      </c>
      <c r="M910" t="s">
        <v>14</v>
      </c>
      <c r="N910" s="1">
        <v>1</v>
      </c>
      <c r="O910"/>
    </row>
    <row r="911" spans="1:15" x14ac:dyDescent="0.3">
      <c r="A911" t="s">
        <v>15</v>
      </c>
      <c r="B911" s="1">
        <v>10</v>
      </c>
      <c r="C911" s="1" t="str" cm="1">
        <f t="array" ref="C911">_xlfn.IFS(Dataset[[#This Row],[Age]]&gt;=60,"Old",Dataset[[#This Row],[Age]]&gt;=40,"Senior Adult",Dataset[[#This Row],[Age]]&gt;=20,"Adult",Dataset[[#This Row],[Age]]&gt;=0,"Child")</f>
        <v>Child</v>
      </c>
      <c r="D911" s="1">
        <v>1</v>
      </c>
      <c r="E911" s="1">
        <v>1</v>
      </c>
      <c r="F911" s="1">
        <v>1</v>
      </c>
      <c r="G911" s="1" t="str">
        <f>IF(OR( AND(Dataset[[#This Row],[NS1]]=1,Dataset[[#This Row],[IgM]]=0,Dataset[[#This Row],[IgG]]=0),AND(Dataset[[#This Row],[NS1]]=1,Dataset[[#This Row],[IgM]]=1,Dataset[[#This Row],[IgG]]=0),AND(Dataset[[#This Row],[NS1]]=0,Dataset[[#This Row],[IgM]]=1,Dataset[[#This Row],[IgG]]=0)),"Yes","No")</f>
        <v>No</v>
      </c>
      <c r="H911" t="str">
        <f>IF(AND(Dataset[[#This Row],[IgG]]=1,Dataset[[#This Row],[NS1]]=1),"Yes","No")</f>
        <v>Yes</v>
      </c>
      <c r="I911" t="str">
        <f>IF(AND(Dataset[[#This Row],[NS1]]=0,Dataset[[#This Row],[IgM]]=0,Dataset[[#This Row],[IgG]]=0),"yes","No")</f>
        <v>No</v>
      </c>
      <c r="J911" t="s">
        <v>48</v>
      </c>
      <c r="K911" t="s">
        <v>17</v>
      </c>
      <c r="L911" t="s">
        <v>19</v>
      </c>
      <c r="M911" t="s">
        <v>14</v>
      </c>
      <c r="N911" s="1">
        <v>1</v>
      </c>
      <c r="O911"/>
    </row>
    <row r="912" spans="1:15" x14ac:dyDescent="0.3">
      <c r="A912" t="s">
        <v>10</v>
      </c>
      <c r="B912" s="1">
        <v>39</v>
      </c>
      <c r="C912" s="1" t="str" cm="1">
        <f t="array" ref="C912">_xlfn.IFS(Dataset[[#This Row],[Age]]&gt;=60,"Old",Dataset[[#This Row],[Age]]&gt;=40,"Senior Adult",Dataset[[#This Row],[Age]]&gt;=20,"Adult",Dataset[[#This Row],[Age]]&gt;=0,"Child")</f>
        <v>Adult</v>
      </c>
      <c r="D912" s="1">
        <v>0</v>
      </c>
      <c r="E912" s="1">
        <v>1</v>
      </c>
      <c r="F912" s="1">
        <v>0</v>
      </c>
      <c r="G912" s="1" t="str">
        <f>IF(OR( AND(Dataset[[#This Row],[NS1]]=1,Dataset[[#This Row],[IgM]]=0,Dataset[[#This Row],[IgG]]=0),AND(Dataset[[#This Row],[NS1]]=1,Dataset[[#This Row],[IgM]]=1,Dataset[[#This Row],[IgG]]=0),AND(Dataset[[#This Row],[NS1]]=0,Dataset[[#This Row],[IgM]]=1,Dataset[[#This Row],[IgG]]=0)),"Yes","No")</f>
        <v>Yes</v>
      </c>
      <c r="H912" t="str">
        <f>IF(AND(Dataset[[#This Row],[IgG]]=1,Dataset[[#This Row],[NS1]]=1),"Yes","No")</f>
        <v>No</v>
      </c>
      <c r="I912" t="str">
        <f>IF(AND(Dataset[[#This Row],[NS1]]=0,Dataset[[#This Row],[IgM]]=0,Dataset[[#This Row],[IgG]]=0),"yes","No")</f>
        <v>No</v>
      </c>
      <c r="J912" t="s">
        <v>47</v>
      </c>
      <c r="K912" t="s">
        <v>12</v>
      </c>
      <c r="L912" t="s">
        <v>24</v>
      </c>
      <c r="M912" t="s">
        <v>14</v>
      </c>
      <c r="N912" s="1">
        <v>0</v>
      </c>
      <c r="O912"/>
    </row>
    <row r="913" spans="1:15" x14ac:dyDescent="0.3">
      <c r="A913" t="s">
        <v>15</v>
      </c>
      <c r="B913" s="1">
        <v>52</v>
      </c>
      <c r="C913" s="1" t="str" cm="1">
        <f t="array" ref="C913">_xlfn.IFS(Dataset[[#This Row],[Age]]&gt;=60,"Old",Dataset[[#This Row],[Age]]&gt;=40,"Senior Adult",Dataset[[#This Row],[Age]]&gt;=20,"Adult",Dataset[[#This Row],[Age]]&gt;=0,"Child")</f>
        <v>Senior Adult</v>
      </c>
      <c r="D913" s="1">
        <v>0</v>
      </c>
      <c r="E913" s="1">
        <v>1</v>
      </c>
      <c r="F913" s="1">
        <v>0</v>
      </c>
      <c r="G913" s="1" t="str">
        <f>IF(OR( AND(Dataset[[#This Row],[NS1]]=1,Dataset[[#This Row],[IgM]]=0,Dataset[[#This Row],[IgG]]=0),AND(Dataset[[#This Row],[NS1]]=1,Dataset[[#This Row],[IgM]]=1,Dataset[[#This Row],[IgG]]=0),AND(Dataset[[#This Row],[NS1]]=0,Dataset[[#This Row],[IgM]]=1,Dataset[[#This Row],[IgG]]=0)),"Yes","No")</f>
        <v>Yes</v>
      </c>
      <c r="H913" t="str">
        <f>IF(AND(Dataset[[#This Row],[IgG]]=1,Dataset[[#This Row],[NS1]]=1),"Yes","No")</f>
        <v>No</v>
      </c>
      <c r="I913" t="str">
        <f>IF(AND(Dataset[[#This Row],[NS1]]=0,Dataset[[#This Row],[IgM]]=0,Dataset[[#This Row],[IgG]]=0),"yes","No")</f>
        <v>No</v>
      </c>
      <c r="J913" t="s">
        <v>52</v>
      </c>
      <c r="K913" t="s">
        <v>17</v>
      </c>
      <c r="L913" t="s">
        <v>24</v>
      </c>
      <c r="M913" t="s">
        <v>14</v>
      </c>
      <c r="N913" s="1">
        <v>0</v>
      </c>
      <c r="O913"/>
    </row>
    <row r="914" spans="1:15" x14ac:dyDescent="0.3">
      <c r="A914" t="s">
        <v>10</v>
      </c>
      <c r="B914" s="1">
        <v>36</v>
      </c>
      <c r="C914" s="1" t="str" cm="1">
        <f t="array" ref="C914">_xlfn.IFS(Dataset[[#This Row],[Age]]&gt;=60,"Old",Dataset[[#This Row],[Age]]&gt;=40,"Senior Adult",Dataset[[#This Row],[Age]]&gt;=20,"Adult",Dataset[[#This Row],[Age]]&gt;=0,"Child")</f>
        <v>Adult</v>
      </c>
      <c r="D914" s="1">
        <v>1</v>
      </c>
      <c r="E914" s="1">
        <v>0</v>
      </c>
      <c r="F914" s="1">
        <v>1</v>
      </c>
      <c r="G914" s="1" t="str">
        <f>IF(OR( AND(Dataset[[#This Row],[NS1]]=1,Dataset[[#This Row],[IgM]]=0,Dataset[[#This Row],[IgG]]=0),AND(Dataset[[#This Row],[NS1]]=1,Dataset[[#This Row],[IgM]]=1,Dataset[[#This Row],[IgG]]=0),AND(Dataset[[#This Row],[NS1]]=0,Dataset[[#This Row],[IgM]]=1,Dataset[[#This Row],[IgG]]=0)),"Yes","No")</f>
        <v>No</v>
      </c>
      <c r="H914" t="str">
        <f>IF(AND(Dataset[[#This Row],[IgG]]=1,Dataset[[#This Row],[NS1]]=1),"Yes","No")</f>
        <v>Yes</v>
      </c>
      <c r="I914" t="str">
        <f>IF(AND(Dataset[[#This Row],[NS1]]=0,Dataset[[#This Row],[IgM]]=0,Dataset[[#This Row],[IgG]]=0),"yes","No")</f>
        <v>No</v>
      </c>
      <c r="J914" t="s">
        <v>48</v>
      </c>
      <c r="K914" t="s">
        <v>12</v>
      </c>
      <c r="L914" t="s">
        <v>24</v>
      </c>
      <c r="M914" t="s">
        <v>14</v>
      </c>
      <c r="N914" s="1">
        <v>1</v>
      </c>
      <c r="O914"/>
    </row>
    <row r="915" spans="1:15" x14ac:dyDescent="0.3">
      <c r="A915" t="s">
        <v>10</v>
      </c>
      <c r="B915" s="1">
        <v>39</v>
      </c>
      <c r="C915" s="1" t="str" cm="1">
        <f t="array" ref="C915">_xlfn.IFS(Dataset[[#This Row],[Age]]&gt;=60,"Old",Dataset[[#This Row],[Age]]&gt;=40,"Senior Adult",Dataset[[#This Row],[Age]]&gt;=20,"Adult",Dataset[[#This Row],[Age]]&gt;=0,"Child")</f>
        <v>Adult</v>
      </c>
      <c r="D915" s="1">
        <v>0</v>
      </c>
      <c r="E915" s="1">
        <v>0</v>
      </c>
      <c r="F915" s="1">
        <v>0</v>
      </c>
      <c r="G915" s="1" t="str">
        <f>IF(OR( AND(Dataset[[#This Row],[NS1]]=1,Dataset[[#This Row],[IgM]]=0,Dataset[[#This Row],[IgG]]=0),AND(Dataset[[#This Row],[NS1]]=1,Dataset[[#This Row],[IgM]]=1,Dataset[[#This Row],[IgG]]=0),AND(Dataset[[#This Row],[NS1]]=0,Dataset[[#This Row],[IgM]]=1,Dataset[[#This Row],[IgG]]=0)),"Yes","No")</f>
        <v>No</v>
      </c>
      <c r="H915" t="str">
        <f>IF(AND(Dataset[[#This Row],[IgG]]=1,Dataset[[#This Row],[NS1]]=1),"Yes","No")</f>
        <v>No</v>
      </c>
      <c r="I915" t="str">
        <f>IF(AND(Dataset[[#This Row],[NS1]]=0,Dataset[[#This Row],[IgM]]=0,Dataset[[#This Row],[IgG]]=0),"yes","No")</f>
        <v>yes</v>
      </c>
      <c r="J915" t="s">
        <v>51</v>
      </c>
      <c r="K915" t="s">
        <v>17</v>
      </c>
      <c r="L915" t="s">
        <v>13</v>
      </c>
      <c r="M915" t="s">
        <v>14</v>
      </c>
      <c r="N915" s="1">
        <v>0</v>
      </c>
      <c r="O915"/>
    </row>
    <row r="916" spans="1:15" x14ac:dyDescent="0.3">
      <c r="A916" t="s">
        <v>15</v>
      </c>
      <c r="B916" s="1">
        <v>13</v>
      </c>
      <c r="C916" s="1" t="str" cm="1">
        <f t="array" ref="C916">_xlfn.IFS(Dataset[[#This Row],[Age]]&gt;=60,"Old",Dataset[[#This Row],[Age]]&gt;=40,"Senior Adult",Dataset[[#This Row],[Age]]&gt;=20,"Adult",Dataset[[#This Row],[Age]]&gt;=0,"Child")</f>
        <v>Child</v>
      </c>
      <c r="D916" s="1">
        <v>0</v>
      </c>
      <c r="E916" s="1">
        <v>1</v>
      </c>
      <c r="F916" s="1">
        <v>0</v>
      </c>
      <c r="G916" s="1" t="str">
        <f>IF(OR( AND(Dataset[[#This Row],[NS1]]=1,Dataset[[#This Row],[IgM]]=0,Dataset[[#This Row],[IgG]]=0),AND(Dataset[[#This Row],[NS1]]=1,Dataset[[#This Row],[IgM]]=1,Dataset[[#This Row],[IgG]]=0),AND(Dataset[[#This Row],[NS1]]=0,Dataset[[#This Row],[IgM]]=1,Dataset[[#This Row],[IgG]]=0)),"Yes","No")</f>
        <v>Yes</v>
      </c>
      <c r="H916" t="str">
        <f>IF(AND(Dataset[[#This Row],[IgG]]=1,Dataset[[#This Row],[NS1]]=1),"Yes","No")</f>
        <v>No</v>
      </c>
      <c r="I916" t="str">
        <f>IF(AND(Dataset[[#This Row],[NS1]]=0,Dataset[[#This Row],[IgM]]=0,Dataset[[#This Row],[IgG]]=0),"yes","No")</f>
        <v>No</v>
      </c>
      <c r="J916" t="s">
        <v>45</v>
      </c>
      <c r="K916" t="s">
        <v>12</v>
      </c>
      <c r="L916" t="s">
        <v>19</v>
      </c>
      <c r="M916" t="s">
        <v>14</v>
      </c>
      <c r="N916" s="1">
        <v>0</v>
      </c>
      <c r="O916"/>
    </row>
    <row r="917" spans="1:15" x14ac:dyDescent="0.3">
      <c r="A917" t="s">
        <v>10</v>
      </c>
      <c r="B917" s="1">
        <v>42</v>
      </c>
      <c r="C917" s="1" t="str" cm="1">
        <f t="array" ref="C917">_xlfn.IFS(Dataset[[#This Row],[Age]]&gt;=60,"Old",Dataset[[#This Row],[Age]]&gt;=40,"Senior Adult",Dataset[[#This Row],[Age]]&gt;=20,"Adult",Dataset[[#This Row],[Age]]&gt;=0,"Child")</f>
        <v>Senior Adult</v>
      </c>
      <c r="D917" s="1">
        <v>0</v>
      </c>
      <c r="E917" s="1">
        <v>0</v>
      </c>
      <c r="F917" s="1">
        <v>0</v>
      </c>
      <c r="G917" s="1" t="str">
        <f>IF(OR( AND(Dataset[[#This Row],[NS1]]=1,Dataset[[#This Row],[IgM]]=0,Dataset[[#This Row],[IgG]]=0),AND(Dataset[[#This Row],[NS1]]=1,Dataset[[#This Row],[IgM]]=1,Dataset[[#This Row],[IgG]]=0),AND(Dataset[[#This Row],[NS1]]=0,Dataset[[#This Row],[IgM]]=1,Dataset[[#This Row],[IgG]]=0)),"Yes","No")</f>
        <v>No</v>
      </c>
      <c r="H917" t="str">
        <f>IF(AND(Dataset[[#This Row],[IgG]]=1,Dataset[[#This Row],[NS1]]=1),"Yes","No")</f>
        <v>No</v>
      </c>
      <c r="I917" t="str">
        <f>IF(AND(Dataset[[#This Row],[NS1]]=0,Dataset[[#This Row],[IgM]]=0,Dataset[[#This Row],[IgG]]=0),"yes","No")</f>
        <v>yes</v>
      </c>
      <c r="J917" t="s">
        <v>11</v>
      </c>
      <c r="K917" t="s">
        <v>17</v>
      </c>
      <c r="L917" t="s">
        <v>24</v>
      </c>
      <c r="M917" t="s">
        <v>14</v>
      </c>
      <c r="N917" s="1">
        <v>0</v>
      </c>
      <c r="O917"/>
    </row>
    <row r="918" spans="1:15" x14ac:dyDescent="0.3">
      <c r="A918" t="s">
        <v>15</v>
      </c>
      <c r="B918" s="1">
        <v>30</v>
      </c>
      <c r="C918" s="1" t="str" cm="1">
        <f t="array" ref="C918">_xlfn.IFS(Dataset[[#This Row],[Age]]&gt;=60,"Old",Dataset[[#This Row],[Age]]&gt;=40,"Senior Adult",Dataset[[#This Row],[Age]]&gt;=20,"Adult",Dataset[[#This Row],[Age]]&gt;=0,"Child")</f>
        <v>Adult</v>
      </c>
      <c r="D918" s="1">
        <v>1</v>
      </c>
      <c r="E918" s="1">
        <v>1</v>
      </c>
      <c r="F918" s="1">
        <v>1</v>
      </c>
      <c r="G918" s="1" t="str">
        <f>IF(OR( AND(Dataset[[#This Row],[NS1]]=1,Dataset[[#This Row],[IgM]]=0,Dataset[[#This Row],[IgG]]=0),AND(Dataset[[#This Row],[NS1]]=1,Dataset[[#This Row],[IgM]]=1,Dataset[[#This Row],[IgG]]=0),AND(Dataset[[#This Row],[NS1]]=0,Dataset[[#This Row],[IgM]]=1,Dataset[[#This Row],[IgG]]=0)),"Yes","No")</f>
        <v>No</v>
      </c>
      <c r="H918" t="str">
        <f>IF(AND(Dataset[[#This Row],[IgG]]=1,Dataset[[#This Row],[NS1]]=1),"Yes","No")</f>
        <v>Yes</v>
      </c>
      <c r="I918" t="str">
        <f>IF(AND(Dataset[[#This Row],[NS1]]=0,Dataset[[#This Row],[IgM]]=0,Dataset[[#This Row],[IgG]]=0),"yes","No")</f>
        <v>No</v>
      </c>
      <c r="J918" t="s">
        <v>44</v>
      </c>
      <c r="K918" t="s">
        <v>12</v>
      </c>
      <c r="L918" t="s">
        <v>13</v>
      </c>
      <c r="M918" t="s">
        <v>14</v>
      </c>
      <c r="N918" s="1">
        <v>1</v>
      </c>
      <c r="O918"/>
    </row>
    <row r="919" spans="1:15" x14ac:dyDescent="0.3">
      <c r="A919" t="s">
        <v>15</v>
      </c>
      <c r="B919" s="1">
        <v>33</v>
      </c>
      <c r="C919" s="1" t="str" cm="1">
        <f t="array" ref="C919">_xlfn.IFS(Dataset[[#This Row],[Age]]&gt;=60,"Old",Dataset[[#This Row],[Age]]&gt;=40,"Senior Adult",Dataset[[#This Row],[Age]]&gt;=20,"Adult",Dataset[[#This Row],[Age]]&gt;=0,"Child")</f>
        <v>Adult</v>
      </c>
      <c r="D919" s="1">
        <v>0</v>
      </c>
      <c r="E919" s="1">
        <v>0</v>
      </c>
      <c r="F919" s="1">
        <v>0</v>
      </c>
      <c r="G919" s="1" t="str">
        <f>IF(OR( AND(Dataset[[#This Row],[NS1]]=1,Dataset[[#This Row],[IgM]]=0,Dataset[[#This Row],[IgG]]=0),AND(Dataset[[#This Row],[NS1]]=1,Dataset[[#This Row],[IgM]]=1,Dataset[[#This Row],[IgG]]=0),AND(Dataset[[#This Row],[NS1]]=0,Dataset[[#This Row],[IgM]]=1,Dataset[[#This Row],[IgG]]=0)),"Yes","No")</f>
        <v>No</v>
      </c>
      <c r="H919" t="str">
        <f>IF(AND(Dataset[[#This Row],[IgG]]=1,Dataset[[#This Row],[NS1]]=1),"Yes","No")</f>
        <v>No</v>
      </c>
      <c r="I919" t="str">
        <f>IF(AND(Dataset[[#This Row],[NS1]]=0,Dataset[[#This Row],[IgM]]=0,Dataset[[#This Row],[IgG]]=0),"yes","No")</f>
        <v>yes</v>
      </c>
      <c r="J919" t="s">
        <v>41</v>
      </c>
      <c r="K919" t="s">
        <v>17</v>
      </c>
      <c r="L919" t="s">
        <v>24</v>
      </c>
      <c r="M919" t="s">
        <v>14</v>
      </c>
      <c r="N919" s="1">
        <v>0</v>
      </c>
      <c r="O919"/>
    </row>
    <row r="920" spans="1:15" x14ac:dyDescent="0.3">
      <c r="A920" t="s">
        <v>10</v>
      </c>
      <c r="B920" s="1">
        <v>61</v>
      </c>
      <c r="C920" s="1" t="str" cm="1">
        <f t="array" ref="C920">_xlfn.IFS(Dataset[[#This Row],[Age]]&gt;=60,"Old",Dataset[[#This Row],[Age]]&gt;=40,"Senior Adult",Dataset[[#This Row],[Age]]&gt;=20,"Adult",Dataset[[#This Row],[Age]]&gt;=0,"Child")</f>
        <v>Old</v>
      </c>
      <c r="D920" s="1">
        <v>1</v>
      </c>
      <c r="E920" s="1">
        <v>1</v>
      </c>
      <c r="F920" s="1">
        <v>1</v>
      </c>
      <c r="G920" s="1" t="str">
        <f>IF(OR( AND(Dataset[[#This Row],[NS1]]=1,Dataset[[#This Row],[IgM]]=0,Dataset[[#This Row],[IgG]]=0),AND(Dataset[[#This Row],[NS1]]=1,Dataset[[#This Row],[IgM]]=1,Dataset[[#This Row],[IgG]]=0),AND(Dataset[[#This Row],[NS1]]=0,Dataset[[#This Row],[IgM]]=1,Dataset[[#This Row],[IgG]]=0)),"Yes","No")</f>
        <v>No</v>
      </c>
      <c r="H920" t="str">
        <f>IF(AND(Dataset[[#This Row],[IgG]]=1,Dataset[[#This Row],[NS1]]=1),"Yes","No")</f>
        <v>Yes</v>
      </c>
      <c r="I920" t="str">
        <f>IF(AND(Dataset[[#This Row],[NS1]]=0,Dataset[[#This Row],[IgM]]=0,Dataset[[#This Row],[IgG]]=0),"yes","No")</f>
        <v>No</v>
      </c>
      <c r="J920" t="s">
        <v>36</v>
      </c>
      <c r="K920" t="s">
        <v>12</v>
      </c>
      <c r="L920" t="s">
        <v>13</v>
      </c>
      <c r="M920" t="s">
        <v>14</v>
      </c>
      <c r="N920" s="1">
        <v>1</v>
      </c>
      <c r="O920"/>
    </row>
    <row r="921" spans="1:15" x14ac:dyDescent="0.3">
      <c r="A921" t="s">
        <v>10</v>
      </c>
      <c r="B921" s="1">
        <v>47</v>
      </c>
      <c r="C921" s="1" t="str" cm="1">
        <f t="array" ref="C921">_xlfn.IFS(Dataset[[#This Row],[Age]]&gt;=60,"Old",Dataset[[#This Row],[Age]]&gt;=40,"Senior Adult",Dataset[[#This Row],[Age]]&gt;=20,"Adult",Dataset[[#This Row],[Age]]&gt;=0,"Child")</f>
        <v>Senior Adult</v>
      </c>
      <c r="D921" s="1">
        <v>1</v>
      </c>
      <c r="E921" s="1">
        <v>1</v>
      </c>
      <c r="F921" s="1">
        <v>1</v>
      </c>
      <c r="G921" s="1" t="str">
        <f>IF(OR( AND(Dataset[[#This Row],[NS1]]=1,Dataset[[#This Row],[IgM]]=0,Dataset[[#This Row],[IgG]]=0),AND(Dataset[[#This Row],[NS1]]=1,Dataset[[#This Row],[IgM]]=1,Dataset[[#This Row],[IgG]]=0),AND(Dataset[[#This Row],[NS1]]=0,Dataset[[#This Row],[IgM]]=1,Dataset[[#This Row],[IgG]]=0)),"Yes","No")</f>
        <v>No</v>
      </c>
      <c r="H921" t="str">
        <f>IF(AND(Dataset[[#This Row],[IgG]]=1,Dataset[[#This Row],[NS1]]=1),"Yes","No")</f>
        <v>Yes</v>
      </c>
      <c r="I921" t="str">
        <f>IF(AND(Dataset[[#This Row],[NS1]]=0,Dataset[[#This Row],[IgM]]=0,Dataset[[#This Row],[IgG]]=0),"yes","No")</f>
        <v>No</v>
      </c>
      <c r="J921" t="s">
        <v>23</v>
      </c>
      <c r="K921" t="s">
        <v>17</v>
      </c>
      <c r="L921" t="s">
        <v>13</v>
      </c>
      <c r="M921" t="s">
        <v>14</v>
      </c>
      <c r="N921" s="1">
        <v>1</v>
      </c>
      <c r="O921"/>
    </row>
    <row r="922" spans="1:15" x14ac:dyDescent="0.3">
      <c r="A922" t="s">
        <v>10</v>
      </c>
      <c r="B922" s="1">
        <v>52</v>
      </c>
      <c r="C922" s="1" t="str" cm="1">
        <f t="array" ref="C922">_xlfn.IFS(Dataset[[#This Row],[Age]]&gt;=60,"Old",Dataset[[#This Row],[Age]]&gt;=40,"Senior Adult",Dataset[[#This Row],[Age]]&gt;=20,"Adult",Dataset[[#This Row],[Age]]&gt;=0,"Child")</f>
        <v>Senior Adult</v>
      </c>
      <c r="D922" s="1">
        <v>0</v>
      </c>
      <c r="E922" s="1">
        <v>1</v>
      </c>
      <c r="F922" s="1">
        <v>0</v>
      </c>
      <c r="G922" s="1" t="str">
        <f>IF(OR( AND(Dataset[[#This Row],[NS1]]=1,Dataset[[#This Row],[IgM]]=0,Dataset[[#This Row],[IgG]]=0),AND(Dataset[[#This Row],[NS1]]=1,Dataset[[#This Row],[IgM]]=1,Dataset[[#This Row],[IgG]]=0),AND(Dataset[[#This Row],[NS1]]=0,Dataset[[#This Row],[IgM]]=1,Dataset[[#This Row],[IgG]]=0)),"Yes","No")</f>
        <v>Yes</v>
      </c>
      <c r="H922" t="str">
        <f>IF(AND(Dataset[[#This Row],[IgG]]=1,Dataset[[#This Row],[NS1]]=1),"Yes","No")</f>
        <v>No</v>
      </c>
      <c r="I922" t="str">
        <f>IF(AND(Dataset[[#This Row],[NS1]]=0,Dataset[[#This Row],[IgM]]=0,Dataset[[#This Row],[IgG]]=0),"yes","No")</f>
        <v>No</v>
      </c>
      <c r="J922" t="s">
        <v>47</v>
      </c>
      <c r="K922" t="s">
        <v>12</v>
      </c>
      <c r="L922" t="s">
        <v>19</v>
      </c>
      <c r="M922" t="s">
        <v>14</v>
      </c>
      <c r="N922" s="1">
        <v>0</v>
      </c>
      <c r="O922"/>
    </row>
    <row r="923" spans="1:15" x14ac:dyDescent="0.3">
      <c r="A923" t="s">
        <v>15</v>
      </c>
      <c r="B923" s="1">
        <v>59</v>
      </c>
      <c r="C923" s="1" t="str" cm="1">
        <f t="array" ref="C923">_xlfn.IFS(Dataset[[#This Row],[Age]]&gt;=60,"Old",Dataset[[#This Row],[Age]]&gt;=40,"Senior Adult",Dataset[[#This Row],[Age]]&gt;=20,"Adult",Dataset[[#This Row],[Age]]&gt;=0,"Child")</f>
        <v>Senior Adult</v>
      </c>
      <c r="D923" s="1">
        <v>0</v>
      </c>
      <c r="E923" s="1">
        <v>1</v>
      </c>
      <c r="F923" s="1">
        <v>0</v>
      </c>
      <c r="G923" s="1" t="str">
        <f>IF(OR( AND(Dataset[[#This Row],[NS1]]=1,Dataset[[#This Row],[IgM]]=0,Dataset[[#This Row],[IgG]]=0),AND(Dataset[[#This Row],[NS1]]=1,Dataset[[#This Row],[IgM]]=1,Dataset[[#This Row],[IgG]]=0),AND(Dataset[[#This Row],[NS1]]=0,Dataset[[#This Row],[IgM]]=1,Dataset[[#This Row],[IgG]]=0)),"Yes","No")</f>
        <v>Yes</v>
      </c>
      <c r="H923" t="str">
        <f>IF(AND(Dataset[[#This Row],[IgG]]=1,Dataset[[#This Row],[NS1]]=1),"Yes","No")</f>
        <v>No</v>
      </c>
      <c r="I923" t="str">
        <f>IF(AND(Dataset[[#This Row],[NS1]]=0,Dataset[[#This Row],[IgM]]=0,Dataset[[#This Row],[IgG]]=0),"yes","No")</f>
        <v>No</v>
      </c>
      <c r="J923" t="s">
        <v>53</v>
      </c>
      <c r="K923" t="s">
        <v>17</v>
      </c>
      <c r="L923" t="s">
        <v>13</v>
      </c>
      <c r="M923" t="s">
        <v>14</v>
      </c>
      <c r="N923" s="1">
        <v>0</v>
      </c>
      <c r="O923"/>
    </row>
    <row r="924" spans="1:15" x14ac:dyDescent="0.3">
      <c r="A924" t="s">
        <v>10</v>
      </c>
      <c r="B924" s="1">
        <v>29</v>
      </c>
      <c r="C924" s="1" t="str" cm="1">
        <f t="array" ref="C924">_xlfn.IFS(Dataset[[#This Row],[Age]]&gt;=60,"Old",Dataset[[#This Row],[Age]]&gt;=40,"Senior Adult",Dataset[[#This Row],[Age]]&gt;=20,"Adult",Dataset[[#This Row],[Age]]&gt;=0,"Child")</f>
        <v>Adult</v>
      </c>
      <c r="D924" s="1">
        <v>0</v>
      </c>
      <c r="E924" s="1">
        <v>0</v>
      </c>
      <c r="F924" s="1">
        <v>0</v>
      </c>
      <c r="G924" s="1" t="str">
        <f>IF(OR( AND(Dataset[[#This Row],[NS1]]=1,Dataset[[#This Row],[IgM]]=0,Dataset[[#This Row],[IgG]]=0),AND(Dataset[[#This Row],[NS1]]=1,Dataset[[#This Row],[IgM]]=1,Dataset[[#This Row],[IgG]]=0),AND(Dataset[[#This Row],[NS1]]=0,Dataset[[#This Row],[IgM]]=1,Dataset[[#This Row],[IgG]]=0)),"Yes","No")</f>
        <v>No</v>
      </c>
      <c r="H924" t="str">
        <f>IF(AND(Dataset[[#This Row],[IgG]]=1,Dataset[[#This Row],[NS1]]=1),"Yes","No")</f>
        <v>No</v>
      </c>
      <c r="I924" t="str">
        <f>IF(AND(Dataset[[#This Row],[NS1]]=0,Dataset[[#This Row],[IgM]]=0,Dataset[[#This Row],[IgG]]=0),"yes","No")</f>
        <v>yes</v>
      </c>
      <c r="J924" t="s">
        <v>45</v>
      </c>
      <c r="K924" t="s">
        <v>12</v>
      </c>
      <c r="L924" t="s">
        <v>13</v>
      </c>
      <c r="M924" t="s">
        <v>14</v>
      </c>
      <c r="N924" s="1">
        <v>0</v>
      </c>
      <c r="O924"/>
    </row>
    <row r="925" spans="1:15" x14ac:dyDescent="0.3">
      <c r="A925" t="s">
        <v>10</v>
      </c>
      <c r="B925" s="1">
        <v>50</v>
      </c>
      <c r="C925" s="1" t="str" cm="1">
        <f t="array" ref="C925">_xlfn.IFS(Dataset[[#This Row],[Age]]&gt;=60,"Old",Dataset[[#This Row],[Age]]&gt;=40,"Senior Adult",Dataset[[#This Row],[Age]]&gt;=20,"Adult",Dataset[[#This Row],[Age]]&gt;=0,"Child")</f>
        <v>Senior Adult</v>
      </c>
      <c r="D925" s="1">
        <v>1</v>
      </c>
      <c r="E925" s="1">
        <v>1</v>
      </c>
      <c r="F925" s="1">
        <v>1</v>
      </c>
      <c r="G925" s="1" t="str">
        <f>IF(OR( AND(Dataset[[#This Row],[NS1]]=1,Dataset[[#This Row],[IgM]]=0,Dataset[[#This Row],[IgG]]=0),AND(Dataset[[#This Row],[NS1]]=1,Dataset[[#This Row],[IgM]]=1,Dataset[[#This Row],[IgG]]=0),AND(Dataset[[#This Row],[NS1]]=0,Dataset[[#This Row],[IgM]]=1,Dataset[[#This Row],[IgG]]=0)),"Yes","No")</f>
        <v>No</v>
      </c>
      <c r="H925" t="str">
        <f>IF(AND(Dataset[[#This Row],[IgG]]=1,Dataset[[#This Row],[NS1]]=1),"Yes","No")</f>
        <v>Yes</v>
      </c>
      <c r="I925" t="str">
        <f>IF(AND(Dataset[[#This Row],[NS1]]=0,Dataset[[#This Row],[IgM]]=0,Dataset[[#This Row],[IgG]]=0),"yes","No")</f>
        <v>No</v>
      </c>
      <c r="J925" t="s">
        <v>39</v>
      </c>
      <c r="K925" t="s">
        <v>17</v>
      </c>
      <c r="L925" t="s">
        <v>24</v>
      </c>
      <c r="M925" t="s">
        <v>14</v>
      </c>
      <c r="N925" s="1">
        <v>1</v>
      </c>
      <c r="O925"/>
    </row>
    <row r="926" spans="1:15" x14ac:dyDescent="0.3">
      <c r="A926" t="s">
        <v>10</v>
      </c>
      <c r="B926" s="1">
        <v>56</v>
      </c>
      <c r="C926" s="1" t="str" cm="1">
        <f t="array" ref="C926">_xlfn.IFS(Dataset[[#This Row],[Age]]&gt;=60,"Old",Dataset[[#This Row],[Age]]&gt;=40,"Senior Adult",Dataset[[#This Row],[Age]]&gt;=20,"Adult",Dataset[[#This Row],[Age]]&gt;=0,"Child")</f>
        <v>Senior Adult</v>
      </c>
      <c r="D926" s="1">
        <v>1</v>
      </c>
      <c r="E926" s="1">
        <v>0</v>
      </c>
      <c r="F926" s="1">
        <v>1</v>
      </c>
      <c r="G926" s="1" t="str">
        <f>IF(OR( AND(Dataset[[#This Row],[NS1]]=1,Dataset[[#This Row],[IgM]]=0,Dataset[[#This Row],[IgG]]=0),AND(Dataset[[#This Row],[NS1]]=1,Dataset[[#This Row],[IgM]]=1,Dataset[[#This Row],[IgG]]=0),AND(Dataset[[#This Row],[NS1]]=0,Dataset[[#This Row],[IgM]]=1,Dataset[[#This Row],[IgG]]=0)),"Yes","No")</f>
        <v>No</v>
      </c>
      <c r="H926" t="str">
        <f>IF(AND(Dataset[[#This Row],[IgG]]=1,Dataset[[#This Row],[NS1]]=1),"Yes","No")</f>
        <v>Yes</v>
      </c>
      <c r="I926" t="str">
        <f>IF(AND(Dataset[[#This Row],[NS1]]=0,Dataset[[#This Row],[IgM]]=0,Dataset[[#This Row],[IgG]]=0),"yes","No")</f>
        <v>No</v>
      </c>
      <c r="J926" t="s">
        <v>45</v>
      </c>
      <c r="K926" t="s">
        <v>12</v>
      </c>
      <c r="L926" t="s">
        <v>13</v>
      </c>
      <c r="M926" t="s">
        <v>14</v>
      </c>
      <c r="N926" s="1">
        <v>1</v>
      </c>
      <c r="O926"/>
    </row>
    <row r="927" spans="1:15" x14ac:dyDescent="0.3">
      <c r="A927" t="s">
        <v>15</v>
      </c>
      <c r="B927" s="1">
        <v>55</v>
      </c>
      <c r="C927" s="1" t="str" cm="1">
        <f t="array" ref="C927">_xlfn.IFS(Dataset[[#This Row],[Age]]&gt;=60,"Old",Dataset[[#This Row],[Age]]&gt;=40,"Senior Adult",Dataset[[#This Row],[Age]]&gt;=20,"Adult",Dataset[[#This Row],[Age]]&gt;=0,"Child")</f>
        <v>Senior Adult</v>
      </c>
      <c r="D927" s="1">
        <v>1</v>
      </c>
      <c r="E927" s="1">
        <v>0</v>
      </c>
      <c r="F927" s="1">
        <v>1</v>
      </c>
      <c r="G927" s="1" t="str">
        <f>IF(OR( AND(Dataset[[#This Row],[NS1]]=1,Dataset[[#This Row],[IgM]]=0,Dataset[[#This Row],[IgG]]=0),AND(Dataset[[#This Row],[NS1]]=1,Dataset[[#This Row],[IgM]]=1,Dataset[[#This Row],[IgG]]=0),AND(Dataset[[#This Row],[NS1]]=0,Dataset[[#This Row],[IgM]]=1,Dataset[[#This Row],[IgG]]=0)),"Yes","No")</f>
        <v>No</v>
      </c>
      <c r="H927" t="str">
        <f>IF(AND(Dataset[[#This Row],[IgG]]=1,Dataset[[#This Row],[NS1]]=1),"Yes","No")</f>
        <v>Yes</v>
      </c>
      <c r="I927" t="str">
        <f>IF(AND(Dataset[[#This Row],[NS1]]=0,Dataset[[#This Row],[IgM]]=0,Dataset[[#This Row],[IgG]]=0),"yes","No")</f>
        <v>No</v>
      </c>
      <c r="J927" t="s">
        <v>42</v>
      </c>
      <c r="K927" t="s">
        <v>17</v>
      </c>
      <c r="L927" t="s">
        <v>13</v>
      </c>
      <c r="M927" t="s">
        <v>14</v>
      </c>
      <c r="N927" s="1">
        <v>1</v>
      </c>
      <c r="O927"/>
    </row>
    <row r="928" spans="1:15" x14ac:dyDescent="0.3">
      <c r="A928" t="s">
        <v>10</v>
      </c>
      <c r="B928" s="1">
        <v>44</v>
      </c>
      <c r="C928" s="1" t="str" cm="1">
        <f t="array" ref="C928">_xlfn.IFS(Dataset[[#This Row],[Age]]&gt;=60,"Old",Dataset[[#This Row],[Age]]&gt;=40,"Senior Adult",Dataset[[#This Row],[Age]]&gt;=20,"Adult",Dataset[[#This Row],[Age]]&gt;=0,"Child")</f>
        <v>Senior Adult</v>
      </c>
      <c r="D928" s="1">
        <v>1</v>
      </c>
      <c r="E928" s="1">
        <v>1</v>
      </c>
      <c r="F928" s="1">
        <v>1</v>
      </c>
      <c r="G928" s="1" t="str">
        <f>IF(OR( AND(Dataset[[#This Row],[NS1]]=1,Dataset[[#This Row],[IgM]]=0,Dataset[[#This Row],[IgG]]=0),AND(Dataset[[#This Row],[NS1]]=1,Dataset[[#This Row],[IgM]]=1,Dataset[[#This Row],[IgG]]=0),AND(Dataset[[#This Row],[NS1]]=0,Dataset[[#This Row],[IgM]]=1,Dataset[[#This Row],[IgG]]=0)),"Yes","No")</f>
        <v>No</v>
      </c>
      <c r="H928" t="str">
        <f>IF(AND(Dataset[[#This Row],[IgG]]=1,Dataset[[#This Row],[NS1]]=1),"Yes","No")</f>
        <v>Yes</v>
      </c>
      <c r="I928" t="str">
        <f>IF(AND(Dataset[[#This Row],[NS1]]=0,Dataset[[#This Row],[IgM]]=0,Dataset[[#This Row],[IgG]]=0),"yes","No")</f>
        <v>No</v>
      </c>
      <c r="J928" t="s">
        <v>34</v>
      </c>
      <c r="K928" t="s">
        <v>12</v>
      </c>
      <c r="L928" t="s">
        <v>13</v>
      </c>
      <c r="M928" t="s">
        <v>14</v>
      </c>
      <c r="N928" s="1">
        <v>1</v>
      </c>
      <c r="O928"/>
    </row>
    <row r="929" spans="1:15" x14ac:dyDescent="0.3">
      <c r="A929" t="s">
        <v>15</v>
      </c>
      <c r="B929" s="1">
        <v>37</v>
      </c>
      <c r="C929" s="1" t="str" cm="1">
        <f t="array" ref="C929">_xlfn.IFS(Dataset[[#This Row],[Age]]&gt;=60,"Old",Dataset[[#This Row],[Age]]&gt;=40,"Senior Adult",Dataset[[#This Row],[Age]]&gt;=20,"Adult",Dataset[[#This Row],[Age]]&gt;=0,"Child")</f>
        <v>Adult</v>
      </c>
      <c r="D929" s="1">
        <v>0</v>
      </c>
      <c r="E929" s="1">
        <v>0</v>
      </c>
      <c r="F929" s="1">
        <v>0</v>
      </c>
      <c r="G929" s="1" t="str">
        <f>IF(OR( AND(Dataset[[#This Row],[NS1]]=1,Dataset[[#This Row],[IgM]]=0,Dataset[[#This Row],[IgG]]=0),AND(Dataset[[#This Row],[NS1]]=1,Dataset[[#This Row],[IgM]]=1,Dataset[[#This Row],[IgG]]=0),AND(Dataset[[#This Row],[NS1]]=0,Dataset[[#This Row],[IgM]]=1,Dataset[[#This Row],[IgG]]=0)),"Yes","No")</f>
        <v>No</v>
      </c>
      <c r="H929" t="str">
        <f>IF(AND(Dataset[[#This Row],[IgG]]=1,Dataset[[#This Row],[NS1]]=1),"Yes","No")</f>
        <v>No</v>
      </c>
      <c r="I929" t="str">
        <f>IF(AND(Dataset[[#This Row],[NS1]]=0,Dataset[[#This Row],[IgM]]=0,Dataset[[#This Row],[IgG]]=0),"yes","No")</f>
        <v>yes</v>
      </c>
      <c r="J929" t="s">
        <v>34</v>
      </c>
      <c r="K929" t="s">
        <v>17</v>
      </c>
      <c r="L929" t="s">
        <v>24</v>
      </c>
      <c r="M929" t="s">
        <v>14</v>
      </c>
      <c r="N929" s="1">
        <v>0</v>
      </c>
      <c r="O929"/>
    </row>
    <row r="930" spans="1:15" x14ac:dyDescent="0.3">
      <c r="A930" t="s">
        <v>10</v>
      </c>
      <c r="B930" s="1">
        <v>42</v>
      </c>
      <c r="C930" s="1" t="str" cm="1">
        <f t="array" ref="C930">_xlfn.IFS(Dataset[[#This Row],[Age]]&gt;=60,"Old",Dataset[[#This Row],[Age]]&gt;=40,"Senior Adult",Dataset[[#This Row],[Age]]&gt;=20,"Adult",Dataset[[#This Row],[Age]]&gt;=0,"Child")</f>
        <v>Senior Adult</v>
      </c>
      <c r="D930" s="1">
        <v>0</v>
      </c>
      <c r="E930" s="1">
        <v>1</v>
      </c>
      <c r="F930" s="1">
        <v>0</v>
      </c>
      <c r="G930" s="1" t="str">
        <f>IF(OR( AND(Dataset[[#This Row],[NS1]]=1,Dataset[[#This Row],[IgM]]=0,Dataset[[#This Row],[IgG]]=0),AND(Dataset[[#This Row],[NS1]]=1,Dataset[[#This Row],[IgM]]=1,Dataset[[#This Row],[IgG]]=0),AND(Dataset[[#This Row],[NS1]]=0,Dataset[[#This Row],[IgM]]=1,Dataset[[#This Row],[IgG]]=0)),"Yes","No")</f>
        <v>Yes</v>
      </c>
      <c r="H930" t="str">
        <f>IF(AND(Dataset[[#This Row],[IgG]]=1,Dataset[[#This Row],[NS1]]=1),"Yes","No")</f>
        <v>No</v>
      </c>
      <c r="I930" t="str">
        <f>IF(AND(Dataset[[#This Row],[NS1]]=0,Dataset[[#This Row],[IgM]]=0,Dataset[[#This Row],[IgG]]=0),"yes","No")</f>
        <v>No</v>
      </c>
      <c r="J930" t="s">
        <v>45</v>
      </c>
      <c r="K930" t="s">
        <v>12</v>
      </c>
      <c r="L930" t="s">
        <v>24</v>
      </c>
      <c r="M930" t="s">
        <v>14</v>
      </c>
      <c r="N930" s="1">
        <v>0</v>
      </c>
      <c r="O930"/>
    </row>
    <row r="931" spans="1:15" x14ac:dyDescent="0.3">
      <c r="A931" t="s">
        <v>15</v>
      </c>
      <c r="B931" s="1">
        <v>8</v>
      </c>
      <c r="C931" s="1" t="str" cm="1">
        <f t="array" ref="C931">_xlfn.IFS(Dataset[[#This Row],[Age]]&gt;=60,"Old",Dataset[[#This Row],[Age]]&gt;=40,"Senior Adult",Dataset[[#This Row],[Age]]&gt;=20,"Adult",Dataset[[#This Row],[Age]]&gt;=0,"Child")</f>
        <v>Child</v>
      </c>
      <c r="D931" s="1">
        <v>0</v>
      </c>
      <c r="E931" s="1">
        <v>1</v>
      </c>
      <c r="F931" s="1">
        <v>0</v>
      </c>
      <c r="G931" s="1" t="str">
        <f>IF(OR( AND(Dataset[[#This Row],[NS1]]=1,Dataset[[#This Row],[IgM]]=0,Dataset[[#This Row],[IgG]]=0),AND(Dataset[[#This Row],[NS1]]=1,Dataset[[#This Row],[IgM]]=1,Dataset[[#This Row],[IgG]]=0),AND(Dataset[[#This Row],[NS1]]=0,Dataset[[#This Row],[IgM]]=1,Dataset[[#This Row],[IgG]]=0)),"Yes","No")</f>
        <v>Yes</v>
      </c>
      <c r="H931" t="str">
        <f>IF(AND(Dataset[[#This Row],[IgG]]=1,Dataset[[#This Row],[NS1]]=1),"Yes","No")</f>
        <v>No</v>
      </c>
      <c r="I931" t="str">
        <f>IF(AND(Dataset[[#This Row],[NS1]]=0,Dataset[[#This Row],[IgM]]=0,Dataset[[#This Row],[IgG]]=0),"yes","No")</f>
        <v>No</v>
      </c>
      <c r="J931" t="s">
        <v>23</v>
      </c>
      <c r="K931" t="s">
        <v>17</v>
      </c>
      <c r="L931" t="s">
        <v>13</v>
      </c>
      <c r="M931" t="s">
        <v>14</v>
      </c>
      <c r="N931" s="1">
        <v>0</v>
      </c>
      <c r="O931"/>
    </row>
    <row r="932" spans="1:15" x14ac:dyDescent="0.3">
      <c r="A932" t="s">
        <v>15</v>
      </c>
      <c r="B932" s="1">
        <v>40</v>
      </c>
      <c r="C932" s="1" t="str" cm="1">
        <f t="array" ref="C932">_xlfn.IFS(Dataset[[#This Row],[Age]]&gt;=60,"Old",Dataset[[#This Row],[Age]]&gt;=40,"Senior Adult",Dataset[[#This Row],[Age]]&gt;=20,"Adult",Dataset[[#This Row],[Age]]&gt;=0,"Child")</f>
        <v>Senior Adult</v>
      </c>
      <c r="D932" s="1">
        <v>0</v>
      </c>
      <c r="E932" s="1">
        <v>0</v>
      </c>
      <c r="F932" s="1">
        <v>0</v>
      </c>
      <c r="G932" s="1" t="str">
        <f>IF(OR( AND(Dataset[[#This Row],[NS1]]=1,Dataset[[#This Row],[IgM]]=0,Dataset[[#This Row],[IgG]]=0),AND(Dataset[[#This Row],[NS1]]=1,Dataset[[#This Row],[IgM]]=1,Dataset[[#This Row],[IgG]]=0),AND(Dataset[[#This Row],[NS1]]=0,Dataset[[#This Row],[IgM]]=1,Dataset[[#This Row],[IgG]]=0)),"Yes","No")</f>
        <v>No</v>
      </c>
      <c r="H932" t="str">
        <f>IF(AND(Dataset[[#This Row],[IgG]]=1,Dataset[[#This Row],[NS1]]=1),"Yes","No")</f>
        <v>No</v>
      </c>
      <c r="I932" t="str">
        <f>IF(AND(Dataset[[#This Row],[NS1]]=0,Dataset[[#This Row],[IgM]]=0,Dataset[[#This Row],[IgG]]=0),"yes","No")</f>
        <v>yes</v>
      </c>
      <c r="J932" t="s">
        <v>35</v>
      </c>
      <c r="K932" t="s">
        <v>12</v>
      </c>
      <c r="L932" t="s">
        <v>24</v>
      </c>
      <c r="M932" t="s">
        <v>14</v>
      </c>
      <c r="N932" s="1">
        <v>0</v>
      </c>
      <c r="O932"/>
    </row>
    <row r="933" spans="1:15" x14ac:dyDescent="0.3">
      <c r="A933" t="s">
        <v>15</v>
      </c>
      <c r="B933" s="1">
        <v>56</v>
      </c>
      <c r="C933" s="1" t="str" cm="1">
        <f t="array" ref="C933">_xlfn.IFS(Dataset[[#This Row],[Age]]&gt;=60,"Old",Dataset[[#This Row],[Age]]&gt;=40,"Senior Adult",Dataset[[#This Row],[Age]]&gt;=20,"Adult",Dataset[[#This Row],[Age]]&gt;=0,"Child")</f>
        <v>Senior Adult</v>
      </c>
      <c r="D933" s="1">
        <v>0</v>
      </c>
      <c r="E933" s="1">
        <v>1</v>
      </c>
      <c r="F933" s="1">
        <v>0</v>
      </c>
      <c r="G933" s="1" t="str">
        <f>IF(OR( AND(Dataset[[#This Row],[NS1]]=1,Dataset[[#This Row],[IgM]]=0,Dataset[[#This Row],[IgG]]=0),AND(Dataset[[#This Row],[NS1]]=1,Dataset[[#This Row],[IgM]]=1,Dataset[[#This Row],[IgG]]=0),AND(Dataset[[#This Row],[NS1]]=0,Dataset[[#This Row],[IgM]]=1,Dataset[[#This Row],[IgG]]=0)),"Yes","No")</f>
        <v>Yes</v>
      </c>
      <c r="H933" t="str">
        <f>IF(AND(Dataset[[#This Row],[IgG]]=1,Dataset[[#This Row],[NS1]]=1),"Yes","No")</f>
        <v>No</v>
      </c>
      <c r="I933" t="str">
        <f>IF(AND(Dataset[[#This Row],[NS1]]=0,Dataset[[#This Row],[IgM]]=0,Dataset[[#This Row],[IgG]]=0),"yes","No")</f>
        <v>No</v>
      </c>
      <c r="J933" t="s">
        <v>22</v>
      </c>
      <c r="K933" t="s">
        <v>17</v>
      </c>
      <c r="L933" t="s">
        <v>24</v>
      </c>
      <c r="M933" t="s">
        <v>14</v>
      </c>
      <c r="N933" s="1">
        <v>0</v>
      </c>
      <c r="O933"/>
    </row>
    <row r="934" spans="1:15" x14ac:dyDescent="0.3">
      <c r="A934" t="s">
        <v>15</v>
      </c>
      <c r="B934" s="1">
        <v>60</v>
      </c>
      <c r="C934" s="1" t="str" cm="1">
        <f t="array" ref="C934">_xlfn.IFS(Dataset[[#This Row],[Age]]&gt;=60,"Old",Dataset[[#This Row],[Age]]&gt;=40,"Senior Adult",Dataset[[#This Row],[Age]]&gt;=20,"Adult",Dataset[[#This Row],[Age]]&gt;=0,"Child")</f>
        <v>Old</v>
      </c>
      <c r="D934" s="1">
        <v>0</v>
      </c>
      <c r="E934" s="1">
        <v>1</v>
      </c>
      <c r="F934" s="1">
        <v>0</v>
      </c>
      <c r="G934" s="1" t="str">
        <f>IF(OR( AND(Dataset[[#This Row],[NS1]]=1,Dataset[[#This Row],[IgM]]=0,Dataset[[#This Row],[IgG]]=0),AND(Dataset[[#This Row],[NS1]]=1,Dataset[[#This Row],[IgM]]=1,Dataset[[#This Row],[IgG]]=0),AND(Dataset[[#This Row],[NS1]]=0,Dataset[[#This Row],[IgM]]=1,Dataset[[#This Row],[IgG]]=0)),"Yes","No")</f>
        <v>Yes</v>
      </c>
      <c r="H934" t="str">
        <f>IF(AND(Dataset[[#This Row],[IgG]]=1,Dataset[[#This Row],[NS1]]=1),"Yes","No")</f>
        <v>No</v>
      </c>
      <c r="I934" t="str">
        <f>IF(AND(Dataset[[#This Row],[NS1]]=0,Dataset[[#This Row],[IgM]]=0,Dataset[[#This Row],[IgG]]=0),"yes","No")</f>
        <v>No</v>
      </c>
      <c r="J934" t="s">
        <v>33</v>
      </c>
      <c r="K934" t="s">
        <v>12</v>
      </c>
      <c r="L934" t="s">
        <v>13</v>
      </c>
      <c r="M934" t="s">
        <v>14</v>
      </c>
      <c r="N934" s="1">
        <v>0</v>
      </c>
      <c r="O934"/>
    </row>
    <row r="935" spans="1:15" x14ac:dyDescent="0.3">
      <c r="A935" t="s">
        <v>15</v>
      </c>
      <c r="B935" s="1">
        <v>26</v>
      </c>
      <c r="C935" s="1" t="str" cm="1">
        <f t="array" ref="C935">_xlfn.IFS(Dataset[[#This Row],[Age]]&gt;=60,"Old",Dataset[[#This Row],[Age]]&gt;=40,"Senior Adult",Dataset[[#This Row],[Age]]&gt;=20,"Adult",Dataset[[#This Row],[Age]]&gt;=0,"Child")</f>
        <v>Adult</v>
      </c>
      <c r="D935" s="1">
        <v>0</v>
      </c>
      <c r="E935" s="1">
        <v>0</v>
      </c>
      <c r="F935" s="1">
        <v>0</v>
      </c>
      <c r="G935" s="1" t="str">
        <f>IF(OR( AND(Dataset[[#This Row],[NS1]]=1,Dataset[[#This Row],[IgM]]=0,Dataset[[#This Row],[IgG]]=0),AND(Dataset[[#This Row],[NS1]]=1,Dataset[[#This Row],[IgM]]=1,Dataset[[#This Row],[IgG]]=0),AND(Dataset[[#This Row],[NS1]]=0,Dataset[[#This Row],[IgM]]=1,Dataset[[#This Row],[IgG]]=0)),"Yes","No")</f>
        <v>No</v>
      </c>
      <c r="H935" t="str">
        <f>IF(AND(Dataset[[#This Row],[IgG]]=1,Dataset[[#This Row],[NS1]]=1),"Yes","No")</f>
        <v>No</v>
      </c>
      <c r="I935" t="str">
        <f>IF(AND(Dataset[[#This Row],[NS1]]=0,Dataset[[#This Row],[IgM]]=0,Dataset[[#This Row],[IgG]]=0),"yes","No")</f>
        <v>yes</v>
      </c>
      <c r="J935" t="s">
        <v>20</v>
      </c>
      <c r="K935" t="s">
        <v>17</v>
      </c>
      <c r="L935" t="s">
        <v>24</v>
      </c>
      <c r="M935" t="s">
        <v>14</v>
      </c>
      <c r="N935" s="1">
        <v>0</v>
      </c>
      <c r="O935"/>
    </row>
    <row r="936" spans="1:15" x14ac:dyDescent="0.3">
      <c r="A936" t="s">
        <v>10</v>
      </c>
      <c r="B936" s="1">
        <v>65</v>
      </c>
      <c r="C936" s="1" t="str" cm="1">
        <f t="array" ref="C936">_xlfn.IFS(Dataset[[#This Row],[Age]]&gt;=60,"Old",Dataset[[#This Row],[Age]]&gt;=40,"Senior Adult",Dataset[[#This Row],[Age]]&gt;=20,"Adult",Dataset[[#This Row],[Age]]&gt;=0,"Child")</f>
        <v>Old</v>
      </c>
      <c r="D936" s="1">
        <v>1</v>
      </c>
      <c r="E936" s="1">
        <v>0</v>
      </c>
      <c r="F936" s="1">
        <v>1</v>
      </c>
      <c r="G936" s="1" t="str">
        <f>IF(OR( AND(Dataset[[#This Row],[NS1]]=1,Dataset[[#This Row],[IgM]]=0,Dataset[[#This Row],[IgG]]=0),AND(Dataset[[#This Row],[NS1]]=1,Dataset[[#This Row],[IgM]]=1,Dataset[[#This Row],[IgG]]=0),AND(Dataset[[#This Row],[NS1]]=0,Dataset[[#This Row],[IgM]]=1,Dataset[[#This Row],[IgG]]=0)),"Yes","No")</f>
        <v>No</v>
      </c>
      <c r="H936" t="str">
        <f>IF(AND(Dataset[[#This Row],[IgG]]=1,Dataset[[#This Row],[NS1]]=1),"Yes","No")</f>
        <v>Yes</v>
      </c>
      <c r="I936" t="str">
        <f>IF(AND(Dataset[[#This Row],[NS1]]=0,Dataset[[#This Row],[IgM]]=0,Dataset[[#This Row],[IgG]]=0),"yes","No")</f>
        <v>No</v>
      </c>
      <c r="J936" t="s">
        <v>28</v>
      </c>
      <c r="K936" t="s">
        <v>12</v>
      </c>
      <c r="L936" t="s">
        <v>13</v>
      </c>
      <c r="M936" t="s">
        <v>14</v>
      </c>
      <c r="N936" s="1">
        <v>1</v>
      </c>
      <c r="O936"/>
    </row>
    <row r="937" spans="1:15" x14ac:dyDescent="0.3">
      <c r="A937" t="s">
        <v>10</v>
      </c>
      <c r="B937" s="1">
        <v>33</v>
      </c>
      <c r="C937" s="1" t="str" cm="1">
        <f t="array" ref="C937">_xlfn.IFS(Dataset[[#This Row],[Age]]&gt;=60,"Old",Dataset[[#This Row],[Age]]&gt;=40,"Senior Adult",Dataset[[#This Row],[Age]]&gt;=20,"Adult",Dataset[[#This Row],[Age]]&gt;=0,"Child")</f>
        <v>Adult</v>
      </c>
      <c r="D937" s="1">
        <v>1</v>
      </c>
      <c r="E937" s="1">
        <v>1</v>
      </c>
      <c r="F937" s="1">
        <v>1</v>
      </c>
      <c r="G937" s="1" t="str">
        <f>IF(OR( AND(Dataset[[#This Row],[NS1]]=1,Dataset[[#This Row],[IgM]]=0,Dataset[[#This Row],[IgG]]=0),AND(Dataset[[#This Row],[NS1]]=1,Dataset[[#This Row],[IgM]]=1,Dataset[[#This Row],[IgG]]=0),AND(Dataset[[#This Row],[NS1]]=0,Dataset[[#This Row],[IgM]]=1,Dataset[[#This Row],[IgG]]=0)),"Yes","No")</f>
        <v>No</v>
      </c>
      <c r="H937" t="str">
        <f>IF(AND(Dataset[[#This Row],[IgG]]=1,Dataset[[#This Row],[NS1]]=1),"Yes","No")</f>
        <v>Yes</v>
      </c>
      <c r="I937" t="str">
        <f>IF(AND(Dataset[[#This Row],[NS1]]=0,Dataset[[#This Row],[IgM]]=0,Dataset[[#This Row],[IgG]]=0),"yes","No")</f>
        <v>No</v>
      </c>
      <c r="J937" t="s">
        <v>48</v>
      </c>
      <c r="K937" t="s">
        <v>17</v>
      </c>
      <c r="L937" t="s">
        <v>13</v>
      </c>
      <c r="M937" t="s">
        <v>14</v>
      </c>
      <c r="N937" s="1">
        <v>1</v>
      </c>
      <c r="O937"/>
    </row>
    <row r="938" spans="1:15" x14ac:dyDescent="0.3">
      <c r="A938" t="s">
        <v>10</v>
      </c>
      <c r="B938" s="1">
        <v>20</v>
      </c>
      <c r="C938" s="1" t="str" cm="1">
        <f t="array" ref="C938">_xlfn.IFS(Dataset[[#This Row],[Age]]&gt;=60,"Old",Dataset[[#This Row],[Age]]&gt;=40,"Senior Adult",Dataset[[#This Row],[Age]]&gt;=20,"Adult",Dataset[[#This Row],[Age]]&gt;=0,"Child")</f>
        <v>Adult</v>
      </c>
      <c r="D938" s="1">
        <v>0</v>
      </c>
      <c r="E938" s="1">
        <v>0</v>
      </c>
      <c r="F938" s="1">
        <v>0</v>
      </c>
      <c r="G938" s="1" t="str">
        <f>IF(OR( AND(Dataset[[#This Row],[NS1]]=1,Dataset[[#This Row],[IgM]]=0,Dataset[[#This Row],[IgG]]=0),AND(Dataset[[#This Row],[NS1]]=1,Dataset[[#This Row],[IgM]]=1,Dataset[[#This Row],[IgG]]=0),AND(Dataset[[#This Row],[NS1]]=0,Dataset[[#This Row],[IgM]]=1,Dataset[[#This Row],[IgG]]=0)),"Yes","No")</f>
        <v>No</v>
      </c>
      <c r="H938" t="str">
        <f>IF(AND(Dataset[[#This Row],[IgG]]=1,Dataset[[#This Row],[NS1]]=1),"Yes","No")</f>
        <v>No</v>
      </c>
      <c r="I938" t="str">
        <f>IF(AND(Dataset[[#This Row],[NS1]]=0,Dataset[[#This Row],[IgM]]=0,Dataset[[#This Row],[IgG]]=0),"yes","No")</f>
        <v>yes</v>
      </c>
      <c r="J938" t="s">
        <v>52</v>
      </c>
      <c r="K938" t="s">
        <v>12</v>
      </c>
      <c r="L938" t="s">
        <v>19</v>
      </c>
      <c r="M938" t="s">
        <v>14</v>
      </c>
      <c r="N938" s="1">
        <v>0</v>
      </c>
      <c r="O938"/>
    </row>
    <row r="939" spans="1:15" x14ac:dyDescent="0.3">
      <c r="A939" t="s">
        <v>15</v>
      </c>
      <c r="B939" s="1">
        <v>20</v>
      </c>
      <c r="C939" s="1" t="str" cm="1">
        <f t="array" ref="C939">_xlfn.IFS(Dataset[[#This Row],[Age]]&gt;=60,"Old",Dataset[[#This Row],[Age]]&gt;=40,"Senior Adult",Dataset[[#This Row],[Age]]&gt;=20,"Adult",Dataset[[#This Row],[Age]]&gt;=0,"Child")</f>
        <v>Adult</v>
      </c>
      <c r="D939" s="1">
        <v>0</v>
      </c>
      <c r="E939" s="1">
        <v>0</v>
      </c>
      <c r="F939" s="1">
        <v>0</v>
      </c>
      <c r="G939" s="1" t="str">
        <f>IF(OR( AND(Dataset[[#This Row],[NS1]]=1,Dataset[[#This Row],[IgM]]=0,Dataset[[#This Row],[IgG]]=0),AND(Dataset[[#This Row],[NS1]]=1,Dataset[[#This Row],[IgM]]=1,Dataset[[#This Row],[IgG]]=0),AND(Dataset[[#This Row],[NS1]]=0,Dataset[[#This Row],[IgM]]=1,Dataset[[#This Row],[IgG]]=0)),"Yes","No")</f>
        <v>No</v>
      </c>
      <c r="H939" t="str">
        <f>IF(AND(Dataset[[#This Row],[IgG]]=1,Dataset[[#This Row],[NS1]]=1),"Yes","No")</f>
        <v>No</v>
      </c>
      <c r="I939" t="str">
        <f>IF(AND(Dataset[[#This Row],[NS1]]=0,Dataset[[#This Row],[IgM]]=0,Dataset[[#This Row],[IgG]]=0),"yes","No")</f>
        <v>yes</v>
      </c>
      <c r="J939" t="s">
        <v>46</v>
      </c>
      <c r="K939" t="s">
        <v>17</v>
      </c>
      <c r="L939" t="s">
        <v>19</v>
      </c>
      <c r="M939" t="s">
        <v>14</v>
      </c>
      <c r="N939" s="1">
        <v>0</v>
      </c>
      <c r="O939"/>
    </row>
    <row r="940" spans="1:15" x14ac:dyDescent="0.3">
      <c r="A940" t="s">
        <v>10</v>
      </c>
      <c r="B940" s="1">
        <v>54</v>
      </c>
      <c r="C940" s="1" t="str" cm="1">
        <f t="array" ref="C940">_xlfn.IFS(Dataset[[#This Row],[Age]]&gt;=60,"Old",Dataset[[#This Row],[Age]]&gt;=40,"Senior Adult",Dataset[[#This Row],[Age]]&gt;=20,"Adult",Dataset[[#This Row],[Age]]&gt;=0,"Child")</f>
        <v>Senior Adult</v>
      </c>
      <c r="D940" s="1">
        <v>1</v>
      </c>
      <c r="E940" s="1">
        <v>0</v>
      </c>
      <c r="F940" s="1">
        <v>1</v>
      </c>
      <c r="G940" s="1" t="str">
        <f>IF(OR( AND(Dataset[[#This Row],[NS1]]=1,Dataset[[#This Row],[IgM]]=0,Dataset[[#This Row],[IgG]]=0),AND(Dataset[[#This Row],[NS1]]=1,Dataset[[#This Row],[IgM]]=1,Dataset[[#This Row],[IgG]]=0),AND(Dataset[[#This Row],[NS1]]=0,Dataset[[#This Row],[IgM]]=1,Dataset[[#This Row],[IgG]]=0)),"Yes","No")</f>
        <v>No</v>
      </c>
      <c r="H940" t="str">
        <f>IF(AND(Dataset[[#This Row],[IgG]]=1,Dataset[[#This Row],[NS1]]=1),"Yes","No")</f>
        <v>Yes</v>
      </c>
      <c r="I940" t="str">
        <f>IF(AND(Dataset[[#This Row],[NS1]]=0,Dataset[[#This Row],[IgM]]=0,Dataset[[#This Row],[IgG]]=0),"yes","No")</f>
        <v>No</v>
      </c>
      <c r="J940" t="s">
        <v>50</v>
      </c>
      <c r="K940" t="s">
        <v>12</v>
      </c>
      <c r="L940" t="s">
        <v>13</v>
      </c>
      <c r="M940" t="s">
        <v>14</v>
      </c>
      <c r="N940" s="1">
        <v>1</v>
      </c>
      <c r="O940"/>
    </row>
    <row r="941" spans="1:15" x14ac:dyDescent="0.3">
      <c r="A941" t="s">
        <v>15</v>
      </c>
      <c r="B941" s="1">
        <v>22</v>
      </c>
      <c r="C941" s="1" t="str" cm="1">
        <f t="array" ref="C941">_xlfn.IFS(Dataset[[#This Row],[Age]]&gt;=60,"Old",Dataset[[#This Row],[Age]]&gt;=40,"Senior Adult",Dataset[[#This Row],[Age]]&gt;=20,"Adult",Dataset[[#This Row],[Age]]&gt;=0,"Child")</f>
        <v>Adult</v>
      </c>
      <c r="D941" s="1">
        <v>1</v>
      </c>
      <c r="E941" s="1">
        <v>1</v>
      </c>
      <c r="F941" s="1">
        <v>1</v>
      </c>
      <c r="G941" s="1" t="str">
        <f>IF(OR( AND(Dataset[[#This Row],[NS1]]=1,Dataset[[#This Row],[IgM]]=0,Dataset[[#This Row],[IgG]]=0),AND(Dataset[[#This Row],[NS1]]=1,Dataset[[#This Row],[IgM]]=1,Dataset[[#This Row],[IgG]]=0),AND(Dataset[[#This Row],[NS1]]=0,Dataset[[#This Row],[IgM]]=1,Dataset[[#This Row],[IgG]]=0)),"Yes","No")</f>
        <v>No</v>
      </c>
      <c r="H941" t="str">
        <f>IF(AND(Dataset[[#This Row],[IgG]]=1,Dataset[[#This Row],[NS1]]=1),"Yes","No")</f>
        <v>Yes</v>
      </c>
      <c r="I941" t="str">
        <f>IF(AND(Dataset[[#This Row],[NS1]]=0,Dataset[[#This Row],[IgM]]=0,Dataset[[#This Row],[IgG]]=0),"yes","No")</f>
        <v>No</v>
      </c>
      <c r="J941" t="s">
        <v>45</v>
      </c>
      <c r="K941" t="s">
        <v>17</v>
      </c>
      <c r="L941" t="s">
        <v>24</v>
      </c>
      <c r="M941" t="s">
        <v>14</v>
      </c>
      <c r="N941" s="1">
        <v>1</v>
      </c>
      <c r="O941"/>
    </row>
    <row r="942" spans="1:15" x14ac:dyDescent="0.3">
      <c r="A942" t="s">
        <v>10</v>
      </c>
      <c r="B942" s="1">
        <v>16</v>
      </c>
      <c r="C942" s="1" t="str" cm="1">
        <f t="array" ref="C942">_xlfn.IFS(Dataset[[#This Row],[Age]]&gt;=60,"Old",Dataset[[#This Row],[Age]]&gt;=40,"Senior Adult",Dataset[[#This Row],[Age]]&gt;=20,"Adult",Dataset[[#This Row],[Age]]&gt;=0,"Child")</f>
        <v>Child</v>
      </c>
      <c r="D942" s="1">
        <v>0</v>
      </c>
      <c r="E942" s="1">
        <v>0</v>
      </c>
      <c r="F942" s="1">
        <v>0</v>
      </c>
      <c r="G942" s="1" t="str">
        <f>IF(OR( AND(Dataset[[#This Row],[NS1]]=1,Dataset[[#This Row],[IgM]]=0,Dataset[[#This Row],[IgG]]=0),AND(Dataset[[#This Row],[NS1]]=1,Dataset[[#This Row],[IgM]]=1,Dataset[[#This Row],[IgG]]=0),AND(Dataset[[#This Row],[NS1]]=0,Dataset[[#This Row],[IgM]]=1,Dataset[[#This Row],[IgG]]=0)),"Yes","No")</f>
        <v>No</v>
      </c>
      <c r="H942" t="str">
        <f>IF(AND(Dataset[[#This Row],[IgG]]=1,Dataset[[#This Row],[NS1]]=1),"Yes","No")</f>
        <v>No</v>
      </c>
      <c r="I942" t="str">
        <f>IF(AND(Dataset[[#This Row],[NS1]]=0,Dataset[[#This Row],[IgM]]=0,Dataset[[#This Row],[IgG]]=0),"yes","No")</f>
        <v>yes</v>
      </c>
      <c r="J942" t="s">
        <v>18</v>
      </c>
      <c r="K942" t="s">
        <v>12</v>
      </c>
      <c r="L942" t="s">
        <v>24</v>
      </c>
      <c r="M942" t="s">
        <v>14</v>
      </c>
      <c r="N942" s="1">
        <v>0</v>
      </c>
      <c r="O942"/>
    </row>
    <row r="943" spans="1:15" x14ac:dyDescent="0.3">
      <c r="A943" t="s">
        <v>10</v>
      </c>
      <c r="B943" s="1">
        <v>37</v>
      </c>
      <c r="C943" s="1" t="str" cm="1">
        <f t="array" ref="C943">_xlfn.IFS(Dataset[[#This Row],[Age]]&gt;=60,"Old",Dataset[[#This Row],[Age]]&gt;=40,"Senior Adult",Dataset[[#This Row],[Age]]&gt;=20,"Adult",Dataset[[#This Row],[Age]]&gt;=0,"Child")</f>
        <v>Adult</v>
      </c>
      <c r="D943" s="1">
        <v>0</v>
      </c>
      <c r="E943" s="1">
        <v>0</v>
      </c>
      <c r="F943" s="1">
        <v>0</v>
      </c>
      <c r="G943" s="1" t="str">
        <f>IF(OR( AND(Dataset[[#This Row],[NS1]]=1,Dataset[[#This Row],[IgM]]=0,Dataset[[#This Row],[IgG]]=0),AND(Dataset[[#This Row],[NS1]]=1,Dataset[[#This Row],[IgM]]=1,Dataset[[#This Row],[IgG]]=0),AND(Dataset[[#This Row],[NS1]]=0,Dataset[[#This Row],[IgM]]=1,Dataset[[#This Row],[IgG]]=0)),"Yes","No")</f>
        <v>No</v>
      </c>
      <c r="H943" t="str">
        <f>IF(AND(Dataset[[#This Row],[IgG]]=1,Dataset[[#This Row],[NS1]]=1),"Yes","No")</f>
        <v>No</v>
      </c>
      <c r="I943" t="str">
        <f>IF(AND(Dataset[[#This Row],[NS1]]=0,Dataset[[#This Row],[IgM]]=0,Dataset[[#This Row],[IgG]]=0),"yes","No")</f>
        <v>yes</v>
      </c>
      <c r="J943" t="s">
        <v>52</v>
      </c>
      <c r="K943" t="s">
        <v>17</v>
      </c>
      <c r="L943" t="s">
        <v>13</v>
      </c>
      <c r="M943" t="s">
        <v>14</v>
      </c>
      <c r="N943" s="1">
        <v>0</v>
      </c>
      <c r="O943"/>
    </row>
    <row r="944" spans="1:15" x14ac:dyDescent="0.3">
      <c r="A944" t="s">
        <v>10</v>
      </c>
      <c r="B944" s="1">
        <v>26</v>
      </c>
      <c r="C944" s="1" t="str" cm="1">
        <f t="array" ref="C944">_xlfn.IFS(Dataset[[#This Row],[Age]]&gt;=60,"Old",Dataset[[#This Row],[Age]]&gt;=40,"Senior Adult",Dataset[[#This Row],[Age]]&gt;=20,"Adult",Dataset[[#This Row],[Age]]&gt;=0,"Child")</f>
        <v>Adult</v>
      </c>
      <c r="D944" s="1">
        <v>0</v>
      </c>
      <c r="E944" s="1">
        <v>1</v>
      </c>
      <c r="F944" s="1">
        <v>0</v>
      </c>
      <c r="G944" s="1" t="str">
        <f>IF(OR( AND(Dataset[[#This Row],[NS1]]=1,Dataset[[#This Row],[IgM]]=0,Dataset[[#This Row],[IgG]]=0),AND(Dataset[[#This Row],[NS1]]=1,Dataset[[#This Row],[IgM]]=1,Dataset[[#This Row],[IgG]]=0),AND(Dataset[[#This Row],[NS1]]=0,Dataset[[#This Row],[IgM]]=1,Dataset[[#This Row],[IgG]]=0)),"Yes","No")</f>
        <v>Yes</v>
      </c>
      <c r="H944" t="str">
        <f>IF(AND(Dataset[[#This Row],[IgG]]=1,Dataset[[#This Row],[NS1]]=1),"Yes","No")</f>
        <v>No</v>
      </c>
      <c r="I944" t="str">
        <f>IF(AND(Dataset[[#This Row],[NS1]]=0,Dataset[[#This Row],[IgM]]=0,Dataset[[#This Row],[IgG]]=0),"yes","No")</f>
        <v>No</v>
      </c>
      <c r="J944" t="s">
        <v>44</v>
      </c>
      <c r="K944" t="s">
        <v>12</v>
      </c>
      <c r="L944" t="s">
        <v>24</v>
      </c>
      <c r="M944" t="s">
        <v>14</v>
      </c>
      <c r="N944" s="1">
        <v>0</v>
      </c>
      <c r="O944"/>
    </row>
    <row r="945" spans="1:15" x14ac:dyDescent="0.3">
      <c r="A945" t="s">
        <v>10</v>
      </c>
      <c r="B945" s="1">
        <v>27</v>
      </c>
      <c r="C945" s="1" t="str" cm="1">
        <f t="array" ref="C945">_xlfn.IFS(Dataset[[#This Row],[Age]]&gt;=60,"Old",Dataset[[#This Row],[Age]]&gt;=40,"Senior Adult",Dataset[[#This Row],[Age]]&gt;=20,"Adult",Dataset[[#This Row],[Age]]&gt;=0,"Child")</f>
        <v>Adult</v>
      </c>
      <c r="D945" s="1">
        <v>0</v>
      </c>
      <c r="E945" s="1">
        <v>0</v>
      </c>
      <c r="F945" s="1">
        <v>0</v>
      </c>
      <c r="G945" s="1" t="str">
        <f>IF(OR( AND(Dataset[[#This Row],[NS1]]=1,Dataset[[#This Row],[IgM]]=0,Dataset[[#This Row],[IgG]]=0),AND(Dataset[[#This Row],[NS1]]=1,Dataset[[#This Row],[IgM]]=1,Dataset[[#This Row],[IgG]]=0),AND(Dataset[[#This Row],[NS1]]=0,Dataset[[#This Row],[IgM]]=1,Dataset[[#This Row],[IgG]]=0)),"Yes","No")</f>
        <v>No</v>
      </c>
      <c r="H945" t="str">
        <f>IF(AND(Dataset[[#This Row],[IgG]]=1,Dataset[[#This Row],[NS1]]=1),"Yes","No")</f>
        <v>No</v>
      </c>
      <c r="I945" t="str">
        <f>IF(AND(Dataset[[#This Row],[NS1]]=0,Dataset[[#This Row],[IgM]]=0,Dataset[[#This Row],[IgG]]=0),"yes","No")</f>
        <v>yes</v>
      </c>
      <c r="J945" t="s">
        <v>41</v>
      </c>
      <c r="K945" t="s">
        <v>17</v>
      </c>
      <c r="L945" t="s">
        <v>24</v>
      </c>
      <c r="M945" t="s">
        <v>14</v>
      </c>
      <c r="N945" s="1">
        <v>0</v>
      </c>
      <c r="O945"/>
    </row>
    <row r="946" spans="1:15" x14ac:dyDescent="0.3">
      <c r="A946" t="s">
        <v>10</v>
      </c>
      <c r="B946" s="1">
        <v>10</v>
      </c>
      <c r="C946" s="1" t="str" cm="1">
        <f t="array" ref="C946">_xlfn.IFS(Dataset[[#This Row],[Age]]&gt;=60,"Old",Dataset[[#This Row],[Age]]&gt;=40,"Senior Adult",Dataset[[#This Row],[Age]]&gt;=20,"Adult",Dataset[[#This Row],[Age]]&gt;=0,"Child")</f>
        <v>Child</v>
      </c>
      <c r="D946" s="1">
        <v>0</v>
      </c>
      <c r="E946" s="1">
        <v>0</v>
      </c>
      <c r="F946" s="1">
        <v>0</v>
      </c>
      <c r="G946" s="1" t="str">
        <f>IF(OR( AND(Dataset[[#This Row],[NS1]]=1,Dataset[[#This Row],[IgM]]=0,Dataset[[#This Row],[IgG]]=0),AND(Dataset[[#This Row],[NS1]]=1,Dataset[[#This Row],[IgM]]=1,Dataset[[#This Row],[IgG]]=0),AND(Dataset[[#This Row],[NS1]]=0,Dataset[[#This Row],[IgM]]=1,Dataset[[#This Row],[IgG]]=0)),"Yes","No")</f>
        <v>No</v>
      </c>
      <c r="H946" t="str">
        <f>IF(AND(Dataset[[#This Row],[IgG]]=1,Dataset[[#This Row],[NS1]]=1),"Yes","No")</f>
        <v>No</v>
      </c>
      <c r="I946" t="str">
        <f>IF(AND(Dataset[[#This Row],[NS1]]=0,Dataset[[#This Row],[IgM]]=0,Dataset[[#This Row],[IgG]]=0),"yes","No")</f>
        <v>yes</v>
      </c>
      <c r="J946" t="s">
        <v>50</v>
      </c>
      <c r="K946" t="s">
        <v>12</v>
      </c>
      <c r="L946" t="s">
        <v>13</v>
      </c>
      <c r="M946" t="s">
        <v>14</v>
      </c>
      <c r="N946" s="1">
        <v>0</v>
      </c>
      <c r="O946"/>
    </row>
    <row r="947" spans="1:15" x14ac:dyDescent="0.3">
      <c r="A947" t="s">
        <v>10</v>
      </c>
      <c r="B947" s="1">
        <v>15</v>
      </c>
      <c r="C947" s="1" t="str" cm="1">
        <f t="array" ref="C947">_xlfn.IFS(Dataset[[#This Row],[Age]]&gt;=60,"Old",Dataset[[#This Row],[Age]]&gt;=40,"Senior Adult",Dataset[[#This Row],[Age]]&gt;=20,"Adult",Dataset[[#This Row],[Age]]&gt;=0,"Child")</f>
        <v>Child</v>
      </c>
      <c r="D947" s="1">
        <v>0</v>
      </c>
      <c r="E947" s="1">
        <v>0</v>
      </c>
      <c r="F947" s="1">
        <v>0</v>
      </c>
      <c r="G947" s="1" t="str">
        <f>IF(OR( AND(Dataset[[#This Row],[NS1]]=1,Dataset[[#This Row],[IgM]]=0,Dataset[[#This Row],[IgG]]=0),AND(Dataset[[#This Row],[NS1]]=1,Dataset[[#This Row],[IgM]]=1,Dataset[[#This Row],[IgG]]=0),AND(Dataset[[#This Row],[NS1]]=0,Dataset[[#This Row],[IgM]]=1,Dataset[[#This Row],[IgG]]=0)),"Yes","No")</f>
        <v>No</v>
      </c>
      <c r="H947" t="str">
        <f>IF(AND(Dataset[[#This Row],[IgG]]=1,Dataset[[#This Row],[NS1]]=1),"Yes","No")</f>
        <v>No</v>
      </c>
      <c r="I947" t="str">
        <f>IF(AND(Dataset[[#This Row],[NS1]]=0,Dataset[[#This Row],[IgM]]=0,Dataset[[#This Row],[IgG]]=0),"yes","No")</f>
        <v>yes</v>
      </c>
      <c r="J947" t="s">
        <v>37</v>
      </c>
      <c r="K947" t="s">
        <v>17</v>
      </c>
      <c r="L947" t="s">
        <v>13</v>
      </c>
      <c r="M947" t="s">
        <v>14</v>
      </c>
      <c r="N947" s="1">
        <v>0</v>
      </c>
      <c r="O947"/>
    </row>
    <row r="948" spans="1:15" x14ac:dyDescent="0.3">
      <c r="A948" t="s">
        <v>10</v>
      </c>
      <c r="B948" s="1">
        <v>17</v>
      </c>
      <c r="C948" s="1" t="str" cm="1">
        <f t="array" ref="C948">_xlfn.IFS(Dataset[[#This Row],[Age]]&gt;=60,"Old",Dataset[[#This Row],[Age]]&gt;=40,"Senior Adult",Dataset[[#This Row],[Age]]&gt;=20,"Adult",Dataset[[#This Row],[Age]]&gt;=0,"Child")</f>
        <v>Child</v>
      </c>
      <c r="D948" s="1">
        <v>0</v>
      </c>
      <c r="E948" s="1">
        <v>0</v>
      </c>
      <c r="F948" s="1">
        <v>0</v>
      </c>
      <c r="G948" s="1" t="str">
        <f>IF(OR( AND(Dataset[[#This Row],[NS1]]=1,Dataset[[#This Row],[IgM]]=0,Dataset[[#This Row],[IgG]]=0),AND(Dataset[[#This Row],[NS1]]=1,Dataset[[#This Row],[IgM]]=1,Dataset[[#This Row],[IgG]]=0),AND(Dataset[[#This Row],[NS1]]=0,Dataset[[#This Row],[IgM]]=1,Dataset[[#This Row],[IgG]]=0)),"Yes","No")</f>
        <v>No</v>
      </c>
      <c r="H948" t="str">
        <f>IF(AND(Dataset[[#This Row],[IgG]]=1,Dataset[[#This Row],[NS1]]=1),"Yes","No")</f>
        <v>No</v>
      </c>
      <c r="I948" t="str">
        <f>IF(AND(Dataset[[#This Row],[NS1]]=0,Dataset[[#This Row],[IgM]]=0,Dataset[[#This Row],[IgG]]=0),"yes","No")</f>
        <v>yes</v>
      </c>
      <c r="J948" t="s">
        <v>36</v>
      </c>
      <c r="K948" t="s">
        <v>12</v>
      </c>
      <c r="L948" t="s">
        <v>24</v>
      </c>
      <c r="M948" t="s">
        <v>14</v>
      </c>
      <c r="N948" s="1">
        <v>0</v>
      </c>
      <c r="O948"/>
    </row>
    <row r="949" spans="1:15" x14ac:dyDescent="0.3">
      <c r="A949" t="s">
        <v>10</v>
      </c>
      <c r="B949" s="1">
        <v>61</v>
      </c>
      <c r="C949" s="1" t="str" cm="1">
        <f t="array" ref="C949">_xlfn.IFS(Dataset[[#This Row],[Age]]&gt;=60,"Old",Dataset[[#This Row],[Age]]&gt;=40,"Senior Adult",Dataset[[#This Row],[Age]]&gt;=20,"Adult",Dataset[[#This Row],[Age]]&gt;=0,"Child")</f>
        <v>Old</v>
      </c>
      <c r="D949" s="1">
        <v>1</v>
      </c>
      <c r="E949" s="1">
        <v>1</v>
      </c>
      <c r="F949" s="1">
        <v>1</v>
      </c>
      <c r="G949" s="1" t="str">
        <f>IF(OR( AND(Dataset[[#This Row],[NS1]]=1,Dataset[[#This Row],[IgM]]=0,Dataset[[#This Row],[IgG]]=0),AND(Dataset[[#This Row],[NS1]]=1,Dataset[[#This Row],[IgM]]=1,Dataset[[#This Row],[IgG]]=0),AND(Dataset[[#This Row],[NS1]]=0,Dataset[[#This Row],[IgM]]=1,Dataset[[#This Row],[IgG]]=0)),"Yes","No")</f>
        <v>No</v>
      </c>
      <c r="H949" t="str">
        <f>IF(AND(Dataset[[#This Row],[IgG]]=1,Dataset[[#This Row],[NS1]]=1),"Yes","No")</f>
        <v>Yes</v>
      </c>
      <c r="I949" t="str">
        <f>IF(AND(Dataset[[#This Row],[NS1]]=0,Dataset[[#This Row],[IgM]]=0,Dataset[[#This Row],[IgG]]=0),"yes","No")</f>
        <v>No</v>
      </c>
      <c r="J949" t="s">
        <v>11</v>
      </c>
      <c r="K949" t="s">
        <v>17</v>
      </c>
      <c r="L949" t="s">
        <v>13</v>
      </c>
      <c r="M949" t="s">
        <v>14</v>
      </c>
      <c r="N949" s="1">
        <v>1</v>
      </c>
      <c r="O949"/>
    </row>
    <row r="950" spans="1:15" x14ac:dyDescent="0.3">
      <c r="A950" t="s">
        <v>15</v>
      </c>
      <c r="B950" s="1">
        <v>35</v>
      </c>
      <c r="C950" s="1" t="str" cm="1">
        <f t="array" ref="C950">_xlfn.IFS(Dataset[[#This Row],[Age]]&gt;=60,"Old",Dataset[[#This Row],[Age]]&gt;=40,"Senior Adult",Dataset[[#This Row],[Age]]&gt;=20,"Adult",Dataset[[#This Row],[Age]]&gt;=0,"Child")</f>
        <v>Adult</v>
      </c>
      <c r="D950" s="1">
        <v>1</v>
      </c>
      <c r="E950" s="1">
        <v>1</v>
      </c>
      <c r="F950" s="1">
        <v>1</v>
      </c>
      <c r="G950" s="1" t="str">
        <f>IF(OR( AND(Dataset[[#This Row],[NS1]]=1,Dataset[[#This Row],[IgM]]=0,Dataset[[#This Row],[IgG]]=0),AND(Dataset[[#This Row],[NS1]]=1,Dataset[[#This Row],[IgM]]=1,Dataset[[#This Row],[IgG]]=0),AND(Dataset[[#This Row],[NS1]]=0,Dataset[[#This Row],[IgM]]=1,Dataset[[#This Row],[IgG]]=0)),"Yes","No")</f>
        <v>No</v>
      </c>
      <c r="H950" t="str">
        <f>IF(AND(Dataset[[#This Row],[IgG]]=1,Dataset[[#This Row],[NS1]]=1),"Yes","No")</f>
        <v>Yes</v>
      </c>
      <c r="I950" t="str">
        <f>IF(AND(Dataset[[#This Row],[NS1]]=0,Dataset[[#This Row],[IgM]]=0,Dataset[[#This Row],[IgG]]=0),"yes","No")</f>
        <v>No</v>
      </c>
      <c r="J950" t="s">
        <v>29</v>
      </c>
      <c r="K950" t="s">
        <v>12</v>
      </c>
      <c r="L950" t="s">
        <v>19</v>
      </c>
      <c r="M950" t="s">
        <v>14</v>
      </c>
      <c r="N950" s="1">
        <v>1</v>
      </c>
      <c r="O950"/>
    </row>
    <row r="951" spans="1:15" x14ac:dyDescent="0.3">
      <c r="A951" t="s">
        <v>10</v>
      </c>
      <c r="B951" s="1">
        <v>55</v>
      </c>
      <c r="C951" s="1" t="str" cm="1">
        <f t="array" ref="C951">_xlfn.IFS(Dataset[[#This Row],[Age]]&gt;=60,"Old",Dataset[[#This Row],[Age]]&gt;=40,"Senior Adult",Dataset[[#This Row],[Age]]&gt;=20,"Adult",Dataset[[#This Row],[Age]]&gt;=0,"Child")</f>
        <v>Senior Adult</v>
      </c>
      <c r="D951" s="1">
        <v>1</v>
      </c>
      <c r="E951" s="1">
        <v>1</v>
      </c>
      <c r="F951" s="1">
        <v>1</v>
      </c>
      <c r="G951" s="1" t="str">
        <f>IF(OR( AND(Dataset[[#This Row],[NS1]]=1,Dataset[[#This Row],[IgM]]=0,Dataset[[#This Row],[IgG]]=0),AND(Dataset[[#This Row],[NS1]]=1,Dataset[[#This Row],[IgM]]=1,Dataset[[#This Row],[IgG]]=0),AND(Dataset[[#This Row],[NS1]]=0,Dataset[[#This Row],[IgM]]=1,Dataset[[#This Row],[IgG]]=0)),"Yes","No")</f>
        <v>No</v>
      </c>
      <c r="H951" t="str">
        <f>IF(AND(Dataset[[#This Row],[IgG]]=1,Dataset[[#This Row],[NS1]]=1),"Yes","No")</f>
        <v>Yes</v>
      </c>
      <c r="I951" t="str">
        <f>IF(AND(Dataset[[#This Row],[NS1]]=0,Dataset[[#This Row],[IgM]]=0,Dataset[[#This Row],[IgG]]=0),"yes","No")</f>
        <v>No</v>
      </c>
      <c r="J951" t="s">
        <v>52</v>
      </c>
      <c r="K951" t="s">
        <v>17</v>
      </c>
      <c r="L951" t="s">
        <v>19</v>
      </c>
      <c r="M951" t="s">
        <v>14</v>
      </c>
      <c r="N951" s="1">
        <v>1</v>
      </c>
      <c r="O951"/>
    </row>
    <row r="952" spans="1:15" x14ac:dyDescent="0.3">
      <c r="A952" t="s">
        <v>10</v>
      </c>
      <c r="B952" s="1">
        <v>16</v>
      </c>
      <c r="C952" s="1" t="str" cm="1">
        <f t="array" ref="C952">_xlfn.IFS(Dataset[[#This Row],[Age]]&gt;=60,"Old",Dataset[[#This Row],[Age]]&gt;=40,"Senior Adult",Dataset[[#This Row],[Age]]&gt;=20,"Adult",Dataset[[#This Row],[Age]]&gt;=0,"Child")</f>
        <v>Child</v>
      </c>
      <c r="D952" s="1">
        <v>1</v>
      </c>
      <c r="E952" s="1">
        <v>1</v>
      </c>
      <c r="F952" s="1">
        <v>1</v>
      </c>
      <c r="G952" s="1" t="str">
        <f>IF(OR( AND(Dataset[[#This Row],[NS1]]=1,Dataset[[#This Row],[IgM]]=0,Dataset[[#This Row],[IgG]]=0),AND(Dataset[[#This Row],[NS1]]=1,Dataset[[#This Row],[IgM]]=1,Dataset[[#This Row],[IgG]]=0),AND(Dataset[[#This Row],[NS1]]=0,Dataset[[#This Row],[IgM]]=1,Dataset[[#This Row],[IgG]]=0)),"Yes","No")</f>
        <v>No</v>
      </c>
      <c r="H952" t="str">
        <f>IF(AND(Dataset[[#This Row],[IgG]]=1,Dataset[[#This Row],[NS1]]=1),"Yes","No")</f>
        <v>Yes</v>
      </c>
      <c r="I952" t="str">
        <f>IF(AND(Dataset[[#This Row],[NS1]]=0,Dataset[[#This Row],[IgM]]=0,Dataset[[#This Row],[IgG]]=0),"yes","No")</f>
        <v>No</v>
      </c>
      <c r="J952" t="s">
        <v>43</v>
      </c>
      <c r="K952" t="s">
        <v>12</v>
      </c>
      <c r="L952" t="s">
        <v>19</v>
      </c>
      <c r="M952" t="s">
        <v>14</v>
      </c>
      <c r="N952" s="1">
        <v>1</v>
      </c>
      <c r="O952"/>
    </row>
    <row r="953" spans="1:15" x14ac:dyDescent="0.3">
      <c r="A953" t="s">
        <v>15</v>
      </c>
      <c r="B953" s="1">
        <v>52</v>
      </c>
      <c r="C953" s="1" t="str" cm="1">
        <f t="array" ref="C953">_xlfn.IFS(Dataset[[#This Row],[Age]]&gt;=60,"Old",Dataset[[#This Row],[Age]]&gt;=40,"Senior Adult",Dataset[[#This Row],[Age]]&gt;=20,"Adult",Dataset[[#This Row],[Age]]&gt;=0,"Child")</f>
        <v>Senior Adult</v>
      </c>
      <c r="D953" s="1">
        <v>0</v>
      </c>
      <c r="E953" s="1">
        <v>0</v>
      </c>
      <c r="F953" s="1">
        <v>0</v>
      </c>
      <c r="G953" s="1" t="str">
        <f>IF(OR( AND(Dataset[[#This Row],[NS1]]=1,Dataset[[#This Row],[IgM]]=0,Dataset[[#This Row],[IgG]]=0),AND(Dataset[[#This Row],[NS1]]=1,Dataset[[#This Row],[IgM]]=1,Dataset[[#This Row],[IgG]]=0),AND(Dataset[[#This Row],[NS1]]=0,Dataset[[#This Row],[IgM]]=1,Dataset[[#This Row],[IgG]]=0)),"Yes","No")</f>
        <v>No</v>
      </c>
      <c r="H953" t="str">
        <f>IF(AND(Dataset[[#This Row],[IgG]]=1,Dataset[[#This Row],[NS1]]=1),"Yes","No")</f>
        <v>No</v>
      </c>
      <c r="I953" t="str">
        <f>IF(AND(Dataset[[#This Row],[NS1]]=0,Dataset[[#This Row],[IgM]]=0,Dataset[[#This Row],[IgG]]=0),"yes","No")</f>
        <v>yes</v>
      </c>
      <c r="J953" t="s">
        <v>50</v>
      </c>
      <c r="K953" t="s">
        <v>17</v>
      </c>
      <c r="L953" t="s">
        <v>13</v>
      </c>
      <c r="M953" t="s">
        <v>14</v>
      </c>
      <c r="N953" s="1">
        <v>0</v>
      </c>
      <c r="O953"/>
    </row>
    <row r="954" spans="1:15" x14ac:dyDescent="0.3">
      <c r="A954" t="s">
        <v>10</v>
      </c>
      <c r="B954" s="1">
        <v>50</v>
      </c>
      <c r="C954" s="1" t="str" cm="1">
        <f t="array" ref="C954">_xlfn.IFS(Dataset[[#This Row],[Age]]&gt;=60,"Old",Dataset[[#This Row],[Age]]&gt;=40,"Senior Adult",Dataset[[#This Row],[Age]]&gt;=20,"Adult",Dataset[[#This Row],[Age]]&gt;=0,"Child")</f>
        <v>Senior Adult</v>
      </c>
      <c r="D954" s="1">
        <v>0</v>
      </c>
      <c r="E954" s="1">
        <v>0</v>
      </c>
      <c r="F954" s="1">
        <v>0</v>
      </c>
      <c r="G954" s="1" t="str">
        <f>IF(OR( AND(Dataset[[#This Row],[NS1]]=1,Dataset[[#This Row],[IgM]]=0,Dataset[[#This Row],[IgG]]=0),AND(Dataset[[#This Row],[NS1]]=1,Dataset[[#This Row],[IgM]]=1,Dataset[[#This Row],[IgG]]=0),AND(Dataset[[#This Row],[NS1]]=0,Dataset[[#This Row],[IgM]]=1,Dataset[[#This Row],[IgG]]=0)),"Yes","No")</f>
        <v>No</v>
      </c>
      <c r="H954" t="str">
        <f>IF(AND(Dataset[[#This Row],[IgG]]=1,Dataset[[#This Row],[NS1]]=1),"Yes","No")</f>
        <v>No</v>
      </c>
      <c r="I954" t="str">
        <f>IF(AND(Dataset[[#This Row],[NS1]]=0,Dataset[[#This Row],[IgM]]=0,Dataset[[#This Row],[IgG]]=0),"yes","No")</f>
        <v>yes</v>
      </c>
      <c r="J954" t="s">
        <v>20</v>
      </c>
      <c r="K954" t="s">
        <v>12</v>
      </c>
      <c r="L954" t="s">
        <v>19</v>
      </c>
      <c r="M954" t="s">
        <v>14</v>
      </c>
      <c r="N954" s="1">
        <v>0</v>
      </c>
      <c r="O954"/>
    </row>
    <row r="955" spans="1:15" x14ac:dyDescent="0.3">
      <c r="A955" t="s">
        <v>10</v>
      </c>
      <c r="B955" s="1">
        <v>23</v>
      </c>
      <c r="C955" s="1" t="str" cm="1">
        <f t="array" ref="C955">_xlfn.IFS(Dataset[[#This Row],[Age]]&gt;=60,"Old",Dataset[[#This Row],[Age]]&gt;=40,"Senior Adult",Dataset[[#This Row],[Age]]&gt;=20,"Adult",Dataset[[#This Row],[Age]]&gt;=0,"Child")</f>
        <v>Adult</v>
      </c>
      <c r="D955" s="1">
        <v>1</v>
      </c>
      <c r="E955" s="1">
        <v>1</v>
      </c>
      <c r="F955" s="1">
        <v>1</v>
      </c>
      <c r="G955" s="1" t="str">
        <f>IF(OR( AND(Dataset[[#This Row],[NS1]]=1,Dataset[[#This Row],[IgM]]=0,Dataset[[#This Row],[IgG]]=0),AND(Dataset[[#This Row],[NS1]]=1,Dataset[[#This Row],[IgM]]=1,Dataset[[#This Row],[IgG]]=0),AND(Dataset[[#This Row],[NS1]]=0,Dataset[[#This Row],[IgM]]=1,Dataset[[#This Row],[IgG]]=0)),"Yes","No")</f>
        <v>No</v>
      </c>
      <c r="H955" t="str">
        <f>IF(AND(Dataset[[#This Row],[IgG]]=1,Dataset[[#This Row],[NS1]]=1),"Yes","No")</f>
        <v>Yes</v>
      </c>
      <c r="I955" t="str">
        <f>IF(AND(Dataset[[#This Row],[NS1]]=0,Dataset[[#This Row],[IgM]]=0,Dataset[[#This Row],[IgG]]=0),"yes","No")</f>
        <v>No</v>
      </c>
      <c r="J955" t="s">
        <v>26</v>
      </c>
      <c r="K955" t="s">
        <v>17</v>
      </c>
      <c r="L955" t="s">
        <v>24</v>
      </c>
      <c r="M955" t="s">
        <v>14</v>
      </c>
      <c r="N955" s="1">
        <v>1</v>
      </c>
      <c r="O955"/>
    </row>
    <row r="956" spans="1:15" x14ac:dyDescent="0.3">
      <c r="A956" t="s">
        <v>15</v>
      </c>
      <c r="B956" s="1">
        <v>64</v>
      </c>
      <c r="C956" s="1" t="str" cm="1">
        <f t="array" ref="C956">_xlfn.IFS(Dataset[[#This Row],[Age]]&gt;=60,"Old",Dataset[[#This Row],[Age]]&gt;=40,"Senior Adult",Dataset[[#This Row],[Age]]&gt;=20,"Adult",Dataset[[#This Row],[Age]]&gt;=0,"Child")</f>
        <v>Old</v>
      </c>
      <c r="D956" s="1">
        <v>1</v>
      </c>
      <c r="E956" s="1">
        <v>0</v>
      </c>
      <c r="F956" s="1">
        <v>1</v>
      </c>
      <c r="G956" s="1" t="str">
        <f>IF(OR( AND(Dataset[[#This Row],[NS1]]=1,Dataset[[#This Row],[IgM]]=0,Dataset[[#This Row],[IgG]]=0),AND(Dataset[[#This Row],[NS1]]=1,Dataset[[#This Row],[IgM]]=1,Dataset[[#This Row],[IgG]]=0),AND(Dataset[[#This Row],[NS1]]=0,Dataset[[#This Row],[IgM]]=1,Dataset[[#This Row],[IgG]]=0)),"Yes","No")</f>
        <v>No</v>
      </c>
      <c r="H956" t="str">
        <f>IF(AND(Dataset[[#This Row],[IgG]]=1,Dataset[[#This Row],[NS1]]=1),"Yes","No")</f>
        <v>Yes</v>
      </c>
      <c r="I956" t="str">
        <f>IF(AND(Dataset[[#This Row],[NS1]]=0,Dataset[[#This Row],[IgM]]=0,Dataset[[#This Row],[IgG]]=0),"yes","No")</f>
        <v>No</v>
      </c>
      <c r="J956" t="s">
        <v>44</v>
      </c>
      <c r="K956" t="s">
        <v>12</v>
      </c>
      <c r="L956" t="s">
        <v>13</v>
      </c>
      <c r="M956" t="s">
        <v>14</v>
      </c>
      <c r="N956" s="1">
        <v>1</v>
      </c>
      <c r="O956"/>
    </row>
    <row r="957" spans="1:15" x14ac:dyDescent="0.3">
      <c r="A957" t="s">
        <v>10</v>
      </c>
      <c r="B957" s="1">
        <v>50</v>
      </c>
      <c r="C957" s="1" t="str" cm="1">
        <f t="array" ref="C957">_xlfn.IFS(Dataset[[#This Row],[Age]]&gt;=60,"Old",Dataset[[#This Row],[Age]]&gt;=40,"Senior Adult",Dataset[[#This Row],[Age]]&gt;=20,"Adult",Dataset[[#This Row],[Age]]&gt;=0,"Child")</f>
        <v>Senior Adult</v>
      </c>
      <c r="D957" s="1">
        <v>0</v>
      </c>
      <c r="E957" s="1">
        <v>0</v>
      </c>
      <c r="F957" s="1">
        <v>0</v>
      </c>
      <c r="G957" s="1" t="str">
        <f>IF(OR( AND(Dataset[[#This Row],[NS1]]=1,Dataset[[#This Row],[IgM]]=0,Dataset[[#This Row],[IgG]]=0),AND(Dataset[[#This Row],[NS1]]=1,Dataset[[#This Row],[IgM]]=1,Dataset[[#This Row],[IgG]]=0),AND(Dataset[[#This Row],[NS1]]=0,Dataset[[#This Row],[IgM]]=1,Dataset[[#This Row],[IgG]]=0)),"Yes","No")</f>
        <v>No</v>
      </c>
      <c r="H957" t="str">
        <f>IF(AND(Dataset[[#This Row],[IgG]]=1,Dataset[[#This Row],[NS1]]=1),"Yes","No")</f>
        <v>No</v>
      </c>
      <c r="I957" t="str">
        <f>IF(AND(Dataset[[#This Row],[NS1]]=0,Dataset[[#This Row],[IgM]]=0,Dataset[[#This Row],[IgG]]=0),"yes","No")</f>
        <v>yes</v>
      </c>
      <c r="J957" t="s">
        <v>52</v>
      </c>
      <c r="K957" t="s">
        <v>17</v>
      </c>
      <c r="L957" t="s">
        <v>24</v>
      </c>
      <c r="M957" t="s">
        <v>14</v>
      </c>
      <c r="N957" s="1">
        <v>0</v>
      </c>
      <c r="O957"/>
    </row>
    <row r="958" spans="1:15" x14ac:dyDescent="0.3">
      <c r="A958" t="s">
        <v>10</v>
      </c>
      <c r="B958" s="1">
        <v>8</v>
      </c>
      <c r="C958" s="1" t="str" cm="1">
        <f t="array" ref="C958">_xlfn.IFS(Dataset[[#This Row],[Age]]&gt;=60,"Old",Dataset[[#This Row],[Age]]&gt;=40,"Senior Adult",Dataset[[#This Row],[Age]]&gt;=20,"Adult",Dataset[[#This Row],[Age]]&gt;=0,"Child")</f>
        <v>Child</v>
      </c>
      <c r="D958" s="1">
        <v>0</v>
      </c>
      <c r="E958" s="1">
        <v>0</v>
      </c>
      <c r="F958" s="1">
        <v>1</v>
      </c>
      <c r="G958" s="1" t="str">
        <f>IF(OR( AND(Dataset[[#This Row],[NS1]]=1,Dataset[[#This Row],[IgM]]=0,Dataset[[#This Row],[IgG]]=0),AND(Dataset[[#This Row],[NS1]]=1,Dataset[[#This Row],[IgM]]=1,Dataset[[#This Row],[IgG]]=0),AND(Dataset[[#This Row],[NS1]]=0,Dataset[[#This Row],[IgM]]=1,Dataset[[#This Row],[IgG]]=0)),"Yes","No")</f>
        <v>No</v>
      </c>
      <c r="H958" t="str">
        <f>IF(AND(Dataset[[#This Row],[IgG]]=1,Dataset[[#This Row],[NS1]]=1),"Yes","No")</f>
        <v>No</v>
      </c>
      <c r="I958" t="str">
        <f>IF(AND(Dataset[[#This Row],[NS1]]=0,Dataset[[#This Row],[IgM]]=0,Dataset[[#This Row],[IgG]]=0),"yes","No")</f>
        <v>No</v>
      </c>
      <c r="J958" t="s">
        <v>46</v>
      </c>
      <c r="K958" t="s">
        <v>17</v>
      </c>
      <c r="L958" t="s">
        <v>19</v>
      </c>
      <c r="M958" t="s">
        <v>14</v>
      </c>
      <c r="N958" s="1">
        <v>1</v>
      </c>
      <c r="O958"/>
    </row>
    <row r="959" spans="1:15" x14ac:dyDescent="0.3">
      <c r="A959" t="s">
        <v>10</v>
      </c>
      <c r="B959" s="1">
        <v>37</v>
      </c>
      <c r="C959" s="1" t="str" cm="1">
        <f t="array" ref="C959">_xlfn.IFS(Dataset[[#This Row],[Age]]&gt;=60,"Old",Dataset[[#This Row],[Age]]&gt;=40,"Senior Adult",Dataset[[#This Row],[Age]]&gt;=20,"Adult",Dataset[[#This Row],[Age]]&gt;=0,"Child")</f>
        <v>Adult</v>
      </c>
      <c r="D959" s="1">
        <v>0</v>
      </c>
      <c r="E959" s="1">
        <v>1</v>
      </c>
      <c r="F959" s="1">
        <v>0</v>
      </c>
      <c r="G959" s="1" t="str">
        <f>IF(OR( AND(Dataset[[#This Row],[NS1]]=1,Dataset[[#This Row],[IgM]]=0,Dataset[[#This Row],[IgG]]=0),AND(Dataset[[#This Row],[NS1]]=1,Dataset[[#This Row],[IgM]]=1,Dataset[[#This Row],[IgG]]=0),AND(Dataset[[#This Row],[NS1]]=0,Dataset[[#This Row],[IgM]]=1,Dataset[[#This Row],[IgG]]=0)),"Yes","No")</f>
        <v>Yes</v>
      </c>
      <c r="H959" t="str">
        <f>IF(AND(Dataset[[#This Row],[IgG]]=1,Dataset[[#This Row],[NS1]]=1),"Yes","No")</f>
        <v>No</v>
      </c>
      <c r="I959" t="str">
        <f>IF(AND(Dataset[[#This Row],[NS1]]=0,Dataset[[#This Row],[IgM]]=0,Dataset[[#This Row],[IgG]]=0),"yes","No")</f>
        <v>No</v>
      </c>
      <c r="J959" t="s">
        <v>30</v>
      </c>
      <c r="K959" t="s">
        <v>17</v>
      </c>
      <c r="L959" t="s">
        <v>24</v>
      </c>
      <c r="M959" t="s">
        <v>14</v>
      </c>
      <c r="N959" s="1">
        <v>0</v>
      </c>
      <c r="O959"/>
    </row>
    <row r="960" spans="1:15" x14ac:dyDescent="0.3">
      <c r="A960" t="s">
        <v>10</v>
      </c>
      <c r="B960" s="1">
        <v>63</v>
      </c>
      <c r="C960" s="1" t="str" cm="1">
        <f t="array" ref="C960">_xlfn.IFS(Dataset[[#This Row],[Age]]&gt;=60,"Old",Dataset[[#This Row],[Age]]&gt;=40,"Senior Adult",Dataset[[#This Row],[Age]]&gt;=20,"Adult",Dataset[[#This Row],[Age]]&gt;=0,"Child")</f>
        <v>Old</v>
      </c>
      <c r="D960" s="1">
        <v>0</v>
      </c>
      <c r="E960" s="1">
        <v>0</v>
      </c>
      <c r="F960" s="1">
        <v>0</v>
      </c>
      <c r="G960" s="1" t="str">
        <f>IF(OR( AND(Dataset[[#This Row],[NS1]]=1,Dataset[[#This Row],[IgM]]=0,Dataset[[#This Row],[IgG]]=0),AND(Dataset[[#This Row],[NS1]]=1,Dataset[[#This Row],[IgM]]=1,Dataset[[#This Row],[IgG]]=0),AND(Dataset[[#This Row],[NS1]]=0,Dataset[[#This Row],[IgM]]=1,Dataset[[#This Row],[IgG]]=0)),"Yes","No")</f>
        <v>No</v>
      </c>
      <c r="H960" t="str">
        <f>IF(AND(Dataset[[#This Row],[IgG]]=1,Dataset[[#This Row],[NS1]]=1),"Yes","No")</f>
        <v>No</v>
      </c>
      <c r="I960" t="str">
        <f>IF(AND(Dataset[[#This Row],[NS1]]=0,Dataset[[#This Row],[IgM]]=0,Dataset[[#This Row],[IgG]]=0),"yes","No")</f>
        <v>yes</v>
      </c>
      <c r="J960" t="s">
        <v>52</v>
      </c>
      <c r="K960" t="s">
        <v>12</v>
      </c>
      <c r="L960" t="s">
        <v>19</v>
      </c>
      <c r="M960" t="s">
        <v>14</v>
      </c>
      <c r="N960" s="1">
        <v>0</v>
      </c>
      <c r="O960"/>
    </row>
    <row r="961" spans="1:15" x14ac:dyDescent="0.3">
      <c r="A961" t="s">
        <v>10</v>
      </c>
      <c r="B961" s="1">
        <v>45</v>
      </c>
      <c r="C961" s="1" t="str" cm="1">
        <f t="array" ref="C961">_xlfn.IFS(Dataset[[#This Row],[Age]]&gt;=60,"Old",Dataset[[#This Row],[Age]]&gt;=40,"Senior Adult",Dataset[[#This Row],[Age]]&gt;=20,"Adult",Dataset[[#This Row],[Age]]&gt;=0,"Child")</f>
        <v>Senior Adult</v>
      </c>
      <c r="D961" s="1">
        <v>0</v>
      </c>
      <c r="E961" s="1">
        <v>0</v>
      </c>
      <c r="F961" s="1">
        <v>0</v>
      </c>
      <c r="G961" s="1" t="str">
        <f>IF(OR( AND(Dataset[[#This Row],[NS1]]=1,Dataset[[#This Row],[IgM]]=0,Dataset[[#This Row],[IgG]]=0),AND(Dataset[[#This Row],[NS1]]=1,Dataset[[#This Row],[IgM]]=1,Dataset[[#This Row],[IgG]]=0),AND(Dataset[[#This Row],[NS1]]=0,Dataset[[#This Row],[IgM]]=1,Dataset[[#This Row],[IgG]]=0)),"Yes","No")</f>
        <v>No</v>
      </c>
      <c r="H961" t="str">
        <f>IF(AND(Dataset[[#This Row],[IgG]]=1,Dataset[[#This Row],[NS1]]=1),"Yes","No")</f>
        <v>No</v>
      </c>
      <c r="I961" t="str">
        <f>IF(AND(Dataset[[#This Row],[NS1]]=0,Dataset[[#This Row],[IgM]]=0,Dataset[[#This Row],[IgG]]=0),"yes","No")</f>
        <v>yes</v>
      </c>
      <c r="J961" t="s">
        <v>36</v>
      </c>
      <c r="K961" t="s">
        <v>17</v>
      </c>
      <c r="L961" t="s">
        <v>19</v>
      </c>
      <c r="M961" t="s">
        <v>14</v>
      </c>
      <c r="N961" s="1">
        <v>0</v>
      </c>
      <c r="O961"/>
    </row>
    <row r="962" spans="1:15" x14ac:dyDescent="0.3">
      <c r="A962" t="s">
        <v>10</v>
      </c>
      <c r="B962" s="1">
        <v>26</v>
      </c>
      <c r="C962" s="1" t="str" cm="1">
        <f t="array" ref="C962">_xlfn.IFS(Dataset[[#This Row],[Age]]&gt;=60,"Old",Dataset[[#This Row],[Age]]&gt;=40,"Senior Adult",Dataset[[#This Row],[Age]]&gt;=20,"Adult",Dataset[[#This Row],[Age]]&gt;=0,"Child")</f>
        <v>Adult</v>
      </c>
      <c r="D962" s="1">
        <v>0</v>
      </c>
      <c r="E962" s="1">
        <v>0</v>
      </c>
      <c r="F962" s="1">
        <v>0</v>
      </c>
      <c r="G962" s="1" t="str">
        <f>IF(OR( AND(Dataset[[#This Row],[NS1]]=1,Dataset[[#This Row],[IgM]]=0,Dataset[[#This Row],[IgG]]=0),AND(Dataset[[#This Row],[NS1]]=1,Dataset[[#This Row],[IgM]]=1,Dataset[[#This Row],[IgG]]=0),AND(Dataset[[#This Row],[NS1]]=0,Dataset[[#This Row],[IgM]]=1,Dataset[[#This Row],[IgG]]=0)),"Yes","No")</f>
        <v>No</v>
      </c>
      <c r="H962" t="str">
        <f>IF(AND(Dataset[[#This Row],[IgG]]=1,Dataset[[#This Row],[NS1]]=1),"Yes","No")</f>
        <v>No</v>
      </c>
      <c r="I962" t="str">
        <f>IF(AND(Dataset[[#This Row],[NS1]]=0,Dataset[[#This Row],[IgM]]=0,Dataset[[#This Row],[IgG]]=0),"yes","No")</f>
        <v>yes</v>
      </c>
      <c r="J962" t="s">
        <v>53</v>
      </c>
      <c r="K962" t="s">
        <v>12</v>
      </c>
      <c r="L962" t="s">
        <v>13</v>
      </c>
      <c r="M962" t="s">
        <v>14</v>
      </c>
      <c r="N962" s="1">
        <v>0</v>
      </c>
      <c r="O962"/>
    </row>
    <row r="963" spans="1:15" x14ac:dyDescent="0.3">
      <c r="A963" t="s">
        <v>10</v>
      </c>
      <c r="B963" s="1">
        <v>24</v>
      </c>
      <c r="C963" s="1" t="str" cm="1">
        <f t="array" ref="C963">_xlfn.IFS(Dataset[[#This Row],[Age]]&gt;=60,"Old",Dataset[[#This Row],[Age]]&gt;=40,"Senior Adult",Dataset[[#This Row],[Age]]&gt;=20,"Adult",Dataset[[#This Row],[Age]]&gt;=0,"Child")</f>
        <v>Adult</v>
      </c>
      <c r="D963" s="1">
        <v>0</v>
      </c>
      <c r="E963" s="1">
        <v>0</v>
      </c>
      <c r="F963" s="1">
        <v>0</v>
      </c>
      <c r="G963" s="1" t="str">
        <f>IF(OR( AND(Dataset[[#This Row],[NS1]]=1,Dataset[[#This Row],[IgM]]=0,Dataset[[#This Row],[IgG]]=0),AND(Dataset[[#This Row],[NS1]]=1,Dataset[[#This Row],[IgM]]=1,Dataset[[#This Row],[IgG]]=0),AND(Dataset[[#This Row],[NS1]]=0,Dataset[[#This Row],[IgM]]=1,Dataset[[#This Row],[IgG]]=0)),"Yes","No")</f>
        <v>No</v>
      </c>
      <c r="H963" t="str">
        <f>IF(AND(Dataset[[#This Row],[IgG]]=1,Dataset[[#This Row],[NS1]]=1),"Yes","No")</f>
        <v>No</v>
      </c>
      <c r="I963" t="str">
        <f>IF(AND(Dataset[[#This Row],[NS1]]=0,Dataset[[#This Row],[IgM]]=0,Dataset[[#This Row],[IgG]]=0),"yes","No")</f>
        <v>yes</v>
      </c>
      <c r="J963" t="s">
        <v>45</v>
      </c>
      <c r="K963" t="s">
        <v>17</v>
      </c>
      <c r="L963" t="s">
        <v>19</v>
      </c>
      <c r="M963" t="s">
        <v>14</v>
      </c>
      <c r="N963" s="1">
        <v>0</v>
      </c>
      <c r="O963"/>
    </row>
    <row r="964" spans="1:15" x14ac:dyDescent="0.3">
      <c r="A964" t="s">
        <v>15</v>
      </c>
      <c r="B964" s="1">
        <v>31</v>
      </c>
      <c r="C964" s="1" t="str" cm="1">
        <f t="array" ref="C964">_xlfn.IFS(Dataset[[#This Row],[Age]]&gt;=60,"Old",Dataset[[#This Row],[Age]]&gt;=40,"Senior Adult",Dataset[[#This Row],[Age]]&gt;=20,"Adult",Dataset[[#This Row],[Age]]&gt;=0,"Child")</f>
        <v>Adult</v>
      </c>
      <c r="D964" s="1">
        <v>1</v>
      </c>
      <c r="E964" s="1">
        <v>0</v>
      </c>
      <c r="F964" s="1">
        <v>1</v>
      </c>
      <c r="G964" s="1" t="str">
        <f>IF(OR( AND(Dataset[[#This Row],[NS1]]=1,Dataset[[#This Row],[IgM]]=0,Dataset[[#This Row],[IgG]]=0),AND(Dataset[[#This Row],[NS1]]=1,Dataset[[#This Row],[IgM]]=1,Dataset[[#This Row],[IgG]]=0),AND(Dataset[[#This Row],[NS1]]=0,Dataset[[#This Row],[IgM]]=1,Dataset[[#This Row],[IgG]]=0)),"Yes","No")</f>
        <v>No</v>
      </c>
      <c r="H964" t="str">
        <f>IF(AND(Dataset[[#This Row],[IgG]]=1,Dataset[[#This Row],[NS1]]=1),"Yes","No")</f>
        <v>Yes</v>
      </c>
      <c r="I964" t="str">
        <f>IF(AND(Dataset[[#This Row],[NS1]]=0,Dataset[[#This Row],[IgM]]=0,Dataset[[#This Row],[IgG]]=0),"yes","No")</f>
        <v>No</v>
      </c>
      <c r="J964" t="s">
        <v>47</v>
      </c>
      <c r="K964" t="s">
        <v>12</v>
      </c>
      <c r="L964" t="s">
        <v>24</v>
      </c>
      <c r="M964" t="s">
        <v>14</v>
      </c>
      <c r="N964" s="1">
        <v>1</v>
      </c>
      <c r="O964"/>
    </row>
    <row r="965" spans="1:15" x14ac:dyDescent="0.3">
      <c r="A965" t="s">
        <v>10</v>
      </c>
      <c r="B965" s="1">
        <v>54</v>
      </c>
      <c r="C965" s="1" t="str" cm="1">
        <f t="array" ref="C965">_xlfn.IFS(Dataset[[#This Row],[Age]]&gt;=60,"Old",Dataset[[#This Row],[Age]]&gt;=40,"Senior Adult",Dataset[[#This Row],[Age]]&gt;=20,"Adult",Dataset[[#This Row],[Age]]&gt;=0,"Child")</f>
        <v>Senior Adult</v>
      </c>
      <c r="D965" s="1">
        <v>0</v>
      </c>
      <c r="E965" s="1">
        <v>1</v>
      </c>
      <c r="F965" s="1">
        <v>0</v>
      </c>
      <c r="G965" s="1" t="str">
        <f>IF(OR( AND(Dataset[[#This Row],[NS1]]=1,Dataset[[#This Row],[IgM]]=0,Dataset[[#This Row],[IgG]]=0),AND(Dataset[[#This Row],[NS1]]=1,Dataset[[#This Row],[IgM]]=1,Dataset[[#This Row],[IgG]]=0),AND(Dataset[[#This Row],[NS1]]=0,Dataset[[#This Row],[IgM]]=1,Dataset[[#This Row],[IgG]]=0)),"Yes","No")</f>
        <v>Yes</v>
      </c>
      <c r="H965" t="str">
        <f>IF(AND(Dataset[[#This Row],[IgG]]=1,Dataset[[#This Row],[NS1]]=1),"Yes","No")</f>
        <v>No</v>
      </c>
      <c r="I965" t="str">
        <f>IF(AND(Dataset[[#This Row],[NS1]]=0,Dataset[[#This Row],[IgM]]=0,Dataset[[#This Row],[IgG]]=0),"yes","No")</f>
        <v>No</v>
      </c>
      <c r="J965" t="s">
        <v>25</v>
      </c>
      <c r="K965" t="s">
        <v>17</v>
      </c>
      <c r="L965" t="s">
        <v>24</v>
      </c>
      <c r="M965" t="s">
        <v>14</v>
      </c>
      <c r="N965" s="1">
        <v>0</v>
      </c>
      <c r="O965"/>
    </row>
    <row r="966" spans="1:15" x14ac:dyDescent="0.3">
      <c r="A966" t="s">
        <v>15</v>
      </c>
      <c r="B966" s="1">
        <v>60</v>
      </c>
      <c r="C966" s="1" t="str" cm="1">
        <f t="array" ref="C966">_xlfn.IFS(Dataset[[#This Row],[Age]]&gt;=60,"Old",Dataset[[#This Row],[Age]]&gt;=40,"Senior Adult",Dataset[[#This Row],[Age]]&gt;=20,"Adult",Dataset[[#This Row],[Age]]&gt;=0,"Child")</f>
        <v>Old</v>
      </c>
      <c r="D966" s="1">
        <v>1</v>
      </c>
      <c r="E966" s="1">
        <v>1</v>
      </c>
      <c r="F966" s="1">
        <v>1</v>
      </c>
      <c r="G966" s="1" t="str">
        <f>IF(OR( AND(Dataset[[#This Row],[NS1]]=1,Dataset[[#This Row],[IgM]]=0,Dataset[[#This Row],[IgG]]=0),AND(Dataset[[#This Row],[NS1]]=1,Dataset[[#This Row],[IgM]]=1,Dataset[[#This Row],[IgG]]=0),AND(Dataset[[#This Row],[NS1]]=0,Dataset[[#This Row],[IgM]]=1,Dataset[[#This Row],[IgG]]=0)),"Yes","No")</f>
        <v>No</v>
      </c>
      <c r="H966" t="str">
        <f>IF(AND(Dataset[[#This Row],[IgG]]=1,Dataset[[#This Row],[NS1]]=1),"Yes","No")</f>
        <v>Yes</v>
      </c>
      <c r="I966" t="str">
        <f>IF(AND(Dataset[[#This Row],[NS1]]=0,Dataset[[#This Row],[IgM]]=0,Dataset[[#This Row],[IgG]]=0),"yes","No")</f>
        <v>No</v>
      </c>
      <c r="J966" t="s">
        <v>35</v>
      </c>
      <c r="K966" t="s">
        <v>12</v>
      </c>
      <c r="L966" t="s">
        <v>13</v>
      </c>
      <c r="M966" t="s">
        <v>14</v>
      </c>
      <c r="N966" s="1">
        <v>1</v>
      </c>
      <c r="O966"/>
    </row>
    <row r="967" spans="1:15" x14ac:dyDescent="0.3">
      <c r="A967" t="s">
        <v>15</v>
      </c>
      <c r="B967" s="1">
        <v>61</v>
      </c>
      <c r="C967" s="1" t="str" cm="1">
        <f t="array" ref="C967">_xlfn.IFS(Dataset[[#This Row],[Age]]&gt;=60,"Old",Dataset[[#This Row],[Age]]&gt;=40,"Senior Adult",Dataset[[#This Row],[Age]]&gt;=20,"Adult",Dataset[[#This Row],[Age]]&gt;=0,"Child")</f>
        <v>Old</v>
      </c>
      <c r="D967" s="1">
        <v>1</v>
      </c>
      <c r="E967" s="1">
        <v>1</v>
      </c>
      <c r="F967" s="1">
        <v>1</v>
      </c>
      <c r="G967" s="1" t="str">
        <f>IF(OR( AND(Dataset[[#This Row],[NS1]]=1,Dataset[[#This Row],[IgM]]=0,Dataset[[#This Row],[IgG]]=0),AND(Dataset[[#This Row],[NS1]]=1,Dataset[[#This Row],[IgM]]=1,Dataset[[#This Row],[IgG]]=0),AND(Dataset[[#This Row],[NS1]]=0,Dataset[[#This Row],[IgM]]=1,Dataset[[#This Row],[IgG]]=0)),"Yes","No")</f>
        <v>No</v>
      </c>
      <c r="H967" t="str">
        <f>IF(AND(Dataset[[#This Row],[IgG]]=1,Dataset[[#This Row],[NS1]]=1),"Yes","No")</f>
        <v>Yes</v>
      </c>
      <c r="I967" t="str">
        <f>IF(AND(Dataset[[#This Row],[NS1]]=0,Dataset[[#This Row],[IgM]]=0,Dataset[[#This Row],[IgG]]=0),"yes","No")</f>
        <v>No</v>
      </c>
      <c r="J967" t="s">
        <v>21</v>
      </c>
      <c r="K967" t="s">
        <v>17</v>
      </c>
      <c r="L967" t="s">
        <v>13</v>
      </c>
      <c r="M967" t="s">
        <v>14</v>
      </c>
      <c r="N967" s="1">
        <v>1</v>
      </c>
      <c r="O967"/>
    </row>
    <row r="968" spans="1:15" x14ac:dyDescent="0.3">
      <c r="A968" t="s">
        <v>15</v>
      </c>
      <c r="B968" s="1">
        <v>58</v>
      </c>
      <c r="C968" s="1" t="str" cm="1">
        <f t="array" ref="C968">_xlfn.IFS(Dataset[[#This Row],[Age]]&gt;=60,"Old",Dataset[[#This Row],[Age]]&gt;=40,"Senior Adult",Dataset[[#This Row],[Age]]&gt;=20,"Adult",Dataset[[#This Row],[Age]]&gt;=0,"Child")</f>
        <v>Senior Adult</v>
      </c>
      <c r="D968" s="1">
        <v>0</v>
      </c>
      <c r="E968" s="1">
        <v>0</v>
      </c>
      <c r="F968" s="1">
        <v>1</v>
      </c>
      <c r="G968" s="1" t="str">
        <f>IF(OR( AND(Dataset[[#This Row],[NS1]]=1,Dataset[[#This Row],[IgM]]=0,Dataset[[#This Row],[IgG]]=0),AND(Dataset[[#This Row],[NS1]]=1,Dataset[[#This Row],[IgM]]=1,Dataset[[#This Row],[IgG]]=0),AND(Dataset[[#This Row],[NS1]]=0,Dataset[[#This Row],[IgM]]=1,Dataset[[#This Row],[IgG]]=0)),"Yes","No")</f>
        <v>No</v>
      </c>
      <c r="H968" t="str">
        <f>IF(AND(Dataset[[#This Row],[IgG]]=1,Dataset[[#This Row],[NS1]]=1),"Yes","No")</f>
        <v>No</v>
      </c>
      <c r="I968" t="str">
        <f>IF(AND(Dataset[[#This Row],[NS1]]=0,Dataset[[#This Row],[IgM]]=0,Dataset[[#This Row],[IgG]]=0),"yes","No")</f>
        <v>No</v>
      </c>
      <c r="J968" t="s">
        <v>40</v>
      </c>
      <c r="K968" t="s">
        <v>12</v>
      </c>
      <c r="L968" t="s">
        <v>24</v>
      </c>
      <c r="M968" t="s">
        <v>14</v>
      </c>
      <c r="N968" s="1">
        <v>1</v>
      </c>
      <c r="O968"/>
    </row>
    <row r="969" spans="1:15" x14ac:dyDescent="0.3">
      <c r="A969" t="s">
        <v>10</v>
      </c>
      <c r="B969" s="1">
        <v>39</v>
      </c>
      <c r="C969" s="1" t="str" cm="1">
        <f t="array" ref="C969">_xlfn.IFS(Dataset[[#This Row],[Age]]&gt;=60,"Old",Dataset[[#This Row],[Age]]&gt;=40,"Senior Adult",Dataset[[#This Row],[Age]]&gt;=20,"Adult",Dataset[[#This Row],[Age]]&gt;=0,"Child")</f>
        <v>Adult</v>
      </c>
      <c r="D969" s="1">
        <v>0</v>
      </c>
      <c r="E969" s="1">
        <v>1</v>
      </c>
      <c r="F969" s="1">
        <v>0</v>
      </c>
      <c r="G969" s="1" t="str">
        <f>IF(OR( AND(Dataset[[#This Row],[NS1]]=1,Dataset[[#This Row],[IgM]]=0,Dataset[[#This Row],[IgG]]=0),AND(Dataset[[#This Row],[NS1]]=1,Dataset[[#This Row],[IgM]]=1,Dataset[[#This Row],[IgG]]=0),AND(Dataset[[#This Row],[NS1]]=0,Dataset[[#This Row],[IgM]]=1,Dataset[[#This Row],[IgG]]=0)),"Yes","No")</f>
        <v>Yes</v>
      </c>
      <c r="H969" t="str">
        <f>IF(AND(Dataset[[#This Row],[IgG]]=1,Dataset[[#This Row],[NS1]]=1),"Yes","No")</f>
        <v>No</v>
      </c>
      <c r="I969" t="str">
        <f>IF(AND(Dataset[[#This Row],[NS1]]=0,Dataset[[#This Row],[IgM]]=0,Dataset[[#This Row],[IgG]]=0),"yes","No")</f>
        <v>No</v>
      </c>
      <c r="J969" t="s">
        <v>42</v>
      </c>
      <c r="K969" t="s">
        <v>17</v>
      </c>
      <c r="L969" t="s">
        <v>24</v>
      </c>
      <c r="M969" t="s">
        <v>14</v>
      </c>
      <c r="N969" s="1">
        <v>0</v>
      </c>
      <c r="O969"/>
    </row>
    <row r="970" spans="1:15" x14ac:dyDescent="0.3">
      <c r="A970" t="s">
        <v>10</v>
      </c>
      <c r="B970" s="1">
        <v>30</v>
      </c>
      <c r="C970" s="1" t="str" cm="1">
        <f t="array" ref="C970">_xlfn.IFS(Dataset[[#This Row],[Age]]&gt;=60,"Old",Dataset[[#This Row],[Age]]&gt;=40,"Senior Adult",Dataset[[#This Row],[Age]]&gt;=20,"Adult",Dataset[[#This Row],[Age]]&gt;=0,"Child")</f>
        <v>Adult</v>
      </c>
      <c r="D970" s="1">
        <v>0</v>
      </c>
      <c r="E970" s="1">
        <v>1</v>
      </c>
      <c r="F970" s="1">
        <v>0</v>
      </c>
      <c r="G970" s="1" t="str">
        <f>IF(OR( AND(Dataset[[#This Row],[NS1]]=1,Dataset[[#This Row],[IgM]]=0,Dataset[[#This Row],[IgG]]=0),AND(Dataset[[#This Row],[NS1]]=1,Dataset[[#This Row],[IgM]]=1,Dataset[[#This Row],[IgG]]=0),AND(Dataset[[#This Row],[NS1]]=0,Dataset[[#This Row],[IgM]]=1,Dataset[[#This Row],[IgG]]=0)),"Yes","No")</f>
        <v>Yes</v>
      </c>
      <c r="H970" t="str">
        <f>IF(AND(Dataset[[#This Row],[IgG]]=1,Dataset[[#This Row],[NS1]]=1),"Yes","No")</f>
        <v>No</v>
      </c>
      <c r="I970" t="str">
        <f>IF(AND(Dataset[[#This Row],[NS1]]=0,Dataset[[#This Row],[IgM]]=0,Dataset[[#This Row],[IgG]]=0),"yes","No")</f>
        <v>No</v>
      </c>
      <c r="J970" t="s">
        <v>43</v>
      </c>
      <c r="K970" t="s">
        <v>12</v>
      </c>
      <c r="L970" t="s">
        <v>19</v>
      </c>
      <c r="M970" t="s">
        <v>14</v>
      </c>
      <c r="N970" s="1">
        <v>0</v>
      </c>
      <c r="O970"/>
    </row>
    <row r="971" spans="1:15" x14ac:dyDescent="0.3">
      <c r="A971" t="s">
        <v>15</v>
      </c>
      <c r="B971" s="1">
        <v>57</v>
      </c>
      <c r="C971" s="1" t="str" cm="1">
        <f t="array" ref="C971">_xlfn.IFS(Dataset[[#This Row],[Age]]&gt;=60,"Old",Dataset[[#This Row],[Age]]&gt;=40,"Senior Adult",Dataset[[#This Row],[Age]]&gt;=20,"Adult",Dataset[[#This Row],[Age]]&gt;=0,"Child")</f>
        <v>Senior Adult</v>
      </c>
      <c r="D971" s="1">
        <v>1</v>
      </c>
      <c r="E971" s="1">
        <v>0</v>
      </c>
      <c r="F971" s="1">
        <v>1</v>
      </c>
      <c r="G971" s="1" t="str">
        <f>IF(OR( AND(Dataset[[#This Row],[NS1]]=1,Dataset[[#This Row],[IgM]]=0,Dataset[[#This Row],[IgG]]=0),AND(Dataset[[#This Row],[NS1]]=1,Dataset[[#This Row],[IgM]]=1,Dataset[[#This Row],[IgG]]=0),AND(Dataset[[#This Row],[NS1]]=0,Dataset[[#This Row],[IgM]]=1,Dataset[[#This Row],[IgG]]=0)),"Yes","No")</f>
        <v>No</v>
      </c>
      <c r="H971" t="str">
        <f>IF(AND(Dataset[[#This Row],[IgG]]=1,Dataset[[#This Row],[NS1]]=1),"Yes","No")</f>
        <v>Yes</v>
      </c>
      <c r="I971" t="str">
        <f>IF(AND(Dataset[[#This Row],[NS1]]=0,Dataset[[#This Row],[IgM]]=0,Dataset[[#This Row],[IgG]]=0),"yes","No")</f>
        <v>No</v>
      </c>
      <c r="J971" t="s">
        <v>38</v>
      </c>
      <c r="K971" t="s">
        <v>17</v>
      </c>
      <c r="L971" t="s">
        <v>19</v>
      </c>
      <c r="M971" t="s">
        <v>14</v>
      </c>
      <c r="N971" s="1">
        <v>1</v>
      </c>
      <c r="O971"/>
    </row>
    <row r="972" spans="1:15" x14ac:dyDescent="0.3">
      <c r="A972" t="s">
        <v>10</v>
      </c>
      <c r="B972" s="1">
        <v>40</v>
      </c>
      <c r="C972" s="1" t="str" cm="1">
        <f t="array" ref="C972">_xlfn.IFS(Dataset[[#This Row],[Age]]&gt;=60,"Old",Dataset[[#This Row],[Age]]&gt;=40,"Senior Adult",Dataset[[#This Row],[Age]]&gt;=20,"Adult",Dataset[[#This Row],[Age]]&gt;=0,"Child")</f>
        <v>Senior Adult</v>
      </c>
      <c r="D972" s="1">
        <v>1</v>
      </c>
      <c r="E972" s="1">
        <v>0</v>
      </c>
      <c r="F972" s="1">
        <v>1</v>
      </c>
      <c r="G972" s="1" t="str">
        <f>IF(OR( AND(Dataset[[#This Row],[NS1]]=1,Dataset[[#This Row],[IgM]]=0,Dataset[[#This Row],[IgG]]=0),AND(Dataset[[#This Row],[NS1]]=1,Dataset[[#This Row],[IgM]]=1,Dataset[[#This Row],[IgG]]=0),AND(Dataset[[#This Row],[NS1]]=0,Dataset[[#This Row],[IgM]]=1,Dataset[[#This Row],[IgG]]=0)),"Yes","No")</f>
        <v>No</v>
      </c>
      <c r="H972" t="str">
        <f>IF(AND(Dataset[[#This Row],[IgG]]=1,Dataset[[#This Row],[NS1]]=1),"Yes","No")</f>
        <v>Yes</v>
      </c>
      <c r="I972" t="str">
        <f>IF(AND(Dataset[[#This Row],[NS1]]=0,Dataset[[#This Row],[IgM]]=0,Dataset[[#This Row],[IgG]]=0),"yes","No")</f>
        <v>No</v>
      </c>
      <c r="J972" t="s">
        <v>18</v>
      </c>
      <c r="K972" t="s">
        <v>12</v>
      </c>
      <c r="L972" t="s">
        <v>24</v>
      </c>
      <c r="M972" t="s">
        <v>14</v>
      </c>
      <c r="N972" s="1">
        <v>1</v>
      </c>
      <c r="O972"/>
    </row>
    <row r="973" spans="1:15" x14ac:dyDescent="0.3">
      <c r="A973" t="s">
        <v>15</v>
      </c>
      <c r="B973" s="1">
        <v>39</v>
      </c>
      <c r="C973" s="1" t="str" cm="1">
        <f t="array" ref="C973">_xlfn.IFS(Dataset[[#This Row],[Age]]&gt;=60,"Old",Dataset[[#This Row],[Age]]&gt;=40,"Senior Adult",Dataset[[#This Row],[Age]]&gt;=20,"Adult",Dataset[[#This Row],[Age]]&gt;=0,"Child")</f>
        <v>Adult</v>
      </c>
      <c r="D973" s="1">
        <v>0</v>
      </c>
      <c r="E973" s="1">
        <v>0</v>
      </c>
      <c r="F973" s="1">
        <v>0</v>
      </c>
      <c r="G973" s="1" t="str">
        <f>IF(OR( AND(Dataset[[#This Row],[NS1]]=1,Dataset[[#This Row],[IgM]]=0,Dataset[[#This Row],[IgG]]=0),AND(Dataset[[#This Row],[NS1]]=1,Dataset[[#This Row],[IgM]]=1,Dataset[[#This Row],[IgG]]=0),AND(Dataset[[#This Row],[NS1]]=0,Dataset[[#This Row],[IgM]]=1,Dataset[[#This Row],[IgG]]=0)),"Yes","No")</f>
        <v>No</v>
      </c>
      <c r="H973" t="str">
        <f>IF(AND(Dataset[[#This Row],[IgG]]=1,Dataset[[#This Row],[NS1]]=1),"Yes","No")</f>
        <v>No</v>
      </c>
      <c r="I973" t="str">
        <f>IF(AND(Dataset[[#This Row],[NS1]]=0,Dataset[[#This Row],[IgM]]=0,Dataset[[#This Row],[IgG]]=0),"yes","No")</f>
        <v>yes</v>
      </c>
      <c r="J973" t="s">
        <v>51</v>
      </c>
      <c r="K973" t="s">
        <v>17</v>
      </c>
      <c r="L973" t="s">
        <v>13</v>
      </c>
      <c r="M973" t="s">
        <v>14</v>
      </c>
      <c r="N973" s="1">
        <v>0</v>
      </c>
      <c r="O973"/>
    </row>
    <row r="974" spans="1:15" x14ac:dyDescent="0.3">
      <c r="A974" t="s">
        <v>10</v>
      </c>
      <c r="B974" s="1">
        <v>9</v>
      </c>
      <c r="C974" s="1" t="str" cm="1">
        <f t="array" ref="C974">_xlfn.IFS(Dataset[[#This Row],[Age]]&gt;=60,"Old",Dataset[[#This Row],[Age]]&gt;=40,"Senior Adult",Dataset[[#This Row],[Age]]&gt;=20,"Adult",Dataset[[#This Row],[Age]]&gt;=0,"Child")</f>
        <v>Child</v>
      </c>
      <c r="D974" s="1">
        <v>1</v>
      </c>
      <c r="E974" s="1">
        <v>1</v>
      </c>
      <c r="F974" s="1">
        <v>1</v>
      </c>
      <c r="G974" s="1" t="str">
        <f>IF(OR( AND(Dataset[[#This Row],[NS1]]=1,Dataset[[#This Row],[IgM]]=0,Dataset[[#This Row],[IgG]]=0),AND(Dataset[[#This Row],[NS1]]=1,Dataset[[#This Row],[IgM]]=1,Dataset[[#This Row],[IgG]]=0),AND(Dataset[[#This Row],[NS1]]=0,Dataset[[#This Row],[IgM]]=1,Dataset[[#This Row],[IgG]]=0)),"Yes","No")</f>
        <v>No</v>
      </c>
      <c r="H974" t="str">
        <f>IF(AND(Dataset[[#This Row],[IgG]]=1,Dataset[[#This Row],[NS1]]=1),"Yes","No")</f>
        <v>Yes</v>
      </c>
      <c r="I974" t="str">
        <f>IF(AND(Dataset[[#This Row],[NS1]]=0,Dataset[[#This Row],[IgM]]=0,Dataset[[#This Row],[IgG]]=0),"yes","No")</f>
        <v>No</v>
      </c>
      <c r="J974" t="s">
        <v>51</v>
      </c>
      <c r="K974" t="s">
        <v>12</v>
      </c>
      <c r="L974" t="s">
        <v>19</v>
      </c>
      <c r="M974" t="s">
        <v>14</v>
      </c>
      <c r="N974" s="1">
        <v>1</v>
      </c>
      <c r="O974"/>
    </row>
    <row r="975" spans="1:15" x14ac:dyDescent="0.3">
      <c r="A975" t="s">
        <v>15</v>
      </c>
      <c r="B975" s="1">
        <v>26</v>
      </c>
      <c r="C975" s="1" t="str" cm="1">
        <f t="array" ref="C975">_xlfn.IFS(Dataset[[#This Row],[Age]]&gt;=60,"Old",Dataset[[#This Row],[Age]]&gt;=40,"Senior Adult",Dataset[[#This Row],[Age]]&gt;=20,"Adult",Dataset[[#This Row],[Age]]&gt;=0,"Child")</f>
        <v>Adult</v>
      </c>
      <c r="D975" s="1">
        <v>0</v>
      </c>
      <c r="E975" s="1">
        <v>0</v>
      </c>
      <c r="F975" s="1">
        <v>1</v>
      </c>
      <c r="G975" s="1" t="str">
        <f>IF(OR( AND(Dataset[[#This Row],[NS1]]=1,Dataset[[#This Row],[IgM]]=0,Dataset[[#This Row],[IgG]]=0),AND(Dataset[[#This Row],[NS1]]=1,Dataset[[#This Row],[IgM]]=1,Dataset[[#This Row],[IgG]]=0),AND(Dataset[[#This Row],[NS1]]=0,Dataset[[#This Row],[IgM]]=1,Dataset[[#This Row],[IgG]]=0)),"Yes","No")</f>
        <v>No</v>
      </c>
      <c r="H975" t="str">
        <f>IF(AND(Dataset[[#This Row],[IgG]]=1,Dataset[[#This Row],[NS1]]=1),"Yes","No")</f>
        <v>No</v>
      </c>
      <c r="I975" t="str">
        <f>IF(AND(Dataset[[#This Row],[NS1]]=0,Dataset[[#This Row],[IgM]]=0,Dataset[[#This Row],[IgG]]=0),"yes","No")</f>
        <v>No</v>
      </c>
      <c r="J975" t="s">
        <v>35</v>
      </c>
      <c r="K975" t="s">
        <v>17</v>
      </c>
      <c r="L975" t="s">
        <v>19</v>
      </c>
      <c r="M975" t="s">
        <v>14</v>
      </c>
      <c r="N975" s="1">
        <v>1</v>
      </c>
      <c r="O975"/>
    </row>
    <row r="976" spans="1:15" x14ac:dyDescent="0.3">
      <c r="A976" t="s">
        <v>10</v>
      </c>
      <c r="B976" s="1">
        <v>40</v>
      </c>
      <c r="C976" s="1" t="str" cm="1">
        <f t="array" ref="C976">_xlfn.IFS(Dataset[[#This Row],[Age]]&gt;=60,"Old",Dataset[[#This Row],[Age]]&gt;=40,"Senior Adult",Dataset[[#This Row],[Age]]&gt;=20,"Adult",Dataset[[#This Row],[Age]]&gt;=0,"Child")</f>
        <v>Senior Adult</v>
      </c>
      <c r="D976" s="1">
        <v>1</v>
      </c>
      <c r="E976" s="1">
        <v>0</v>
      </c>
      <c r="F976" s="1">
        <v>1</v>
      </c>
      <c r="G976" s="1" t="str">
        <f>IF(OR( AND(Dataset[[#This Row],[NS1]]=1,Dataset[[#This Row],[IgM]]=0,Dataset[[#This Row],[IgG]]=0),AND(Dataset[[#This Row],[NS1]]=1,Dataset[[#This Row],[IgM]]=1,Dataset[[#This Row],[IgG]]=0),AND(Dataset[[#This Row],[NS1]]=0,Dataset[[#This Row],[IgM]]=1,Dataset[[#This Row],[IgG]]=0)),"Yes","No")</f>
        <v>No</v>
      </c>
      <c r="H976" t="str">
        <f>IF(AND(Dataset[[#This Row],[IgG]]=1,Dataset[[#This Row],[NS1]]=1),"Yes","No")</f>
        <v>Yes</v>
      </c>
      <c r="I976" t="str">
        <f>IF(AND(Dataset[[#This Row],[NS1]]=0,Dataset[[#This Row],[IgM]]=0,Dataset[[#This Row],[IgG]]=0),"yes","No")</f>
        <v>No</v>
      </c>
      <c r="J976" t="s">
        <v>48</v>
      </c>
      <c r="K976" t="s">
        <v>12</v>
      </c>
      <c r="L976" t="s">
        <v>13</v>
      </c>
      <c r="M976" t="s">
        <v>14</v>
      </c>
      <c r="N976" s="1">
        <v>1</v>
      </c>
      <c r="O976"/>
    </row>
    <row r="977" spans="1:15" x14ac:dyDescent="0.3">
      <c r="A977" t="s">
        <v>15</v>
      </c>
      <c r="B977" s="1">
        <v>49</v>
      </c>
      <c r="C977" s="1" t="str" cm="1">
        <f t="array" ref="C977">_xlfn.IFS(Dataset[[#This Row],[Age]]&gt;=60,"Old",Dataset[[#This Row],[Age]]&gt;=40,"Senior Adult",Dataset[[#This Row],[Age]]&gt;=20,"Adult",Dataset[[#This Row],[Age]]&gt;=0,"Child")</f>
        <v>Senior Adult</v>
      </c>
      <c r="D977" s="1">
        <v>1</v>
      </c>
      <c r="E977" s="1">
        <v>1</v>
      </c>
      <c r="F977" s="1">
        <v>1</v>
      </c>
      <c r="G977" s="1" t="str">
        <f>IF(OR( AND(Dataset[[#This Row],[NS1]]=1,Dataset[[#This Row],[IgM]]=0,Dataset[[#This Row],[IgG]]=0),AND(Dataset[[#This Row],[NS1]]=1,Dataset[[#This Row],[IgM]]=1,Dataset[[#This Row],[IgG]]=0),AND(Dataset[[#This Row],[NS1]]=0,Dataset[[#This Row],[IgM]]=1,Dataset[[#This Row],[IgG]]=0)),"Yes","No")</f>
        <v>No</v>
      </c>
      <c r="H977" t="str">
        <f>IF(AND(Dataset[[#This Row],[IgG]]=1,Dataset[[#This Row],[NS1]]=1),"Yes","No")</f>
        <v>Yes</v>
      </c>
      <c r="I977" t="str">
        <f>IF(AND(Dataset[[#This Row],[NS1]]=0,Dataset[[#This Row],[IgM]]=0,Dataset[[#This Row],[IgG]]=0),"yes","No")</f>
        <v>No</v>
      </c>
      <c r="J977" t="s">
        <v>23</v>
      </c>
      <c r="K977" t="s">
        <v>17</v>
      </c>
      <c r="L977" t="s">
        <v>19</v>
      </c>
      <c r="M977" t="s">
        <v>14</v>
      </c>
      <c r="N977" s="1">
        <v>1</v>
      </c>
      <c r="O977"/>
    </row>
    <row r="978" spans="1:15" x14ac:dyDescent="0.3">
      <c r="A978" t="s">
        <v>10</v>
      </c>
      <c r="B978" s="1">
        <v>29</v>
      </c>
      <c r="C978" s="1" t="str" cm="1">
        <f t="array" ref="C978">_xlfn.IFS(Dataset[[#This Row],[Age]]&gt;=60,"Old",Dataset[[#This Row],[Age]]&gt;=40,"Senior Adult",Dataset[[#This Row],[Age]]&gt;=20,"Adult",Dataset[[#This Row],[Age]]&gt;=0,"Child")</f>
        <v>Adult</v>
      </c>
      <c r="D978" s="1">
        <v>0</v>
      </c>
      <c r="E978" s="1">
        <v>1</v>
      </c>
      <c r="F978" s="1">
        <v>0</v>
      </c>
      <c r="G978" s="1" t="str">
        <f>IF(OR( AND(Dataset[[#This Row],[NS1]]=1,Dataset[[#This Row],[IgM]]=0,Dataset[[#This Row],[IgG]]=0),AND(Dataset[[#This Row],[NS1]]=1,Dataset[[#This Row],[IgM]]=1,Dataset[[#This Row],[IgG]]=0),AND(Dataset[[#This Row],[NS1]]=0,Dataset[[#This Row],[IgM]]=1,Dataset[[#This Row],[IgG]]=0)),"Yes","No")</f>
        <v>Yes</v>
      </c>
      <c r="H978" t="str">
        <f>IF(AND(Dataset[[#This Row],[IgG]]=1,Dataset[[#This Row],[NS1]]=1),"Yes","No")</f>
        <v>No</v>
      </c>
      <c r="I978" t="str">
        <f>IF(AND(Dataset[[#This Row],[NS1]]=0,Dataset[[#This Row],[IgM]]=0,Dataset[[#This Row],[IgG]]=0),"yes","No")</f>
        <v>No</v>
      </c>
      <c r="J978" t="s">
        <v>33</v>
      </c>
      <c r="K978" t="s">
        <v>12</v>
      </c>
      <c r="L978" t="s">
        <v>24</v>
      </c>
      <c r="M978" t="s">
        <v>14</v>
      </c>
      <c r="N978" s="1">
        <v>0</v>
      </c>
      <c r="O978"/>
    </row>
    <row r="979" spans="1:15" x14ac:dyDescent="0.3">
      <c r="A979" t="s">
        <v>10</v>
      </c>
      <c r="B979" s="1">
        <v>38</v>
      </c>
      <c r="C979" s="1" t="str" cm="1">
        <f t="array" ref="C979">_xlfn.IFS(Dataset[[#This Row],[Age]]&gt;=60,"Old",Dataset[[#This Row],[Age]]&gt;=40,"Senior Adult",Dataset[[#This Row],[Age]]&gt;=20,"Adult",Dataset[[#This Row],[Age]]&gt;=0,"Child")</f>
        <v>Adult</v>
      </c>
      <c r="D979" s="1">
        <v>1</v>
      </c>
      <c r="E979" s="1">
        <v>0</v>
      </c>
      <c r="F979" s="1">
        <v>1</v>
      </c>
      <c r="G979" s="1" t="str">
        <f>IF(OR( AND(Dataset[[#This Row],[NS1]]=1,Dataset[[#This Row],[IgM]]=0,Dataset[[#This Row],[IgG]]=0),AND(Dataset[[#This Row],[NS1]]=1,Dataset[[#This Row],[IgM]]=1,Dataset[[#This Row],[IgG]]=0),AND(Dataset[[#This Row],[NS1]]=0,Dataset[[#This Row],[IgM]]=1,Dataset[[#This Row],[IgG]]=0)),"Yes","No")</f>
        <v>No</v>
      </c>
      <c r="H979" t="str">
        <f>IF(AND(Dataset[[#This Row],[IgG]]=1,Dataset[[#This Row],[NS1]]=1),"Yes","No")</f>
        <v>Yes</v>
      </c>
      <c r="I979" t="str">
        <f>IF(AND(Dataset[[#This Row],[NS1]]=0,Dataset[[#This Row],[IgM]]=0,Dataset[[#This Row],[IgG]]=0),"yes","No")</f>
        <v>No</v>
      </c>
      <c r="J979" t="s">
        <v>45</v>
      </c>
      <c r="K979" t="s">
        <v>17</v>
      </c>
      <c r="L979" t="s">
        <v>19</v>
      </c>
      <c r="M979" t="s">
        <v>14</v>
      </c>
      <c r="N979" s="1">
        <v>1</v>
      </c>
      <c r="O979"/>
    </row>
    <row r="980" spans="1:15" x14ac:dyDescent="0.3">
      <c r="A980" t="s">
        <v>15</v>
      </c>
      <c r="B980" s="1">
        <v>52</v>
      </c>
      <c r="C980" s="1" t="str" cm="1">
        <f t="array" ref="C980">_xlfn.IFS(Dataset[[#This Row],[Age]]&gt;=60,"Old",Dataset[[#This Row],[Age]]&gt;=40,"Senior Adult",Dataset[[#This Row],[Age]]&gt;=20,"Adult",Dataset[[#This Row],[Age]]&gt;=0,"Child")</f>
        <v>Senior Adult</v>
      </c>
      <c r="D980" s="1">
        <v>0</v>
      </c>
      <c r="E980" s="1">
        <v>1</v>
      </c>
      <c r="F980" s="1">
        <v>0</v>
      </c>
      <c r="G980" s="1" t="str">
        <f>IF(OR( AND(Dataset[[#This Row],[NS1]]=1,Dataset[[#This Row],[IgM]]=0,Dataset[[#This Row],[IgG]]=0),AND(Dataset[[#This Row],[NS1]]=1,Dataset[[#This Row],[IgM]]=1,Dataset[[#This Row],[IgG]]=0),AND(Dataset[[#This Row],[NS1]]=0,Dataset[[#This Row],[IgM]]=1,Dataset[[#This Row],[IgG]]=0)),"Yes","No")</f>
        <v>Yes</v>
      </c>
      <c r="H980" t="str">
        <f>IF(AND(Dataset[[#This Row],[IgG]]=1,Dataset[[#This Row],[NS1]]=1),"Yes","No")</f>
        <v>No</v>
      </c>
      <c r="I980" t="str">
        <f>IF(AND(Dataset[[#This Row],[NS1]]=0,Dataset[[#This Row],[IgM]]=0,Dataset[[#This Row],[IgG]]=0),"yes","No")</f>
        <v>No</v>
      </c>
      <c r="J980" t="s">
        <v>16</v>
      </c>
      <c r="K980" t="s">
        <v>12</v>
      </c>
      <c r="L980" t="s">
        <v>13</v>
      </c>
      <c r="M980" t="s">
        <v>14</v>
      </c>
      <c r="N980" s="1">
        <v>0</v>
      </c>
      <c r="O980"/>
    </row>
    <row r="981" spans="1:15" x14ac:dyDescent="0.3">
      <c r="A981" t="s">
        <v>15</v>
      </c>
      <c r="B981" s="1">
        <v>64</v>
      </c>
      <c r="C981" s="1" t="str" cm="1">
        <f t="array" ref="C981">_xlfn.IFS(Dataset[[#This Row],[Age]]&gt;=60,"Old",Dataset[[#This Row],[Age]]&gt;=40,"Senior Adult",Dataset[[#This Row],[Age]]&gt;=20,"Adult",Dataset[[#This Row],[Age]]&gt;=0,"Child")</f>
        <v>Old</v>
      </c>
      <c r="D981" s="1">
        <v>0</v>
      </c>
      <c r="E981" s="1">
        <v>0</v>
      </c>
      <c r="F981" s="1">
        <v>0</v>
      </c>
      <c r="G981" s="1" t="str">
        <f>IF(OR( AND(Dataset[[#This Row],[NS1]]=1,Dataset[[#This Row],[IgM]]=0,Dataset[[#This Row],[IgG]]=0),AND(Dataset[[#This Row],[NS1]]=1,Dataset[[#This Row],[IgM]]=1,Dataset[[#This Row],[IgG]]=0),AND(Dataset[[#This Row],[NS1]]=0,Dataset[[#This Row],[IgM]]=1,Dataset[[#This Row],[IgG]]=0)),"Yes","No")</f>
        <v>No</v>
      </c>
      <c r="H981" t="str">
        <f>IF(AND(Dataset[[#This Row],[IgG]]=1,Dataset[[#This Row],[NS1]]=1),"Yes","No")</f>
        <v>No</v>
      </c>
      <c r="I981" t="str">
        <f>IF(AND(Dataset[[#This Row],[NS1]]=0,Dataset[[#This Row],[IgM]]=0,Dataset[[#This Row],[IgG]]=0),"yes","No")</f>
        <v>yes</v>
      </c>
      <c r="J981" t="s">
        <v>41</v>
      </c>
      <c r="K981" t="s">
        <v>17</v>
      </c>
      <c r="L981" t="s">
        <v>13</v>
      </c>
      <c r="M981" t="s">
        <v>14</v>
      </c>
      <c r="N981" s="1">
        <v>0</v>
      </c>
      <c r="O981"/>
    </row>
    <row r="982" spans="1:15" x14ac:dyDescent="0.3">
      <c r="A982" t="s">
        <v>15</v>
      </c>
      <c r="B982" s="1">
        <v>11</v>
      </c>
      <c r="C982" s="1" t="str" cm="1">
        <f t="array" ref="C982">_xlfn.IFS(Dataset[[#This Row],[Age]]&gt;=60,"Old",Dataset[[#This Row],[Age]]&gt;=40,"Senior Adult",Dataset[[#This Row],[Age]]&gt;=20,"Adult",Dataset[[#This Row],[Age]]&gt;=0,"Child")</f>
        <v>Child</v>
      </c>
      <c r="D982" s="1">
        <v>0</v>
      </c>
      <c r="E982" s="1">
        <v>0</v>
      </c>
      <c r="F982" s="1">
        <v>0</v>
      </c>
      <c r="G982" s="1" t="str">
        <f>IF(OR( AND(Dataset[[#This Row],[NS1]]=1,Dataset[[#This Row],[IgM]]=0,Dataset[[#This Row],[IgG]]=0),AND(Dataset[[#This Row],[NS1]]=1,Dataset[[#This Row],[IgM]]=1,Dataset[[#This Row],[IgG]]=0),AND(Dataset[[#This Row],[NS1]]=0,Dataset[[#This Row],[IgM]]=1,Dataset[[#This Row],[IgG]]=0)),"Yes","No")</f>
        <v>No</v>
      </c>
      <c r="H982" t="str">
        <f>IF(AND(Dataset[[#This Row],[IgG]]=1,Dataset[[#This Row],[NS1]]=1),"Yes","No")</f>
        <v>No</v>
      </c>
      <c r="I982" t="str">
        <f>IF(AND(Dataset[[#This Row],[NS1]]=0,Dataset[[#This Row],[IgM]]=0,Dataset[[#This Row],[IgG]]=0),"yes","No")</f>
        <v>yes</v>
      </c>
      <c r="J982" t="s">
        <v>45</v>
      </c>
      <c r="K982" t="s">
        <v>12</v>
      </c>
      <c r="L982" t="s">
        <v>19</v>
      </c>
      <c r="M982" t="s">
        <v>14</v>
      </c>
      <c r="N982" s="1">
        <v>0</v>
      </c>
      <c r="O982"/>
    </row>
    <row r="983" spans="1:15" x14ac:dyDescent="0.3">
      <c r="A983" t="s">
        <v>15</v>
      </c>
      <c r="B983" s="1">
        <v>39</v>
      </c>
      <c r="C983" s="1" t="str" cm="1">
        <f t="array" ref="C983">_xlfn.IFS(Dataset[[#This Row],[Age]]&gt;=60,"Old",Dataset[[#This Row],[Age]]&gt;=40,"Senior Adult",Dataset[[#This Row],[Age]]&gt;=20,"Adult",Dataset[[#This Row],[Age]]&gt;=0,"Child")</f>
        <v>Adult</v>
      </c>
      <c r="D983" s="1">
        <v>1</v>
      </c>
      <c r="E983" s="1">
        <v>0</v>
      </c>
      <c r="F983" s="1">
        <v>1</v>
      </c>
      <c r="G983" s="1" t="str">
        <f>IF(OR( AND(Dataset[[#This Row],[NS1]]=1,Dataset[[#This Row],[IgM]]=0,Dataset[[#This Row],[IgG]]=0),AND(Dataset[[#This Row],[NS1]]=1,Dataset[[#This Row],[IgM]]=1,Dataset[[#This Row],[IgG]]=0),AND(Dataset[[#This Row],[NS1]]=0,Dataset[[#This Row],[IgM]]=1,Dataset[[#This Row],[IgG]]=0)),"Yes","No")</f>
        <v>No</v>
      </c>
      <c r="H983" t="str">
        <f>IF(AND(Dataset[[#This Row],[IgG]]=1,Dataset[[#This Row],[NS1]]=1),"Yes","No")</f>
        <v>Yes</v>
      </c>
      <c r="I983" t="str">
        <f>IF(AND(Dataset[[#This Row],[NS1]]=0,Dataset[[#This Row],[IgM]]=0,Dataset[[#This Row],[IgG]]=0),"yes","No")</f>
        <v>No</v>
      </c>
      <c r="J983" t="s">
        <v>33</v>
      </c>
      <c r="K983" t="s">
        <v>17</v>
      </c>
      <c r="L983" t="s">
        <v>19</v>
      </c>
      <c r="M983" t="s">
        <v>14</v>
      </c>
      <c r="N983" s="1">
        <v>1</v>
      </c>
      <c r="O983"/>
    </row>
    <row r="984" spans="1:15" x14ac:dyDescent="0.3">
      <c r="A984" t="s">
        <v>15</v>
      </c>
      <c r="B984" s="1">
        <v>39</v>
      </c>
      <c r="C984" s="1" t="str" cm="1">
        <f t="array" ref="C984">_xlfn.IFS(Dataset[[#This Row],[Age]]&gt;=60,"Old",Dataset[[#This Row],[Age]]&gt;=40,"Senior Adult",Dataset[[#This Row],[Age]]&gt;=20,"Adult",Dataset[[#This Row],[Age]]&gt;=0,"Child")</f>
        <v>Adult</v>
      </c>
      <c r="D984" s="1">
        <v>1</v>
      </c>
      <c r="E984" s="1">
        <v>0</v>
      </c>
      <c r="F984" s="1">
        <v>1</v>
      </c>
      <c r="G984" s="1" t="str">
        <f>IF(OR( AND(Dataset[[#This Row],[NS1]]=1,Dataset[[#This Row],[IgM]]=0,Dataset[[#This Row],[IgG]]=0),AND(Dataset[[#This Row],[NS1]]=1,Dataset[[#This Row],[IgM]]=1,Dataset[[#This Row],[IgG]]=0),AND(Dataset[[#This Row],[NS1]]=0,Dataset[[#This Row],[IgM]]=1,Dataset[[#This Row],[IgG]]=0)),"Yes","No")</f>
        <v>No</v>
      </c>
      <c r="H984" t="str">
        <f>IF(AND(Dataset[[#This Row],[IgG]]=1,Dataset[[#This Row],[NS1]]=1),"Yes","No")</f>
        <v>Yes</v>
      </c>
      <c r="I984" t="str">
        <f>IF(AND(Dataset[[#This Row],[NS1]]=0,Dataset[[#This Row],[IgM]]=0,Dataset[[#This Row],[IgG]]=0),"yes","No")</f>
        <v>No</v>
      </c>
      <c r="J984" t="s">
        <v>36</v>
      </c>
      <c r="K984" t="s">
        <v>12</v>
      </c>
      <c r="L984" t="s">
        <v>24</v>
      </c>
      <c r="M984" t="s">
        <v>14</v>
      </c>
      <c r="N984" s="1">
        <v>1</v>
      </c>
      <c r="O984"/>
    </row>
    <row r="985" spans="1:15" x14ac:dyDescent="0.3">
      <c r="A985" t="s">
        <v>10</v>
      </c>
      <c r="B985" s="1">
        <v>25</v>
      </c>
      <c r="C985" s="1" t="str" cm="1">
        <f t="array" ref="C985">_xlfn.IFS(Dataset[[#This Row],[Age]]&gt;=60,"Old",Dataset[[#This Row],[Age]]&gt;=40,"Senior Adult",Dataset[[#This Row],[Age]]&gt;=20,"Adult",Dataset[[#This Row],[Age]]&gt;=0,"Child")</f>
        <v>Adult</v>
      </c>
      <c r="D985" s="1">
        <v>1</v>
      </c>
      <c r="E985" s="1">
        <v>0</v>
      </c>
      <c r="F985" s="1">
        <v>1</v>
      </c>
      <c r="G985" s="1" t="str">
        <f>IF(OR( AND(Dataset[[#This Row],[NS1]]=1,Dataset[[#This Row],[IgM]]=0,Dataset[[#This Row],[IgG]]=0),AND(Dataset[[#This Row],[NS1]]=1,Dataset[[#This Row],[IgM]]=1,Dataset[[#This Row],[IgG]]=0),AND(Dataset[[#This Row],[NS1]]=0,Dataset[[#This Row],[IgM]]=1,Dataset[[#This Row],[IgG]]=0)),"Yes","No")</f>
        <v>No</v>
      </c>
      <c r="H985" t="str">
        <f>IF(AND(Dataset[[#This Row],[IgG]]=1,Dataset[[#This Row],[NS1]]=1),"Yes","No")</f>
        <v>Yes</v>
      </c>
      <c r="I985" t="str">
        <f>IF(AND(Dataset[[#This Row],[NS1]]=0,Dataset[[#This Row],[IgM]]=0,Dataset[[#This Row],[IgG]]=0),"yes","No")</f>
        <v>No</v>
      </c>
      <c r="J985" t="s">
        <v>52</v>
      </c>
      <c r="K985" t="s">
        <v>17</v>
      </c>
      <c r="L985" t="s">
        <v>24</v>
      </c>
      <c r="M985" t="s">
        <v>14</v>
      </c>
      <c r="N985" s="1">
        <v>1</v>
      </c>
      <c r="O985"/>
    </row>
    <row r="986" spans="1:15" x14ac:dyDescent="0.3">
      <c r="A986" t="s">
        <v>15</v>
      </c>
      <c r="B986" s="1">
        <v>9</v>
      </c>
      <c r="C986" s="1" t="str" cm="1">
        <f t="array" ref="C986">_xlfn.IFS(Dataset[[#This Row],[Age]]&gt;=60,"Old",Dataset[[#This Row],[Age]]&gt;=40,"Senior Adult",Dataset[[#This Row],[Age]]&gt;=20,"Adult",Dataset[[#This Row],[Age]]&gt;=0,"Child")</f>
        <v>Child</v>
      </c>
      <c r="D986" s="1">
        <v>0</v>
      </c>
      <c r="E986" s="1">
        <v>1</v>
      </c>
      <c r="F986" s="1">
        <v>0</v>
      </c>
      <c r="G986" s="1" t="str">
        <f>IF(OR( AND(Dataset[[#This Row],[NS1]]=1,Dataset[[#This Row],[IgM]]=0,Dataset[[#This Row],[IgG]]=0),AND(Dataset[[#This Row],[NS1]]=1,Dataset[[#This Row],[IgM]]=1,Dataset[[#This Row],[IgG]]=0),AND(Dataset[[#This Row],[NS1]]=0,Dataset[[#This Row],[IgM]]=1,Dataset[[#This Row],[IgG]]=0)),"Yes","No")</f>
        <v>Yes</v>
      </c>
      <c r="H986" t="str">
        <f>IF(AND(Dataset[[#This Row],[IgG]]=1,Dataset[[#This Row],[NS1]]=1),"Yes","No")</f>
        <v>No</v>
      </c>
      <c r="I986" t="str">
        <f>IF(AND(Dataset[[#This Row],[NS1]]=0,Dataset[[#This Row],[IgM]]=0,Dataset[[#This Row],[IgG]]=0),"yes","No")</f>
        <v>No</v>
      </c>
      <c r="J986" t="s">
        <v>11</v>
      </c>
      <c r="K986" t="s">
        <v>12</v>
      </c>
      <c r="L986" t="s">
        <v>13</v>
      </c>
      <c r="M986" t="s">
        <v>14</v>
      </c>
      <c r="N986" s="1">
        <v>0</v>
      </c>
      <c r="O986"/>
    </row>
    <row r="987" spans="1:15" x14ac:dyDescent="0.3">
      <c r="A987" t="s">
        <v>10</v>
      </c>
      <c r="B987" s="1">
        <v>61</v>
      </c>
      <c r="C987" s="1" t="str" cm="1">
        <f t="array" ref="C987">_xlfn.IFS(Dataset[[#This Row],[Age]]&gt;=60,"Old",Dataset[[#This Row],[Age]]&gt;=40,"Senior Adult",Dataset[[#This Row],[Age]]&gt;=20,"Adult",Dataset[[#This Row],[Age]]&gt;=0,"Child")</f>
        <v>Old</v>
      </c>
      <c r="D987" s="1">
        <v>1</v>
      </c>
      <c r="E987" s="1">
        <v>0</v>
      </c>
      <c r="F987" s="1">
        <v>1</v>
      </c>
      <c r="G987" s="1" t="str">
        <f>IF(OR( AND(Dataset[[#This Row],[NS1]]=1,Dataset[[#This Row],[IgM]]=0,Dataset[[#This Row],[IgG]]=0),AND(Dataset[[#This Row],[NS1]]=1,Dataset[[#This Row],[IgM]]=1,Dataset[[#This Row],[IgG]]=0),AND(Dataset[[#This Row],[NS1]]=0,Dataset[[#This Row],[IgM]]=1,Dataset[[#This Row],[IgG]]=0)),"Yes","No")</f>
        <v>No</v>
      </c>
      <c r="H987" t="str">
        <f>IF(AND(Dataset[[#This Row],[IgG]]=1,Dataset[[#This Row],[NS1]]=1),"Yes","No")</f>
        <v>Yes</v>
      </c>
      <c r="I987" t="str">
        <f>IF(AND(Dataset[[#This Row],[NS1]]=0,Dataset[[#This Row],[IgM]]=0,Dataset[[#This Row],[IgG]]=0),"yes","No")</f>
        <v>No</v>
      </c>
      <c r="J987" t="s">
        <v>21</v>
      </c>
      <c r="K987" t="s">
        <v>17</v>
      </c>
      <c r="L987" t="s">
        <v>13</v>
      </c>
      <c r="M987" t="s">
        <v>14</v>
      </c>
      <c r="N987" s="1">
        <v>1</v>
      </c>
      <c r="O987"/>
    </row>
    <row r="988" spans="1:15" x14ac:dyDescent="0.3">
      <c r="A988" t="s">
        <v>10</v>
      </c>
      <c r="B988" s="1">
        <v>18</v>
      </c>
      <c r="C988" s="1" t="str" cm="1">
        <f t="array" ref="C988">_xlfn.IFS(Dataset[[#This Row],[Age]]&gt;=60,"Old",Dataset[[#This Row],[Age]]&gt;=40,"Senior Adult",Dataset[[#This Row],[Age]]&gt;=20,"Adult",Dataset[[#This Row],[Age]]&gt;=0,"Child")</f>
        <v>Child</v>
      </c>
      <c r="D988" s="1">
        <v>0</v>
      </c>
      <c r="E988" s="1">
        <v>1</v>
      </c>
      <c r="F988" s="1">
        <v>0</v>
      </c>
      <c r="G988" s="1" t="str">
        <f>IF(OR( AND(Dataset[[#This Row],[NS1]]=1,Dataset[[#This Row],[IgM]]=0,Dataset[[#This Row],[IgG]]=0),AND(Dataset[[#This Row],[NS1]]=1,Dataset[[#This Row],[IgM]]=1,Dataset[[#This Row],[IgG]]=0),AND(Dataset[[#This Row],[NS1]]=0,Dataset[[#This Row],[IgM]]=1,Dataset[[#This Row],[IgG]]=0)),"Yes","No")</f>
        <v>Yes</v>
      </c>
      <c r="H988" t="str">
        <f>IF(AND(Dataset[[#This Row],[IgG]]=1,Dataset[[#This Row],[NS1]]=1),"Yes","No")</f>
        <v>No</v>
      </c>
      <c r="I988" t="str">
        <f>IF(AND(Dataset[[#This Row],[NS1]]=0,Dataset[[#This Row],[IgM]]=0,Dataset[[#This Row],[IgG]]=0),"yes","No")</f>
        <v>No</v>
      </c>
      <c r="J988" t="s">
        <v>51</v>
      </c>
      <c r="K988" t="s">
        <v>12</v>
      </c>
      <c r="L988" t="s">
        <v>13</v>
      </c>
      <c r="M988" t="s">
        <v>14</v>
      </c>
      <c r="N988" s="1">
        <v>0</v>
      </c>
      <c r="O988"/>
    </row>
    <row r="989" spans="1:15" x14ac:dyDescent="0.3">
      <c r="A989" t="s">
        <v>10</v>
      </c>
      <c r="B989" s="1">
        <v>55</v>
      </c>
      <c r="C989" s="1" t="str" cm="1">
        <f t="array" ref="C989">_xlfn.IFS(Dataset[[#This Row],[Age]]&gt;=60,"Old",Dataset[[#This Row],[Age]]&gt;=40,"Senior Adult",Dataset[[#This Row],[Age]]&gt;=20,"Adult",Dataset[[#This Row],[Age]]&gt;=0,"Child")</f>
        <v>Senior Adult</v>
      </c>
      <c r="D989" s="1">
        <v>1</v>
      </c>
      <c r="E989" s="1">
        <v>0</v>
      </c>
      <c r="F989" s="1">
        <v>1</v>
      </c>
      <c r="G989" s="1" t="str">
        <f>IF(OR( AND(Dataset[[#This Row],[NS1]]=1,Dataset[[#This Row],[IgM]]=0,Dataset[[#This Row],[IgG]]=0),AND(Dataset[[#This Row],[NS1]]=1,Dataset[[#This Row],[IgM]]=1,Dataset[[#This Row],[IgG]]=0),AND(Dataset[[#This Row],[NS1]]=0,Dataset[[#This Row],[IgM]]=1,Dataset[[#This Row],[IgG]]=0)),"Yes","No")</f>
        <v>No</v>
      </c>
      <c r="H989" t="str">
        <f>IF(AND(Dataset[[#This Row],[IgG]]=1,Dataset[[#This Row],[NS1]]=1),"Yes","No")</f>
        <v>Yes</v>
      </c>
      <c r="I989" t="str">
        <f>IF(AND(Dataset[[#This Row],[NS1]]=0,Dataset[[#This Row],[IgM]]=0,Dataset[[#This Row],[IgG]]=0),"yes","No")</f>
        <v>No</v>
      </c>
      <c r="J989" t="s">
        <v>46</v>
      </c>
      <c r="K989" t="s">
        <v>17</v>
      </c>
      <c r="L989" t="s">
        <v>24</v>
      </c>
      <c r="M989" t="s">
        <v>14</v>
      </c>
      <c r="N989" s="1">
        <v>1</v>
      </c>
      <c r="O989"/>
    </row>
    <row r="990" spans="1:15" x14ac:dyDescent="0.3">
      <c r="A990" t="s">
        <v>15</v>
      </c>
      <c r="B990" s="1">
        <v>11</v>
      </c>
      <c r="C990" s="1" t="str" cm="1">
        <f t="array" ref="C990">_xlfn.IFS(Dataset[[#This Row],[Age]]&gt;=60,"Old",Dataset[[#This Row],[Age]]&gt;=40,"Senior Adult",Dataset[[#This Row],[Age]]&gt;=20,"Adult",Dataset[[#This Row],[Age]]&gt;=0,"Child")</f>
        <v>Child</v>
      </c>
      <c r="D990" s="1">
        <v>0</v>
      </c>
      <c r="E990" s="1">
        <v>0</v>
      </c>
      <c r="F990" s="1">
        <v>0</v>
      </c>
      <c r="G990" s="1" t="str">
        <f>IF(OR( AND(Dataset[[#This Row],[NS1]]=1,Dataset[[#This Row],[IgM]]=0,Dataset[[#This Row],[IgG]]=0),AND(Dataset[[#This Row],[NS1]]=1,Dataset[[#This Row],[IgM]]=1,Dataset[[#This Row],[IgG]]=0),AND(Dataset[[#This Row],[NS1]]=0,Dataset[[#This Row],[IgM]]=1,Dataset[[#This Row],[IgG]]=0)),"Yes","No")</f>
        <v>No</v>
      </c>
      <c r="H990" t="str">
        <f>IF(AND(Dataset[[#This Row],[IgG]]=1,Dataset[[#This Row],[NS1]]=1),"Yes","No")</f>
        <v>No</v>
      </c>
      <c r="I990" t="str">
        <f>IF(AND(Dataset[[#This Row],[NS1]]=0,Dataset[[#This Row],[IgM]]=0,Dataset[[#This Row],[IgG]]=0),"yes","No")</f>
        <v>yes</v>
      </c>
      <c r="J990" t="s">
        <v>45</v>
      </c>
      <c r="K990" t="s">
        <v>12</v>
      </c>
      <c r="L990" t="s">
        <v>13</v>
      </c>
      <c r="M990" t="s">
        <v>14</v>
      </c>
      <c r="N990" s="1">
        <v>0</v>
      </c>
      <c r="O990"/>
    </row>
    <row r="991" spans="1:15" x14ac:dyDescent="0.3">
      <c r="A991" t="s">
        <v>15</v>
      </c>
      <c r="B991" s="1">
        <v>23</v>
      </c>
      <c r="C991" s="1" t="str" cm="1">
        <f t="array" ref="C991">_xlfn.IFS(Dataset[[#This Row],[Age]]&gt;=60,"Old",Dataset[[#This Row],[Age]]&gt;=40,"Senior Adult",Dataset[[#This Row],[Age]]&gt;=20,"Adult",Dataset[[#This Row],[Age]]&gt;=0,"Child")</f>
        <v>Adult</v>
      </c>
      <c r="D991" s="1">
        <v>1</v>
      </c>
      <c r="E991" s="1">
        <v>0</v>
      </c>
      <c r="F991" s="1">
        <v>1</v>
      </c>
      <c r="G991" s="1" t="str">
        <f>IF(OR( AND(Dataset[[#This Row],[NS1]]=1,Dataset[[#This Row],[IgM]]=0,Dataset[[#This Row],[IgG]]=0),AND(Dataset[[#This Row],[NS1]]=1,Dataset[[#This Row],[IgM]]=1,Dataset[[#This Row],[IgG]]=0),AND(Dataset[[#This Row],[NS1]]=0,Dataset[[#This Row],[IgM]]=1,Dataset[[#This Row],[IgG]]=0)),"Yes","No")</f>
        <v>No</v>
      </c>
      <c r="H991" t="str">
        <f>IF(AND(Dataset[[#This Row],[IgG]]=1,Dataset[[#This Row],[NS1]]=1),"Yes","No")</f>
        <v>Yes</v>
      </c>
      <c r="I991" t="str">
        <f>IF(AND(Dataset[[#This Row],[NS1]]=0,Dataset[[#This Row],[IgM]]=0,Dataset[[#This Row],[IgG]]=0),"yes","No")</f>
        <v>No</v>
      </c>
      <c r="J991" t="s">
        <v>43</v>
      </c>
      <c r="K991" t="s">
        <v>17</v>
      </c>
      <c r="L991" t="s">
        <v>13</v>
      </c>
      <c r="M991" t="s">
        <v>14</v>
      </c>
      <c r="N991" s="1">
        <v>1</v>
      </c>
      <c r="O991"/>
    </row>
    <row r="992" spans="1:15" x14ac:dyDescent="0.3">
      <c r="A992" t="s">
        <v>10</v>
      </c>
      <c r="B992" s="1">
        <v>37</v>
      </c>
      <c r="C992" s="1" t="str" cm="1">
        <f t="array" ref="C992">_xlfn.IFS(Dataset[[#This Row],[Age]]&gt;=60,"Old",Dataset[[#This Row],[Age]]&gt;=40,"Senior Adult",Dataset[[#This Row],[Age]]&gt;=20,"Adult",Dataset[[#This Row],[Age]]&gt;=0,"Child")</f>
        <v>Adult</v>
      </c>
      <c r="D992" s="1">
        <v>1</v>
      </c>
      <c r="E992" s="1">
        <v>1</v>
      </c>
      <c r="F992" s="1">
        <v>1</v>
      </c>
      <c r="G992" s="1" t="str">
        <f>IF(OR( AND(Dataset[[#This Row],[NS1]]=1,Dataset[[#This Row],[IgM]]=0,Dataset[[#This Row],[IgG]]=0),AND(Dataset[[#This Row],[NS1]]=1,Dataset[[#This Row],[IgM]]=1,Dataset[[#This Row],[IgG]]=0),AND(Dataset[[#This Row],[NS1]]=0,Dataset[[#This Row],[IgM]]=1,Dataset[[#This Row],[IgG]]=0)),"Yes","No")</f>
        <v>No</v>
      </c>
      <c r="H992" t="str">
        <f>IF(AND(Dataset[[#This Row],[IgG]]=1,Dataset[[#This Row],[NS1]]=1),"Yes","No")</f>
        <v>Yes</v>
      </c>
      <c r="I992" t="str">
        <f>IF(AND(Dataset[[#This Row],[NS1]]=0,Dataset[[#This Row],[IgM]]=0,Dataset[[#This Row],[IgG]]=0),"yes","No")</f>
        <v>No</v>
      </c>
      <c r="J992" t="s">
        <v>33</v>
      </c>
      <c r="K992" t="s">
        <v>12</v>
      </c>
      <c r="L992" t="s">
        <v>19</v>
      </c>
      <c r="M992" t="s">
        <v>14</v>
      </c>
      <c r="N992" s="1">
        <v>1</v>
      </c>
      <c r="O992"/>
    </row>
    <row r="993" spans="1:15" x14ac:dyDescent="0.3">
      <c r="A993" t="s">
        <v>10</v>
      </c>
      <c r="B993" s="1">
        <v>33</v>
      </c>
      <c r="C993" s="1" t="str" cm="1">
        <f t="array" ref="C993">_xlfn.IFS(Dataset[[#This Row],[Age]]&gt;=60,"Old",Dataset[[#This Row],[Age]]&gt;=40,"Senior Adult",Dataset[[#This Row],[Age]]&gt;=20,"Adult",Dataset[[#This Row],[Age]]&gt;=0,"Child")</f>
        <v>Adult</v>
      </c>
      <c r="D993" s="1">
        <v>0</v>
      </c>
      <c r="E993" s="1">
        <v>1</v>
      </c>
      <c r="F993" s="1">
        <v>0</v>
      </c>
      <c r="G993" s="1" t="str">
        <f>IF(OR( AND(Dataset[[#This Row],[NS1]]=1,Dataset[[#This Row],[IgM]]=0,Dataset[[#This Row],[IgG]]=0),AND(Dataset[[#This Row],[NS1]]=1,Dataset[[#This Row],[IgM]]=1,Dataset[[#This Row],[IgG]]=0),AND(Dataset[[#This Row],[NS1]]=0,Dataset[[#This Row],[IgM]]=1,Dataset[[#This Row],[IgG]]=0)),"Yes","No")</f>
        <v>Yes</v>
      </c>
      <c r="H993" t="str">
        <f>IF(AND(Dataset[[#This Row],[IgG]]=1,Dataset[[#This Row],[NS1]]=1),"Yes","No")</f>
        <v>No</v>
      </c>
      <c r="I993" t="str">
        <f>IF(AND(Dataset[[#This Row],[NS1]]=0,Dataset[[#This Row],[IgM]]=0,Dataset[[#This Row],[IgG]]=0),"yes","No")</f>
        <v>No</v>
      </c>
      <c r="J993" t="s">
        <v>41</v>
      </c>
      <c r="K993" t="s">
        <v>17</v>
      </c>
      <c r="L993" t="s">
        <v>19</v>
      </c>
      <c r="M993" t="s">
        <v>14</v>
      </c>
      <c r="N993" s="1">
        <v>0</v>
      </c>
      <c r="O993"/>
    </row>
    <row r="994" spans="1:15" x14ac:dyDescent="0.3">
      <c r="A994" t="s">
        <v>15</v>
      </c>
      <c r="B994" s="1">
        <v>18</v>
      </c>
      <c r="C994" s="1" t="str" cm="1">
        <f t="array" ref="C994">_xlfn.IFS(Dataset[[#This Row],[Age]]&gt;=60,"Old",Dataset[[#This Row],[Age]]&gt;=40,"Senior Adult",Dataset[[#This Row],[Age]]&gt;=20,"Adult",Dataset[[#This Row],[Age]]&gt;=0,"Child")</f>
        <v>Child</v>
      </c>
      <c r="D994" s="1">
        <v>1</v>
      </c>
      <c r="E994" s="1">
        <v>0</v>
      </c>
      <c r="F994" s="1">
        <v>1</v>
      </c>
      <c r="G994" s="1" t="str">
        <f>IF(OR( AND(Dataset[[#This Row],[NS1]]=1,Dataset[[#This Row],[IgM]]=0,Dataset[[#This Row],[IgG]]=0),AND(Dataset[[#This Row],[NS1]]=1,Dataset[[#This Row],[IgM]]=1,Dataset[[#This Row],[IgG]]=0),AND(Dataset[[#This Row],[NS1]]=0,Dataset[[#This Row],[IgM]]=1,Dataset[[#This Row],[IgG]]=0)),"Yes","No")</f>
        <v>No</v>
      </c>
      <c r="H994" t="str">
        <f>IF(AND(Dataset[[#This Row],[IgG]]=1,Dataset[[#This Row],[NS1]]=1),"Yes","No")</f>
        <v>Yes</v>
      </c>
      <c r="I994" t="str">
        <f>IF(AND(Dataset[[#This Row],[NS1]]=0,Dataset[[#This Row],[IgM]]=0,Dataset[[#This Row],[IgG]]=0),"yes","No")</f>
        <v>No</v>
      </c>
      <c r="J994" t="s">
        <v>26</v>
      </c>
      <c r="K994" t="s">
        <v>12</v>
      </c>
      <c r="L994" t="s">
        <v>13</v>
      </c>
      <c r="M994" t="s">
        <v>14</v>
      </c>
      <c r="N994" s="1">
        <v>1</v>
      </c>
      <c r="O994"/>
    </row>
    <row r="995" spans="1:15" x14ac:dyDescent="0.3">
      <c r="A995" t="s">
        <v>10</v>
      </c>
      <c r="B995" s="1">
        <v>15</v>
      </c>
      <c r="C995" s="1" t="str" cm="1">
        <f t="array" ref="C995">_xlfn.IFS(Dataset[[#This Row],[Age]]&gt;=60,"Old",Dataset[[#This Row],[Age]]&gt;=40,"Senior Adult",Dataset[[#This Row],[Age]]&gt;=20,"Adult",Dataset[[#This Row],[Age]]&gt;=0,"Child")</f>
        <v>Child</v>
      </c>
      <c r="D995" s="1">
        <v>0</v>
      </c>
      <c r="E995" s="1">
        <v>0</v>
      </c>
      <c r="F995" s="1">
        <v>0</v>
      </c>
      <c r="G995" s="1" t="str">
        <f>IF(OR( AND(Dataset[[#This Row],[NS1]]=1,Dataset[[#This Row],[IgM]]=0,Dataset[[#This Row],[IgG]]=0),AND(Dataset[[#This Row],[NS1]]=1,Dataset[[#This Row],[IgM]]=1,Dataset[[#This Row],[IgG]]=0),AND(Dataset[[#This Row],[NS1]]=0,Dataset[[#This Row],[IgM]]=1,Dataset[[#This Row],[IgG]]=0)),"Yes","No")</f>
        <v>No</v>
      </c>
      <c r="H995" t="str">
        <f>IF(AND(Dataset[[#This Row],[IgG]]=1,Dataset[[#This Row],[NS1]]=1),"Yes","No")</f>
        <v>No</v>
      </c>
      <c r="I995" t="str">
        <f>IF(AND(Dataset[[#This Row],[NS1]]=0,Dataset[[#This Row],[IgM]]=0,Dataset[[#This Row],[IgG]]=0),"yes","No")</f>
        <v>yes</v>
      </c>
      <c r="J995" t="s">
        <v>50</v>
      </c>
      <c r="K995" t="s">
        <v>17</v>
      </c>
      <c r="L995" t="s">
        <v>19</v>
      </c>
      <c r="M995" t="s">
        <v>14</v>
      </c>
      <c r="N995" s="1">
        <v>0</v>
      </c>
      <c r="O995"/>
    </row>
    <row r="996" spans="1:15" x14ac:dyDescent="0.3">
      <c r="A996" t="s">
        <v>15</v>
      </c>
      <c r="B996" s="1">
        <v>44</v>
      </c>
      <c r="C996" s="1" t="str" cm="1">
        <f t="array" ref="C996">_xlfn.IFS(Dataset[[#This Row],[Age]]&gt;=60,"Old",Dataset[[#This Row],[Age]]&gt;=40,"Senior Adult",Dataset[[#This Row],[Age]]&gt;=20,"Adult",Dataset[[#This Row],[Age]]&gt;=0,"Child")</f>
        <v>Senior Adult</v>
      </c>
      <c r="D996" s="1">
        <v>0</v>
      </c>
      <c r="E996" s="1">
        <v>1</v>
      </c>
      <c r="F996" s="1">
        <v>0</v>
      </c>
      <c r="G996" s="1" t="str">
        <f>IF(OR( AND(Dataset[[#This Row],[NS1]]=1,Dataset[[#This Row],[IgM]]=0,Dataset[[#This Row],[IgG]]=0),AND(Dataset[[#This Row],[NS1]]=1,Dataset[[#This Row],[IgM]]=1,Dataset[[#This Row],[IgG]]=0),AND(Dataset[[#This Row],[NS1]]=0,Dataset[[#This Row],[IgM]]=1,Dataset[[#This Row],[IgG]]=0)),"Yes","No")</f>
        <v>Yes</v>
      </c>
      <c r="H996" t="str">
        <f>IF(AND(Dataset[[#This Row],[IgG]]=1,Dataset[[#This Row],[NS1]]=1),"Yes","No")</f>
        <v>No</v>
      </c>
      <c r="I996" t="str">
        <f>IF(AND(Dataset[[#This Row],[NS1]]=0,Dataset[[#This Row],[IgM]]=0,Dataset[[#This Row],[IgG]]=0),"yes","No")</f>
        <v>No</v>
      </c>
      <c r="J996" t="s">
        <v>39</v>
      </c>
      <c r="K996" t="s">
        <v>12</v>
      </c>
      <c r="L996" t="s">
        <v>19</v>
      </c>
      <c r="M996" t="s">
        <v>14</v>
      </c>
      <c r="N996" s="1">
        <v>0</v>
      </c>
      <c r="O996"/>
    </row>
    <row r="997" spans="1:15" x14ac:dyDescent="0.3">
      <c r="A997" t="s">
        <v>10</v>
      </c>
      <c r="B997" s="1">
        <v>16</v>
      </c>
      <c r="C997" s="1" t="str" cm="1">
        <f t="array" ref="C997">_xlfn.IFS(Dataset[[#This Row],[Age]]&gt;=60,"Old",Dataset[[#This Row],[Age]]&gt;=40,"Senior Adult",Dataset[[#This Row],[Age]]&gt;=20,"Adult",Dataset[[#This Row],[Age]]&gt;=0,"Child")</f>
        <v>Child</v>
      </c>
      <c r="D997" s="1">
        <v>1</v>
      </c>
      <c r="E997" s="1">
        <v>0</v>
      </c>
      <c r="F997" s="1">
        <v>1</v>
      </c>
      <c r="G997" s="1" t="str">
        <f>IF(OR( AND(Dataset[[#This Row],[NS1]]=1,Dataset[[#This Row],[IgM]]=0,Dataset[[#This Row],[IgG]]=0),AND(Dataset[[#This Row],[NS1]]=1,Dataset[[#This Row],[IgM]]=1,Dataset[[#This Row],[IgG]]=0),AND(Dataset[[#This Row],[NS1]]=0,Dataset[[#This Row],[IgM]]=1,Dataset[[#This Row],[IgG]]=0)),"Yes","No")</f>
        <v>No</v>
      </c>
      <c r="H997" t="str">
        <f>IF(AND(Dataset[[#This Row],[IgG]]=1,Dataset[[#This Row],[NS1]]=1),"Yes","No")</f>
        <v>Yes</v>
      </c>
      <c r="I997" t="str">
        <f>IF(AND(Dataset[[#This Row],[NS1]]=0,Dataset[[#This Row],[IgM]]=0,Dataset[[#This Row],[IgG]]=0),"yes","No")</f>
        <v>No</v>
      </c>
      <c r="J997" t="s">
        <v>23</v>
      </c>
      <c r="K997" t="s">
        <v>17</v>
      </c>
      <c r="L997" t="s">
        <v>13</v>
      </c>
      <c r="M997" t="s">
        <v>14</v>
      </c>
      <c r="N997" s="1">
        <v>1</v>
      </c>
      <c r="O997"/>
    </row>
    <row r="998" spans="1:15" x14ac:dyDescent="0.3">
      <c r="A998" t="s">
        <v>15</v>
      </c>
      <c r="B998" s="1">
        <v>41</v>
      </c>
      <c r="C998" s="1" t="str" cm="1">
        <f t="array" ref="C998">_xlfn.IFS(Dataset[[#This Row],[Age]]&gt;=60,"Old",Dataset[[#This Row],[Age]]&gt;=40,"Senior Adult",Dataset[[#This Row],[Age]]&gt;=20,"Adult",Dataset[[#This Row],[Age]]&gt;=0,"Child")</f>
        <v>Senior Adult</v>
      </c>
      <c r="D998" s="1">
        <v>1</v>
      </c>
      <c r="E998" s="1">
        <v>0</v>
      </c>
      <c r="F998" s="1">
        <v>1</v>
      </c>
      <c r="G998" s="1" t="str">
        <f>IF(OR( AND(Dataset[[#This Row],[NS1]]=1,Dataset[[#This Row],[IgM]]=0,Dataset[[#This Row],[IgG]]=0),AND(Dataset[[#This Row],[NS1]]=1,Dataset[[#This Row],[IgM]]=1,Dataset[[#This Row],[IgG]]=0),AND(Dataset[[#This Row],[NS1]]=0,Dataset[[#This Row],[IgM]]=1,Dataset[[#This Row],[IgG]]=0)),"Yes","No")</f>
        <v>No</v>
      </c>
      <c r="H998" t="str">
        <f>IF(AND(Dataset[[#This Row],[IgG]]=1,Dataset[[#This Row],[NS1]]=1),"Yes","No")</f>
        <v>Yes</v>
      </c>
      <c r="I998" t="str">
        <f>IF(AND(Dataset[[#This Row],[NS1]]=0,Dataset[[#This Row],[IgM]]=0,Dataset[[#This Row],[IgG]]=0),"yes","No")</f>
        <v>No</v>
      </c>
      <c r="J998" t="s">
        <v>18</v>
      </c>
      <c r="K998" t="s">
        <v>12</v>
      </c>
      <c r="L998" t="s">
        <v>19</v>
      </c>
      <c r="M998" t="s">
        <v>14</v>
      </c>
      <c r="N998" s="1">
        <v>1</v>
      </c>
      <c r="O998"/>
    </row>
    <row r="999" spans="1:15" x14ac:dyDescent="0.3">
      <c r="A999" t="s">
        <v>15</v>
      </c>
      <c r="B999" s="1">
        <v>45</v>
      </c>
      <c r="C999" s="1" t="str" cm="1">
        <f t="array" ref="C999">_xlfn.IFS(Dataset[[#This Row],[Age]]&gt;=60,"Old",Dataset[[#This Row],[Age]]&gt;=40,"Senior Adult",Dataset[[#This Row],[Age]]&gt;=20,"Adult",Dataset[[#This Row],[Age]]&gt;=0,"Child")</f>
        <v>Senior Adult</v>
      </c>
      <c r="D999" s="1">
        <v>0</v>
      </c>
      <c r="E999" s="1">
        <v>1</v>
      </c>
      <c r="F999" s="1">
        <v>0</v>
      </c>
      <c r="G999" s="1" t="str">
        <f>IF(OR( AND(Dataset[[#This Row],[NS1]]=1,Dataset[[#This Row],[IgM]]=0,Dataset[[#This Row],[IgG]]=0),AND(Dataset[[#This Row],[NS1]]=1,Dataset[[#This Row],[IgM]]=1,Dataset[[#This Row],[IgG]]=0),AND(Dataset[[#This Row],[NS1]]=0,Dataset[[#This Row],[IgM]]=1,Dataset[[#This Row],[IgG]]=0)),"Yes","No")</f>
        <v>Yes</v>
      </c>
      <c r="H999" t="str">
        <f>IF(AND(Dataset[[#This Row],[IgG]]=1,Dataset[[#This Row],[NS1]]=1),"Yes","No")</f>
        <v>No</v>
      </c>
      <c r="I999" t="str">
        <f>IF(AND(Dataset[[#This Row],[NS1]]=0,Dataset[[#This Row],[IgM]]=0,Dataset[[#This Row],[IgG]]=0),"yes","No")</f>
        <v>No</v>
      </c>
      <c r="J999" t="s">
        <v>20</v>
      </c>
      <c r="K999" t="s">
        <v>17</v>
      </c>
      <c r="L999" t="s">
        <v>13</v>
      </c>
      <c r="M999" t="s">
        <v>14</v>
      </c>
      <c r="N999" s="1">
        <v>0</v>
      </c>
      <c r="O999"/>
    </row>
    <row r="1000" spans="1:15" x14ac:dyDescent="0.3">
      <c r="A1000" t="s">
        <v>10</v>
      </c>
      <c r="B1000" s="1">
        <v>19</v>
      </c>
      <c r="C1000" s="1" t="str" cm="1">
        <f t="array" ref="C1000">_xlfn.IFS(Dataset[[#This Row],[Age]]&gt;=60,"Old",Dataset[[#This Row],[Age]]&gt;=40,"Senior Adult",Dataset[[#This Row],[Age]]&gt;=20,"Adult",Dataset[[#This Row],[Age]]&gt;=0,"Child")</f>
        <v>Child</v>
      </c>
      <c r="D1000" s="1">
        <v>1</v>
      </c>
      <c r="E1000" s="1">
        <v>1</v>
      </c>
      <c r="F1000" s="1">
        <v>1</v>
      </c>
      <c r="G1000" s="1" t="str">
        <f>IF(OR( AND(Dataset[[#This Row],[NS1]]=1,Dataset[[#This Row],[IgM]]=0,Dataset[[#This Row],[IgG]]=0),AND(Dataset[[#This Row],[NS1]]=1,Dataset[[#This Row],[IgM]]=1,Dataset[[#This Row],[IgG]]=0),AND(Dataset[[#This Row],[NS1]]=0,Dataset[[#This Row],[IgM]]=1,Dataset[[#This Row],[IgG]]=0)),"Yes","No")</f>
        <v>No</v>
      </c>
      <c r="H1000" t="str">
        <f>IF(AND(Dataset[[#This Row],[IgG]]=1,Dataset[[#This Row],[NS1]]=1),"Yes","No")</f>
        <v>Yes</v>
      </c>
      <c r="I1000" t="str">
        <f>IF(AND(Dataset[[#This Row],[NS1]]=0,Dataset[[#This Row],[IgM]]=0,Dataset[[#This Row],[IgG]]=0),"yes","No")</f>
        <v>No</v>
      </c>
      <c r="J1000" t="s">
        <v>18</v>
      </c>
      <c r="K1000" t="s">
        <v>12</v>
      </c>
      <c r="L1000" t="s">
        <v>13</v>
      </c>
      <c r="M1000" t="s">
        <v>14</v>
      </c>
      <c r="N1000" s="1">
        <v>1</v>
      </c>
      <c r="O1000"/>
    </row>
    <row r="1001" spans="1:15" x14ac:dyDescent="0.3">
      <c r="A1001" t="s">
        <v>10</v>
      </c>
      <c r="B1001" s="1">
        <v>28</v>
      </c>
      <c r="C1001" s="1" t="str" cm="1">
        <f t="array" ref="C1001">_xlfn.IFS(Dataset[[#This Row],[Age]]&gt;=60,"Old",Dataset[[#This Row],[Age]]&gt;=40,"Senior Adult",Dataset[[#This Row],[Age]]&gt;=20,"Adult",Dataset[[#This Row],[Age]]&gt;=0,"Child")</f>
        <v>Adult</v>
      </c>
      <c r="D1001" s="1">
        <v>0</v>
      </c>
      <c r="E1001" s="1">
        <v>1</v>
      </c>
      <c r="F1001" s="1">
        <v>0</v>
      </c>
      <c r="G1001" s="1" t="str">
        <f>IF(OR( AND(Dataset[[#This Row],[NS1]]=1,Dataset[[#This Row],[IgM]]=0,Dataset[[#This Row],[IgG]]=0),AND(Dataset[[#This Row],[NS1]]=1,Dataset[[#This Row],[IgM]]=1,Dataset[[#This Row],[IgG]]=0),AND(Dataset[[#This Row],[NS1]]=0,Dataset[[#This Row],[IgM]]=1,Dataset[[#This Row],[IgG]]=0)),"Yes","No")</f>
        <v>Yes</v>
      </c>
      <c r="H1001" t="str">
        <f>IF(AND(Dataset[[#This Row],[IgG]]=1,Dataset[[#This Row],[NS1]]=1),"Yes","No")</f>
        <v>No</v>
      </c>
      <c r="I1001" t="str">
        <f>IF(AND(Dataset[[#This Row],[NS1]]=0,Dataset[[#This Row],[IgM]]=0,Dataset[[#This Row],[IgG]]=0),"yes","No")</f>
        <v>No</v>
      </c>
      <c r="J1001" t="s">
        <v>34</v>
      </c>
      <c r="K1001" t="s">
        <v>17</v>
      </c>
      <c r="L1001" t="s">
        <v>13</v>
      </c>
      <c r="M1001" t="s">
        <v>14</v>
      </c>
      <c r="N1001" s="1">
        <v>0</v>
      </c>
      <c r="O1001"/>
    </row>
  </sheetData>
  <phoneticPr fontId="3"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159E77C-F1BC-4FFC-8933-5DBE7D371B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Analysis Sheet</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Mohaiminul Shanto</dc:creator>
  <cp:lastModifiedBy>User9080</cp:lastModifiedBy>
  <dcterms:created xsi:type="dcterms:W3CDTF">2015-06-05T18:17:20Z</dcterms:created>
  <dcterms:modified xsi:type="dcterms:W3CDTF">2025-04-08T17:35:30Z</dcterms:modified>
</cp:coreProperties>
</file>