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DA4DB5CB-D29C-47FA-BF7A-E4229A969FB9}" xr6:coauthVersionLast="47" xr6:coauthVersionMax="47" xr10:uidLastSave="{00000000-0000-0000-0000-000000000000}"/>
  <bookViews>
    <workbookView xWindow="-120" yWindow="-120" windowWidth="20730" windowHeight="11040" xr2:uid="{BD90A35E-4E6C-4DBD-BC18-BED656321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F23" i="1"/>
  <c r="G23" i="1"/>
  <c r="H23" i="1"/>
  <c r="H27" i="1" s="1"/>
  <c r="I23" i="1"/>
  <c r="I27" i="1" s="1"/>
  <c r="J23" i="1"/>
  <c r="J27" i="1" s="1"/>
  <c r="K23" i="1"/>
  <c r="K27" i="1" s="1"/>
  <c r="L23" i="1"/>
  <c r="L27" i="1" s="1"/>
  <c r="D23" i="1"/>
  <c r="K3" i="1" s="1"/>
  <c r="K4" i="1" s="1"/>
  <c r="E27" i="1"/>
  <c r="F27" i="1"/>
  <c r="G27" i="1"/>
  <c r="A21" i="1"/>
  <c r="D5" i="1"/>
  <c r="D3" i="1"/>
  <c r="D2" i="1"/>
  <c r="H33" i="1"/>
  <c r="F26" i="1"/>
  <c r="E26" i="1"/>
  <c r="D26" i="1"/>
  <c r="L24" i="1"/>
  <c r="K24" i="1"/>
  <c r="J24" i="1"/>
  <c r="I24" i="1"/>
  <c r="H24" i="1"/>
  <c r="G24" i="1"/>
  <c r="F24" i="1"/>
  <c r="E24" i="1"/>
  <c r="D24" i="1"/>
  <c r="H32" i="1" s="1"/>
  <c r="L22" i="1"/>
  <c r="L26" i="1" s="1"/>
  <c r="K22" i="1"/>
  <c r="K26" i="1" s="1"/>
  <c r="J22" i="1"/>
  <c r="J26" i="1" s="1"/>
  <c r="I22" i="1"/>
  <c r="I26" i="1" s="1"/>
  <c r="H22" i="1"/>
  <c r="H26" i="1" s="1"/>
  <c r="G22" i="1"/>
  <c r="G26" i="1" s="1"/>
  <c r="F22" i="1"/>
  <c r="E22" i="1"/>
  <c r="D22" i="1"/>
  <c r="D27" i="1" l="1"/>
  <c r="H34" i="1"/>
  <c r="I25" i="1"/>
  <c r="G25" i="1"/>
  <c r="E25" i="1"/>
  <c r="D25" i="1"/>
  <c r="H25" i="1"/>
  <c r="L25" i="1"/>
  <c r="K25" i="1"/>
  <c r="J25" i="1"/>
  <c r="F25" i="1"/>
</calcChain>
</file>

<file path=xl/sharedStrings.xml><?xml version="1.0" encoding="utf-8"?>
<sst xmlns="http://schemas.openxmlformats.org/spreadsheetml/2006/main" count="34" uniqueCount="32">
  <si>
    <t>C</t>
  </si>
  <si>
    <t>Total Cash</t>
  </si>
  <si>
    <t>Cash Contain's</t>
  </si>
  <si>
    <t xml:space="preserve">
</t>
  </si>
  <si>
    <t>Budget destroyer's</t>
  </si>
  <si>
    <t>Amount of destroy</t>
  </si>
  <si>
    <t>Member's</t>
  </si>
  <si>
    <t>A</t>
  </si>
  <si>
    <t>B</t>
  </si>
  <si>
    <t>D</t>
  </si>
  <si>
    <t>E</t>
  </si>
  <si>
    <t>F</t>
  </si>
  <si>
    <t>G</t>
  </si>
  <si>
    <t>H</t>
  </si>
  <si>
    <t>I</t>
  </si>
  <si>
    <t>Cash-In Amount</t>
  </si>
  <si>
    <t>Meals</t>
  </si>
  <si>
    <t>Bazar Days</t>
  </si>
  <si>
    <t>Can CashIn or Cashout</t>
  </si>
  <si>
    <t>All over Avg.</t>
  </si>
  <si>
    <t>Calculation</t>
  </si>
  <si>
    <t>Total Meal</t>
  </si>
  <si>
    <t>Total Spent</t>
  </si>
  <si>
    <t>Per meal rate</t>
  </si>
  <si>
    <t xml:space="preserve">Member's </t>
  </si>
  <si>
    <t xml:space="preserve">As Meal Minimum Cash-In </t>
  </si>
  <si>
    <t>Using Instruction</t>
  </si>
  <si>
    <t>Giving Member Name Input "A11 to A19"</t>
  </si>
  <si>
    <t>Per Member CashIn input giving "D23 to L23"</t>
  </si>
  <si>
    <t>Giving Meal's input from "C11:C19" to "AF11:AF19"</t>
  </si>
  <si>
    <t>Also giving input row "C7:AF7" and "C8:AF8"</t>
  </si>
  <si>
    <t>It's not mandatory to follow step by step. Can choose any step according to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</si>
</sst>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৳-845]"/>
    <numFmt numFmtId="165" formatCode="[$BDT]\ #,##0.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14" fontId="0" fillId="2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164" fontId="0" fillId="9" borderId="1" xfId="0" applyNumberFormat="1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4" fontId="0" fillId="16" borderId="1" xfId="0" applyNumberFormat="1" applyFill="1" applyBorder="1" applyAlignment="1" applyProtection="1">
      <alignment horizontal="center" vertical="center"/>
      <protection locked="0"/>
    </xf>
    <xf numFmtId="164" fontId="0" fillId="17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2" borderId="1" xfId="0" applyNumberFormat="1" applyFill="1" applyBorder="1" applyAlignment="1" applyProtection="1">
      <alignment horizontal="center" vertical="center"/>
      <protection locked="0"/>
    </xf>
    <xf numFmtId="164" fontId="0" fillId="13" borderId="1" xfId="0" applyNumberFormat="1" applyFill="1" applyBorder="1" applyAlignment="1" applyProtection="1">
      <alignment horizontal="center" vertical="center"/>
      <protection locked="0"/>
    </xf>
    <xf numFmtId="164" fontId="0" fillId="8" borderId="1" xfId="0" applyNumberFormat="1" applyFill="1" applyBorder="1" applyAlignment="1" applyProtection="1">
      <alignment horizontal="center" vertical="center"/>
      <protection locked="0"/>
    </xf>
    <xf numFmtId="164" fontId="0" fillId="18" borderId="1" xfId="0" applyNumberFormat="1" applyFill="1" applyBorder="1" applyAlignment="1" applyProtection="1">
      <alignment horizontal="center" vertical="center"/>
      <protection locked="0"/>
    </xf>
    <xf numFmtId="164" fontId="0" fillId="19" borderId="1" xfId="0" applyNumberFormat="1" applyFill="1" applyBorder="1" applyAlignment="1" applyProtection="1">
      <alignment horizontal="center" vertical="center"/>
      <protection locked="0"/>
    </xf>
    <xf numFmtId="164" fontId="0" fillId="4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center" vertical="center"/>
      <protection locked="0"/>
    </xf>
    <xf numFmtId="0" fontId="0" fillId="8" borderId="3" xfId="0" applyFill="1" applyBorder="1" applyAlignment="1" applyProtection="1">
      <alignment horizontal="center" vertical="center"/>
      <protection locked="0"/>
    </xf>
    <xf numFmtId="0" fontId="0" fillId="8" borderId="4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 vertical="center"/>
    </xf>
    <xf numFmtId="164" fontId="0" fillId="9" borderId="1" xfId="0" applyNumberForma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0" fillId="18" borderId="1" xfId="0" applyFill="1" applyBorder="1" applyAlignment="1" applyProtection="1">
      <alignment horizontal="center" vertical="center"/>
      <protection locked="0"/>
    </xf>
    <xf numFmtId="164" fontId="0" fillId="5" borderId="1" xfId="0" applyNumberFormat="1" applyFill="1" applyBorder="1" applyAlignment="1" applyProtection="1">
      <alignment horizontal="center" vertical="center"/>
      <protection hidden="1"/>
    </xf>
    <xf numFmtId="164" fontId="0" fillId="6" borderId="1" xfId="0" applyNumberFormat="1" applyFill="1" applyBorder="1" applyAlignment="1" applyProtection="1">
      <alignment horizontal="center" vertical="center"/>
      <protection hidden="1"/>
    </xf>
    <xf numFmtId="0" fontId="0" fillId="16" borderId="1" xfId="0" applyFill="1" applyBorder="1" applyAlignment="1" applyProtection="1">
      <alignment horizontal="center" vertical="center"/>
      <protection hidden="1"/>
    </xf>
    <xf numFmtId="0" fontId="0" fillId="17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18" borderId="1" xfId="0" applyFill="1" applyBorder="1" applyAlignment="1" applyProtection="1">
      <alignment horizontal="center" vertical="center"/>
      <protection hidden="1"/>
    </xf>
    <xf numFmtId="0" fontId="0" fillId="19" borderId="1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164" fontId="1" fillId="16" borderId="1" xfId="0" applyNumberFormat="1" applyFont="1" applyFill="1" applyBorder="1" applyAlignment="1" applyProtection="1">
      <alignment horizontal="center" vertical="center"/>
      <protection hidden="1"/>
    </xf>
    <xf numFmtId="164" fontId="1" fillId="17" borderId="1" xfId="0" applyNumberFormat="1" applyFont="1" applyFill="1" applyBorder="1" applyAlignment="1" applyProtection="1">
      <alignment horizontal="center" vertical="center"/>
      <protection hidden="1"/>
    </xf>
    <xf numFmtId="164" fontId="1" fillId="11" borderId="1" xfId="0" applyNumberFormat="1" applyFont="1" applyFill="1" applyBorder="1" applyAlignment="1" applyProtection="1">
      <alignment horizontal="center" vertical="center"/>
      <protection hidden="1"/>
    </xf>
    <xf numFmtId="164" fontId="1" fillId="12" borderId="1" xfId="0" applyNumberFormat="1" applyFont="1" applyFill="1" applyBorder="1" applyAlignment="1" applyProtection="1">
      <alignment horizontal="center" vertical="center"/>
      <protection hidden="1"/>
    </xf>
    <xf numFmtId="164" fontId="1" fillId="13" borderId="1" xfId="0" applyNumberFormat="1" applyFont="1" applyFill="1" applyBorder="1" applyAlignment="1" applyProtection="1">
      <alignment horizontal="center" vertical="center"/>
      <protection hidden="1"/>
    </xf>
    <xf numFmtId="164" fontId="1" fillId="8" borderId="1" xfId="0" applyNumberFormat="1" applyFont="1" applyFill="1" applyBorder="1" applyAlignment="1" applyProtection="1">
      <alignment horizontal="center" vertical="center"/>
      <protection hidden="1"/>
    </xf>
    <xf numFmtId="164" fontId="1" fillId="18" borderId="1" xfId="0" applyNumberFormat="1" applyFont="1" applyFill="1" applyBorder="1" applyAlignment="1" applyProtection="1">
      <alignment horizontal="center" vertical="center"/>
      <protection hidden="1"/>
    </xf>
    <xf numFmtId="164" fontId="1" fillId="19" borderId="1" xfId="0" applyNumberFormat="1" applyFont="1" applyFill="1" applyBorder="1" applyAlignment="1" applyProtection="1">
      <alignment horizontal="center" vertical="center"/>
      <protection hidden="1"/>
    </xf>
    <xf numFmtId="164" fontId="1" fillId="4" borderId="1" xfId="0" applyNumberFormat="1" applyFont="1" applyFill="1" applyBorder="1" applyAlignment="1" applyProtection="1">
      <alignment horizontal="center" vertical="center"/>
      <protection hidden="1"/>
    </xf>
    <xf numFmtId="164" fontId="0" fillId="8" borderId="1" xfId="0" applyNumberFormat="1" applyFill="1" applyBorder="1" applyAlignment="1" applyProtection="1">
      <alignment horizontal="center" vertical="center"/>
      <protection hidden="1"/>
    </xf>
    <xf numFmtId="164" fontId="0" fillId="16" borderId="1" xfId="0" applyNumberFormat="1" applyFill="1" applyBorder="1" applyAlignment="1" applyProtection="1">
      <alignment horizontal="center" vertical="center"/>
      <protection hidden="1"/>
    </xf>
    <xf numFmtId="0" fontId="0" fillId="0" borderId="4" xfId="0" applyBorder="1" applyAlignment="1" applyProtection="1">
      <alignment horizontal="center" vertical="center"/>
      <protection locked="0"/>
    </xf>
    <xf numFmtId="0" fontId="2" fillId="15" borderId="2" xfId="0" applyFont="1" applyFill="1" applyBorder="1" applyAlignment="1" applyProtection="1">
      <alignment horizontal="center" vertical="center"/>
      <protection locked="0"/>
    </xf>
    <xf numFmtId="0" fontId="2" fillId="15" borderId="3" xfId="0" applyFont="1" applyFill="1" applyBorder="1" applyAlignment="1" applyProtection="1">
      <alignment horizontal="center" vertical="center"/>
      <protection locked="0"/>
    </xf>
    <xf numFmtId="0" fontId="2" fillId="15" borderId="4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 applyProtection="1">
      <alignment horizontal="left" vertical="center"/>
    </xf>
    <xf numFmtId="0" fontId="0" fillId="18" borderId="2" xfId="0" applyFill="1" applyBorder="1" applyAlignment="1" applyProtection="1">
      <alignment horizontal="center" vertical="center"/>
      <protection locked="0"/>
    </xf>
    <xf numFmtId="0" fontId="0" fillId="18" borderId="3" xfId="0" applyFill="1" applyBorder="1" applyAlignment="1" applyProtection="1">
      <alignment horizontal="center" vertical="center"/>
      <protection locked="0"/>
    </xf>
    <xf numFmtId="0" fontId="0" fillId="18" borderId="4" xfId="0" applyFill="1" applyBorder="1" applyAlignment="1" applyProtection="1">
      <alignment horizontal="center" vertical="center"/>
      <protection locked="0"/>
    </xf>
    <xf numFmtId="0" fontId="0" fillId="18" borderId="5" xfId="0" applyFill="1" applyBorder="1" applyAlignment="1" applyProtection="1">
      <alignment horizontal="center" vertical="center" wrapText="1"/>
      <protection locked="0"/>
    </xf>
    <xf numFmtId="0" fontId="0" fillId="18" borderId="6" xfId="0" applyFill="1" applyBorder="1" applyAlignment="1" applyProtection="1">
      <alignment horizontal="center" vertical="center" wrapText="1"/>
      <protection locked="0"/>
    </xf>
    <xf numFmtId="0" fontId="0" fillId="18" borderId="9" xfId="0" applyFill="1" applyBorder="1" applyAlignment="1" applyProtection="1">
      <alignment horizontal="center" vertical="center" wrapText="1"/>
      <protection locked="0"/>
    </xf>
    <xf numFmtId="0" fontId="0" fillId="18" borderId="7" xfId="0" applyFill="1" applyBorder="1" applyAlignment="1" applyProtection="1">
      <alignment horizontal="center" vertical="center" wrapText="1"/>
      <protection locked="0"/>
    </xf>
    <xf numFmtId="0" fontId="0" fillId="18" borderId="8" xfId="0" applyFill="1" applyBorder="1" applyAlignment="1" applyProtection="1">
      <alignment horizontal="center" vertical="center" wrapText="1"/>
      <protection locked="0"/>
    </xf>
    <xf numFmtId="0" fontId="0" fillId="18" borderId="10" xfId="0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164" fontId="0" fillId="0" borderId="11" xfId="0" applyNumberFormat="1" applyBorder="1" applyAlignment="1" applyProtection="1">
      <alignment horizontal="center" vertical="center" wrapText="1"/>
      <protection locked="0"/>
    </xf>
    <xf numFmtId="164" fontId="0" fillId="0" borderId="12" xfId="0" applyNumberForma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center" vertical="center"/>
    </xf>
    <xf numFmtId="0" fontId="0" fillId="4" borderId="6" xfId="0" applyFill="1" applyBorder="1" applyAlignment="1" applyProtection="1">
      <alignment horizontal="center" vertical="center"/>
    </xf>
    <xf numFmtId="0" fontId="0" fillId="4" borderId="9" xfId="0" applyFill="1" applyBorder="1" applyAlignment="1" applyProtection="1">
      <alignment horizontal="center" vertical="center"/>
    </xf>
    <xf numFmtId="0" fontId="0" fillId="4" borderId="7" xfId="0" applyFill="1" applyBorder="1" applyAlignment="1" applyProtection="1">
      <alignment horizontal="center" vertical="center"/>
    </xf>
    <xf numFmtId="0" fontId="0" fillId="4" borderId="8" xfId="0" applyFill="1" applyBorder="1" applyAlignment="1" applyProtection="1">
      <alignment horizontal="center" vertical="center"/>
    </xf>
    <xf numFmtId="0" fontId="0" fillId="4" borderId="10" xfId="0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7" borderId="2" xfId="0" applyFill="1" applyBorder="1" applyAlignment="1" applyProtection="1">
      <alignment horizontal="center" vertical="center"/>
    </xf>
    <xf numFmtId="0" fontId="0" fillId="7" borderId="3" xfId="0" applyFill="1" applyBorder="1" applyAlignment="1" applyProtection="1">
      <alignment horizontal="center" vertical="center"/>
    </xf>
    <xf numFmtId="0" fontId="0" fillId="7" borderId="4" xfId="0" applyFill="1" applyBorder="1" applyAlignment="1" applyProtection="1">
      <alignment horizontal="center" vertical="center"/>
    </xf>
    <xf numFmtId="0" fontId="4" fillId="5" borderId="2" xfId="0" applyFont="1" applyFill="1" applyBorder="1" applyAlignment="1" applyProtection="1">
      <alignment horizontal="left" vertical="center"/>
    </xf>
    <xf numFmtId="0" fontId="4" fillId="5" borderId="4" xfId="0" applyFont="1" applyFill="1" applyBorder="1" applyAlignment="1" applyProtection="1">
      <alignment horizontal="left" vertical="center"/>
    </xf>
    <xf numFmtId="0" fontId="4" fillId="6" borderId="2" xfId="0" applyFont="1" applyFill="1" applyBorder="1" applyAlignment="1" applyProtection="1">
      <alignment horizontal="left" vertical="center"/>
    </xf>
    <xf numFmtId="0" fontId="4" fillId="6" borderId="4" xfId="0" applyFont="1" applyFill="1" applyBorder="1" applyAlignment="1" applyProtection="1">
      <alignment horizontal="left" vertical="center"/>
    </xf>
    <xf numFmtId="0" fontId="0" fillId="20" borderId="1" xfId="0" applyFill="1" applyBorder="1" applyAlignment="1" applyProtection="1">
      <alignment horizontal="center" vertical="center"/>
    </xf>
    <xf numFmtId="0" fontId="0" fillId="20" borderId="1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28575</xdr:colOff>
      <xdr:row>1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A6C0C0C-ACBC-42F2-AE62-EB3684BBE882}"/>
            </a:ext>
          </a:extLst>
        </xdr:cNvPr>
        <xdr:cNvCxnSpPr/>
      </xdr:nvCxnSpPr>
      <xdr:spPr>
        <a:xfrm>
          <a:off x="9525" y="19050"/>
          <a:ext cx="198120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0</xdr:row>
      <xdr:rowOff>1</xdr:rowOff>
    </xdr:from>
    <xdr:to>
      <xdr:col>1</xdr:col>
      <xdr:colOff>762000</xdr:colOff>
      <xdr:row>0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B015B2-81A1-4CD9-A1BC-AC6B5EBA4383}"/>
            </a:ext>
          </a:extLst>
        </xdr:cNvPr>
        <xdr:cNvSpPr txBox="1"/>
      </xdr:nvSpPr>
      <xdr:spPr>
        <a:xfrm>
          <a:off x="1304925" y="1"/>
          <a:ext cx="571500" cy="2190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Date</a:t>
          </a:r>
        </a:p>
      </xdr:txBody>
    </xdr:sp>
    <xdr:clientData/>
  </xdr:twoCellAnchor>
  <xdr:twoCellAnchor>
    <xdr:from>
      <xdr:col>0</xdr:col>
      <xdr:colOff>123825</xdr:colOff>
      <xdr:row>0</xdr:row>
      <xdr:rowOff>142875</xdr:rowOff>
    </xdr:from>
    <xdr:to>
      <xdr:col>0</xdr:col>
      <xdr:colOff>619125</xdr:colOff>
      <xdr:row>0</xdr:row>
      <xdr:rowOff>352425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2D1965-70E7-4027-AD80-FF2EA5978FFB}"/>
            </a:ext>
          </a:extLst>
        </xdr:cNvPr>
        <xdr:cNvSpPr txBox="1"/>
      </xdr:nvSpPr>
      <xdr:spPr>
        <a:xfrm>
          <a:off x="123825" y="142875"/>
          <a:ext cx="4953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7EBF-0CFA-45CE-AEDA-44AB2B9E916F}">
  <sheetPr codeName="Sheet1"/>
  <dimension ref="A1:AF43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AF7" sqref="AF7"/>
    </sheetView>
  </sheetViews>
  <sheetFormatPr defaultRowHeight="15" x14ac:dyDescent="0.25"/>
  <cols>
    <col min="1" max="1" width="16.7109375" style="1" customWidth="1"/>
    <col min="2" max="2" width="12.7109375" style="1" customWidth="1"/>
    <col min="3" max="3" width="11" style="1" customWidth="1"/>
    <col min="4" max="6" width="17.42578125" style="1" bestFit="1" customWidth="1"/>
    <col min="7" max="7" width="14.7109375" style="1" customWidth="1"/>
    <col min="8" max="8" width="15.7109375" style="1" bestFit="1" customWidth="1"/>
    <col min="9" max="12" width="12.5703125" style="1" bestFit="1" customWidth="1"/>
    <col min="13" max="32" width="10.7109375" style="1" bestFit="1" customWidth="1"/>
    <col min="33" max="16384" width="9.140625" style="1"/>
  </cols>
  <sheetData>
    <row r="1" spans="1:32" s="2" customFormat="1" ht="29.25" customHeight="1" x14ac:dyDescent="0.25">
      <c r="A1" s="30"/>
      <c r="B1" s="71"/>
      <c r="C1" s="3">
        <v>45231</v>
      </c>
      <c r="D1" s="3">
        <v>45232</v>
      </c>
      <c r="E1" s="3">
        <v>45233</v>
      </c>
      <c r="F1" s="3">
        <v>45234</v>
      </c>
      <c r="G1" s="3">
        <v>45235</v>
      </c>
      <c r="H1" s="3">
        <v>45236</v>
      </c>
      <c r="I1" s="3">
        <v>45237</v>
      </c>
      <c r="J1" s="3">
        <v>45238</v>
      </c>
      <c r="K1" s="3">
        <v>45239</v>
      </c>
      <c r="L1" s="3">
        <v>45240</v>
      </c>
      <c r="M1" s="3">
        <v>45241</v>
      </c>
      <c r="N1" s="3">
        <v>45242</v>
      </c>
      <c r="O1" s="3">
        <v>45243</v>
      </c>
      <c r="P1" s="3">
        <v>45244</v>
      </c>
      <c r="Q1" s="3">
        <v>45245</v>
      </c>
      <c r="R1" s="3">
        <v>45246</v>
      </c>
      <c r="S1" s="3">
        <v>45247</v>
      </c>
      <c r="T1" s="3">
        <v>45248</v>
      </c>
      <c r="U1" s="3">
        <v>45249</v>
      </c>
      <c r="V1" s="3">
        <v>45250</v>
      </c>
      <c r="W1" s="3">
        <v>45251</v>
      </c>
      <c r="X1" s="3">
        <v>45252</v>
      </c>
      <c r="Y1" s="3">
        <v>45253</v>
      </c>
      <c r="Z1" s="3">
        <v>45254</v>
      </c>
      <c r="AA1" s="3">
        <v>45255</v>
      </c>
      <c r="AB1" s="3">
        <v>45256</v>
      </c>
      <c r="AC1" s="3">
        <v>45257</v>
      </c>
      <c r="AD1" s="3">
        <v>45258</v>
      </c>
      <c r="AE1" s="3">
        <v>45259</v>
      </c>
      <c r="AF1" s="3">
        <v>45260</v>
      </c>
    </row>
    <row r="2" spans="1:32" ht="18.75" customHeight="1" x14ac:dyDescent="0.25">
      <c r="A2" s="89"/>
      <c r="B2" s="90"/>
      <c r="C2" s="85"/>
      <c r="D2" s="91" t="str">
        <f>"Meal Calculation"</f>
        <v>Meal Calculation</v>
      </c>
      <c r="E2" s="92"/>
      <c r="F2" s="92"/>
      <c r="G2" s="92"/>
      <c r="H2" s="92"/>
      <c r="I2" s="92"/>
      <c r="J2" s="92"/>
      <c r="K2" s="93"/>
      <c r="L2" s="87" t="s">
        <v>3</v>
      </c>
    </row>
    <row r="3" spans="1:32" ht="15.75" x14ac:dyDescent="0.25">
      <c r="A3" s="89"/>
      <c r="B3" s="90"/>
      <c r="C3" s="86"/>
      <c r="D3" s="94" t="str">
        <f>"Meal Manager"</f>
        <v>Meal Manager</v>
      </c>
      <c r="E3" s="95"/>
      <c r="F3" s="96"/>
      <c r="G3" s="100" t="s">
        <v>0</v>
      </c>
      <c r="H3" s="101"/>
      <c r="I3" s="107" t="s">
        <v>1</v>
      </c>
      <c r="J3" s="108"/>
      <c r="K3" s="49" t="str">
        <f>IF(SUM(D23:L23, K5) &gt; 0, SUM(D23:L23,K5), "Empty")</f>
        <v>Empty</v>
      </c>
      <c r="L3" s="88"/>
    </row>
    <row r="4" spans="1:32" ht="15.75" customHeight="1" x14ac:dyDescent="0.25">
      <c r="A4" s="89"/>
      <c r="B4" s="90"/>
      <c r="C4" s="86"/>
      <c r="D4" s="97"/>
      <c r="E4" s="98"/>
      <c r="F4" s="99"/>
      <c r="G4" s="102"/>
      <c r="H4" s="103"/>
      <c r="I4" s="109" t="s">
        <v>2</v>
      </c>
      <c r="J4" s="110"/>
      <c r="K4" s="50" t="str">
        <f>IF(AND(K3="Empty", H33="Empty"), "Empty", IF(OR(K3&lt;&gt;"Empty", H33&lt;&gt;"Empty"),IF(K3&lt;&gt;"Empty",K3-IF(H33&lt;&gt;"Empty",H33,0),0-H33),K3-H33))</f>
        <v>Empty</v>
      </c>
      <c r="L4" s="88"/>
    </row>
    <row r="5" spans="1:32" x14ac:dyDescent="0.25">
      <c r="A5" s="89"/>
      <c r="B5" s="90"/>
      <c r="C5" s="86"/>
      <c r="D5" s="104" t="str">
        <f>"Having in last month meal"</f>
        <v>Having in last month meal</v>
      </c>
      <c r="E5" s="105"/>
      <c r="F5" s="105"/>
      <c r="G5" s="105"/>
      <c r="H5" s="105"/>
      <c r="I5" s="105"/>
      <c r="J5" s="106"/>
      <c r="K5" s="5"/>
      <c r="L5" s="88"/>
    </row>
    <row r="6" spans="1:32" s="30" customFormat="1" x14ac:dyDescent="0.25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</row>
    <row r="7" spans="1:32" s="6" customFormat="1" x14ac:dyDescent="0.25">
      <c r="A7" s="37" t="s">
        <v>4</v>
      </c>
      <c r="B7" s="37"/>
    </row>
    <row r="8" spans="1:32" s="7" customFormat="1" x14ac:dyDescent="0.25">
      <c r="A8" s="38" t="s">
        <v>5</v>
      </c>
      <c r="B8" s="38"/>
    </row>
    <row r="9" spans="1:32" s="26" customFormat="1" x14ac:dyDescent="0.25"/>
    <row r="10" spans="1:32" s="116" customFormat="1" x14ac:dyDescent="0.25">
      <c r="A10" s="36" t="s">
        <v>6</v>
      </c>
      <c r="B10" s="36"/>
      <c r="C10" s="113" t="s">
        <v>16</v>
      </c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5"/>
    </row>
    <row r="11" spans="1:32" s="4" customFormat="1" x14ac:dyDescent="0.25">
      <c r="A11" s="25" t="s">
        <v>7</v>
      </c>
      <c r="B11" s="25"/>
    </row>
    <row r="12" spans="1:32" s="8" customFormat="1" x14ac:dyDescent="0.25">
      <c r="A12" s="41" t="s">
        <v>8</v>
      </c>
      <c r="B12" s="41"/>
    </row>
    <row r="13" spans="1:32" s="9" customFormat="1" x14ac:dyDescent="0.25">
      <c r="A13" s="42" t="s">
        <v>0</v>
      </c>
      <c r="B13" s="42"/>
    </row>
    <row r="14" spans="1:32" s="10" customFormat="1" x14ac:dyDescent="0.25">
      <c r="A14" s="43" t="s">
        <v>9</v>
      </c>
      <c r="B14" s="43"/>
    </row>
    <row r="15" spans="1:32" s="11" customFormat="1" x14ac:dyDescent="0.25">
      <c r="A15" s="44" t="s">
        <v>10</v>
      </c>
      <c r="B15" s="44"/>
    </row>
    <row r="16" spans="1:32" s="6" customFormat="1" x14ac:dyDescent="0.25">
      <c r="A16" s="40" t="s">
        <v>11</v>
      </c>
      <c r="B16" s="40"/>
    </row>
    <row r="17" spans="1:12" s="12" customFormat="1" x14ac:dyDescent="0.25">
      <c r="A17" s="45" t="s">
        <v>12</v>
      </c>
      <c r="B17" s="45"/>
    </row>
    <row r="18" spans="1:12" s="13" customFormat="1" x14ac:dyDescent="0.25">
      <c r="A18" s="46" t="s">
        <v>13</v>
      </c>
      <c r="B18" s="46"/>
    </row>
    <row r="19" spans="1:12" s="14" customFormat="1" x14ac:dyDescent="0.25">
      <c r="A19" s="47" t="s">
        <v>14</v>
      </c>
      <c r="B19" s="47"/>
    </row>
    <row r="20" spans="1:12" s="26" customFormat="1" x14ac:dyDescent="0.25"/>
    <row r="21" spans="1:12" s="112" customFormat="1" x14ac:dyDescent="0.25">
      <c r="A21" s="111" t="str">
        <f>"Member Wise Calculation"</f>
        <v>Member Wise Calculation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</row>
    <row r="22" spans="1:12" x14ac:dyDescent="0.25">
      <c r="A22" s="75" t="s">
        <v>24</v>
      </c>
      <c r="B22" s="75"/>
      <c r="C22" s="15"/>
      <c r="D22" s="51" t="str">
        <f>A11</f>
        <v>A</v>
      </c>
      <c r="E22" s="52" t="str">
        <f>A12</f>
        <v>B</v>
      </c>
      <c r="F22" s="53" t="str">
        <f>A13</f>
        <v>C</v>
      </c>
      <c r="G22" s="54" t="str">
        <f>A14</f>
        <v>D</v>
      </c>
      <c r="H22" s="55" t="str">
        <f>A15</f>
        <v>E</v>
      </c>
      <c r="I22" s="56" t="str">
        <f>A16</f>
        <v>F</v>
      </c>
      <c r="J22" s="57" t="str">
        <f>A17</f>
        <v>G</v>
      </c>
      <c r="K22" s="58" t="str">
        <f>A18</f>
        <v>H</v>
      </c>
      <c r="L22" s="59" t="str">
        <f>A19</f>
        <v>I</v>
      </c>
    </row>
    <row r="23" spans="1:12" x14ac:dyDescent="0.25">
      <c r="A23" s="75" t="s">
        <v>15</v>
      </c>
      <c r="B23" s="75"/>
      <c r="D23" s="16">
        <f>SUM(0)</f>
        <v>0</v>
      </c>
      <c r="E23" s="17">
        <f t="shared" ref="E23:L23" si="0">SUM(0)</f>
        <v>0</v>
      </c>
      <c r="F23" s="18">
        <f t="shared" si="0"/>
        <v>0</v>
      </c>
      <c r="G23" s="19">
        <f t="shared" si="0"/>
        <v>0</v>
      </c>
      <c r="H23" s="20">
        <f t="shared" si="0"/>
        <v>0</v>
      </c>
      <c r="I23" s="21">
        <f t="shared" si="0"/>
        <v>0</v>
      </c>
      <c r="J23" s="22">
        <f t="shared" si="0"/>
        <v>0</v>
      </c>
      <c r="K23" s="23">
        <f t="shared" si="0"/>
        <v>0</v>
      </c>
      <c r="L23" s="24">
        <f t="shared" si="0"/>
        <v>0</v>
      </c>
    </row>
    <row r="24" spans="1:12" x14ac:dyDescent="0.25">
      <c r="A24" s="75" t="s">
        <v>16</v>
      </c>
      <c r="B24" s="75"/>
      <c r="C24" s="15"/>
      <c r="D24" s="51">
        <f>SUM($C11:$AF11)</f>
        <v>0</v>
      </c>
      <c r="E24" s="52">
        <f>SUM($C12:$AF12)</f>
        <v>0</v>
      </c>
      <c r="F24" s="53">
        <f>SUM($C13:$AF13)</f>
        <v>0</v>
      </c>
      <c r="G24" s="54">
        <f>SUM($C14:$AF14)</f>
        <v>0</v>
      </c>
      <c r="H24" s="55">
        <f>SUM($C15:$AF15)</f>
        <v>0</v>
      </c>
      <c r="I24" s="56">
        <f>SUM($C16:$AF16)</f>
        <v>0</v>
      </c>
      <c r="J24" s="57">
        <f>SUM($C17:$AF17)</f>
        <v>0</v>
      </c>
      <c r="K24" s="58">
        <f>SUM($C18:$AF18)</f>
        <v>0</v>
      </c>
      <c r="L24" s="59">
        <f>SUM($C19:$AF19)</f>
        <v>0</v>
      </c>
    </row>
    <row r="25" spans="1:12" x14ac:dyDescent="0.25">
      <c r="A25" s="75" t="s">
        <v>25</v>
      </c>
      <c r="B25" s="75"/>
      <c r="C25" s="15"/>
      <c r="D25" s="60">
        <f>IF($H$32="No Meal",0,IF($H$34&lt;&gt;"No Rate",D$24*$H$34,0))</f>
        <v>0</v>
      </c>
      <c r="E25" s="61">
        <f>IF($H$32="No Meal",0,IF($H$34&lt;&gt;"No Rate",E$24*$H$34,0))</f>
        <v>0</v>
      </c>
      <c r="F25" s="62">
        <f t="shared" ref="F25:L25" si="1">IF($H$32="No Meal",0,IF($H$34&lt;&gt;"No Rate",F$24*$H$34,0))</f>
        <v>0</v>
      </c>
      <c r="G25" s="63">
        <f t="shared" si="1"/>
        <v>0</v>
      </c>
      <c r="H25" s="64">
        <f t="shared" si="1"/>
        <v>0</v>
      </c>
      <c r="I25" s="65">
        <f t="shared" si="1"/>
        <v>0</v>
      </c>
      <c r="J25" s="66">
        <f t="shared" si="1"/>
        <v>0</v>
      </c>
      <c r="K25" s="67">
        <f t="shared" si="1"/>
        <v>0</v>
      </c>
      <c r="L25" s="68">
        <f t="shared" si="1"/>
        <v>0</v>
      </c>
    </row>
    <row r="26" spans="1:12" x14ac:dyDescent="0.25">
      <c r="A26" s="75" t="s">
        <v>17</v>
      </c>
      <c r="B26" s="75"/>
      <c r="C26" s="15"/>
      <c r="D26" s="51">
        <f>COUNTIF($C$7:$AF$7,"*"&amp;D$22&amp;"*")</f>
        <v>0</v>
      </c>
      <c r="E26" s="52">
        <f t="shared" ref="E26:L26" si="2">COUNTIF($C$7:$AF$7,"*"&amp;E$22&amp;"*")</f>
        <v>0</v>
      </c>
      <c r="F26" s="53">
        <f t="shared" si="2"/>
        <v>0</v>
      </c>
      <c r="G26" s="54">
        <f t="shared" si="2"/>
        <v>0</v>
      </c>
      <c r="H26" s="55">
        <f t="shared" si="2"/>
        <v>0</v>
      </c>
      <c r="I26" s="56">
        <f t="shared" si="2"/>
        <v>0</v>
      </c>
      <c r="J26" s="57">
        <f t="shared" si="2"/>
        <v>0</v>
      </c>
      <c r="K26" s="58">
        <f t="shared" si="2"/>
        <v>0</v>
      </c>
      <c r="L26" s="59">
        <f t="shared" si="2"/>
        <v>0</v>
      </c>
    </row>
    <row r="27" spans="1:12" x14ac:dyDescent="0.25">
      <c r="A27" s="75" t="s">
        <v>18</v>
      </c>
      <c r="B27" s="75"/>
      <c r="C27" s="15"/>
      <c r="D27" s="70" t="str">
        <f>IF((D$23-D$25)&gt;=0, "Take = " &amp; ROUND(D$23-D$25, 2)&amp;"৳", "Pay = " &amp; ROUND(-(D$23-D$25), 2)&amp;"৳")</f>
        <v>Take = 0৳</v>
      </c>
      <c r="E27" s="70" t="str">
        <f t="shared" ref="E27:L27" si="3">IF((E$23-E$25)&gt;=0, "Take = " &amp; ROUND(E$23-E$25, 2)&amp;"৳", "Pay = " &amp; ROUND(-(E$23-E$25), 2)&amp;"৳")</f>
        <v>Take = 0৳</v>
      </c>
      <c r="F27" s="70" t="str">
        <f t="shared" si="3"/>
        <v>Take = 0৳</v>
      </c>
      <c r="G27" s="70" t="str">
        <f t="shared" si="3"/>
        <v>Take = 0৳</v>
      </c>
      <c r="H27" s="70" t="str">
        <f t="shared" si="3"/>
        <v>Take = 0৳</v>
      </c>
      <c r="I27" s="70" t="str">
        <f t="shared" si="3"/>
        <v>Take = 0৳</v>
      </c>
      <c r="J27" s="70" t="str">
        <f t="shared" si="3"/>
        <v>Take = 0৳</v>
      </c>
      <c r="K27" s="70" t="str">
        <f t="shared" si="3"/>
        <v>Take = 0৳</v>
      </c>
      <c r="L27" s="70" t="str">
        <f t="shared" si="3"/>
        <v>Take = 0৳</v>
      </c>
    </row>
    <row r="28" spans="1:12" s="26" customFormat="1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1:12" s="26" customFormat="1" x14ac:dyDescent="0.2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s="13" customFormat="1" x14ac:dyDescent="0.25">
      <c r="A30" s="39" t="s">
        <v>19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x14ac:dyDescent="0.25">
      <c r="C31" s="27"/>
      <c r="D31" s="28"/>
      <c r="E31" s="28"/>
      <c r="F31" s="28"/>
      <c r="G31" s="28"/>
      <c r="H31" s="29"/>
    </row>
    <row r="32" spans="1:12" x14ac:dyDescent="0.25">
      <c r="C32" s="37" t="s">
        <v>20</v>
      </c>
      <c r="D32" s="37"/>
      <c r="E32" s="37"/>
      <c r="F32" s="75" t="s">
        <v>21</v>
      </c>
      <c r="G32" s="75"/>
      <c r="H32" s="56" t="str">
        <f>IF(SUM(D24:L24)&gt;0,SUM(D24:L24),"No Meal")</f>
        <v>No Meal</v>
      </c>
    </row>
    <row r="33" spans="1:10" x14ac:dyDescent="0.25">
      <c r="C33" s="37"/>
      <c r="D33" s="37"/>
      <c r="E33" s="37"/>
      <c r="F33" s="75" t="s">
        <v>22</v>
      </c>
      <c r="G33" s="75"/>
      <c r="H33" s="69" t="str">
        <f>IF(SUM(C8:AF8)&gt;0,SUM(C8:AF8),"Empty")</f>
        <v>Empty</v>
      </c>
    </row>
    <row r="34" spans="1:10" x14ac:dyDescent="0.25">
      <c r="C34" s="37"/>
      <c r="D34" s="37"/>
      <c r="E34" s="37"/>
      <c r="F34" s="75" t="s">
        <v>23</v>
      </c>
      <c r="G34" s="75"/>
      <c r="H34" s="69" t="str">
        <f>IF(AND(H32&lt;&gt;"No Meal",H33&lt;&gt;"Empty"),ROUNDUP(H33/H32,2),"No Rate")</f>
        <v>No Rate</v>
      </c>
    </row>
    <row r="35" spans="1:10" s="26" customFormat="1" x14ac:dyDescent="0.25">
      <c r="A35" s="30"/>
      <c r="B35" s="31"/>
      <c r="C35" s="31"/>
      <c r="D35" s="31"/>
      <c r="E35" s="31"/>
      <c r="F35" s="31"/>
      <c r="G35" s="31"/>
      <c r="H35" s="31"/>
    </row>
    <row r="37" spans="1:10" ht="21" x14ac:dyDescent="0.25">
      <c r="B37" s="72" t="s">
        <v>26</v>
      </c>
      <c r="C37" s="73"/>
      <c r="D37" s="73"/>
      <c r="E37" s="73"/>
      <c r="F37" s="73"/>
      <c r="G37" s="73"/>
      <c r="H37" s="73"/>
      <c r="I37" s="73"/>
      <c r="J37" s="74"/>
    </row>
    <row r="38" spans="1:10" x14ac:dyDescent="0.25">
      <c r="C38" s="48">
        <v>1</v>
      </c>
      <c r="D38" s="76" t="s">
        <v>27</v>
      </c>
      <c r="E38" s="77"/>
      <c r="F38" s="77"/>
      <c r="G38" s="77"/>
      <c r="H38" s="77"/>
      <c r="I38" s="78"/>
    </row>
    <row r="39" spans="1:10" x14ac:dyDescent="0.25">
      <c r="C39" s="48">
        <v>2</v>
      </c>
      <c r="D39" s="76" t="s">
        <v>28</v>
      </c>
      <c r="E39" s="77"/>
      <c r="F39" s="77"/>
      <c r="G39" s="77"/>
      <c r="H39" s="77"/>
      <c r="I39" s="78"/>
    </row>
    <row r="40" spans="1:10" x14ac:dyDescent="0.25">
      <c r="C40" s="48">
        <v>3</v>
      </c>
      <c r="D40" s="76" t="s">
        <v>29</v>
      </c>
      <c r="E40" s="77"/>
      <c r="F40" s="77"/>
      <c r="G40" s="77"/>
      <c r="H40" s="77"/>
      <c r="I40" s="78"/>
    </row>
    <row r="41" spans="1:10" x14ac:dyDescent="0.25">
      <c r="C41" s="48">
        <v>4</v>
      </c>
      <c r="D41" s="76" t="s">
        <v>30</v>
      </c>
      <c r="E41" s="77"/>
      <c r="F41" s="77"/>
      <c r="G41" s="77"/>
      <c r="H41" s="77"/>
      <c r="I41" s="78"/>
    </row>
    <row r="42" spans="1:10" x14ac:dyDescent="0.25">
      <c r="E42" s="79" t="s">
        <v>31</v>
      </c>
      <c r="F42" s="80"/>
      <c r="G42" s="80"/>
      <c r="H42" s="81"/>
    </row>
    <row r="43" spans="1:10" x14ac:dyDescent="0.25">
      <c r="E43" s="82"/>
      <c r="F43" s="83"/>
      <c r="G43" s="83"/>
      <c r="H43" s="84"/>
    </row>
  </sheetData>
  <sheetProtection algorithmName="SHA-512" hashValue="FH2ND6l3b1stEo+nUZuLHyGLPU+I3pE92t1sgEy4JkIAdU+Mqal7yN1yGvVGMyN3mqAJaUVVFzobqxhDERxGBA==" saltValue="BwYYamzGV8CXtPbCuTAS5w==" spinCount="100000" sheet="1" objects="1" scenarios="1"/>
  <mergeCells count="46">
    <mergeCell ref="A1:B1"/>
    <mergeCell ref="C2:C5"/>
    <mergeCell ref="L2:L5"/>
    <mergeCell ref="E42:H43"/>
    <mergeCell ref="A6:XFD6"/>
    <mergeCell ref="B37:J37"/>
    <mergeCell ref="D38:I38"/>
    <mergeCell ref="D39:I39"/>
    <mergeCell ref="D40:I40"/>
    <mergeCell ref="D41:I41"/>
    <mergeCell ref="A35:XFD35"/>
    <mergeCell ref="A24:B24"/>
    <mergeCell ref="A25:B25"/>
    <mergeCell ref="A26:B26"/>
    <mergeCell ref="A27:B27"/>
    <mergeCell ref="A28:XFD29"/>
    <mergeCell ref="A30:L30"/>
    <mergeCell ref="C31:H31"/>
    <mergeCell ref="C32:E34"/>
    <mergeCell ref="F32:G32"/>
    <mergeCell ref="F33:G33"/>
    <mergeCell ref="F34:G34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XFD20"/>
    <mergeCell ref="A21:L21"/>
    <mergeCell ref="A22:B22"/>
    <mergeCell ref="A11:B11"/>
    <mergeCell ref="D2:K2"/>
    <mergeCell ref="D3:F4"/>
    <mergeCell ref="G3:H4"/>
    <mergeCell ref="I3:J3"/>
    <mergeCell ref="I4:J4"/>
    <mergeCell ref="D5:J5"/>
    <mergeCell ref="A7:B7"/>
    <mergeCell ref="A8:B8"/>
    <mergeCell ref="A9:XFD9"/>
    <mergeCell ref="A10:B10"/>
    <mergeCell ref="C10:AF10"/>
  </mergeCells>
  <dataValidations count="1">
    <dataValidation type="list" allowBlank="1" showInputMessage="1" showErrorMessage="1" sqref="C7:AD7 G3" xr:uid="{3A43E536-187C-45EE-AE98-1599A1698C2C}">
      <formula1>$D$22:$K$22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Shanto</dc:creator>
  <cp:lastModifiedBy>Md Shanto</cp:lastModifiedBy>
  <dcterms:created xsi:type="dcterms:W3CDTF">2023-11-06T08:19:45Z</dcterms:created>
  <dcterms:modified xsi:type="dcterms:W3CDTF">2023-11-06T15:45:17Z</dcterms:modified>
</cp:coreProperties>
</file>