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Data" sheetId="7" r:id="rId1"/>
    <sheet name="Naive" sheetId="1" r:id="rId2"/>
    <sheet name="Moving Average" sheetId="8" r:id="rId3"/>
    <sheet name="Linear Regression" sheetId="9" r:id="rId4"/>
    <sheet name="Exponential Smoothing" sheetId="12" r:id="rId5"/>
    <sheet name="Compare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9" l="1"/>
  <c r="M22" i="9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U23" i="12" l="1"/>
  <c r="AH23" i="12" s="1"/>
  <c r="U22" i="12"/>
  <c r="AH22" i="12" s="1"/>
  <c r="S23" i="12"/>
  <c r="S22" i="12"/>
  <c r="AF23" i="12"/>
  <c r="AF22" i="12"/>
  <c r="F3" i="11" l="1"/>
  <c r="F27" i="11" s="1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T21" i="12"/>
  <c r="S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T14" i="12"/>
  <c r="S14" i="12"/>
  <c r="T13" i="12"/>
  <c r="S1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C24" i="12"/>
  <c r="B23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G6" i="12" s="1"/>
  <c r="B6" i="12"/>
  <c r="C5" i="12"/>
  <c r="B5" i="12"/>
  <c r="C4" i="12"/>
  <c r="B4" i="12"/>
  <c r="C3" i="12"/>
  <c r="B3" i="12"/>
  <c r="G5" i="12"/>
  <c r="G4" i="12"/>
  <c r="E3" i="12"/>
  <c r="G3" i="12"/>
  <c r="F3" i="12"/>
  <c r="T10" i="12" l="1"/>
  <c r="T5" i="12"/>
  <c r="T8" i="12"/>
  <c r="G1" i="12"/>
  <c r="T3" i="12"/>
  <c r="T11" i="12"/>
  <c r="T6" i="12"/>
  <c r="T9" i="12"/>
  <c r="T4" i="12"/>
  <c r="T12" i="12"/>
  <c r="T7" i="12"/>
  <c r="S6" i="12"/>
  <c r="AF6" i="12" s="1"/>
  <c r="S7" i="12"/>
  <c r="AF7" i="12" s="1"/>
  <c r="S8" i="12"/>
  <c r="AF8" i="12" s="1"/>
  <c r="S9" i="12"/>
  <c r="AF9" i="12" s="1"/>
  <c r="S11" i="12"/>
  <c r="AF11" i="12" s="1"/>
  <c r="S12" i="12"/>
  <c r="AF12" i="12" s="1"/>
  <c r="S3" i="12"/>
  <c r="AF3" i="12" s="1"/>
  <c r="S4" i="12"/>
  <c r="AF4" i="12" s="1"/>
  <c r="S5" i="12"/>
  <c r="AF5" i="12" s="1"/>
  <c r="S10" i="12"/>
  <c r="AF10" i="12" s="1"/>
  <c r="AG9" i="12" l="1"/>
  <c r="AG6" i="12"/>
  <c r="AG8" i="12"/>
  <c r="AG7" i="12"/>
  <c r="AG5" i="12"/>
  <c r="AG12" i="12"/>
  <c r="AG11" i="12"/>
  <c r="AG10" i="12"/>
  <c r="AG4" i="12"/>
  <c r="AG3" i="12"/>
  <c r="U3" i="12" l="1"/>
  <c r="F4" i="11" l="1"/>
  <c r="F28" i="11" s="1"/>
  <c r="AH3" i="12"/>
  <c r="AI3" i="12" s="1"/>
  <c r="V3" i="12"/>
  <c r="U4" i="12" l="1"/>
  <c r="F5" i="11" l="1"/>
  <c r="F29" i="11" s="1"/>
  <c r="AH4" i="12"/>
  <c r="AI4" i="12" s="1"/>
  <c r="V4" i="12"/>
  <c r="U5" i="12" l="1"/>
  <c r="F6" i="11" l="1"/>
  <c r="F30" i="11" s="1"/>
  <c r="AH5" i="12"/>
  <c r="AI5" i="12" s="1"/>
  <c r="V5" i="12"/>
  <c r="U6" i="12" l="1"/>
  <c r="F7" i="11" l="1"/>
  <c r="F31" i="11" s="1"/>
  <c r="AH6" i="12"/>
  <c r="AI6" i="12" s="1"/>
  <c r="V6" i="12"/>
  <c r="F8" i="11" l="1"/>
  <c r="F32" i="11" s="1"/>
  <c r="U7" i="12"/>
  <c r="F9" i="11" l="1"/>
  <c r="F33" i="11" s="1"/>
  <c r="AH7" i="12"/>
  <c r="AI7" i="12" s="1"/>
  <c r="V7" i="12"/>
  <c r="F10" i="11" l="1"/>
  <c r="F34" i="11" s="1"/>
  <c r="U8" i="12"/>
  <c r="F11" i="11" l="1"/>
  <c r="F35" i="11" s="1"/>
  <c r="AH8" i="12"/>
  <c r="AI8" i="12" s="1"/>
  <c r="V8" i="12"/>
  <c r="F12" i="11" l="1"/>
  <c r="F36" i="11" s="1"/>
  <c r="U9" i="12"/>
  <c r="AH9" i="12" l="1"/>
  <c r="AI9" i="12" s="1"/>
  <c r="V9" i="12"/>
  <c r="U13" i="12" l="1"/>
  <c r="F13" i="11"/>
  <c r="F37" i="11" s="1"/>
  <c r="U10" i="12"/>
  <c r="AH13" i="12" l="1"/>
  <c r="AI13" i="12" s="1"/>
  <c r="V13" i="12"/>
  <c r="U14" i="12"/>
  <c r="F14" i="11"/>
  <c r="F38" i="11" s="1"/>
  <c r="AH10" i="12"/>
  <c r="AI10" i="12" s="1"/>
  <c r="V10" i="12"/>
  <c r="AH14" i="12" l="1"/>
  <c r="AI14" i="12" s="1"/>
  <c r="V14" i="12"/>
  <c r="U11" i="12"/>
  <c r="F15" i="11" l="1"/>
  <c r="F39" i="11" s="1"/>
  <c r="U15" i="12"/>
  <c r="AH11" i="12"/>
  <c r="AI11" i="12" s="1"/>
  <c r="V11" i="12"/>
  <c r="V15" i="12" l="1"/>
  <c r="AH15" i="12"/>
  <c r="AI15" i="12" s="1"/>
  <c r="U12" i="12"/>
  <c r="U16" i="12" l="1"/>
  <c r="F16" i="11"/>
  <c r="F40" i="11" s="1"/>
  <c r="AH12" i="12"/>
  <c r="AI12" i="12" s="1"/>
  <c r="V12" i="12"/>
  <c r="A47" i="11"/>
  <c r="A40" i="11"/>
  <c r="A39" i="11"/>
  <c r="C42" i="11"/>
  <c r="E23" i="11"/>
  <c r="D23" i="11"/>
  <c r="C23" i="11"/>
  <c r="A23" i="11"/>
  <c r="E22" i="11"/>
  <c r="D22" i="11"/>
  <c r="C22" i="11"/>
  <c r="A22" i="11"/>
  <c r="A46" i="11" s="1"/>
  <c r="E21" i="11"/>
  <c r="E45" i="11" s="1"/>
  <c r="D21" i="11"/>
  <c r="D45" i="11" s="1"/>
  <c r="C21" i="11"/>
  <c r="C45" i="11" s="1"/>
  <c r="B21" i="11"/>
  <c r="A21" i="11"/>
  <c r="A45" i="11" s="1"/>
  <c r="E20" i="11"/>
  <c r="D20" i="11"/>
  <c r="D44" i="11" s="1"/>
  <c r="C20" i="11"/>
  <c r="C44" i="11" s="1"/>
  <c r="B20" i="11"/>
  <c r="A20" i="11"/>
  <c r="A44" i="11" s="1"/>
  <c r="E19" i="11"/>
  <c r="E43" i="11" s="1"/>
  <c r="D19" i="11"/>
  <c r="D43" i="11" s="1"/>
  <c r="C19" i="11"/>
  <c r="C43" i="11" s="1"/>
  <c r="B19" i="11"/>
  <c r="A19" i="11"/>
  <c r="A43" i="11" s="1"/>
  <c r="E18" i="11"/>
  <c r="E42" i="11" s="1"/>
  <c r="D18" i="11"/>
  <c r="D42" i="11" s="1"/>
  <c r="C18" i="11"/>
  <c r="B18" i="11"/>
  <c r="A18" i="11"/>
  <c r="A42" i="11" s="1"/>
  <c r="E17" i="11"/>
  <c r="E41" i="11" s="1"/>
  <c r="D17" i="11"/>
  <c r="C17" i="11"/>
  <c r="C41" i="11" s="1"/>
  <c r="B17" i="11"/>
  <c r="A17" i="11"/>
  <c r="A41" i="11" s="1"/>
  <c r="E16" i="11"/>
  <c r="D16" i="11"/>
  <c r="D40" i="11" s="1"/>
  <c r="C16" i="11"/>
  <c r="B16" i="11"/>
  <c r="A16" i="11"/>
  <c r="E15" i="11"/>
  <c r="E39" i="11" s="1"/>
  <c r="D15" i="11"/>
  <c r="D39" i="11" s="1"/>
  <c r="C15" i="11"/>
  <c r="C39" i="11" s="1"/>
  <c r="B15" i="11"/>
  <c r="A15" i="11"/>
  <c r="E14" i="11"/>
  <c r="D14" i="11"/>
  <c r="D38" i="11" s="1"/>
  <c r="C14" i="11"/>
  <c r="B14" i="11"/>
  <c r="A14" i="11"/>
  <c r="A38" i="11" s="1"/>
  <c r="E13" i="11"/>
  <c r="E37" i="11" s="1"/>
  <c r="D13" i="11"/>
  <c r="D37" i="11" s="1"/>
  <c r="C13" i="11"/>
  <c r="C37" i="11" s="1"/>
  <c r="B13" i="11"/>
  <c r="A13" i="11"/>
  <c r="A37" i="11" s="1"/>
  <c r="AS23" i="9"/>
  <c r="AU22" i="9"/>
  <c r="AS22" i="9"/>
  <c r="AT21" i="9"/>
  <c r="AS21" i="9"/>
  <c r="AT20" i="9"/>
  <c r="AS20" i="9"/>
  <c r="AT19" i="9"/>
  <c r="AS19" i="9"/>
  <c r="AU18" i="9"/>
  <c r="AT18" i="9"/>
  <c r="AS18" i="9"/>
  <c r="AT17" i="9"/>
  <c r="AS17" i="9"/>
  <c r="AT16" i="9"/>
  <c r="AS16" i="9"/>
  <c r="AT15" i="9"/>
  <c r="AS15" i="9"/>
  <c r="AT14" i="9"/>
  <c r="AS14" i="9"/>
  <c r="AT13" i="9"/>
  <c r="AS13" i="9"/>
  <c r="AH23" i="9"/>
  <c r="AU23" i="9" s="1"/>
  <c r="AF23" i="9"/>
  <c r="AH22" i="9"/>
  <c r="AF22" i="9"/>
  <c r="AH21" i="9"/>
  <c r="AU21" i="9" s="1"/>
  <c r="AG21" i="9"/>
  <c r="AF21" i="9"/>
  <c r="AH20" i="9"/>
  <c r="AU20" i="9" s="1"/>
  <c r="AG20" i="9"/>
  <c r="AF20" i="9"/>
  <c r="AH19" i="9"/>
  <c r="AU19" i="9" s="1"/>
  <c r="AG19" i="9"/>
  <c r="AI19" i="9" s="1"/>
  <c r="AF19" i="9"/>
  <c r="AH18" i="9"/>
  <c r="AG18" i="9"/>
  <c r="AI18" i="9" s="1"/>
  <c r="AF18" i="9"/>
  <c r="AH17" i="9"/>
  <c r="AU17" i="9" s="1"/>
  <c r="AG17" i="9"/>
  <c r="AF17" i="9"/>
  <c r="AH16" i="9"/>
  <c r="AU16" i="9" s="1"/>
  <c r="AG16" i="9"/>
  <c r="AF16" i="9"/>
  <c r="AH15" i="9"/>
  <c r="AU15" i="9" s="1"/>
  <c r="AG15" i="9"/>
  <c r="AF15" i="9"/>
  <c r="AH14" i="9"/>
  <c r="AU14" i="9" s="1"/>
  <c r="AG14" i="9"/>
  <c r="AF14" i="9"/>
  <c r="AH13" i="9"/>
  <c r="AU13" i="9" s="1"/>
  <c r="AG13" i="9"/>
  <c r="AF13" i="9"/>
  <c r="T23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P21" i="9"/>
  <c r="Q21" i="9" s="1"/>
  <c r="N21" i="9"/>
  <c r="M21" i="9"/>
  <c r="P20" i="9"/>
  <c r="Q20" i="9" s="1"/>
  <c r="N20" i="9"/>
  <c r="M20" i="9"/>
  <c r="N19" i="9"/>
  <c r="P19" i="9" s="1"/>
  <c r="Q19" i="9" s="1"/>
  <c r="M19" i="9"/>
  <c r="N18" i="9"/>
  <c r="P18" i="9" s="1"/>
  <c r="Q18" i="9" s="1"/>
  <c r="M18" i="9"/>
  <c r="N17" i="9"/>
  <c r="P17" i="9" s="1"/>
  <c r="Q17" i="9" s="1"/>
  <c r="M17" i="9"/>
  <c r="P16" i="9"/>
  <c r="Q16" i="9" s="1"/>
  <c r="N16" i="9"/>
  <c r="M16" i="9"/>
  <c r="P15" i="9"/>
  <c r="Q15" i="9" s="1"/>
  <c r="N15" i="9"/>
  <c r="M15" i="9"/>
  <c r="N14" i="9"/>
  <c r="P14" i="9" s="1"/>
  <c r="Q14" i="9" s="1"/>
  <c r="M14" i="9"/>
  <c r="P13" i="9"/>
  <c r="Q13" i="9" s="1"/>
  <c r="N13" i="9"/>
  <c r="M13" i="9"/>
  <c r="F21" i="9"/>
  <c r="F20" i="9"/>
  <c r="B24" i="8"/>
  <c r="C24" i="9"/>
  <c r="B23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AC23" i="8"/>
  <c r="AC22" i="8"/>
  <c r="AD21" i="8"/>
  <c r="AC21" i="8"/>
  <c r="AD20" i="8"/>
  <c r="AC20" i="8"/>
  <c r="AD19" i="8"/>
  <c r="AC19" i="8"/>
  <c r="AD18" i="8"/>
  <c r="AC18" i="8"/>
  <c r="AD17" i="8"/>
  <c r="AC17" i="8"/>
  <c r="AD16" i="8"/>
  <c r="AC16" i="8"/>
  <c r="AD15" i="8"/>
  <c r="AC15" i="8"/>
  <c r="AD14" i="8"/>
  <c r="AC14" i="8"/>
  <c r="AD13" i="8"/>
  <c r="AC13" i="8"/>
  <c r="R23" i="8"/>
  <c r="AE23" i="8" s="1"/>
  <c r="P23" i="8"/>
  <c r="R22" i="8"/>
  <c r="AE22" i="8" s="1"/>
  <c r="P22" i="8"/>
  <c r="R21" i="8"/>
  <c r="AE21" i="8" s="1"/>
  <c r="Q21" i="8"/>
  <c r="P21" i="8"/>
  <c r="R20" i="8"/>
  <c r="AE20" i="8" s="1"/>
  <c r="Q20" i="8"/>
  <c r="S20" i="8" s="1"/>
  <c r="P20" i="8"/>
  <c r="R19" i="8"/>
  <c r="AE19" i="8" s="1"/>
  <c r="Q19" i="8"/>
  <c r="P19" i="8"/>
  <c r="R18" i="8"/>
  <c r="AE18" i="8" s="1"/>
  <c r="Q18" i="8"/>
  <c r="P18" i="8"/>
  <c r="R17" i="8"/>
  <c r="AE17" i="8" s="1"/>
  <c r="Q17" i="8"/>
  <c r="P17" i="8"/>
  <c r="R16" i="8"/>
  <c r="AE16" i="8" s="1"/>
  <c r="Q16" i="8"/>
  <c r="S16" i="8" s="1"/>
  <c r="P16" i="8"/>
  <c r="R15" i="8"/>
  <c r="AE15" i="8" s="1"/>
  <c r="Q15" i="8"/>
  <c r="P15" i="8"/>
  <c r="R14" i="8"/>
  <c r="AE14" i="8" s="1"/>
  <c r="Q14" i="8"/>
  <c r="P14" i="8"/>
  <c r="R13" i="8"/>
  <c r="AE13" i="8" s="1"/>
  <c r="Q13" i="8"/>
  <c r="P13" i="8"/>
  <c r="D23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A23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AC23" i="1"/>
  <c r="AC22" i="1"/>
  <c r="AC21" i="1"/>
  <c r="AC20" i="1"/>
  <c r="AD19" i="1"/>
  <c r="AC19" i="1"/>
  <c r="AC18" i="1"/>
  <c r="AC17" i="1"/>
  <c r="AC16" i="1"/>
  <c r="AD15" i="1"/>
  <c r="AC15" i="1"/>
  <c r="AC14" i="1"/>
  <c r="AC13" i="1"/>
  <c r="R23" i="1"/>
  <c r="AE23" i="1" s="1"/>
  <c r="R22" i="1"/>
  <c r="AE22" i="1" s="1"/>
  <c r="R21" i="1"/>
  <c r="AE21" i="1" s="1"/>
  <c r="R20" i="1"/>
  <c r="AE20" i="1" s="1"/>
  <c r="R19" i="1"/>
  <c r="S19" i="1" s="1"/>
  <c r="R18" i="1"/>
  <c r="R17" i="1"/>
  <c r="S17" i="1" s="1"/>
  <c r="R16" i="1"/>
  <c r="AE16" i="1" s="1"/>
  <c r="R15" i="1"/>
  <c r="AE15" i="1" s="1"/>
  <c r="R14" i="1"/>
  <c r="R13" i="1"/>
  <c r="AE13" i="1" s="1"/>
  <c r="R12" i="1"/>
  <c r="R11" i="1"/>
  <c r="R10" i="1"/>
  <c r="R9" i="1"/>
  <c r="R8" i="1"/>
  <c r="R7" i="1"/>
  <c r="R6" i="1"/>
  <c r="R5" i="1"/>
  <c r="P23" i="1"/>
  <c r="P22" i="1"/>
  <c r="Q21" i="1"/>
  <c r="AD21" i="1" s="1"/>
  <c r="P21" i="1"/>
  <c r="Q20" i="1"/>
  <c r="AD20" i="1" s="1"/>
  <c r="P20" i="1"/>
  <c r="Q19" i="1"/>
  <c r="P19" i="1"/>
  <c r="Q18" i="1"/>
  <c r="AD18" i="1" s="1"/>
  <c r="P18" i="1"/>
  <c r="Q17" i="1"/>
  <c r="AD17" i="1" s="1"/>
  <c r="P17" i="1"/>
  <c r="Q16" i="1"/>
  <c r="AD16" i="1" s="1"/>
  <c r="AF16" i="1" s="1"/>
  <c r="P16" i="1"/>
  <c r="Q15" i="1"/>
  <c r="P15" i="1"/>
  <c r="Q14" i="1"/>
  <c r="AD14" i="1" s="1"/>
  <c r="P14" i="1"/>
  <c r="Q13" i="1"/>
  <c r="AD13" i="1" s="1"/>
  <c r="P13" i="1"/>
  <c r="B24" i="1"/>
  <c r="D23" i="1"/>
  <c r="D22" i="1"/>
  <c r="D21" i="1"/>
  <c r="D20" i="1"/>
  <c r="D19" i="1"/>
  <c r="D18" i="1"/>
  <c r="D17" i="1"/>
  <c r="D16" i="1"/>
  <c r="D15" i="1"/>
  <c r="D14" i="1"/>
  <c r="D13" i="1"/>
  <c r="A23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25" i="7"/>
  <c r="S13" i="8" l="1"/>
  <c r="S21" i="8"/>
  <c r="S14" i="8"/>
  <c r="AI16" i="9"/>
  <c r="AV18" i="9"/>
  <c r="AI15" i="9"/>
  <c r="E44" i="11"/>
  <c r="AV13" i="9"/>
  <c r="AV16" i="9"/>
  <c r="AV19" i="9"/>
  <c r="AI13" i="9"/>
  <c r="AI21" i="9"/>
  <c r="AI14" i="9"/>
  <c r="AV21" i="9"/>
  <c r="S18" i="8"/>
  <c r="S17" i="8"/>
  <c r="D41" i="11"/>
  <c r="AV17" i="9"/>
  <c r="AV14" i="9"/>
  <c r="AI17" i="9"/>
  <c r="AV20" i="9"/>
  <c r="AI20" i="9"/>
  <c r="AV15" i="9"/>
  <c r="E40" i="11"/>
  <c r="AF17" i="8"/>
  <c r="AF20" i="8"/>
  <c r="S15" i="8"/>
  <c r="AF15" i="8"/>
  <c r="AF16" i="8"/>
  <c r="AF14" i="8"/>
  <c r="AF18" i="8"/>
  <c r="AF13" i="8"/>
  <c r="AF21" i="8"/>
  <c r="S19" i="8"/>
  <c r="AF19" i="8"/>
  <c r="AF15" i="1"/>
  <c r="AF20" i="1"/>
  <c r="AF13" i="1"/>
  <c r="AF21" i="1"/>
  <c r="S18" i="1"/>
  <c r="C38" i="11"/>
  <c r="AE18" i="1"/>
  <c r="AF18" i="1" s="1"/>
  <c r="S20" i="1"/>
  <c r="S13" i="1"/>
  <c r="S21" i="1"/>
  <c r="AE19" i="1"/>
  <c r="AF19" i="1" s="1"/>
  <c r="S14" i="1"/>
  <c r="AE14" i="1"/>
  <c r="AF14" i="1" s="1"/>
  <c r="S16" i="1"/>
  <c r="S15" i="1"/>
  <c r="AE17" i="1"/>
  <c r="AF17" i="1" s="1"/>
  <c r="AH16" i="12"/>
  <c r="AI16" i="12" s="1"/>
  <c r="V16" i="12"/>
  <c r="E38" i="11"/>
  <c r="C40" i="11"/>
  <c r="B12" i="11"/>
  <c r="A12" i="11"/>
  <c r="A36" i="11" s="1"/>
  <c r="B11" i="11"/>
  <c r="A11" i="11"/>
  <c r="A35" i="11" s="1"/>
  <c r="B10" i="11"/>
  <c r="A10" i="11"/>
  <c r="A34" i="11" s="1"/>
  <c r="B9" i="11"/>
  <c r="A9" i="11"/>
  <c r="A33" i="11" s="1"/>
  <c r="B8" i="11"/>
  <c r="A8" i="11"/>
  <c r="A32" i="11" s="1"/>
  <c r="B7" i="11"/>
  <c r="A7" i="11"/>
  <c r="A31" i="11" s="1"/>
  <c r="B6" i="11"/>
  <c r="A6" i="11"/>
  <c r="A30" i="11" s="1"/>
  <c r="B5" i="11"/>
  <c r="A5" i="11"/>
  <c r="A29" i="11" s="1"/>
  <c r="B4" i="11"/>
  <c r="A4" i="11"/>
  <c r="A28" i="11" s="1"/>
  <c r="B3" i="11"/>
  <c r="A3" i="11"/>
  <c r="A27" i="11" s="1"/>
  <c r="F17" i="11" l="1"/>
  <c r="F41" i="11" s="1"/>
  <c r="U17" i="12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N3" i="9" s="1"/>
  <c r="B3" i="9"/>
  <c r="V17" i="12" l="1"/>
  <c r="AH17" i="12"/>
  <c r="AI17" i="12" s="1"/>
  <c r="T6" i="9"/>
  <c r="AF6" i="9" s="1"/>
  <c r="AS6" i="9" s="1"/>
  <c r="M6" i="9"/>
  <c r="U6" i="9"/>
  <c r="AG6" i="9" s="1"/>
  <c r="N6" i="9"/>
  <c r="U11" i="9"/>
  <c r="AG11" i="9" s="1"/>
  <c r="AT11" i="9" s="1"/>
  <c r="N11" i="9"/>
  <c r="T4" i="9"/>
  <c r="AF4" i="9" s="1"/>
  <c r="AS4" i="9" s="1"/>
  <c r="M4" i="9"/>
  <c r="T12" i="9"/>
  <c r="M12" i="9"/>
  <c r="T5" i="9"/>
  <c r="AF5" i="9" s="1"/>
  <c r="AS5" i="9" s="1"/>
  <c r="M5" i="9"/>
  <c r="T9" i="9"/>
  <c r="AF9" i="9" s="1"/>
  <c r="AS9" i="9" s="1"/>
  <c r="M9" i="9"/>
  <c r="U5" i="9"/>
  <c r="AG5" i="9" s="1"/>
  <c r="N5" i="9"/>
  <c r="U9" i="9"/>
  <c r="AG9" i="9" s="1"/>
  <c r="N9" i="9"/>
  <c r="T10" i="9"/>
  <c r="AF10" i="9" s="1"/>
  <c r="AS10" i="9" s="1"/>
  <c r="M10" i="9"/>
  <c r="U10" i="9"/>
  <c r="AG10" i="9" s="1"/>
  <c r="AT10" i="9" s="1"/>
  <c r="N10" i="9"/>
  <c r="T3" i="9"/>
  <c r="AF3" i="9" s="1"/>
  <c r="AS3" i="9" s="1"/>
  <c r="M3" i="9"/>
  <c r="T7" i="9"/>
  <c r="AF7" i="9" s="1"/>
  <c r="AS7" i="9" s="1"/>
  <c r="M7" i="9"/>
  <c r="T11" i="9"/>
  <c r="AF11" i="9" s="1"/>
  <c r="AS11" i="9" s="1"/>
  <c r="M11" i="9"/>
  <c r="U7" i="9"/>
  <c r="AG7" i="9" s="1"/>
  <c r="N7" i="9"/>
  <c r="T8" i="9"/>
  <c r="AF8" i="9" s="1"/>
  <c r="AS8" i="9" s="1"/>
  <c r="M8" i="9"/>
  <c r="U4" i="9"/>
  <c r="AG4" i="9" s="1"/>
  <c r="N4" i="9"/>
  <c r="U8" i="9"/>
  <c r="AG8" i="9" s="1"/>
  <c r="AT8" i="9" s="1"/>
  <c r="N8" i="9"/>
  <c r="U12" i="9"/>
  <c r="AG12" i="9" s="1"/>
  <c r="AT12" i="9" s="1"/>
  <c r="N12" i="9"/>
  <c r="U3" i="9"/>
  <c r="E10" i="8"/>
  <c r="D10" i="8"/>
  <c r="D3" i="8"/>
  <c r="B12" i="8"/>
  <c r="E12" i="8" s="1"/>
  <c r="A12" i="8"/>
  <c r="D12" i="8" s="1"/>
  <c r="B11" i="8"/>
  <c r="E11" i="8" s="1"/>
  <c r="A11" i="8"/>
  <c r="D11" i="8" s="1"/>
  <c r="B10" i="8"/>
  <c r="A10" i="8"/>
  <c r="B9" i="8"/>
  <c r="E9" i="8" s="1"/>
  <c r="Q9" i="8" s="1"/>
  <c r="A9" i="8"/>
  <c r="D9" i="8" s="1"/>
  <c r="B8" i="8"/>
  <c r="E8" i="8" s="1"/>
  <c r="A8" i="8"/>
  <c r="D8" i="8" s="1"/>
  <c r="P8" i="8" s="1"/>
  <c r="AC8" i="8" s="1"/>
  <c r="B7" i="8"/>
  <c r="E7" i="8" s="1"/>
  <c r="A7" i="8"/>
  <c r="D7" i="8" s="1"/>
  <c r="B6" i="8"/>
  <c r="E6" i="8" s="1"/>
  <c r="A6" i="8"/>
  <c r="D6" i="8" s="1"/>
  <c r="B5" i="8"/>
  <c r="E5" i="8" s="1"/>
  <c r="Q5" i="8" s="1"/>
  <c r="AD5" i="8" s="1"/>
  <c r="A5" i="8"/>
  <c r="D5" i="8" s="1"/>
  <c r="P5" i="8" s="1"/>
  <c r="AC5" i="8" s="1"/>
  <c r="B4" i="8"/>
  <c r="E4" i="8" s="1"/>
  <c r="A4" i="8"/>
  <c r="D4" i="8" s="1"/>
  <c r="P4" i="8" s="1"/>
  <c r="AC4" i="8" s="1"/>
  <c r="B3" i="8"/>
  <c r="A3" i="8"/>
  <c r="D12" i="1"/>
  <c r="D11" i="1"/>
  <c r="D10" i="1"/>
  <c r="D9" i="1"/>
  <c r="D8" i="1"/>
  <c r="D7" i="1"/>
  <c r="D6" i="1"/>
  <c r="D5" i="1"/>
  <c r="D4" i="1"/>
  <c r="A3" i="1"/>
  <c r="D3" i="1" s="1"/>
  <c r="B3" i="1"/>
  <c r="F18" i="11" l="1"/>
  <c r="F42" i="11" s="1"/>
  <c r="U18" i="12"/>
  <c r="AF12" i="9"/>
  <c r="AS12" i="9" s="1"/>
  <c r="Q4" i="8"/>
  <c r="AD4" i="8" s="1"/>
  <c r="D8" i="11"/>
  <c r="D32" i="11" s="1"/>
  <c r="D12" i="11"/>
  <c r="D36" i="11" s="1"/>
  <c r="Q8" i="8"/>
  <c r="AD8" i="8" s="1"/>
  <c r="D9" i="11"/>
  <c r="D33" i="11" s="1"/>
  <c r="E3" i="8"/>
  <c r="D10" i="11"/>
  <c r="D34" i="11" s="1"/>
  <c r="P3" i="8"/>
  <c r="AC3" i="8" s="1"/>
  <c r="P7" i="8"/>
  <c r="AC7" i="8" s="1"/>
  <c r="P11" i="8"/>
  <c r="AC11" i="8" s="1"/>
  <c r="P4" i="9"/>
  <c r="Q4" i="9" s="1"/>
  <c r="P11" i="9"/>
  <c r="Q11" i="9" s="1"/>
  <c r="P3" i="9"/>
  <c r="P10" i="9"/>
  <c r="Q10" i="9" s="1"/>
  <c r="P9" i="9"/>
  <c r="Q9" i="9" s="1"/>
  <c r="P8" i="9"/>
  <c r="Q8" i="9" s="1"/>
  <c r="P7" i="9"/>
  <c r="Q7" i="9" s="1"/>
  <c r="P6" i="9"/>
  <c r="Q6" i="9" s="1"/>
  <c r="P5" i="9"/>
  <c r="Q5" i="9" s="1"/>
  <c r="P12" i="9"/>
  <c r="Q12" i="9" s="1"/>
  <c r="AT4" i="9"/>
  <c r="AT5" i="9"/>
  <c r="AT6" i="9"/>
  <c r="AG3" i="9"/>
  <c r="AT9" i="9"/>
  <c r="AT7" i="9"/>
  <c r="P6" i="8"/>
  <c r="AC6" i="8" s="1"/>
  <c r="P9" i="8"/>
  <c r="AC9" i="8" s="1"/>
  <c r="P10" i="8"/>
  <c r="AC10" i="8" s="1"/>
  <c r="R8" i="8"/>
  <c r="AE8" i="8" s="1"/>
  <c r="Q7" i="8"/>
  <c r="AD7" i="8" s="1"/>
  <c r="Q10" i="8"/>
  <c r="AD10" i="8" s="1"/>
  <c r="AD9" i="8"/>
  <c r="Q11" i="8"/>
  <c r="Q6" i="8"/>
  <c r="Q12" i="8"/>
  <c r="P12" i="8"/>
  <c r="AC12" i="8" s="1"/>
  <c r="Q12" i="1"/>
  <c r="Q10" i="1"/>
  <c r="P10" i="1"/>
  <c r="AC10" i="1" s="1"/>
  <c r="Q9" i="1"/>
  <c r="P9" i="1"/>
  <c r="AC9" i="1" s="1"/>
  <c r="Q8" i="1"/>
  <c r="P8" i="1"/>
  <c r="AC8" i="1" s="1"/>
  <c r="P7" i="1"/>
  <c r="AC7" i="1" s="1"/>
  <c r="Q3" i="1"/>
  <c r="AD3" i="1" s="1"/>
  <c r="Q11" i="1"/>
  <c r="S11" i="1" s="1"/>
  <c r="Q7" i="1"/>
  <c r="S7" i="1" s="1"/>
  <c r="Q6" i="1"/>
  <c r="S6" i="1" s="1"/>
  <c r="Q5" i="1"/>
  <c r="S5" i="1" s="1"/>
  <c r="Q4" i="1"/>
  <c r="AD4" i="1" s="1"/>
  <c r="P11" i="1"/>
  <c r="AC11" i="1" s="1"/>
  <c r="P6" i="1"/>
  <c r="AC6" i="1" s="1"/>
  <c r="P5" i="1"/>
  <c r="AC5" i="1" s="1"/>
  <c r="P4" i="1"/>
  <c r="AC4" i="1" s="1"/>
  <c r="P3" i="1"/>
  <c r="AC3" i="1" s="1"/>
  <c r="P25" i="9" l="1"/>
  <c r="P24" i="9"/>
  <c r="AD10" i="1"/>
  <c r="S10" i="1"/>
  <c r="AD12" i="1"/>
  <c r="S12" i="1"/>
  <c r="AD8" i="1"/>
  <c r="S8" i="1"/>
  <c r="AD9" i="1"/>
  <c r="S9" i="1"/>
  <c r="F19" i="11"/>
  <c r="F43" i="11" s="1"/>
  <c r="U19" i="12"/>
  <c r="AH18" i="12"/>
  <c r="AI18" i="12" s="1"/>
  <c r="V18" i="12"/>
  <c r="R12" i="8"/>
  <c r="AE12" i="8" s="1"/>
  <c r="R9" i="8"/>
  <c r="AE9" i="8" s="1"/>
  <c r="AF9" i="8" s="1"/>
  <c r="AH4" i="9"/>
  <c r="AU4" i="9" s="1"/>
  <c r="AV4" i="9" s="1"/>
  <c r="E4" i="11"/>
  <c r="E28" i="11" s="1"/>
  <c r="AH6" i="9"/>
  <c r="AU6" i="9" s="1"/>
  <c r="AV6" i="9" s="1"/>
  <c r="E6" i="11"/>
  <c r="E30" i="11" s="1"/>
  <c r="AH12" i="9"/>
  <c r="AU12" i="9" s="1"/>
  <c r="AV12" i="9" s="1"/>
  <c r="E12" i="11"/>
  <c r="E36" i="11" s="1"/>
  <c r="AH7" i="9"/>
  <c r="AU7" i="9" s="1"/>
  <c r="AV7" i="9" s="1"/>
  <c r="E7" i="11"/>
  <c r="E31" i="11" s="1"/>
  <c r="AH8" i="9"/>
  <c r="AU8" i="9" s="1"/>
  <c r="AV8" i="9" s="1"/>
  <c r="E8" i="11"/>
  <c r="E32" i="11" s="1"/>
  <c r="AH9" i="9"/>
  <c r="AU9" i="9" s="1"/>
  <c r="AV9" i="9" s="1"/>
  <c r="E9" i="11"/>
  <c r="E33" i="11" s="1"/>
  <c r="AH10" i="9"/>
  <c r="AU10" i="9" s="1"/>
  <c r="AV10" i="9" s="1"/>
  <c r="E10" i="11"/>
  <c r="E34" i="11" s="1"/>
  <c r="Q3" i="8"/>
  <c r="AD3" i="8" s="1"/>
  <c r="D11" i="11"/>
  <c r="D35" i="11" s="1"/>
  <c r="R11" i="8"/>
  <c r="AE11" i="8" s="1"/>
  <c r="R10" i="8"/>
  <c r="AE10" i="8" s="1"/>
  <c r="AF10" i="8" s="1"/>
  <c r="AH3" i="9"/>
  <c r="AU3" i="9" s="1"/>
  <c r="E3" i="11"/>
  <c r="E27" i="11" s="1"/>
  <c r="AH5" i="9"/>
  <c r="AU5" i="9" s="1"/>
  <c r="AV5" i="9" s="1"/>
  <c r="E5" i="11"/>
  <c r="E29" i="11" s="1"/>
  <c r="AH11" i="9"/>
  <c r="AI11" i="9" s="1"/>
  <c r="E11" i="11"/>
  <c r="E35" i="11" s="1"/>
  <c r="Q3" i="9"/>
  <c r="AT3" i="9"/>
  <c r="AF8" i="8"/>
  <c r="S8" i="8"/>
  <c r="P12" i="1"/>
  <c r="AC12" i="1" s="1"/>
  <c r="AD11" i="1"/>
  <c r="AD5" i="1"/>
  <c r="AD6" i="1"/>
  <c r="AD7" i="1"/>
  <c r="AD12" i="8"/>
  <c r="AD6" i="8"/>
  <c r="AD11" i="8"/>
  <c r="AI4" i="9" l="1"/>
  <c r="E48" i="11"/>
  <c r="Q25" i="9"/>
  <c r="Q24" i="9"/>
  <c r="S9" i="8"/>
  <c r="AH19" i="12"/>
  <c r="AI19" i="12" s="1"/>
  <c r="V19" i="12"/>
  <c r="F20" i="11"/>
  <c r="F44" i="11" s="1"/>
  <c r="U20" i="12"/>
  <c r="AI5" i="9"/>
  <c r="AI9" i="9"/>
  <c r="AI8" i="9"/>
  <c r="S10" i="8"/>
  <c r="AF12" i="8"/>
  <c r="S12" i="8"/>
  <c r="AU11" i="9"/>
  <c r="AV11" i="9" s="1"/>
  <c r="AV3" i="9"/>
  <c r="AF11" i="8"/>
  <c r="AI3" i="9"/>
  <c r="AI7" i="9"/>
  <c r="S11" i="8"/>
  <c r="AE11" i="1"/>
  <c r="AF11" i="1" s="1"/>
  <c r="C11" i="11"/>
  <c r="C35" i="11" s="1"/>
  <c r="R4" i="1"/>
  <c r="AE4" i="1" s="1"/>
  <c r="AF4" i="1" s="1"/>
  <c r="C4" i="11"/>
  <c r="C28" i="11" s="1"/>
  <c r="AE12" i="1"/>
  <c r="AF12" i="1" s="1"/>
  <c r="C12" i="11"/>
  <c r="C36" i="11" s="1"/>
  <c r="AI10" i="9"/>
  <c r="AE5" i="1"/>
  <c r="AF5" i="1" s="1"/>
  <c r="C5" i="11"/>
  <c r="C29" i="11" s="1"/>
  <c r="AI6" i="9"/>
  <c r="AE6" i="1"/>
  <c r="AF6" i="1" s="1"/>
  <c r="C6" i="11"/>
  <c r="C30" i="11" s="1"/>
  <c r="AI12" i="9"/>
  <c r="D7" i="11"/>
  <c r="D31" i="11" s="1"/>
  <c r="D48" i="11" s="1"/>
  <c r="R7" i="8"/>
  <c r="AE9" i="1"/>
  <c r="AF9" i="1" s="1"/>
  <c r="C9" i="11"/>
  <c r="C33" i="11" s="1"/>
  <c r="AE10" i="1"/>
  <c r="AF10" i="1" s="1"/>
  <c r="C10" i="11"/>
  <c r="C34" i="11" s="1"/>
  <c r="AE7" i="1"/>
  <c r="AF7" i="1" s="1"/>
  <c r="C7" i="11"/>
  <c r="C31" i="11" s="1"/>
  <c r="C8" i="11"/>
  <c r="C32" i="11" s="1"/>
  <c r="AV25" i="9" l="1"/>
  <c r="AI25" i="9"/>
  <c r="C48" i="11"/>
  <c r="AH20" i="12"/>
  <c r="AI20" i="12" s="1"/>
  <c r="V20" i="12"/>
  <c r="F21" i="11"/>
  <c r="F45" i="11" s="1"/>
  <c r="F48" i="11" s="1"/>
  <c r="U21" i="12"/>
  <c r="S4" i="1"/>
  <c r="S24" i="1" s="1"/>
  <c r="AE8" i="1"/>
  <c r="AF8" i="1" s="1"/>
  <c r="AF24" i="1" s="1"/>
  <c r="AE7" i="8"/>
  <c r="AF7" i="8" s="1"/>
  <c r="AF24" i="8" s="1"/>
  <c r="S7" i="8"/>
  <c r="S24" i="8" s="1"/>
  <c r="D50" i="11" l="1"/>
  <c r="C50" i="11"/>
  <c r="F50" i="11"/>
  <c r="E50" i="11"/>
  <c r="AH21" i="12"/>
  <c r="AI21" i="12" s="1"/>
  <c r="AI25" i="12" s="1"/>
  <c r="V21" i="12"/>
  <c r="V25" i="12" s="1"/>
  <c r="F22" i="11"/>
  <c r="F23" i="11"/>
</calcChain>
</file>

<file path=xl/sharedStrings.xml><?xml version="1.0" encoding="utf-8"?>
<sst xmlns="http://schemas.openxmlformats.org/spreadsheetml/2006/main" count="115" uniqueCount="28">
  <si>
    <t>Data</t>
  </si>
  <si>
    <t>Year</t>
  </si>
  <si>
    <t>Value</t>
  </si>
  <si>
    <t>Average</t>
  </si>
  <si>
    <t>Forecast</t>
  </si>
  <si>
    <t>Error</t>
  </si>
  <si>
    <t>Mean Error</t>
  </si>
  <si>
    <t>Abs. Error</t>
  </si>
  <si>
    <t>Slope</t>
  </si>
  <si>
    <t>a/a</t>
  </si>
  <si>
    <t>Intercept</t>
  </si>
  <si>
    <t>Line</t>
  </si>
  <si>
    <t>Difference</t>
  </si>
  <si>
    <t>Square Diff</t>
  </si>
  <si>
    <t>SUM</t>
  </si>
  <si>
    <t>Forecasts</t>
  </si>
  <si>
    <t>Naïve</t>
  </si>
  <si>
    <t>Mov.Average</t>
  </si>
  <si>
    <t>Linear Reg.</t>
  </si>
  <si>
    <t>Mean Absolute Error</t>
  </si>
  <si>
    <t>S(0) =</t>
  </si>
  <si>
    <t xml:space="preserve">α </t>
  </si>
  <si>
    <t>Time (t)</t>
  </si>
  <si>
    <t>Data X</t>
  </si>
  <si>
    <t>Error e</t>
  </si>
  <si>
    <t>Level S</t>
  </si>
  <si>
    <t>Exp.Smooth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</si>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</sst>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"/>
    <numFmt numFmtId="167" formatCode="#,##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/>
    <xf numFmtId="3" fontId="0" fillId="0" borderId="0" xfId="0" applyNumberFormat="1"/>
    <xf numFmtId="0" fontId="1" fillId="2" borderId="3" xfId="0" applyFont="1" applyFill="1" applyBorder="1" applyAlignment="1">
      <alignment horizontal="center"/>
    </xf>
    <xf numFmtId="164" fontId="0" fillId="0" borderId="3" xfId="0" applyNumberFormat="1" applyBorder="1"/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3" xfId="0" applyNumberFormat="1" applyBorder="1"/>
    <xf numFmtId="164" fontId="1" fillId="0" borderId="3" xfId="0" applyNumberFormat="1" applyFont="1" applyBorder="1"/>
    <xf numFmtId="164" fontId="1" fillId="3" borderId="3" xfId="0" applyNumberFormat="1" applyFont="1" applyFill="1" applyBorder="1"/>
    <xf numFmtId="4" fontId="1" fillId="0" borderId="3" xfId="0" applyNumberFormat="1" applyFont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4" fontId="0" fillId="0" borderId="3" xfId="0" applyNumberFormat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3" borderId="3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3" fontId="0" fillId="5" borderId="3" xfId="0" applyNumberFormat="1" applyFill="1" applyBorder="1" applyProtection="1">
      <protection locked="0"/>
    </xf>
    <xf numFmtId="164" fontId="0" fillId="5" borderId="3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Data!$B$3:$B$21</c:f>
              <c:numCache>
                <c:formatCode>#,##0</c:formatCode>
                <c:ptCount val="19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51040"/>
        <c:axId val="388934672"/>
      </c:barChart>
      <c:catAx>
        <c:axId val="2434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4672"/>
        <c:crosses val="autoZero"/>
        <c:auto val="1"/>
        <c:lblAlgn val="ctr"/>
        <c:lblOffset val="100"/>
        <c:noMultiLvlLbl val="0"/>
      </c:catAx>
      <c:valAx>
        <c:axId val="388934672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Smoothing'!$V$2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Smoothing'!$S$3:$S$21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'Exponential Smoothing'!$V$3:$V$21</c:f>
              <c:numCache>
                <c:formatCode>#,##0.0</c:formatCode>
                <c:ptCount val="19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70456"/>
        <c:axId val="389770848"/>
      </c:scatterChart>
      <c:valAx>
        <c:axId val="38977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70848"/>
        <c:crosses val="autoZero"/>
        <c:crossBetween val="midCat"/>
      </c:valAx>
      <c:valAx>
        <c:axId val="3897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7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Compare!$B$3:$B$23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Compare!$C$3:$C$23</c:f>
              <c:numCache>
                <c:formatCode>#,##0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Compare!$D$2</c:f>
              <c:strCache>
                <c:ptCount val="1"/>
                <c:pt idx="0">
                  <c:v>Mov.Average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Compare!$D$3:$D$23</c:f>
              <c:numCache>
                <c:formatCode>#,##0.0</c:formatCode>
                <c:ptCount val="21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Compare!$E$2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Compare!$E$3:$E$23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Compare!$F$2</c:f>
              <c:strCache>
                <c:ptCount val="1"/>
                <c:pt idx="0">
                  <c:v>Exp.Smooth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Compare!$F$3:$F$23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71632"/>
        <c:axId val="389772024"/>
      </c:lineChart>
      <c:catAx>
        <c:axId val="3897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72024"/>
        <c:crosses val="autoZero"/>
        <c:auto val="1"/>
        <c:lblAlgn val="ctr"/>
        <c:lblOffset val="100"/>
        <c:noMultiLvlLbl val="0"/>
      </c:catAx>
      <c:valAx>
        <c:axId val="3897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Compare!$C$26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Compare!$C$48</c:f>
              <c:numCache>
                <c:formatCode>#,##0.0</c:formatCode>
                <c:ptCount val="1"/>
                <c:pt idx="0">
                  <c:v>1236.1111111111111</c:v>
                </c:pt>
              </c:numCache>
            </c:numRef>
          </c:val>
        </c:ser>
        <c:ser>
          <c:idx val="1"/>
          <c:order val="1"/>
          <c:tx>
            <c:strRef>
              <c:f>Compare!$D$26</c:f>
              <c:strCache>
                <c:ptCount val="1"/>
                <c:pt idx="0">
                  <c:v>Mov.Average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Compare!$D$48</c:f>
              <c:numCache>
                <c:formatCode>#,##0.0</c:formatCode>
                <c:ptCount val="1"/>
                <c:pt idx="0">
                  <c:v>1248.2</c:v>
                </c:pt>
              </c:numCache>
            </c:numRef>
          </c:val>
        </c:ser>
        <c:ser>
          <c:idx val="2"/>
          <c:order val="2"/>
          <c:tx>
            <c:strRef>
              <c:f>Compare!$E$26</c:f>
              <c:strCache>
                <c:ptCount val="1"/>
                <c:pt idx="0">
                  <c:v>Linear Reg.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Compare!$E$48</c:f>
              <c:numCache>
                <c:formatCode>#,##0.0</c:formatCode>
                <c:ptCount val="1"/>
                <c:pt idx="0">
                  <c:v>1231.8947368421052</c:v>
                </c:pt>
              </c:numCache>
            </c:numRef>
          </c:val>
        </c:ser>
        <c:ser>
          <c:idx val="3"/>
          <c:order val="3"/>
          <c:tx>
            <c:strRef>
              <c:f>Compare!$F$26</c:f>
              <c:strCache>
                <c:ptCount val="1"/>
                <c:pt idx="0">
                  <c:v>Exp.Smooth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Compare!$F$48</c:f>
              <c:numCache>
                <c:formatCode>#,##0.0</c:formatCode>
                <c:ptCount val="1"/>
                <c:pt idx="0">
                  <c:v>1231.8947368421052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772808"/>
        <c:axId val="389773200"/>
      </c:barChart>
      <c:catAx>
        <c:axId val="389772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9773200"/>
        <c:crosses val="autoZero"/>
        <c:auto val="1"/>
        <c:lblAlgn val="ctr"/>
        <c:lblOffset val="100"/>
        <c:noMultiLvlLbl val="0"/>
      </c:catAx>
      <c:valAx>
        <c:axId val="3897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7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Naive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Naive!$E$2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Naive!$D$3:$D$23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Naive!$E$3:$E$23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Naive!$F$2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Naive!$D$3:$D$23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Naive!$F$3:$F$23</c:f>
              <c:numCache>
                <c:formatCode>#,##0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35456"/>
        <c:axId val="388935848"/>
      </c:lineChart>
      <c:catAx>
        <c:axId val="3889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5848"/>
        <c:crosses val="autoZero"/>
        <c:auto val="1"/>
        <c:lblAlgn val="ctr"/>
        <c:lblOffset val="100"/>
        <c:noMultiLvlLbl val="0"/>
      </c:catAx>
      <c:valAx>
        <c:axId val="38893584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Naive!$S$2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Naive!$P$4:$P$21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xVal>
          <c:yVal>
            <c:numRef>
              <c:f>Naive!$S$4:$S$21</c:f>
              <c:numCache>
                <c:formatCode>#,##0</c:formatCode>
                <c:ptCount val="18"/>
                <c:pt idx="0">
                  <c:v>1148</c:v>
                </c:pt>
                <c:pt idx="1">
                  <c:v>1176</c:v>
                </c:pt>
                <c:pt idx="2">
                  <c:v>1203</c:v>
                </c:pt>
                <c:pt idx="3">
                  <c:v>1233</c:v>
                </c:pt>
                <c:pt idx="4">
                  <c:v>1235</c:v>
                </c:pt>
                <c:pt idx="5">
                  <c:v>1231</c:v>
                </c:pt>
                <c:pt idx="6">
                  <c:v>1217</c:v>
                </c:pt>
                <c:pt idx="7">
                  <c:v>1226</c:v>
                </c:pt>
                <c:pt idx="8">
                  <c:v>1237</c:v>
                </c:pt>
                <c:pt idx="9">
                  <c:v>1251</c:v>
                </c:pt>
                <c:pt idx="10">
                  <c:v>1252</c:v>
                </c:pt>
                <c:pt idx="11">
                  <c:v>1246</c:v>
                </c:pt>
                <c:pt idx="12">
                  <c:v>1246</c:v>
                </c:pt>
                <c:pt idx="13">
                  <c:v>1237</c:v>
                </c:pt>
                <c:pt idx="14">
                  <c:v>1249</c:v>
                </c:pt>
                <c:pt idx="15">
                  <c:v>1266</c:v>
                </c:pt>
                <c:pt idx="16">
                  <c:v>1294</c:v>
                </c:pt>
                <c:pt idx="17">
                  <c:v>1303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36632"/>
        <c:axId val="388937024"/>
      </c:scatterChart>
      <c:valAx>
        <c:axId val="38893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7024"/>
        <c:crosses val="autoZero"/>
        <c:crossBetween val="midCat"/>
      </c:valAx>
      <c:valAx>
        <c:axId val="3889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Average'!$E$2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'Moving Average'!$E$3:$E$23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'Moving Average'!$F$2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'Moving Average'!$F$3:$F$23</c:f>
              <c:numCache>
                <c:formatCode>#,##0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39376"/>
        <c:axId val="388939768"/>
      </c:lineChart>
      <c:catAx>
        <c:axId val="3889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9768"/>
        <c:crosses val="autoZero"/>
        <c:auto val="1"/>
        <c:lblAlgn val="ctr"/>
        <c:lblOffset val="100"/>
        <c:noMultiLvlLbl val="0"/>
      </c:catAx>
      <c:valAx>
        <c:axId val="38893976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Average'!$S$2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Average'!$P$7:$P$21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xVal>
          <c:yVal>
            <c:numRef>
              <c:f>'Moving Average'!$S$7:$S$21</c:f>
              <c:numCache>
                <c:formatCode>#,##0.0</c:formatCode>
                <c:ptCount val="15"/>
                <c:pt idx="0">
                  <c:v>1233</c:v>
                </c:pt>
                <c:pt idx="1">
                  <c:v>1235</c:v>
                </c:pt>
                <c:pt idx="2">
                  <c:v>1231</c:v>
                </c:pt>
                <c:pt idx="3">
                  <c:v>1217</c:v>
                </c:pt>
                <c:pt idx="4">
                  <c:v>1226</c:v>
                </c:pt>
                <c:pt idx="5">
                  <c:v>1237</c:v>
                </c:pt>
                <c:pt idx="6">
                  <c:v>1251</c:v>
                </c:pt>
                <c:pt idx="7">
                  <c:v>1252</c:v>
                </c:pt>
                <c:pt idx="8">
                  <c:v>1246</c:v>
                </c:pt>
                <c:pt idx="9">
                  <c:v>1246</c:v>
                </c:pt>
                <c:pt idx="10">
                  <c:v>1237</c:v>
                </c:pt>
                <c:pt idx="11">
                  <c:v>1249</c:v>
                </c:pt>
                <c:pt idx="12">
                  <c:v>1266</c:v>
                </c:pt>
                <c:pt idx="13">
                  <c:v>1294</c:v>
                </c:pt>
                <c:pt idx="14">
                  <c:v>1303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38984"/>
        <c:axId val="388938592"/>
      </c:scatterChart>
      <c:valAx>
        <c:axId val="3889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8592"/>
        <c:crosses val="autoZero"/>
        <c:crossBetween val="midCat"/>
      </c:valAx>
      <c:valAx>
        <c:axId val="388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Linear Regression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Regression'!$U$2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Regression'!$T$3:$T$23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'Linear Regression'!$U$3:$U$23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'Linear Regression'!$V$2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Regression'!$T$3:$T$23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'Linear Regression'!$V$3:$V$23</c:f>
              <c:numCache>
                <c:formatCode>#,##0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37808"/>
        <c:axId val="388940552"/>
      </c:lineChart>
      <c:catAx>
        <c:axId val="3889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0552"/>
        <c:crosses val="autoZero"/>
        <c:auto val="1"/>
        <c:lblAlgn val="ctr"/>
        <c:lblOffset val="100"/>
        <c:noMultiLvlLbl val="0"/>
      </c:catAx>
      <c:valAx>
        <c:axId val="388940552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Regression'!$AI$2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Regression'!$AF$3:$AF$21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'Linear Regression'!$AI$3:$AI$21</c:f>
              <c:numCache>
                <c:formatCode>#,##0.0</c:formatCode>
                <c:ptCount val="19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1336"/>
        <c:axId val="388941728"/>
      </c:scatterChart>
      <c:valAx>
        <c:axId val="3889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1728"/>
        <c:crosses val="autoZero"/>
        <c:crossBetween val="midCat"/>
      </c:valAx>
      <c:valAx>
        <c:axId val="388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&amp; Trend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Regression'!$C$2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97244094488188E-2"/>
                  <c:y val="0.22187992125984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'Linear Regression'!$B$3:$B$21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'Linear Regression'!$C$3:$C$21</c:f>
              <c:numCache>
                <c:formatCode>#,##0</c:formatCode>
                <c:ptCount val="19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68104"/>
        <c:axId val="389768496"/>
      </c:lineChart>
      <c:catAx>
        <c:axId val="38976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68496"/>
        <c:crosses val="autoZero"/>
        <c:auto val="1"/>
        <c:lblAlgn val="ctr"/>
        <c:lblOffset val="100"/>
        <c:noMultiLvlLbl val="0"/>
      </c:catAx>
      <c:valAx>
        <c:axId val="38976849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6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Forecasts:</a:t>
            </a:r>
            <a:r>
              <a:rPr lang="en-US" baseline="0"/>
              <a:t> Simple Exp. Smoothing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Smoothing'!$C$2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Smoothing'!$B$3:$B$23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'Exponential Smoothing'!$C$3:$C$23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'Exponential Smoothing'!$H$2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Smoothing'!$B$3:$B$23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'Exponential Smoothing'!$H$3:$H$23</c:f>
              <c:numCache>
                <c:formatCode>#,##0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69280"/>
        <c:axId val="389769672"/>
      </c:lineChart>
      <c:catAx>
        <c:axId val="3897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69672"/>
        <c:crosses val="autoZero"/>
        <c:auto val="1"/>
        <c:lblAlgn val="ctr"/>
        <c:lblOffset val="100"/>
        <c:noMultiLvlLbl val="0"/>
      </c:catAx>
      <c:valAx>
        <c:axId val="389769672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328611</xdr:colOff>
      <xdr:row>1</xdr:row>
      <xdr:rowOff>104775</xdr:rowOff>
    </xdr:from>
    <xdr:to>
      <xdr:col>13</xdr:col>
      <xdr:colOff>542924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157162</xdr:rowOff>
    </xdr:from>
    <xdr:to>
      <xdr:col>14</xdr:col>
      <xdr:colOff>23812</xdr:colOff>
      <xdr:row>18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442912</xdr:colOff>
      <xdr:row>1</xdr:row>
      <xdr:rowOff>76200</xdr:rowOff>
    </xdr:from>
    <xdr:to>
      <xdr:col>27</xdr:col>
      <xdr:colOff>138112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157162</xdr:rowOff>
    </xdr:from>
    <xdr:to>
      <xdr:col>14</xdr:col>
      <xdr:colOff>23812</xdr:colOff>
      <xdr:row>18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442912</xdr:colOff>
      <xdr:row>1</xdr:row>
      <xdr:rowOff>76200</xdr:rowOff>
    </xdr:from>
    <xdr:to>
      <xdr:col>27</xdr:col>
      <xdr:colOff>138112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328612</xdr:colOff>
      <xdr:row>1</xdr:row>
      <xdr:rowOff>157162</xdr:rowOff>
    </xdr:from>
    <xdr:to>
      <xdr:col>30</xdr:col>
      <xdr:colOff>23812</xdr:colOff>
      <xdr:row>18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442912</xdr:colOff>
      <xdr:row>1</xdr:row>
      <xdr:rowOff>76200</xdr:rowOff>
    </xdr:from>
    <xdr:to>
      <xdr:col>43</xdr:col>
      <xdr:colOff>138112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338137</xdr:colOff>
      <xdr:row>1</xdr:row>
      <xdr:rowOff>28575</xdr:rowOff>
    </xdr:from>
    <xdr:to>
      <xdr:col>11</xdr:col>
      <xdr:colOff>409575</xdr:colOff>
      <xdr:row>18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38100</xdr:rowOff>
    </xdr:from>
    <xdr:to>
      <xdr:col>17</xdr:col>
      <xdr:colOff>471487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261937</xdr:colOff>
      <xdr:row>1</xdr:row>
      <xdr:rowOff>19050</xdr:rowOff>
    </xdr:from>
    <xdr:to>
      <xdr:col>29</xdr:col>
      <xdr:colOff>566737</xdr:colOff>
      <xdr:row>18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0</xdr:row>
      <xdr:rowOff>104775</xdr:rowOff>
    </xdr:from>
    <xdr:to>
      <xdr:col>16</xdr:col>
      <xdr:colOff>257174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595312</xdr:colOff>
      <xdr:row>1</xdr:row>
      <xdr:rowOff>38100</xdr:rowOff>
    </xdr:from>
    <xdr:to>
      <xdr:col>24</xdr:col>
      <xdr:colOff>290512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F30" sqref="F30"/>
    </sheetView>
  </sheetViews>
  <sheetFormatPr defaultRowHeight="12.75" x14ac:dyDescent="0.2"/>
  <cols>
    <col min="2" max="2" width="9.140625" customWidth="1"/>
    <col min="3" max="3" width="1.28515625" customWidth="1"/>
  </cols>
  <sheetData>
    <row r="1" spans="1:2" x14ac:dyDescent="0.2">
      <c r="A1" s="20" t="s">
        <v>0</v>
      </c>
      <c r="B1" s="21"/>
    </row>
    <row r="2" spans="1:2" x14ac:dyDescent="0.2">
      <c r="A2" s="7" t="s">
        <v>1</v>
      </c>
      <c r="B2" s="7" t="s">
        <v>2</v>
      </c>
    </row>
    <row r="3" spans="1:2" x14ac:dyDescent="0.2">
      <c r="A3" s="2">
        <v>2000</v>
      </c>
      <c r="B3" s="3">
        <v>1156</v>
      </c>
    </row>
    <row r="4" spans="1:2" x14ac:dyDescent="0.2">
      <c r="A4" s="2">
        <v>2001</v>
      </c>
      <c r="B4" s="3">
        <v>1148</v>
      </c>
    </row>
    <row r="5" spans="1:2" x14ac:dyDescent="0.2">
      <c r="A5" s="2">
        <v>2002</v>
      </c>
      <c r="B5" s="3">
        <v>1176</v>
      </c>
    </row>
    <row r="6" spans="1:2" x14ac:dyDescent="0.2">
      <c r="A6" s="2">
        <v>2003</v>
      </c>
      <c r="B6" s="3">
        <v>1203</v>
      </c>
    </row>
    <row r="7" spans="1:2" x14ac:dyDescent="0.2">
      <c r="A7" s="2">
        <v>2004</v>
      </c>
      <c r="B7" s="3">
        <v>1233</v>
      </c>
    </row>
    <row r="8" spans="1:2" x14ac:dyDescent="0.2">
      <c r="A8" s="2">
        <v>2005</v>
      </c>
      <c r="B8" s="3">
        <v>1235</v>
      </c>
    </row>
    <row r="9" spans="1:2" x14ac:dyDescent="0.2">
      <c r="A9" s="2">
        <v>2006</v>
      </c>
      <c r="B9" s="3">
        <v>1231</v>
      </c>
    </row>
    <row r="10" spans="1:2" x14ac:dyDescent="0.2">
      <c r="A10" s="2">
        <v>2007</v>
      </c>
      <c r="B10" s="3">
        <v>1217</v>
      </c>
    </row>
    <row r="11" spans="1:2" x14ac:dyDescent="0.2">
      <c r="A11" s="2">
        <v>2008</v>
      </c>
      <c r="B11" s="3">
        <v>1226</v>
      </c>
    </row>
    <row r="12" spans="1:2" x14ac:dyDescent="0.2">
      <c r="A12" s="2">
        <v>2009</v>
      </c>
      <c r="B12" s="3">
        <v>1237</v>
      </c>
    </row>
    <row r="13" spans="1:2" x14ac:dyDescent="0.2">
      <c r="A13" s="2">
        <v>2010</v>
      </c>
      <c r="B13" s="3">
        <v>1251</v>
      </c>
    </row>
    <row r="14" spans="1:2" x14ac:dyDescent="0.2">
      <c r="A14" s="2">
        <v>2011</v>
      </c>
      <c r="B14" s="3">
        <v>1252</v>
      </c>
    </row>
    <row r="15" spans="1:2" x14ac:dyDescent="0.2">
      <c r="A15" s="2">
        <v>2012</v>
      </c>
      <c r="B15" s="3">
        <v>1246</v>
      </c>
    </row>
    <row r="16" spans="1:2" x14ac:dyDescent="0.2">
      <c r="A16" s="2">
        <v>2013</v>
      </c>
      <c r="B16" s="3">
        <v>1246</v>
      </c>
    </row>
    <row r="17" spans="1:2" x14ac:dyDescent="0.2">
      <c r="A17" s="2">
        <v>2014</v>
      </c>
      <c r="B17" s="3">
        <v>1237</v>
      </c>
    </row>
    <row r="18" spans="1:2" x14ac:dyDescent="0.2">
      <c r="A18" s="2">
        <v>2015</v>
      </c>
      <c r="B18" s="3">
        <v>1249</v>
      </c>
    </row>
    <row r="19" spans="1:2" x14ac:dyDescent="0.2">
      <c r="A19" s="2">
        <v>2016</v>
      </c>
      <c r="B19" s="3">
        <v>1266</v>
      </c>
    </row>
    <row r="20" spans="1:2" x14ac:dyDescent="0.2">
      <c r="A20" s="2">
        <v>2017</v>
      </c>
      <c r="B20" s="3">
        <v>1294</v>
      </c>
    </row>
    <row r="21" spans="1:2" x14ac:dyDescent="0.2">
      <c r="A21" s="2">
        <v>2018</v>
      </c>
      <c r="B21" s="3">
        <v>1303</v>
      </c>
    </row>
    <row r="22" spans="1:2" x14ac:dyDescent="0.2">
      <c r="A22" s="2">
        <v>2019</v>
      </c>
      <c r="B22" s="3"/>
    </row>
    <row r="23" spans="1:2" x14ac:dyDescent="0.2">
      <c r="A23" s="2">
        <v>2020</v>
      </c>
      <c r="B23" s="3"/>
    </row>
    <row r="25" spans="1:2" x14ac:dyDescent="0.2">
      <c r="A25" t="s">
        <v>3</v>
      </c>
      <c r="B25" s="4">
        <f>AVERAGE(B3:B21)</f>
        <v>1231.8947368421052</v>
      </c>
    </row>
  </sheetData>
  <sheetProtection password="C4C0" sheet="1" objects="1" scenarios="1"/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F3" sqref="F3"/>
    </sheetView>
  </sheetViews>
  <sheetFormatPr defaultRowHeight="12.75" x14ac:dyDescent="0.2"/>
  <cols>
    <col min="2" max="2" width="9.140625" customWidth="1"/>
    <col min="6" max="6" width="8.7109375" bestFit="1" customWidth="1"/>
    <col min="18" max="18" width="11" bestFit="1" customWidth="1"/>
    <col min="31" max="31" width="11" bestFit="1" customWidth="1"/>
    <col min="32" max="32" width="9.85546875" bestFit="1" customWidth="1"/>
  </cols>
  <sheetData>
    <row r="1" spans="1:32" x14ac:dyDescent="0.2">
      <c r="A1" s="20" t="s">
        <v>0</v>
      </c>
      <c r="B1" s="21"/>
      <c r="D1" s="22" t="s">
        <v>0</v>
      </c>
      <c r="E1" s="22"/>
      <c r="F1" s="22"/>
      <c r="P1" s="22" t="s">
        <v>0</v>
      </c>
      <c r="Q1" s="22"/>
      <c r="R1" s="22"/>
      <c r="S1" s="22"/>
      <c r="AC1" s="22" t="s">
        <v>0</v>
      </c>
      <c r="AD1" s="22"/>
      <c r="AE1" s="22"/>
      <c r="AF1" s="22"/>
    </row>
    <row r="2" spans="1:32" x14ac:dyDescent="0.2">
      <c r="A2" s="1" t="s">
        <v>1</v>
      </c>
      <c r="B2" s="1" t="s">
        <v>2</v>
      </c>
      <c r="D2" s="1" t="s">
        <v>1</v>
      </c>
      <c r="E2" s="1" t="s">
        <v>2</v>
      </c>
      <c r="F2" s="1" t="s">
        <v>4</v>
      </c>
      <c r="P2" s="1" t="s">
        <v>1</v>
      </c>
      <c r="Q2" s="1" t="s">
        <v>2</v>
      </c>
      <c r="R2" s="1" t="s">
        <v>4</v>
      </c>
      <c r="S2" s="1" t="s">
        <v>5</v>
      </c>
      <c r="AC2" s="1" t="s">
        <v>1</v>
      </c>
      <c r="AD2" s="1" t="s">
        <v>2</v>
      </c>
      <c r="AE2" s="1" t="s">
        <v>4</v>
      </c>
      <c r="AF2" s="1" t="s">
        <v>7</v>
      </c>
    </row>
    <row r="3" spans="1:32" x14ac:dyDescent="0.2">
      <c r="A3" s="2">
        <f>Data!A3</f>
        <v>2000</v>
      </c>
      <c r="B3" s="3">
        <f>Data!B3</f>
        <v>1156</v>
      </c>
      <c r="D3" s="2">
        <f>A3</f>
        <v>2000</v>
      </c>
      <c r="E3" s="3">
        <f>B3</f>
        <v>1156</v>
      </c>
      <c r="F3" s="25"/>
      <c r="P3" s="2">
        <f>D3</f>
        <v>2000</v>
      </c>
      <c r="Q3" s="3">
        <f t="shared" ref="Q3" si="0">E3</f>
        <v>1156</v>
      </c>
      <c r="R3" s="3"/>
      <c r="S3" s="3"/>
      <c r="AC3" s="2">
        <f>P3</f>
        <v>2000</v>
      </c>
      <c r="AD3" s="3">
        <f>Q3</f>
        <v>1156</v>
      </c>
      <c r="AE3" s="3"/>
      <c r="AF3" s="3"/>
    </row>
    <row r="4" spans="1:32" x14ac:dyDescent="0.2">
      <c r="A4" s="2">
        <f>Data!A4</f>
        <v>2001</v>
      </c>
      <c r="B4" s="3">
        <f>Data!B4</f>
        <v>1148</v>
      </c>
      <c r="D4" s="2">
        <f t="shared" ref="D4:D23" si="1">A4</f>
        <v>2001</v>
      </c>
      <c r="E4" s="3">
        <f t="shared" ref="E4:E21" si="2">B4</f>
        <v>1148</v>
      </c>
      <c r="F4" s="25"/>
      <c r="P4" s="2">
        <f t="shared" ref="P4:P12" si="3">D4</f>
        <v>2001</v>
      </c>
      <c r="Q4" s="3">
        <f t="shared" ref="Q4:Q12" si="4">E4</f>
        <v>1148</v>
      </c>
      <c r="R4" s="3">
        <f t="shared" ref="R4" si="5">F4</f>
        <v>0</v>
      </c>
      <c r="S4" s="3">
        <f t="shared" ref="S4" si="6">Q4-R4</f>
        <v>1148</v>
      </c>
      <c r="AC4" s="2">
        <f t="shared" ref="AC4:AC12" si="7">P4</f>
        <v>2001</v>
      </c>
      <c r="AD4" s="3">
        <f t="shared" ref="AD4:AD12" si="8">Q4</f>
        <v>1148</v>
      </c>
      <c r="AE4" s="3">
        <f t="shared" ref="AE4:AE12" si="9">R4</f>
        <v>0</v>
      </c>
      <c r="AF4" s="3">
        <f>ABS(AD4-AE4)</f>
        <v>1148</v>
      </c>
    </row>
    <row r="5" spans="1:32" x14ac:dyDescent="0.2">
      <c r="A5" s="2">
        <f>Data!A5</f>
        <v>2002</v>
      </c>
      <c r="B5" s="3">
        <f>Data!B5</f>
        <v>1176</v>
      </c>
      <c r="D5" s="2">
        <f t="shared" si="1"/>
        <v>2002</v>
      </c>
      <c r="E5" s="3">
        <f t="shared" si="2"/>
        <v>1176</v>
      </c>
      <c r="F5" s="25"/>
      <c r="P5" s="2">
        <f t="shared" si="3"/>
        <v>2002</v>
      </c>
      <c r="Q5" s="3">
        <f t="shared" si="4"/>
        <v>1176</v>
      </c>
      <c r="R5" s="3">
        <f t="shared" ref="R5:R23" si="10">F5</f>
        <v>0</v>
      </c>
      <c r="S5" s="3">
        <f t="shared" ref="S5:S21" si="11">Q5-R5</f>
        <v>1176</v>
      </c>
      <c r="AC5" s="2">
        <f t="shared" si="7"/>
        <v>2002</v>
      </c>
      <c r="AD5" s="3">
        <f t="shared" si="8"/>
        <v>1176</v>
      </c>
      <c r="AE5" s="3">
        <f t="shared" si="9"/>
        <v>0</v>
      </c>
      <c r="AF5" s="3">
        <f t="shared" ref="AF5:AF12" si="12">ABS(AD5-AE5)</f>
        <v>1176</v>
      </c>
    </row>
    <row r="6" spans="1:32" x14ac:dyDescent="0.2">
      <c r="A6" s="2">
        <f>Data!A6</f>
        <v>2003</v>
      </c>
      <c r="B6" s="3">
        <f>Data!B6</f>
        <v>1203</v>
      </c>
      <c r="D6" s="2">
        <f t="shared" si="1"/>
        <v>2003</v>
      </c>
      <c r="E6" s="3">
        <f t="shared" si="2"/>
        <v>1203</v>
      </c>
      <c r="F6" s="25"/>
      <c r="P6" s="2">
        <f t="shared" si="3"/>
        <v>2003</v>
      </c>
      <c r="Q6" s="3">
        <f t="shared" si="4"/>
        <v>1203</v>
      </c>
      <c r="R6" s="3">
        <f t="shared" si="10"/>
        <v>0</v>
      </c>
      <c r="S6" s="3">
        <f t="shared" si="11"/>
        <v>1203</v>
      </c>
      <c r="AC6" s="2">
        <f t="shared" si="7"/>
        <v>2003</v>
      </c>
      <c r="AD6" s="3">
        <f t="shared" si="8"/>
        <v>1203</v>
      </c>
      <c r="AE6" s="3">
        <f t="shared" si="9"/>
        <v>0</v>
      </c>
      <c r="AF6" s="3">
        <f t="shared" si="12"/>
        <v>1203</v>
      </c>
    </row>
    <row r="7" spans="1:32" x14ac:dyDescent="0.2">
      <c r="A7" s="2">
        <f>Data!A7</f>
        <v>2004</v>
      </c>
      <c r="B7" s="3">
        <f>Data!B7</f>
        <v>1233</v>
      </c>
      <c r="D7" s="2">
        <f t="shared" si="1"/>
        <v>2004</v>
      </c>
      <c r="E7" s="3">
        <f t="shared" si="2"/>
        <v>1233</v>
      </c>
      <c r="F7" s="25"/>
      <c r="P7" s="2">
        <f t="shared" si="3"/>
        <v>2004</v>
      </c>
      <c r="Q7" s="3">
        <f t="shared" si="4"/>
        <v>1233</v>
      </c>
      <c r="R7" s="3">
        <f t="shared" si="10"/>
        <v>0</v>
      </c>
      <c r="S7" s="3">
        <f t="shared" si="11"/>
        <v>1233</v>
      </c>
      <c r="AC7" s="2">
        <f t="shared" si="7"/>
        <v>2004</v>
      </c>
      <c r="AD7" s="3">
        <f t="shared" si="8"/>
        <v>1233</v>
      </c>
      <c r="AE7" s="3">
        <f t="shared" si="9"/>
        <v>0</v>
      </c>
      <c r="AF7" s="3">
        <f t="shared" si="12"/>
        <v>1233</v>
      </c>
    </row>
    <row r="8" spans="1:32" x14ac:dyDescent="0.2">
      <c r="A8" s="2">
        <f>Data!A8</f>
        <v>2005</v>
      </c>
      <c r="B8" s="3">
        <f>Data!B8</f>
        <v>1235</v>
      </c>
      <c r="D8" s="2">
        <f t="shared" si="1"/>
        <v>2005</v>
      </c>
      <c r="E8" s="3">
        <f t="shared" si="2"/>
        <v>1235</v>
      </c>
      <c r="F8" s="25"/>
      <c r="P8" s="2">
        <f t="shared" si="3"/>
        <v>2005</v>
      </c>
      <c r="Q8" s="3">
        <f t="shared" si="4"/>
        <v>1235</v>
      </c>
      <c r="R8" s="3">
        <f t="shared" si="10"/>
        <v>0</v>
      </c>
      <c r="S8" s="3">
        <f t="shared" si="11"/>
        <v>1235</v>
      </c>
      <c r="AC8" s="2">
        <f t="shared" si="7"/>
        <v>2005</v>
      </c>
      <c r="AD8" s="3">
        <f t="shared" si="8"/>
        <v>1235</v>
      </c>
      <c r="AE8" s="3">
        <f t="shared" si="9"/>
        <v>0</v>
      </c>
      <c r="AF8" s="3">
        <f t="shared" si="12"/>
        <v>1235</v>
      </c>
    </row>
    <row r="9" spans="1:32" x14ac:dyDescent="0.2">
      <c r="A9" s="2">
        <f>Data!A9</f>
        <v>2006</v>
      </c>
      <c r="B9" s="3">
        <f>Data!B9</f>
        <v>1231</v>
      </c>
      <c r="D9" s="2">
        <f t="shared" si="1"/>
        <v>2006</v>
      </c>
      <c r="E9" s="3">
        <f t="shared" si="2"/>
        <v>1231</v>
      </c>
      <c r="F9" s="25"/>
      <c r="P9" s="2">
        <f t="shared" si="3"/>
        <v>2006</v>
      </c>
      <c r="Q9" s="3">
        <f t="shared" si="4"/>
        <v>1231</v>
      </c>
      <c r="R9" s="3">
        <f t="shared" si="10"/>
        <v>0</v>
      </c>
      <c r="S9" s="3">
        <f t="shared" si="11"/>
        <v>1231</v>
      </c>
      <c r="AC9" s="2">
        <f t="shared" si="7"/>
        <v>2006</v>
      </c>
      <c r="AD9" s="3">
        <f t="shared" si="8"/>
        <v>1231</v>
      </c>
      <c r="AE9" s="3">
        <f t="shared" si="9"/>
        <v>0</v>
      </c>
      <c r="AF9" s="3">
        <f t="shared" si="12"/>
        <v>1231</v>
      </c>
    </row>
    <row r="10" spans="1:32" x14ac:dyDescent="0.2">
      <c r="A10" s="2">
        <f>Data!A10</f>
        <v>2007</v>
      </c>
      <c r="B10" s="3">
        <f>Data!B10</f>
        <v>1217</v>
      </c>
      <c r="D10" s="2">
        <f t="shared" si="1"/>
        <v>2007</v>
      </c>
      <c r="E10" s="3">
        <f t="shared" si="2"/>
        <v>1217</v>
      </c>
      <c r="F10" s="25"/>
      <c r="P10" s="2">
        <f t="shared" si="3"/>
        <v>2007</v>
      </c>
      <c r="Q10" s="3">
        <f t="shared" si="4"/>
        <v>1217</v>
      </c>
      <c r="R10" s="3">
        <f t="shared" si="10"/>
        <v>0</v>
      </c>
      <c r="S10" s="3">
        <f t="shared" si="11"/>
        <v>1217</v>
      </c>
      <c r="AC10" s="2">
        <f t="shared" si="7"/>
        <v>2007</v>
      </c>
      <c r="AD10" s="3">
        <f t="shared" si="8"/>
        <v>1217</v>
      </c>
      <c r="AE10" s="3">
        <f t="shared" si="9"/>
        <v>0</v>
      </c>
      <c r="AF10" s="3">
        <f t="shared" si="12"/>
        <v>1217</v>
      </c>
    </row>
    <row r="11" spans="1:32" x14ac:dyDescent="0.2">
      <c r="A11" s="2">
        <f>Data!A11</f>
        <v>2008</v>
      </c>
      <c r="B11" s="3">
        <f>Data!B11</f>
        <v>1226</v>
      </c>
      <c r="D11" s="2">
        <f t="shared" si="1"/>
        <v>2008</v>
      </c>
      <c r="E11" s="3">
        <f t="shared" si="2"/>
        <v>1226</v>
      </c>
      <c r="F11" s="25"/>
      <c r="P11" s="2">
        <f t="shared" si="3"/>
        <v>2008</v>
      </c>
      <c r="Q11" s="3">
        <f t="shared" si="4"/>
        <v>1226</v>
      </c>
      <c r="R11" s="3">
        <f t="shared" si="10"/>
        <v>0</v>
      </c>
      <c r="S11" s="3">
        <f t="shared" si="11"/>
        <v>1226</v>
      </c>
      <c r="AC11" s="2">
        <f t="shared" si="7"/>
        <v>2008</v>
      </c>
      <c r="AD11" s="3">
        <f t="shared" si="8"/>
        <v>1226</v>
      </c>
      <c r="AE11" s="3">
        <f t="shared" si="9"/>
        <v>0</v>
      </c>
      <c r="AF11" s="3">
        <f t="shared" si="12"/>
        <v>1226</v>
      </c>
    </row>
    <row r="12" spans="1:32" x14ac:dyDescent="0.2">
      <c r="A12" s="2">
        <f>Data!A12</f>
        <v>2009</v>
      </c>
      <c r="B12" s="3">
        <f>Data!B12</f>
        <v>1237</v>
      </c>
      <c r="D12" s="2">
        <f t="shared" si="1"/>
        <v>2009</v>
      </c>
      <c r="E12" s="3">
        <f t="shared" si="2"/>
        <v>1237</v>
      </c>
      <c r="F12" s="25"/>
      <c r="P12" s="2">
        <f t="shared" si="3"/>
        <v>2009</v>
      </c>
      <c r="Q12" s="3">
        <f t="shared" si="4"/>
        <v>1237</v>
      </c>
      <c r="R12" s="3">
        <f t="shared" si="10"/>
        <v>0</v>
      </c>
      <c r="S12" s="3">
        <f t="shared" si="11"/>
        <v>1237</v>
      </c>
      <c r="AC12" s="2">
        <f t="shared" si="7"/>
        <v>2009</v>
      </c>
      <c r="AD12" s="3">
        <f t="shared" si="8"/>
        <v>1237</v>
      </c>
      <c r="AE12" s="3">
        <f t="shared" si="9"/>
        <v>0</v>
      </c>
      <c r="AF12" s="3">
        <f t="shared" si="12"/>
        <v>1237</v>
      </c>
    </row>
    <row r="13" spans="1:32" x14ac:dyDescent="0.2">
      <c r="A13" s="2">
        <f>Data!A13</f>
        <v>2010</v>
      </c>
      <c r="B13" s="3">
        <f>Data!B13</f>
        <v>1251</v>
      </c>
      <c r="D13" s="2">
        <f t="shared" si="1"/>
        <v>2010</v>
      </c>
      <c r="E13" s="3">
        <f t="shared" si="2"/>
        <v>1251</v>
      </c>
      <c r="F13" s="25"/>
      <c r="P13" s="2">
        <f t="shared" ref="P13:P23" si="13">D13</f>
        <v>2010</v>
      </c>
      <c r="Q13" s="3">
        <f t="shared" ref="Q13:Q21" si="14">E13</f>
        <v>1251</v>
      </c>
      <c r="R13" s="3">
        <f t="shared" si="10"/>
        <v>0</v>
      </c>
      <c r="S13" s="3">
        <f t="shared" si="11"/>
        <v>1251</v>
      </c>
      <c r="AC13" s="2">
        <f t="shared" ref="AC13:AC23" si="15">P13</f>
        <v>2010</v>
      </c>
      <c r="AD13" s="3">
        <f t="shared" ref="AD13:AD21" si="16">Q13</f>
        <v>1251</v>
      </c>
      <c r="AE13" s="3">
        <f t="shared" ref="AE13:AE23" si="17">R13</f>
        <v>0</v>
      </c>
      <c r="AF13" s="3">
        <f t="shared" ref="AF13:AF21" si="18">ABS(AD13-AE13)</f>
        <v>1251</v>
      </c>
    </row>
    <row r="14" spans="1:32" x14ac:dyDescent="0.2">
      <c r="A14" s="2">
        <f>Data!A14</f>
        <v>2011</v>
      </c>
      <c r="B14" s="3">
        <f>Data!B14</f>
        <v>1252</v>
      </c>
      <c r="D14" s="2">
        <f t="shared" si="1"/>
        <v>2011</v>
      </c>
      <c r="E14" s="3">
        <f t="shared" si="2"/>
        <v>1252</v>
      </c>
      <c r="F14" s="25"/>
      <c r="P14" s="2">
        <f t="shared" si="13"/>
        <v>2011</v>
      </c>
      <c r="Q14" s="3">
        <f t="shared" si="14"/>
        <v>1252</v>
      </c>
      <c r="R14" s="3">
        <f t="shared" si="10"/>
        <v>0</v>
      </c>
      <c r="S14" s="3">
        <f t="shared" si="11"/>
        <v>1252</v>
      </c>
      <c r="AC14" s="2">
        <f t="shared" si="15"/>
        <v>2011</v>
      </c>
      <c r="AD14" s="3">
        <f t="shared" si="16"/>
        <v>1252</v>
      </c>
      <c r="AE14" s="3">
        <f t="shared" si="17"/>
        <v>0</v>
      </c>
      <c r="AF14" s="3">
        <f t="shared" si="18"/>
        <v>1252</v>
      </c>
    </row>
    <row r="15" spans="1:32" x14ac:dyDescent="0.2">
      <c r="A15" s="2">
        <f>Data!A15</f>
        <v>2012</v>
      </c>
      <c r="B15" s="3">
        <f>Data!B15</f>
        <v>1246</v>
      </c>
      <c r="D15" s="2">
        <f t="shared" si="1"/>
        <v>2012</v>
      </c>
      <c r="E15" s="3">
        <f t="shared" si="2"/>
        <v>1246</v>
      </c>
      <c r="F15" s="25"/>
      <c r="P15" s="2">
        <f t="shared" si="13"/>
        <v>2012</v>
      </c>
      <c r="Q15" s="3">
        <f t="shared" si="14"/>
        <v>1246</v>
      </c>
      <c r="R15" s="3">
        <f t="shared" si="10"/>
        <v>0</v>
      </c>
      <c r="S15" s="3">
        <f t="shared" si="11"/>
        <v>1246</v>
      </c>
      <c r="AC15" s="2">
        <f t="shared" si="15"/>
        <v>2012</v>
      </c>
      <c r="AD15" s="3">
        <f t="shared" si="16"/>
        <v>1246</v>
      </c>
      <c r="AE15" s="3">
        <f t="shared" si="17"/>
        <v>0</v>
      </c>
      <c r="AF15" s="3">
        <f t="shared" si="18"/>
        <v>1246</v>
      </c>
    </row>
    <row r="16" spans="1:32" x14ac:dyDescent="0.2">
      <c r="A16" s="2">
        <f>Data!A16</f>
        <v>2013</v>
      </c>
      <c r="B16" s="3">
        <f>Data!B16</f>
        <v>1246</v>
      </c>
      <c r="D16" s="2">
        <f t="shared" si="1"/>
        <v>2013</v>
      </c>
      <c r="E16" s="3">
        <f t="shared" si="2"/>
        <v>1246</v>
      </c>
      <c r="F16" s="25"/>
      <c r="P16" s="2">
        <f t="shared" si="13"/>
        <v>2013</v>
      </c>
      <c r="Q16" s="3">
        <f t="shared" si="14"/>
        <v>1246</v>
      </c>
      <c r="R16" s="3">
        <f t="shared" si="10"/>
        <v>0</v>
      </c>
      <c r="S16" s="3">
        <f t="shared" si="11"/>
        <v>1246</v>
      </c>
      <c r="AC16" s="2">
        <f t="shared" si="15"/>
        <v>2013</v>
      </c>
      <c r="AD16" s="3">
        <f t="shared" si="16"/>
        <v>1246</v>
      </c>
      <c r="AE16" s="3">
        <f t="shared" si="17"/>
        <v>0</v>
      </c>
      <c r="AF16" s="3">
        <f t="shared" si="18"/>
        <v>1246</v>
      </c>
    </row>
    <row r="17" spans="1:32" x14ac:dyDescent="0.2">
      <c r="A17" s="2">
        <f>Data!A17</f>
        <v>2014</v>
      </c>
      <c r="B17" s="3">
        <f>Data!B17</f>
        <v>1237</v>
      </c>
      <c r="D17" s="2">
        <f t="shared" si="1"/>
        <v>2014</v>
      </c>
      <c r="E17" s="3">
        <f t="shared" si="2"/>
        <v>1237</v>
      </c>
      <c r="F17" s="25"/>
      <c r="P17" s="2">
        <f t="shared" si="13"/>
        <v>2014</v>
      </c>
      <c r="Q17" s="3">
        <f t="shared" si="14"/>
        <v>1237</v>
      </c>
      <c r="R17" s="3">
        <f t="shared" si="10"/>
        <v>0</v>
      </c>
      <c r="S17" s="3">
        <f t="shared" si="11"/>
        <v>1237</v>
      </c>
      <c r="AC17" s="2">
        <f t="shared" si="15"/>
        <v>2014</v>
      </c>
      <c r="AD17" s="3">
        <f t="shared" si="16"/>
        <v>1237</v>
      </c>
      <c r="AE17" s="3">
        <f t="shared" si="17"/>
        <v>0</v>
      </c>
      <c r="AF17" s="3">
        <f t="shared" si="18"/>
        <v>1237</v>
      </c>
    </row>
    <row r="18" spans="1:32" x14ac:dyDescent="0.2">
      <c r="A18" s="2">
        <f>Data!A18</f>
        <v>2015</v>
      </c>
      <c r="B18" s="3">
        <f>Data!B18</f>
        <v>1249</v>
      </c>
      <c r="D18" s="2">
        <f t="shared" si="1"/>
        <v>2015</v>
      </c>
      <c r="E18" s="3">
        <f t="shared" si="2"/>
        <v>1249</v>
      </c>
      <c r="F18" s="25"/>
      <c r="P18" s="2">
        <f t="shared" si="13"/>
        <v>2015</v>
      </c>
      <c r="Q18" s="3">
        <f t="shared" si="14"/>
        <v>1249</v>
      </c>
      <c r="R18" s="3">
        <f t="shared" si="10"/>
        <v>0</v>
      </c>
      <c r="S18" s="3">
        <f t="shared" si="11"/>
        <v>1249</v>
      </c>
      <c r="AC18" s="2">
        <f t="shared" si="15"/>
        <v>2015</v>
      </c>
      <c r="AD18" s="3">
        <f t="shared" si="16"/>
        <v>1249</v>
      </c>
      <c r="AE18" s="3">
        <f t="shared" si="17"/>
        <v>0</v>
      </c>
      <c r="AF18" s="3">
        <f t="shared" si="18"/>
        <v>1249</v>
      </c>
    </row>
    <row r="19" spans="1:32" x14ac:dyDescent="0.2">
      <c r="A19" s="2">
        <f>Data!A19</f>
        <v>2016</v>
      </c>
      <c r="B19" s="3">
        <f>Data!B19</f>
        <v>1266</v>
      </c>
      <c r="D19" s="2">
        <f t="shared" si="1"/>
        <v>2016</v>
      </c>
      <c r="E19" s="3">
        <f t="shared" si="2"/>
        <v>1266</v>
      </c>
      <c r="F19" s="25"/>
      <c r="P19" s="2">
        <f t="shared" si="13"/>
        <v>2016</v>
      </c>
      <c r="Q19" s="3">
        <f t="shared" si="14"/>
        <v>1266</v>
      </c>
      <c r="R19" s="3">
        <f t="shared" si="10"/>
        <v>0</v>
      </c>
      <c r="S19" s="3">
        <f t="shared" si="11"/>
        <v>1266</v>
      </c>
      <c r="AC19" s="2">
        <f t="shared" si="15"/>
        <v>2016</v>
      </c>
      <c r="AD19" s="3">
        <f t="shared" si="16"/>
        <v>1266</v>
      </c>
      <c r="AE19" s="3">
        <f t="shared" si="17"/>
        <v>0</v>
      </c>
      <c r="AF19" s="3">
        <f t="shared" si="18"/>
        <v>1266</v>
      </c>
    </row>
    <row r="20" spans="1:32" x14ac:dyDescent="0.2">
      <c r="A20" s="2">
        <f>Data!A20</f>
        <v>2017</v>
      </c>
      <c r="B20" s="3">
        <f>Data!B20</f>
        <v>1294</v>
      </c>
      <c r="D20" s="2">
        <f t="shared" si="1"/>
        <v>2017</v>
      </c>
      <c r="E20" s="3">
        <f t="shared" si="2"/>
        <v>1294</v>
      </c>
      <c r="F20" s="25"/>
      <c r="P20" s="2">
        <f t="shared" si="13"/>
        <v>2017</v>
      </c>
      <c r="Q20" s="3">
        <f t="shared" si="14"/>
        <v>1294</v>
      </c>
      <c r="R20" s="3">
        <f t="shared" si="10"/>
        <v>0</v>
      </c>
      <c r="S20" s="3">
        <f t="shared" si="11"/>
        <v>1294</v>
      </c>
      <c r="AC20" s="2">
        <f t="shared" si="15"/>
        <v>2017</v>
      </c>
      <c r="AD20" s="3">
        <f t="shared" si="16"/>
        <v>1294</v>
      </c>
      <c r="AE20" s="3">
        <f t="shared" si="17"/>
        <v>0</v>
      </c>
      <c r="AF20" s="3">
        <f t="shared" si="18"/>
        <v>1294</v>
      </c>
    </row>
    <row r="21" spans="1:32" x14ac:dyDescent="0.2">
      <c r="A21" s="2">
        <f>Data!A21</f>
        <v>2018</v>
      </c>
      <c r="B21" s="3">
        <f>Data!B21</f>
        <v>1303</v>
      </c>
      <c r="D21" s="2">
        <f t="shared" si="1"/>
        <v>2018</v>
      </c>
      <c r="E21" s="3">
        <f t="shared" si="2"/>
        <v>1303</v>
      </c>
      <c r="F21" s="25"/>
      <c r="P21" s="2">
        <f t="shared" si="13"/>
        <v>2018</v>
      </c>
      <c r="Q21" s="3">
        <f t="shared" si="14"/>
        <v>1303</v>
      </c>
      <c r="R21" s="3">
        <f t="shared" si="10"/>
        <v>0</v>
      </c>
      <c r="S21" s="3">
        <f t="shared" si="11"/>
        <v>1303</v>
      </c>
      <c r="AC21" s="2">
        <f t="shared" si="15"/>
        <v>2018</v>
      </c>
      <c r="AD21" s="3">
        <f t="shared" si="16"/>
        <v>1303</v>
      </c>
      <c r="AE21" s="3">
        <f t="shared" si="17"/>
        <v>0</v>
      </c>
      <c r="AF21" s="3">
        <f t="shared" si="18"/>
        <v>1303</v>
      </c>
    </row>
    <row r="22" spans="1:32" x14ac:dyDescent="0.2">
      <c r="A22" s="2">
        <f>Data!A22</f>
        <v>2019</v>
      </c>
      <c r="B22" s="3"/>
      <c r="D22" s="2">
        <f t="shared" si="1"/>
        <v>2019</v>
      </c>
      <c r="E22" s="3"/>
      <c r="F22" s="25"/>
      <c r="P22" s="2">
        <f t="shared" si="13"/>
        <v>2019</v>
      </c>
      <c r="Q22" s="3"/>
      <c r="R22" s="3">
        <f t="shared" si="10"/>
        <v>0</v>
      </c>
      <c r="S22" s="3"/>
      <c r="AC22" s="2">
        <f t="shared" si="15"/>
        <v>2019</v>
      </c>
      <c r="AD22" s="3"/>
      <c r="AE22" s="3">
        <f t="shared" si="17"/>
        <v>0</v>
      </c>
      <c r="AF22" s="3"/>
    </row>
    <row r="23" spans="1:32" x14ac:dyDescent="0.2">
      <c r="A23" s="2">
        <f>Data!A23</f>
        <v>2020</v>
      </c>
      <c r="B23" s="3"/>
      <c r="D23" s="2">
        <f t="shared" si="1"/>
        <v>2020</v>
      </c>
      <c r="E23" s="3"/>
      <c r="F23" s="25"/>
      <c r="P23" s="2">
        <f t="shared" si="13"/>
        <v>2020</v>
      </c>
      <c r="Q23" s="3"/>
      <c r="R23" s="3">
        <f t="shared" si="10"/>
        <v>0</v>
      </c>
      <c r="S23" s="3"/>
      <c r="AC23" s="2">
        <f t="shared" si="15"/>
        <v>2020</v>
      </c>
      <c r="AD23" s="3"/>
      <c r="AE23" s="3">
        <f t="shared" si="17"/>
        <v>0</v>
      </c>
      <c r="AF23" s="3"/>
    </row>
    <row r="24" spans="1:32" x14ac:dyDescent="0.2">
      <c r="A24" s="1" t="s">
        <v>3</v>
      </c>
      <c r="B24" s="3">
        <f>AVERAGE(B3:B21)</f>
        <v>1231.8947368421052</v>
      </c>
      <c r="R24" s="1" t="s">
        <v>6</v>
      </c>
      <c r="S24" s="10">
        <f>AVERAGE(S4:S21)</f>
        <v>1236.1111111111111</v>
      </c>
      <c r="AE24" s="1" t="s">
        <v>6</v>
      </c>
      <c r="AF24" s="10">
        <f>AVERAGE(AF4:AF21)</f>
        <v>1236.1111111111111</v>
      </c>
    </row>
  </sheetData>
  <sheetProtection password="C4C0" sheet="1" objects="1" scenarios="1"/>
  <mergeCells count="4">
    <mergeCell ref="AC1:AF1"/>
    <mergeCell ref="A1:B1"/>
    <mergeCell ref="D1:F1"/>
    <mergeCell ref="P1:S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F18" sqref="F18"/>
    </sheetView>
  </sheetViews>
  <sheetFormatPr defaultRowHeight="12.75" x14ac:dyDescent="0.2"/>
  <cols>
    <col min="2" max="2" width="9.140625" customWidth="1"/>
    <col min="6" max="6" width="8.7109375" bestFit="1" customWidth="1"/>
    <col min="18" max="18" width="11" bestFit="1" customWidth="1"/>
    <col min="31" max="31" width="11" bestFit="1" customWidth="1"/>
    <col min="32" max="32" width="9.85546875" bestFit="1" customWidth="1"/>
  </cols>
  <sheetData>
    <row r="1" spans="1:32" x14ac:dyDescent="0.2">
      <c r="A1" s="20" t="s">
        <v>0</v>
      </c>
      <c r="B1" s="21"/>
      <c r="D1" s="22" t="s">
        <v>0</v>
      </c>
      <c r="E1" s="22"/>
      <c r="F1" s="22"/>
      <c r="P1" s="22" t="s">
        <v>0</v>
      </c>
      <c r="Q1" s="22"/>
      <c r="R1" s="22"/>
      <c r="S1" s="22"/>
      <c r="AC1" s="22" t="s">
        <v>0</v>
      </c>
      <c r="AD1" s="22"/>
      <c r="AE1" s="22"/>
      <c r="AF1" s="22"/>
    </row>
    <row r="2" spans="1:32" x14ac:dyDescent="0.2">
      <c r="A2" s="5" t="s">
        <v>1</v>
      </c>
      <c r="B2" s="5" t="s">
        <v>2</v>
      </c>
      <c r="D2" s="5" t="s">
        <v>1</v>
      </c>
      <c r="E2" s="5" t="s">
        <v>2</v>
      </c>
      <c r="F2" s="5" t="s">
        <v>4</v>
      </c>
      <c r="P2" s="5" t="s">
        <v>1</v>
      </c>
      <c r="Q2" s="5" t="s">
        <v>2</v>
      </c>
      <c r="R2" s="5" t="s">
        <v>4</v>
      </c>
      <c r="S2" s="5" t="s">
        <v>5</v>
      </c>
      <c r="AC2" s="5" t="s">
        <v>1</v>
      </c>
      <c r="AD2" s="5" t="s">
        <v>2</v>
      </c>
      <c r="AE2" s="5" t="s">
        <v>4</v>
      </c>
      <c r="AF2" s="5" t="s">
        <v>7</v>
      </c>
    </row>
    <row r="3" spans="1:32" x14ac:dyDescent="0.2">
      <c r="A3" s="2">
        <f>Data!A3</f>
        <v>2000</v>
      </c>
      <c r="B3" s="3">
        <f>Data!B3</f>
        <v>1156</v>
      </c>
      <c r="D3" s="2">
        <f>A3</f>
        <v>2000</v>
      </c>
      <c r="E3" s="3">
        <f>B3</f>
        <v>1156</v>
      </c>
      <c r="F3" s="25"/>
      <c r="P3" s="2">
        <f>D3</f>
        <v>2000</v>
      </c>
      <c r="Q3" s="3">
        <f t="shared" ref="Q3:R12" si="0">E3</f>
        <v>1156</v>
      </c>
      <c r="R3" s="3"/>
      <c r="S3" s="3"/>
      <c r="AC3" s="2">
        <f>P3</f>
        <v>2000</v>
      </c>
      <c r="AD3" s="3">
        <f>Q3</f>
        <v>1156</v>
      </c>
      <c r="AE3" s="3"/>
      <c r="AF3" s="3"/>
    </row>
    <row r="4" spans="1:32" x14ac:dyDescent="0.2">
      <c r="A4" s="2">
        <f>Data!A4</f>
        <v>2001</v>
      </c>
      <c r="B4" s="3">
        <f>Data!B4</f>
        <v>1148</v>
      </c>
      <c r="D4" s="2">
        <f t="shared" ref="D4:D12" si="1">A4</f>
        <v>2001</v>
      </c>
      <c r="E4" s="3">
        <f t="shared" ref="E4:E12" si="2">B4</f>
        <v>1148</v>
      </c>
      <c r="F4" s="25"/>
      <c r="P4" s="2">
        <f t="shared" ref="P4:P12" si="3">D4</f>
        <v>2001</v>
      </c>
      <c r="Q4" s="3">
        <f t="shared" si="0"/>
        <v>1148</v>
      </c>
      <c r="R4" s="3"/>
      <c r="S4" s="3"/>
      <c r="AC4" s="2">
        <f t="shared" ref="AC4:AE12" si="4">P4</f>
        <v>2001</v>
      </c>
      <c r="AD4" s="3">
        <f t="shared" si="4"/>
        <v>1148</v>
      </c>
      <c r="AE4" s="3"/>
      <c r="AF4" s="3"/>
    </row>
    <row r="5" spans="1:32" x14ac:dyDescent="0.2">
      <c r="A5" s="2">
        <f>Data!A5</f>
        <v>2002</v>
      </c>
      <c r="B5" s="3">
        <f>Data!B5</f>
        <v>1176</v>
      </c>
      <c r="D5" s="2">
        <f t="shared" si="1"/>
        <v>2002</v>
      </c>
      <c r="E5" s="3">
        <f t="shared" si="2"/>
        <v>1176</v>
      </c>
      <c r="F5" s="25"/>
      <c r="P5" s="2">
        <f t="shared" si="3"/>
        <v>2002</v>
      </c>
      <c r="Q5" s="3">
        <f t="shared" si="0"/>
        <v>1176</v>
      </c>
      <c r="R5" s="3"/>
      <c r="S5" s="3"/>
      <c r="AC5" s="2">
        <f t="shared" si="4"/>
        <v>2002</v>
      </c>
      <c r="AD5" s="3">
        <f t="shared" si="4"/>
        <v>1176</v>
      </c>
      <c r="AE5" s="3"/>
      <c r="AF5" s="3"/>
    </row>
    <row r="6" spans="1:32" x14ac:dyDescent="0.2">
      <c r="A6" s="2">
        <f>Data!A6</f>
        <v>2003</v>
      </c>
      <c r="B6" s="3">
        <f>Data!B6</f>
        <v>1203</v>
      </c>
      <c r="D6" s="2">
        <f t="shared" si="1"/>
        <v>2003</v>
      </c>
      <c r="E6" s="3">
        <f t="shared" si="2"/>
        <v>1203</v>
      </c>
      <c r="F6" s="25"/>
      <c r="P6" s="2">
        <f t="shared" si="3"/>
        <v>2003</v>
      </c>
      <c r="Q6" s="3">
        <f t="shared" si="0"/>
        <v>1203</v>
      </c>
      <c r="R6" s="3"/>
      <c r="S6" s="3"/>
      <c r="AC6" s="2">
        <f t="shared" si="4"/>
        <v>2003</v>
      </c>
      <c r="AD6" s="3">
        <f t="shared" si="4"/>
        <v>1203</v>
      </c>
      <c r="AE6" s="3"/>
      <c r="AF6" s="3"/>
    </row>
    <row r="7" spans="1:32" x14ac:dyDescent="0.2">
      <c r="A7" s="2">
        <f>Data!A7</f>
        <v>2004</v>
      </c>
      <c r="B7" s="3">
        <f>Data!B7</f>
        <v>1233</v>
      </c>
      <c r="D7" s="2">
        <f t="shared" si="1"/>
        <v>2004</v>
      </c>
      <c r="E7" s="3">
        <f t="shared" si="2"/>
        <v>1233</v>
      </c>
      <c r="F7" s="25"/>
      <c r="P7" s="2">
        <f t="shared" si="3"/>
        <v>2004</v>
      </c>
      <c r="Q7" s="3">
        <f t="shared" si="0"/>
        <v>1233</v>
      </c>
      <c r="R7" s="6">
        <f t="shared" si="0"/>
        <v>0</v>
      </c>
      <c r="S7" s="6">
        <f t="shared" ref="S7:S12" si="5">Q7-R7</f>
        <v>1233</v>
      </c>
      <c r="AC7" s="2">
        <f t="shared" si="4"/>
        <v>2004</v>
      </c>
      <c r="AD7" s="3">
        <f t="shared" si="4"/>
        <v>1233</v>
      </c>
      <c r="AE7" s="6">
        <f t="shared" si="4"/>
        <v>0</v>
      </c>
      <c r="AF7" s="6">
        <f t="shared" ref="AF7:AF12" si="6">ABS(AD7-AE7)</f>
        <v>1233</v>
      </c>
    </row>
    <row r="8" spans="1:32" x14ac:dyDescent="0.2">
      <c r="A8" s="2">
        <f>Data!A8</f>
        <v>2005</v>
      </c>
      <c r="B8" s="3">
        <f>Data!B8</f>
        <v>1235</v>
      </c>
      <c r="D8" s="2">
        <f t="shared" si="1"/>
        <v>2005</v>
      </c>
      <c r="E8" s="3">
        <f t="shared" si="2"/>
        <v>1235</v>
      </c>
      <c r="F8" s="25"/>
      <c r="P8" s="2">
        <f t="shared" si="3"/>
        <v>2005</v>
      </c>
      <c r="Q8" s="3">
        <f t="shared" si="0"/>
        <v>1235</v>
      </c>
      <c r="R8" s="6">
        <f t="shared" si="0"/>
        <v>0</v>
      </c>
      <c r="S8" s="6">
        <f t="shared" si="5"/>
        <v>1235</v>
      </c>
      <c r="AC8" s="2">
        <f t="shared" si="4"/>
        <v>2005</v>
      </c>
      <c r="AD8" s="3">
        <f t="shared" si="4"/>
        <v>1235</v>
      </c>
      <c r="AE8" s="6">
        <f t="shared" si="4"/>
        <v>0</v>
      </c>
      <c r="AF8" s="6">
        <f t="shared" si="6"/>
        <v>1235</v>
      </c>
    </row>
    <row r="9" spans="1:32" x14ac:dyDescent="0.2">
      <c r="A9" s="2">
        <f>Data!A9</f>
        <v>2006</v>
      </c>
      <c r="B9" s="3">
        <f>Data!B9</f>
        <v>1231</v>
      </c>
      <c r="D9" s="2">
        <f t="shared" si="1"/>
        <v>2006</v>
      </c>
      <c r="E9" s="3">
        <f t="shared" si="2"/>
        <v>1231</v>
      </c>
      <c r="F9" s="25"/>
      <c r="P9" s="2">
        <f t="shared" si="3"/>
        <v>2006</v>
      </c>
      <c r="Q9" s="3">
        <f t="shared" si="0"/>
        <v>1231</v>
      </c>
      <c r="R9" s="6">
        <f t="shared" si="0"/>
        <v>0</v>
      </c>
      <c r="S9" s="6">
        <f t="shared" si="5"/>
        <v>1231</v>
      </c>
      <c r="AC9" s="2">
        <f t="shared" si="4"/>
        <v>2006</v>
      </c>
      <c r="AD9" s="3">
        <f t="shared" si="4"/>
        <v>1231</v>
      </c>
      <c r="AE9" s="6">
        <f t="shared" si="4"/>
        <v>0</v>
      </c>
      <c r="AF9" s="6">
        <f t="shared" si="6"/>
        <v>1231</v>
      </c>
    </row>
    <row r="10" spans="1:32" x14ac:dyDescent="0.2">
      <c r="A10" s="2">
        <f>Data!A10</f>
        <v>2007</v>
      </c>
      <c r="B10" s="3">
        <f>Data!B10</f>
        <v>1217</v>
      </c>
      <c r="D10" s="2">
        <f t="shared" si="1"/>
        <v>2007</v>
      </c>
      <c r="E10" s="3">
        <f t="shared" si="2"/>
        <v>1217</v>
      </c>
      <c r="F10" s="25"/>
      <c r="P10" s="2">
        <f t="shared" si="3"/>
        <v>2007</v>
      </c>
      <c r="Q10" s="3">
        <f t="shared" si="0"/>
        <v>1217</v>
      </c>
      <c r="R10" s="6">
        <f t="shared" si="0"/>
        <v>0</v>
      </c>
      <c r="S10" s="6">
        <f t="shared" si="5"/>
        <v>1217</v>
      </c>
      <c r="AC10" s="2">
        <f t="shared" si="4"/>
        <v>2007</v>
      </c>
      <c r="AD10" s="3">
        <f t="shared" si="4"/>
        <v>1217</v>
      </c>
      <c r="AE10" s="6">
        <f t="shared" si="4"/>
        <v>0</v>
      </c>
      <c r="AF10" s="6">
        <f t="shared" si="6"/>
        <v>1217</v>
      </c>
    </row>
    <row r="11" spans="1:32" x14ac:dyDescent="0.2">
      <c r="A11" s="2">
        <f>Data!A11</f>
        <v>2008</v>
      </c>
      <c r="B11" s="3">
        <f>Data!B11</f>
        <v>1226</v>
      </c>
      <c r="D11" s="2">
        <f t="shared" si="1"/>
        <v>2008</v>
      </c>
      <c r="E11" s="3">
        <f t="shared" si="2"/>
        <v>1226</v>
      </c>
      <c r="F11" s="25"/>
      <c r="P11" s="2">
        <f t="shared" si="3"/>
        <v>2008</v>
      </c>
      <c r="Q11" s="3">
        <f t="shared" si="0"/>
        <v>1226</v>
      </c>
      <c r="R11" s="6">
        <f t="shared" si="0"/>
        <v>0</v>
      </c>
      <c r="S11" s="6">
        <f t="shared" si="5"/>
        <v>1226</v>
      </c>
      <c r="AC11" s="2">
        <f t="shared" si="4"/>
        <v>2008</v>
      </c>
      <c r="AD11" s="3">
        <f t="shared" si="4"/>
        <v>1226</v>
      </c>
      <c r="AE11" s="6">
        <f t="shared" si="4"/>
        <v>0</v>
      </c>
      <c r="AF11" s="6">
        <f t="shared" si="6"/>
        <v>1226</v>
      </c>
    </row>
    <row r="12" spans="1:32" x14ac:dyDescent="0.2">
      <c r="A12" s="2">
        <f>Data!A12</f>
        <v>2009</v>
      </c>
      <c r="B12" s="3">
        <f>Data!B12</f>
        <v>1237</v>
      </c>
      <c r="D12" s="2">
        <f t="shared" si="1"/>
        <v>2009</v>
      </c>
      <c r="E12" s="3">
        <f t="shared" si="2"/>
        <v>1237</v>
      </c>
      <c r="F12" s="25"/>
      <c r="P12" s="2">
        <f t="shared" si="3"/>
        <v>2009</v>
      </c>
      <c r="Q12" s="3">
        <f t="shared" si="0"/>
        <v>1237</v>
      </c>
      <c r="R12" s="6">
        <f t="shared" si="0"/>
        <v>0</v>
      </c>
      <c r="S12" s="6">
        <f t="shared" si="5"/>
        <v>1237</v>
      </c>
      <c r="AC12" s="2">
        <f t="shared" si="4"/>
        <v>2009</v>
      </c>
      <c r="AD12" s="3">
        <f t="shared" si="4"/>
        <v>1237</v>
      </c>
      <c r="AE12" s="6">
        <f t="shared" si="4"/>
        <v>0</v>
      </c>
      <c r="AF12" s="6">
        <f t="shared" si="6"/>
        <v>1237</v>
      </c>
    </row>
    <row r="13" spans="1:32" x14ac:dyDescent="0.2">
      <c r="A13" s="2">
        <f>Data!A13</f>
        <v>2010</v>
      </c>
      <c r="B13" s="3">
        <f>Data!B13</f>
        <v>1251</v>
      </c>
      <c r="D13" s="2">
        <f t="shared" ref="D13:D23" si="7">A13</f>
        <v>2010</v>
      </c>
      <c r="E13" s="3">
        <f t="shared" ref="E13:E21" si="8">B13</f>
        <v>1251</v>
      </c>
      <c r="F13" s="25"/>
      <c r="P13" s="2">
        <f t="shared" ref="P13:P23" si="9">D13</f>
        <v>2010</v>
      </c>
      <c r="Q13" s="3">
        <f t="shared" ref="Q13:Q21" si="10">E13</f>
        <v>1251</v>
      </c>
      <c r="R13" s="6">
        <f t="shared" ref="R13:R23" si="11">F13</f>
        <v>0</v>
      </c>
      <c r="S13" s="6">
        <f t="shared" ref="S13:S21" si="12">Q13-R13</f>
        <v>1251</v>
      </c>
      <c r="AC13" s="2">
        <f t="shared" ref="AC13:AC23" si="13">P13</f>
        <v>2010</v>
      </c>
      <c r="AD13" s="3">
        <f t="shared" ref="AD13:AD21" si="14">Q13</f>
        <v>1251</v>
      </c>
      <c r="AE13" s="6">
        <f t="shared" ref="AE13:AE23" si="15">R13</f>
        <v>0</v>
      </c>
      <c r="AF13" s="6">
        <f t="shared" ref="AF13:AF21" si="16">ABS(AD13-AE13)</f>
        <v>1251</v>
      </c>
    </row>
    <row r="14" spans="1:32" x14ac:dyDescent="0.2">
      <c r="A14" s="2">
        <f>Data!A14</f>
        <v>2011</v>
      </c>
      <c r="B14" s="3">
        <f>Data!B14</f>
        <v>1252</v>
      </c>
      <c r="D14" s="2">
        <f t="shared" si="7"/>
        <v>2011</v>
      </c>
      <c r="E14" s="3">
        <f t="shared" si="8"/>
        <v>1252</v>
      </c>
      <c r="F14" s="25"/>
      <c r="P14" s="2">
        <f t="shared" si="9"/>
        <v>2011</v>
      </c>
      <c r="Q14" s="3">
        <f t="shared" si="10"/>
        <v>1252</v>
      </c>
      <c r="R14" s="6">
        <f t="shared" si="11"/>
        <v>0</v>
      </c>
      <c r="S14" s="6">
        <f t="shared" si="12"/>
        <v>1252</v>
      </c>
      <c r="AC14" s="2">
        <f t="shared" si="13"/>
        <v>2011</v>
      </c>
      <c r="AD14" s="3">
        <f t="shared" si="14"/>
        <v>1252</v>
      </c>
      <c r="AE14" s="6">
        <f t="shared" si="15"/>
        <v>0</v>
      </c>
      <c r="AF14" s="6">
        <f t="shared" si="16"/>
        <v>1252</v>
      </c>
    </row>
    <row r="15" spans="1:32" x14ac:dyDescent="0.2">
      <c r="A15" s="2">
        <f>Data!A15</f>
        <v>2012</v>
      </c>
      <c r="B15" s="3">
        <f>Data!B15</f>
        <v>1246</v>
      </c>
      <c r="D15" s="2">
        <f t="shared" si="7"/>
        <v>2012</v>
      </c>
      <c r="E15" s="3">
        <f t="shared" si="8"/>
        <v>1246</v>
      </c>
      <c r="F15" s="25"/>
      <c r="P15" s="2">
        <f t="shared" si="9"/>
        <v>2012</v>
      </c>
      <c r="Q15" s="3">
        <f t="shared" si="10"/>
        <v>1246</v>
      </c>
      <c r="R15" s="6">
        <f t="shared" si="11"/>
        <v>0</v>
      </c>
      <c r="S15" s="6">
        <f t="shared" si="12"/>
        <v>1246</v>
      </c>
      <c r="AC15" s="2">
        <f t="shared" si="13"/>
        <v>2012</v>
      </c>
      <c r="AD15" s="3">
        <f t="shared" si="14"/>
        <v>1246</v>
      </c>
      <c r="AE15" s="6">
        <f t="shared" si="15"/>
        <v>0</v>
      </c>
      <c r="AF15" s="6">
        <f t="shared" si="16"/>
        <v>1246</v>
      </c>
    </row>
    <row r="16" spans="1:32" x14ac:dyDescent="0.2">
      <c r="A16" s="2">
        <f>Data!A16</f>
        <v>2013</v>
      </c>
      <c r="B16" s="3">
        <f>Data!B16</f>
        <v>1246</v>
      </c>
      <c r="D16" s="2">
        <f t="shared" si="7"/>
        <v>2013</v>
      </c>
      <c r="E16" s="3">
        <f t="shared" si="8"/>
        <v>1246</v>
      </c>
      <c r="F16" s="25"/>
      <c r="P16" s="2">
        <f t="shared" si="9"/>
        <v>2013</v>
      </c>
      <c r="Q16" s="3">
        <f t="shared" si="10"/>
        <v>1246</v>
      </c>
      <c r="R16" s="6">
        <f t="shared" si="11"/>
        <v>0</v>
      </c>
      <c r="S16" s="6">
        <f t="shared" si="12"/>
        <v>1246</v>
      </c>
      <c r="AC16" s="2">
        <f t="shared" si="13"/>
        <v>2013</v>
      </c>
      <c r="AD16" s="3">
        <f t="shared" si="14"/>
        <v>1246</v>
      </c>
      <c r="AE16" s="6">
        <f t="shared" si="15"/>
        <v>0</v>
      </c>
      <c r="AF16" s="6">
        <f t="shared" si="16"/>
        <v>1246</v>
      </c>
    </row>
    <row r="17" spans="1:32" x14ac:dyDescent="0.2">
      <c r="A17" s="2">
        <f>Data!A17</f>
        <v>2014</v>
      </c>
      <c r="B17" s="3">
        <f>Data!B17</f>
        <v>1237</v>
      </c>
      <c r="D17" s="2">
        <f t="shared" si="7"/>
        <v>2014</v>
      </c>
      <c r="E17" s="3">
        <f t="shared" si="8"/>
        <v>1237</v>
      </c>
      <c r="F17" s="25"/>
      <c r="P17" s="2">
        <f t="shared" si="9"/>
        <v>2014</v>
      </c>
      <c r="Q17" s="3">
        <f t="shared" si="10"/>
        <v>1237</v>
      </c>
      <c r="R17" s="6">
        <f t="shared" si="11"/>
        <v>0</v>
      </c>
      <c r="S17" s="6">
        <f t="shared" si="12"/>
        <v>1237</v>
      </c>
      <c r="AC17" s="2">
        <f t="shared" si="13"/>
        <v>2014</v>
      </c>
      <c r="AD17" s="3">
        <f t="shared" si="14"/>
        <v>1237</v>
      </c>
      <c r="AE17" s="6">
        <f t="shared" si="15"/>
        <v>0</v>
      </c>
      <c r="AF17" s="6">
        <f t="shared" si="16"/>
        <v>1237</v>
      </c>
    </row>
    <row r="18" spans="1:32" x14ac:dyDescent="0.2">
      <c r="A18" s="2">
        <f>Data!A18</f>
        <v>2015</v>
      </c>
      <c r="B18" s="3">
        <f>Data!B18</f>
        <v>1249</v>
      </c>
      <c r="D18" s="2">
        <f t="shared" si="7"/>
        <v>2015</v>
      </c>
      <c r="E18" s="3">
        <f t="shared" si="8"/>
        <v>1249</v>
      </c>
      <c r="F18" s="25"/>
      <c r="P18" s="2">
        <f t="shared" si="9"/>
        <v>2015</v>
      </c>
      <c r="Q18" s="3">
        <f t="shared" si="10"/>
        <v>1249</v>
      </c>
      <c r="R18" s="6">
        <f t="shared" si="11"/>
        <v>0</v>
      </c>
      <c r="S18" s="6">
        <f t="shared" si="12"/>
        <v>1249</v>
      </c>
      <c r="AC18" s="2">
        <f t="shared" si="13"/>
        <v>2015</v>
      </c>
      <c r="AD18" s="3">
        <f t="shared" si="14"/>
        <v>1249</v>
      </c>
      <c r="AE18" s="6">
        <f t="shared" si="15"/>
        <v>0</v>
      </c>
      <c r="AF18" s="6">
        <f t="shared" si="16"/>
        <v>1249</v>
      </c>
    </row>
    <row r="19" spans="1:32" x14ac:dyDescent="0.2">
      <c r="A19" s="2">
        <f>Data!A19</f>
        <v>2016</v>
      </c>
      <c r="B19" s="3">
        <f>Data!B19</f>
        <v>1266</v>
      </c>
      <c r="D19" s="2">
        <f t="shared" si="7"/>
        <v>2016</v>
      </c>
      <c r="E19" s="3">
        <f t="shared" si="8"/>
        <v>1266</v>
      </c>
      <c r="F19" s="25"/>
      <c r="P19" s="2">
        <f t="shared" si="9"/>
        <v>2016</v>
      </c>
      <c r="Q19" s="3">
        <f t="shared" si="10"/>
        <v>1266</v>
      </c>
      <c r="R19" s="6">
        <f t="shared" si="11"/>
        <v>0</v>
      </c>
      <c r="S19" s="6">
        <f t="shared" si="12"/>
        <v>1266</v>
      </c>
      <c r="AC19" s="2">
        <f t="shared" si="13"/>
        <v>2016</v>
      </c>
      <c r="AD19" s="3">
        <f t="shared" si="14"/>
        <v>1266</v>
      </c>
      <c r="AE19" s="6">
        <f t="shared" si="15"/>
        <v>0</v>
      </c>
      <c r="AF19" s="6">
        <f t="shared" si="16"/>
        <v>1266</v>
      </c>
    </row>
    <row r="20" spans="1:32" x14ac:dyDescent="0.2">
      <c r="A20" s="2">
        <f>Data!A20</f>
        <v>2017</v>
      </c>
      <c r="B20" s="3">
        <f>Data!B20</f>
        <v>1294</v>
      </c>
      <c r="D20" s="2">
        <f t="shared" si="7"/>
        <v>2017</v>
      </c>
      <c r="E20" s="3">
        <f t="shared" si="8"/>
        <v>1294</v>
      </c>
      <c r="F20" s="25"/>
      <c r="P20" s="2">
        <f t="shared" si="9"/>
        <v>2017</v>
      </c>
      <c r="Q20" s="3">
        <f t="shared" si="10"/>
        <v>1294</v>
      </c>
      <c r="R20" s="6">
        <f t="shared" si="11"/>
        <v>0</v>
      </c>
      <c r="S20" s="6">
        <f t="shared" si="12"/>
        <v>1294</v>
      </c>
      <c r="AC20" s="2">
        <f t="shared" si="13"/>
        <v>2017</v>
      </c>
      <c r="AD20" s="3">
        <f t="shared" si="14"/>
        <v>1294</v>
      </c>
      <c r="AE20" s="6">
        <f t="shared" si="15"/>
        <v>0</v>
      </c>
      <c r="AF20" s="6">
        <f t="shared" si="16"/>
        <v>1294</v>
      </c>
    </row>
    <row r="21" spans="1:32" x14ac:dyDescent="0.2">
      <c r="A21" s="2">
        <f>Data!A21</f>
        <v>2018</v>
      </c>
      <c r="B21" s="3">
        <f>Data!B21</f>
        <v>1303</v>
      </c>
      <c r="D21" s="2">
        <f t="shared" si="7"/>
        <v>2018</v>
      </c>
      <c r="E21" s="3">
        <f t="shared" si="8"/>
        <v>1303</v>
      </c>
      <c r="F21" s="25"/>
      <c r="P21" s="2">
        <f t="shared" si="9"/>
        <v>2018</v>
      </c>
      <c r="Q21" s="3">
        <f t="shared" si="10"/>
        <v>1303</v>
      </c>
      <c r="R21" s="6">
        <f t="shared" si="11"/>
        <v>0</v>
      </c>
      <c r="S21" s="6">
        <f t="shared" si="12"/>
        <v>1303</v>
      </c>
      <c r="AC21" s="2">
        <f t="shared" si="13"/>
        <v>2018</v>
      </c>
      <c r="AD21" s="3">
        <f t="shared" si="14"/>
        <v>1303</v>
      </c>
      <c r="AE21" s="6">
        <f t="shared" si="15"/>
        <v>0</v>
      </c>
      <c r="AF21" s="6">
        <f t="shared" si="16"/>
        <v>1303</v>
      </c>
    </row>
    <row r="22" spans="1:32" x14ac:dyDescent="0.2">
      <c r="A22" s="2">
        <f>Data!A22</f>
        <v>2019</v>
      </c>
      <c r="B22" s="3"/>
      <c r="D22" s="2">
        <f t="shared" si="7"/>
        <v>2019</v>
      </c>
      <c r="E22" s="3"/>
      <c r="F22" s="25"/>
      <c r="P22" s="2">
        <f t="shared" si="9"/>
        <v>2019</v>
      </c>
      <c r="Q22" s="3"/>
      <c r="R22" s="6">
        <f t="shared" si="11"/>
        <v>0</v>
      </c>
      <c r="S22" s="6"/>
      <c r="AC22" s="2">
        <f t="shared" si="13"/>
        <v>2019</v>
      </c>
      <c r="AD22" s="3"/>
      <c r="AE22" s="6">
        <f t="shared" si="15"/>
        <v>0</v>
      </c>
      <c r="AF22" s="6"/>
    </row>
    <row r="23" spans="1:32" x14ac:dyDescent="0.2">
      <c r="A23" s="2">
        <f>Data!A23</f>
        <v>2020</v>
      </c>
      <c r="B23" s="3"/>
      <c r="D23" s="2">
        <f t="shared" si="7"/>
        <v>2020</v>
      </c>
      <c r="E23" s="3"/>
      <c r="F23" s="25"/>
      <c r="P23" s="2">
        <f t="shared" si="9"/>
        <v>2020</v>
      </c>
      <c r="Q23" s="3"/>
      <c r="R23" s="6">
        <f t="shared" si="11"/>
        <v>0</v>
      </c>
      <c r="S23" s="6"/>
      <c r="AC23" s="2">
        <f t="shared" si="13"/>
        <v>2020</v>
      </c>
      <c r="AD23" s="3"/>
      <c r="AE23" s="6">
        <f t="shared" si="15"/>
        <v>0</v>
      </c>
      <c r="AF23" s="6"/>
    </row>
    <row r="24" spans="1:32" x14ac:dyDescent="0.2">
      <c r="A24" s="5" t="s">
        <v>3</v>
      </c>
      <c r="B24" s="3">
        <f>AVERAGE(B3:B21)</f>
        <v>1231.8947368421052</v>
      </c>
      <c r="R24" s="5" t="s">
        <v>6</v>
      </c>
      <c r="S24" s="10">
        <f>AVERAGE(S7:S21)</f>
        <v>1248.2</v>
      </c>
      <c r="AE24" s="5" t="s">
        <v>6</v>
      </c>
      <c r="AF24" s="10">
        <f>AVERAGE(AF7:AF21)</f>
        <v>1248.2</v>
      </c>
    </row>
  </sheetData>
  <sheetProtection sheet="1" objects="1" scenarios="1"/>
  <mergeCells count="4">
    <mergeCell ref="A1:B1"/>
    <mergeCell ref="D1:F1"/>
    <mergeCell ref="P1:S1"/>
    <mergeCell ref="AC1:A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>
      <selection activeCell="O7" sqref="O7"/>
    </sheetView>
  </sheetViews>
  <sheetFormatPr defaultRowHeight="12.75" x14ac:dyDescent="0.2"/>
  <cols>
    <col min="1" max="1" width="3.85546875" bestFit="1" customWidth="1"/>
    <col min="3" max="3" width="9.140625" customWidth="1"/>
    <col min="16" max="16" width="10.28515625" bestFit="1" customWidth="1"/>
    <col min="17" max="17" width="12" bestFit="1" customWidth="1"/>
    <col min="19" max="19" width="3.85546875" bestFit="1" customWidth="1"/>
    <col min="22" max="22" width="8.7109375" bestFit="1" customWidth="1"/>
    <col min="34" max="34" width="11" bestFit="1" customWidth="1"/>
    <col min="47" max="47" width="11" bestFit="1" customWidth="1"/>
    <col min="48" max="48" width="9.85546875" bestFit="1" customWidth="1"/>
  </cols>
  <sheetData>
    <row r="1" spans="1:48" x14ac:dyDescent="0.2">
      <c r="B1" s="20" t="s">
        <v>0</v>
      </c>
      <c r="C1" s="21"/>
      <c r="M1" s="20" t="s">
        <v>0</v>
      </c>
      <c r="N1" s="21"/>
      <c r="T1" s="22" t="s">
        <v>0</v>
      </c>
      <c r="U1" s="22"/>
      <c r="V1" s="22"/>
      <c r="AF1" s="22" t="s">
        <v>0</v>
      </c>
      <c r="AG1" s="22"/>
      <c r="AH1" s="22"/>
      <c r="AI1" s="22"/>
      <c r="AS1" s="22" t="s">
        <v>0</v>
      </c>
      <c r="AT1" s="22"/>
      <c r="AU1" s="22"/>
      <c r="AV1" s="22"/>
    </row>
    <row r="2" spans="1:48" x14ac:dyDescent="0.2">
      <c r="A2" s="5" t="s">
        <v>9</v>
      </c>
      <c r="B2" s="5" t="s">
        <v>1</v>
      </c>
      <c r="C2" s="5" t="s">
        <v>2</v>
      </c>
      <c r="M2" s="5" t="s">
        <v>1</v>
      </c>
      <c r="N2" s="5" t="s">
        <v>2</v>
      </c>
      <c r="O2" s="5" t="s">
        <v>11</v>
      </c>
      <c r="P2" s="5" t="s">
        <v>12</v>
      </c>
      <c r="Q2" s="5" t="s">
        <v>13</v>
      </c>
      <c r="S2" s="5"/>
      <c r="T2" s="5" t="s">
        <v>1</v>
      </c>
      <c r="U2" s="5" t="s">
        <v>2</v>
      </c>
      <c r="V2" s="5" t="s">
        <v>4</v>
      </c>
      <c r="AF2" s="5" t="s">
        <v>1</v>
      </c>
      <c r="AG2" s="5" t="s">
        <v>2</v>
      </c>
      <c r="AH2" s="5" t="s">
        <v>4</v>
      </c>
      <c r="AI2" s="5" t="s">
        <v>5</v>
      </c>
      <c r="AS2" s="5" t="s">
        <v>1</v>
      </c>
      <c r="AT2" s="5" t="s">
        <v>2</v>
      </c>
      <c r="AU2" s="5" t="s">
        <v>4</v>
      </c>
      <c r="AV2" s="5" t="s">
        <v>7</v>
      </c>
    </row>
    <row r="3" spans="1:48" x14ac:dyDescent="0.2">
      <c r="A3" s="8">
        <v>1</v>
      </c>
      <c r="B3" s="2">
        <f>Data!A3</f>
        <v>2000</v>
      </c>
      <c r="C3" s="3">
        <f>Data!B3</f>
        <v>1156</v>
      </c>
      <c r="M3" s="2">
        <f>B3</f>
        <v>2000</v>
      </c>
      <c r="N3" s="3">
        <f>C3</f>
        <v>1156</v>
      </c>
      <c r="O3" s="25"/>
      <c r="P3" s="6">
        <f>N3-O3</f>
        <v>1156</v>
      </c>
      <c r="Q3" s="6">
        <f>P3*P3</f>
        <v>1336336</v>
      </c>
      <c r="S3" s="8">
        <v>1</v>
      </c>
      <c r="T3" s="2">
        <f t="shared" ref="T3:T12" si="0">B3</f>
        <v>2000</v>
      </c>
      <c r="U3" s="3">
        <f t="shared" ref="U3:U12" si="1">C3</f>
        <v>1156</v>
      </c>
      <c r="V3" s="25"/>
      <c r="AF3" s="2">
        <f>T3</f>
        <v>2000</v>
      </c>
      <c r="AG3" s="3">
        <f t="shared" ref="AG3:AH12" si="2">U3</f>
        <v>1156</v>
      </c>
      <c r="AH3" s="6">
        <f t="shared" si="2"/>
        <v>0</v>
      </c>
      <c r="AI3" s="6">
        <f t="shared" ref="AI3:AI6" si="3">AG3-AH3</f>
        <v>1156</v>
      </c>
      <c r="AS3" s="2">
        <f>AF3</f>
        <v>2000</v>
      </c>
      <c r="AT3" s="3">
        <f>AG3</f>
        <v>1156</v>
      </c>
      <c r="AU3" s="6">
        <f t="shared" ref="AS3:AU12" si="4">AH3</f>
        <v>0</v>
      </c>
      <c r="AV3" s="6">
        <f t="shared" ref="AV3:AV6" si="5">ABS(AT3-AU3)</f>
        <v>1156</v>
      </c>
    </row>
    <row r="4" spans="1:48" x14ac:dyDescent="0.2">
      <c r="A4" s="8">
        <v>2</v>
      </c>
      <c r="B4" s="2">
        <f>Data!A4</f>
        <v>2001</v>
      </c>
      <c r="C4" s="3">
        <f>Data!B4</f>
        <v>1148</v>
      </c>
      <c r="M4" s="2">
        <f t="shared" ref="M4:M12" si="6">B4</f>
        <v>2001</v>
      </c>
      <c r="N4" s="3">
        <f t="shared" ref="N4:N12" si="7">C4</f>
        <v>1148</v>
      </c>
      <c r="O4" s="25"/>
      <c r="P4" s="6">
        <f t="shared" ref="P4:P12" si="8">N4-O4</f>
        <v>1148</v>
      </c>
      <c r="Q4" s="6">
        <f t="shared" ref="Q4:Q12" si="9">P4*P4</f>
        <v>1317904</v>
      </c>
      <c r="S4" s="8">
        <v>2</v>
      </c>
      <c r="T4" s="2">
        <f t="shared" si="0"/>
        <v>2001</v>
      </c>
      <c r="U4" s="3">
        <f t="shared" si="1"/>
        <v>1148</v>
      </c>
      <c r="V4" s="25"/>
      <c r="AF4" s="2">
        <f t="shared" ref="AF4:AF12" si="10">T4</f>
        <v>2001</v>
      </c>
      <c r="AG4" s="3">
        <f t="shared" si="2"/>
        <v>1148</v>
      </c>
      <c r="AH4" s="6">
        <f t="shared" si="2"/>
        <v>0</v>
      </c>
      <c r="AI4" s="6">
        <f t="shared" si="3"/>
        <v>1148</v>
      </c>
      <c r="AS4" s="2">
        <f t="shared" si="4"/>
        <v>2001</v>
      </c>
      <c r="AT4" s="3">
        <f t="shared" si="4"/>
        <v>1148</v>
      </c>
      <c r="AU4" s="6">
        <f t="shared" si="4"/>
        <v>0</v>
      </c>
      <c r="AV4" s="6">
        <f t="shared" si="5"/>
        <v>1148</v>
      </c>
    </row>
    <row r="5" spans="1:48" x14ac:dyDescent="0.2">
      <c r="A5" s="8">
        <v>3</v>
      </c>
      <c r="B5" s="2">
        <f>Data!A5</f>
        <v>2002</v>
      </c>
      <c r="C5" s="3">
        <f>Data!B5</f>
        <v>1176</v>
      </c>
      <c r="M5" s="2">
        <f t="shared" si="6"/>
        <v>2002</v>
      </c>
      <c r="N5" s="3">
        <f t="shared" si="7"/>
        <v>1176</v>
      </c>
      <c r="O5" s="25"/>
      <c r="P5" s="6">
        <f t="shared" si="8"/>
        <v>1176</v>
      </c>
      <c r="Q5" s="6">
        <f t="shared" si="9"/>
        <v>1382976</v>
      </c>
      <c r="S5" s="8">
        <v>3</v>
      </c>
      <c r="T5" s="2">
        <f t="shared" si="0"/>
        <v>2002</v>
      </c>
      <c r="U5" s="3">
        <f t="shared" si="1"/>
        <v>1176</v>
      </c>
      <c r="V5" s="25"/>
      <c r="AF5" s="2">
        <f t="shared" si="10"/>
        <v>2002</v>
      </c>
      <c r="AG5" s="3">
        <f t="shared" si="2"/>
        <v>1176</v>
      </c>
      <c r="AH5" s="6">
        <f t="shared" si="2"/>
        <v>0</v>
      </c>
      <c r="AI5" s="6">
        <f t="shared" si="3"/>
        <v>1176</v>
      </c>
      <c r="AS5" s="2">
        <f t="shared" si="4"/>
        <v>2002</v>
      </c>
      <c r="AT5" s="3">
        <f t="shared" si="4"/>
        <v>1176</v>
      </c>
      <c r="AU5" s="6">
        <f t="shared" si="4"/>
        <v>0</v>
      </c>
      <c r="AV5" s="6">
        <f t="shared" si="5"/>
        <v>1176</v>
      </c>
    </row>
    <row r="6" spans="1:48" x14ac:dyDescent="0.2">
      <c r="A6" s="8">
        <v>4</v>
      </c>
      <c r="B6" s="2">
        <f>Data!A6</f>
        <v>2003</v>
      </c>
      <c r="C6" s="3">
        <f>Data!B6</f>
        <v>1203</v>
      </c>
      <c r="M6" s="2">
        <f t="shared" si="6"/>
        <v>2003</v>
      </c>
      <c r="N6" s="3">
        <f t="shared" si="7"/>
        <v>1203</v>
      </c>
      <c r="O6" s="25"/>
      <c r="P6" s="6">
        <f t="shared" si="8"/>
        <v>1203</v>
      </c>
      <c r="Q6" s="6">
        <f t="shared" si="9"/>
        <v>1447209</v>
      </c>
      <c r="S6" s="8">
        <v>4</v>
      </c>
      <c r="T6" s="2">
        <f t="shared" si="0"/>
        <v>2003</v>
      </c>
      <c r="U6" s="3">
        <f t="shared" si="1"/>
        <v>1203</v>
      </c>
      <c r="V6" s="25"/>
      <c r="AF6" s="2">
        <f t="shared" si="10"/>
        <v>2003</v>
      </c>
      <c r="AG6" s="3">
        <f t="shared" si="2"/>
        <v>1203</v>
      </c>
      <c r="AH6" s="6">
        <f t="shared" si="2"/>
        <v>0</v>
      </c>
      <c r="AI6" s="6">
        <f t="shared" si="3"/>
        <v>1203</v>
      </c>
      <c r="AS6" s="2">
        <f t="shared" si="4"/>
        <v>2003</v>
      </c>
      <c r="AT6" s="3">
        <f t="shared" si="4"/>
        <v>1203</v>
      </c>
      <c r="AU6" s="6">
        <f t="shared" si="4"/>
        <v>0</v>
      </c>
      <c r="AV6" s="6">
        <f t="shared" si="5"/>
        <v>1203</v>
      </c>
    </row>
    <row r="7" spans="1:48" x14ac:dyDescent="0.2">
      <c r="A7" s="8">
        <v>5</v>
      </c>
      <c r="B7" s="2">
        <f>Data!A7</f>
        <v>2004</v>
      </c>
      <c r="C7" s="3">
        <f>Data!B7</f>
        <v>1233</v>
      </c>
      <c r="M7" s="2">
        <f t="shared" si="6"/>
        <v>2004</v>
      </c>
      <c r="N7" s="3">
        <f t="shared" si="7"/>
        <v>1233</v>
      </c>
      <c r="O7" s="25"/>
      <c r="P7" s="6">
        <f t="shared" si="8"/>
        <v>1233</v>
      </c>
      <c r="Q7" s="6">
        <f t="shared" si="9"/>
        <v>1520289</v>
      </c>
      <c r="S7" s="8">
        <v>5</v>
      </c>
      <c r="T7" s="2">
        <f t="shared" si="0"/>
        <v>2004</v>
      </c>
      <c r="U7" s="3">
        <f t="shared" si="1"/>
        <v>1233</v>
      </c>
      <c r="V7" s="25"/>
      <c r="AF7" s="2">
        <f t="shared" si="10"/>
        <v>2004</v>
      </c>
      <c r="AG7" s="3">
        <f t="shared" si="2"/>
        <v>1233</v>
      </c>
      <c r="AH7" s="6">
        <f t="shared" si="2"/>
        <v>0</v>
      </c>
      <c r="AI7" s="6">
        <f t="shared" ref="AI7:AI12" si="11">AG7-AH7</f>
        <v>1233</v>
      </c>
      <c r="AS7" s="2">
        <f t="shared" si="4"/>
        <v>2004</v>
      </c>
      <c r="AT7" s="3">
        <f t="shared" si="4"/>
        <v>1233</v>
      </c>
      <c r="AU7" s="6">
        <f t="shared" si="4"/>
        <v>0</v>
      </c>
      <c r="AV7" s="6">
        <f t="shared" ref="AV7:AV12" si="12">ABS(AT7-AU7)</f>
        <v>1233</v>
      </c>
    </row>
    <row r="8" spans="1:48" x14ac:dyDescent="0.2">
      <c r="A8" s="8">
        <v>6</v>
      </c>
      <c r="B8" s="2">
        <f>Data!A8</f>
        <v>2005</v>
      </c>
      <c r="C8" s="3">
        <f>Data!B8</f>
        <v>1235</v>
      </c>
      <c r="M8" s="2">
        <f t="shared" si="6"/>
        <v>2005</v>
      </c>
      <c r="N8" s="3">
        <f t="shared" si="7"/>
        <v>1235</v>
      </c>
      <c r="O8" s="25"/>
      <c r="P8" s="6">
        <f t="shared" si="8"/>
        <v>1235</v>
      </c>
      <c r="Q8" s="6">
        <f t="shared" si="9"/>
        <v>1525225</v>
      </c>
      <c r="S8" s="8">
        <v>6</v>
      </c>
      <c r="T8" s="2">
        <f t="shared" si="0"/>
        <v>2005</v>
      </c>
      <c r="U8" s="3">
        <f t="shared" si="1"/>
        <v>1235</v>
      </c>
      <c r="V8" s="25"/>
      <c r="AF8" s="2">
        <f t="shared" si="10"/>
        <v>2005</v>
      </c>
      <c r="AG8" s="3">
        <f t="shared" si="2"/>
        <v>1235</v>
      </c>
      <c r="AH8" s="6">
        <f t="shared" si="2"/>
        <v>0</v>
      </c>
      <c r="AI8" s="6">
        <f t="shared" si="11"/>
        <v>1235</v>
      </c>
      <c r="AS8" s="2">
        <f t="shared" si="4"/>
        <v>2005</v>
      </c>
      <c r="AT8" s="3">
        <f t="shared" si="4"/>
        <v>1235</v>
      </c>
      <c r="AU8" s="6">
        <f t="shared" si="4"/>
        <v>0</v>
      </c>
      <c r="AV8" s="6">
        <f t="shared" si="12"/>
        <v>1235</v>
      </c>
    </row>
    <row r="9" spans="1:48" x14ac:dyDescent="0.2">
      <c r="A9" s="8">
        <v>7</v>
      </c>
      <c r="B9" s="2">
        <f>Data!A9</f>
        <v>2006</v>
      </c>
      <c r="C9" s="3">
        <f>Data!B9</f>
        <v>1231</v>
      </c>
      <c r="M9" s="2">
        <f t="shared" si="6"/>
        <v>2006</v>
      </c>
      <c r="N9" s="3">
        <f t="shared" si="7"/>
        <v>1231</v>
      </c>
      <c r="O9" s="25"/>
      <c r="P9" s="6">
        <f t="shared" si="8"/>
        <v>1231</v>
      </c>
      <c r="Q9" s="6">
        <f t="shared" si="9"/>
        <v>1515361</v>
      </c>
      <c r="S9" s="8">
        <v>7</v>
      </c>
      <c r="T9" s="2">
        <f t="shared" si="0"/>
        <v>2006</v>
      </c>
      <c r="U9" s="3">
        <f t="shared" si="1"/>
        <v>1231</v>
      </c>
      <c r="V9" s="25"/>
      <c r="AF9" s="2">
        <f t="shared" si="10"/>
        <v>2006</v>
      </c>
      <c r="AG9" s="3">
        <f t="shared" si="2"/>
        <v>1231</v>
      </c>
      <c r="AH9" s="6">
        <f t="shared" si="2"/>
        <v>0</v>
      </c>
      <c r="AI9" s="6">
        <f t="shared" si="11"/>
        <v>1231</v>
      </c>
      <c r="AS9" s="2">
        <f t="shared" si="4"/>
        <v>2006</v>
      </c>
      <c r="AT9" s="3">
        <f t="shared" si="4"/>
        <v>1231</v>
      </c>
      <c r="AU9" s="6">
        <f t="shared" si="4"/>
        <v>0</v>
      </c>
      <c r="AV9" s="6">
        <f t="shared" si="12"/>
        <v>1231</v>
      </c>
    </row>
    <row r="10" spans="1:48" x14ac:dyDescent="0.2">
      <c r="A10" s="8">
        <v>8</v>
      </c>
      <c r="B10" s="2">
        <f>Data!A10</f>
        <v>2007</v>
      </c>
      <c r="C10" s="3">
        <f>Data!B10</f>
        <v>1217</v>
      </c>
      <c r="M10" s="2">
        <f t="shared" si="6"/>
        <v>2007</v>
      </c>
      <c r="N10" s="3">
        <f t="shared" si="7"/>
        <v>1217</v>
      </c>
      <c r="O10" s="25"/>
      <c r="P10" s="6">
        <f t="shared" si="8"/>
        <v>1217</v>
      </c>
      <c r="Q10" s="6">
        <f t="shared" si="9"/>
        <v>1481089</v>
      </c>
      <c r="S10" s="8">
        <v>8</v>
      </c>
      <c r="T10" s="2">
        <f t="shared" si="0"/>
        <v>2007</v>
      </c>
      <c r="U10" s="3">
        <f t="shared" si="1"/>
        <v>1217</v>
      </c>
      <c r="V10" s="25"/>
      <c r="AF10" s="2">
        <f t="shared" si="10"/>
        <v>2007</v>
      </c>
      <c r="AG10" s="3">
        <f t="shared" si="2"/>
        <v>1217</v>
      </c>
      <c r="AH10" s="6">
        <f t="shared" si="2"/>
        <v>0</v>
      </c>
      <c r="AI10" s="6">
        <f t="shared" si="11"/>
        <v>1217</v>
      </c>
      <c r="AS10" s="2">
        <f t="shared" si="4"/>
        <v>2007</v>
      </c>
      <c r="AT10" s="3">
        <f t="shared" si="4"/>
        <v>1217</v>
      </c>
      <c r="AU10" s="6">
        <f t="shared" si="4"/>
        <v>0</v>
      </c>
      <c r="AV10" s="6">
        <f t="shared" si="12"/>
        <v>1217</v>
      </c>
    </row>
    <row r="11" spans="1:48" x14ac:dyDescent="0.2">
      <c r="A11" s="8">
        <v>9</v>
      </c>
      <c r="B11" s="2">
        <f>Data!A11</f>
        <v>2008</v>
      </c>
      <c r="C11" s="3">
        <f>Data!B11</f>
        <v>1226</v>
      </c>
      <c r="M11" s="2">
        <f t="shared" si="6"/>
        <v>2008</v>
      </c>
      <c r="N11" s="3">
        <f t="shared" si="7"/>
        <v>1226</v>
      </c>
      <c r="O11" s="25"/>
      <c r="P11" s="6">
        <f t="shared" si="8"/>
        <v>1226</v>
      </c>
      <c r="Q11" s="6">
        <f t="shared" si="9"/>
        <v>1503076</v>
      </c>
      <c r="S11" s="8">
        <v>9</v>
      </c>
      <c r="T11" s="2">
        <f t="shared" si="0"/>
        <v>2008</v>
      </c>
      <c r="U11" s="3">
        <f t="shared" si="1"/>
        <v>1226</v>
      </c>
      <c r="V11" s="25"/>
      <c r="AF11" s="2">
        <f t="shared" si="10"/>
        <v>2008</v>
      </c>
      <c r="AG11" s="3">
        <f t="shared" si="2"/>
        <v>1226</v>
      </c>
      <c r="AH11" s="6">
        <f t="shared" si="2"/>
        <v>0</v>
      </c>
      <c r="AI11" s="6">
        <f t="shared" si="11"/>
        <v>1226</v>
      </c>
      <c r="AS11" s="2">
        <f t="shared" si="4"/>
        <v>2008</v>
      </c>
      <c r="AT11" s="3">
        <f t="shared" si="4"/>
        <v>1226</v>
      </c>
      <c r="AU11" s="6">
        <f t="shared" si="4"/>
        <v>0</v>
      </c>
      <c r="AV11" s="6">
        <f t="shared" si="12"/>
        <v>1226</v>
      </c>
    </row>
    <row r="12" spans="1:48" x14ac:dyDescent="0.2">
      <c r="A12" s="8">
        <v>10</v>
      </c>
      <c r="B12" s="2">
        <f>Data!A12</f>
        <v>2009</v>
      </c>
      <c r="C12" s="3">
        <f>Data!B12</f>
        <v>1237</v>
      </c>
      <c r="M12" s="2">
        <f t="shared" si="6"/>
        <v>2009</v>
      </c>
      <c r="N12" s="3">
        <f t="shared" si="7"/>
        <v>1237</v>
      </c>
      <c r="O12" s="25"/>
      <c r="P12" s="6">
        <f t="shared" si="8"/>
        <v>1237</v>
      </c>
      <c r="Q12" s="6">
        <f t="shared" si="9"/>
        <v>1530169</v>
      </c>
      <c r="S12" s="8">
        <v>10</v>
      </c>
      <c r="T12" s="2">
        <f t="shared" si="0"/>
        <v>2009</v>
      </c>
      <c r="U12" s="3">
        <f t="shared" si="1"/>
        <v>1237</v>
      </c>
      <c r="V12" s="25"/>
      <c r="AF12" s="2">
        <f t="shared" si="10"/>
        <v>2009</v>
      </c>
      <c r="AG12" s="3">
        <f t="shared" si="2"/>
        <v>1237</v>
      </c>
      <c r="AH12" s="6">
        <f t="shared" si="2"/>
        <v>0</v>
      </c>
      <c r="AI12" s="6">
        <f t="shared" si="11"/>
        <v>1237</v>
      </c>
      <c r="AS12" s="2">
        <f t="shared" si="4"/>
        <v>2009</v>
      </c>
      <c r="AT12" s="3">
        <f t="shared" si="4"/>
        <v>1237</v>
      </c>
      <c r="AU12" s="6">
        <f t="shared" si="4"/>
        <v>0</v>
      </c>
      <c r="AV12" s="6">
        <f t="shared" si="12"/>
        <v>1237</v>
      </c>
    </row>
    <row r="13" spans="1:48" x14ac:dyDescent="0.2">
      <c r="A13" s="8">
        <v>11</v>
      </c>
      <c r="B13" s="2">
        <f>Data!A13</f>
        <v>2010</v>
      </c>
      <c r="C13" s="3">
        <f>Data!B13</f>
        <v>1251</v>
      </c>
      <c r="M13" s="2">
        <f t="shared" ref="M13:M23" si="13">B13</f>
        <v>2010</v>
      </c>
      <c r="N13" s="3">
        <f t="shared" ref="N13:N21" si="14">C13</f>
        <v>1251</v>
      </c>
      <c r="O13" s="25"/>
      <c r="P13" s="6">
        <f t="shared" ref="P13:P21" si="15">N13-O13</f>
        <v>1251</v>
      </c>
      <c r="Q13" s="6">
        <f t="shared" ref="Q13:Q21" si="16">P13*P13</f>
        <v>1565001</v>
      </c>
      <c r="S13" s="8">
        <v>11</v>
      </c>
      <c r="T13" s="2">
        <f t="shared" ref="T13:T23" si="17">B13</f>
        <v>2010</v>
      </c>
      <c r="U13" s="3">
        <f t="shared" ref="U13:U21" si="18">C13</f>
        <v>1251</v>
      </c>
      <c r="V13" s="25"/>
      <c r="AF13" s="2">
        <f t="shared" ref="AF13:AF23" si="19">T13</f>
        <v>2010</v>
      </c>
      <c r="AG13" s="3">
        <f t="shared" ref="AG13:AG21" si="20">U13</f>
        <v>1251</v>
      </c>
      <c r="AH13" s="6">
        <f t="shared" ref="AH13:AH23" si="21">V13</f>
        <v>0</v>
      </c>
      <c r="AI13" s="6">
        <f t="shared" ref="AI13:AI21" si="22">AG13-AH13</f>
        <v>1251</v>
      </c>
      <c r="AS13" s="2">
        <f t="shared" ref="AS13:AS23" si="23">AF13</f>
        <v>2010</v>
      </c>
      <c r="AT13" s="3">
        <f t="shared" ref="AT13:AT21" si="24">AG13</f>
        <v>1251</v>
      </c>
      <c r="AU13" s="6">
        <f t="shared" ref="AU13:AU23" si="25">AH13</f>
        <v>0</v>
      </c>
      <c r="AV13" s="6">
        <f t="shared" ref="AV13:AV21" si="26">ABS(AT13-AU13)</f>
        <v>1251</v>
      </c>
    </row>
    <row r="14" spans="1:48" x14ac:dyDescent="0.2">
      <c r="A14" s="8">
        <v>12</v>
      </c>
      <c r="B14" s="2">
        <f>Data!A14</f>
        <v>2011</v>
      </c>
      <c r="C14" s="3">
        <f>Data!B14</f>
        <v>1252</v>
      </c>
      <c r="M14" s="2">
        <f t="shared" si="13"/>
        <v>2011</v>
      </c>
      <c r="N14" s="3">
        <f t="shared" si="14"/>
        <v>1252</v>
      </c>
      <c r="O14" s="25"/>
      <c r="P14" s="6">
        <f t="shared" si="15"/>
        <v>1252</v>
      </c>
      <c r="Q14" s="6">
        <f t="shared" si="16"/>
        <v>1567504</v>
      </c>
      <c r="S14" s="8">
        <v>12</v>
      </c>
      <c r="T14" s="2">
        <f t="shared" si="17"/>
        <v>2011</v>
      </c>
      <c r="U14" s="3">
        <f t="shared" si="18"/>
        <v>1252</v>
      </c>
      <c r="V14" s="25"/>
      <c r="AF14" s="2">
        <f t="shared" si="19"/>
        <v>2011</v>
      </c>
      <c r="AG14" s="3">
        <f t="shared" si="20"/>
        <v>1252</v>
      </c>
      <c r="AH14" s="6">
        <f t="shared" si="21"/>
        <v>0</v>
      </c>
      <c r="AI14" s="6">
        <f t="shared" si="22"/>
        <v>1252</v>
      </c>
      <c r="AS14" s="2">
        <f t="shared" si="23"/>
        <v>2011</v>
      </c>
      <c r="AT14" s="3">
        <f t="shared" si="24"/>
        <v>1252</v>
      </c>
      <c r="AU14" s="6">
        <f t="shared" si="25"/>
        <v>0</v>
      </c>
      <c r="AV14" s="6">
        <f t="shared" si="26"/>
        <v>1252</v>
      </c>
    </row>
    <row r="15" spans="1:48" x14ac:dyDescent="0.2">
      <c r="A15" s="8">
        <v>13</v>
      </c>
      <c r="B15" s="2">
        <f>Data!A15</f>
        <v>2012</v>
      </c>
      <c r="C15" s="3">
        <f>Data!B15</f>
        <v>1246</v>
      </c>
      <c r="M15" s="2">
        <f t="shared" si="13"/>
        <v>2012</v>
      </c>
      <c r="N15" s="3">
        <f t="shared" si="14"/>
        <v>1246</v>
      </c>
      <c r="O15" s="25"/>
      <c r="P15" s="6">
        <f t="shared" si="15"/>
        <v>1246</v>
      </c>
      <c r="Q15" s="6">
        <f t="shared" si="16"/>
        <v>1552516</v>
      </c>
      <c r="S15" s="8">
        <v>13</v>
      </c>
      <c r="T15" s="2">
        <f t="shared" si="17"/>
        <v>2012</v>
      </c>
      <c r="U15" s="3">
        <f t="shared" si="18"/>
        <v>1246</v>
      </c>
      <c r="V15" s="25"/>
      <c r="AF15" s="2">
        <f t="shared" si="19"/>
        <v>2012</v>
      </c>
      <c r="AG15" s="3">
        <f t="shared" si="20"/>
        <v>1246</v>
      </c>
      <c r="AH15" s="6">
        <f t="shared" si="21"/>
        <v>0</v>
      </c>
      <c r="AI15" s="6">
        <f t="shared" si="22"/>
        <v>1246</v>
      </c>
      <c r="AS15" s="2">
        <f t="shared" si="23"/>
        <v>2012</v>
      </c>
      <c r="AT15" s="3">
        <f t="shared" si="24"/>
        <v>1246</v>
      </c>
      <c r="AU15" s="6">
        <f t="shared" si="25"/>
        <v>0</v>
      </c>
      <c r="AV15" s="6">
        <f t="shared" si="26"/>
        <v>1246</v>
      </c>
    </row>
    <row r="16" spans="1:48" x14ac:dyDescent="0.2">
      <c r="A16" s="8">
        <v>14</v>
      </c>
      <c r="B16" s="2">
        <f>Data!A16</f>
        <v>2013</v>
      </c>
      <c r="C16" s="3">
        <f>Data!B16</f>
        <v>1246</v>
      </c>
      <c r="M16" s="2">
        <f t="shared" si="13"/>
        <v>2013</v>
      </c>
      <c r="N16" s="3">
        <f t="shared" si="14"/>
        <v>1246</v>
      </c>
      <c r="O16" s="25"/>
      <c r="P16" s="6">
        <f t="shared" si="15"/>
        <v>1246</v>
      </c>
      <c r="Q16" s="6">
        <f t="shared" si="16"/>
        <v>1552516</v>
      </c>
      <c r="S16" s="8">
        <v>14</v>
      </c>
      <c r="T16" s="2">
        <f t="shared" si="17"/>
        <v>2013</v>
      </c>
      <c r="U16" s="3">
        <f t="shared" si="18"/>
        <v>1246</v>
      </c>
      <c r="V16" s="25"/>
      <c r="AF16" s="2">
        <f t="shared" si="19"/>
        <v>2013</v>
      </c>
      <c r="AG16" s="3">
        <f t="shared" si="20"/>
        <v>1246</v>
      </c>
      <c r="AH16" s="6">
        <f t="shared" si="21"/>
        <v>0</v>
      </c>
      <c r="AI16" s="6">
        <f t="shared" si="22"/>
        <v>1246</v>
      </c>
      <c r="AS16" s="2">
        <f t="shared" si="23"/>
        <v>2013</v>
      </c>
      <c r="AT16" s="3">
        <f t="shared" si="24"/>
        <v>1246</v>
      </c>
      <c r="AU16" s="6">
        <f t="shared" si="25"/>
        <v>0</v>
      </c>
      <c r="AV16" s="6">
        <f t="shared" si="26"/>
        <v>1246</v>
      </c>
    </row>
    <row r="17" spans="1:48" x14ac:dyDescent="0.2">
      <c r="A17" s="8">
        <v>15</v>
      </c>
      <c r="B17" s="2">
        <f>Data!A17</f>
        <v>2014</v>
      </c>
      <c r="C17" s="3">
        <f>Data!B17</f>
        <v>1237</v>
      </c>
      <c r="M17" s="2">
        <f t="shared" si="13"/>
        <v>2014</v>
      </c>
      <c r="N17" s="3">
        <f t="shared" si="14"/>
        <v>1237</v>
      </c>
      <c r="O17" s="25"/>
      <c r="P17" s="6">
        <f t="shared" si="15"/>
        <v>1237</v>
      </c>
      <c r="Q17" s="6">
        <f t="shared" si="16"/>
        <v>1530169</v>
      </c>
      <c r="S17" s="8">
        <v>15</v>
      </c>
      <c r="T17" s="2">
        <f t="shared" si="17"/>
        <v>2014</v>
      </c>
      <c r="U17" s="3">
        <f t="shared" si="18"/>
        <v>1237</v>
      </c>
      <c r="V17" s="25"/>
      <c r="AF17" s="2">
        <f t="shared" si="19"/>
        <v>2014</v>
      </c>
      <c r="AG17" s="3">
        <f t="shared" si="20"/>
        <v>1237</v>
      </c>
      <c r="AH17" s="6">
        <f t="shared" si="21"/>
        <v>0</v>
      </c>
      <c r="AI17" s="6">
        <f t="shared" si="22"/>
        <v>1237</v>
      </c>
      <c r="AS17" s="2">
        <f t="shared" si="23"/>
        <v>2014</v>
      </c>
      <c r="AT17" s="3">
        <f t="shared" si="24"/>
        <v>1237</v>
      </c>
      <c r="AU17" s="6">
        <f t="shared" si="25"/>
        <v>0</v>
      </c>
      <c r="AV17" s="6">
        <f t="shared" si="26"/>
        <v>1237</v>
      </c>
    </row>
    <row r="18" spans="1:48" x14ac:dyDescent="0.2">
      <c r="A18" s="8">
        <v>16</v>
      </c>
      <c r="B18" s="2">
        <f>Data!A18</f>
        <v>2015</v>
      </c>
      <c r="C18" s="3">
        <f>Data!B18</f>
        <v>1249</v>
      </c>
      <c r="M18" s="2">
        <f t="shared" si="13"/>
        <v>2015</v>
      </c>
      <c r="N18" s="3">
        <f t="shared" si="14"/>
        <v>1249</v>
      </c>
      <c r="O18" s="25"/>
      <c r="P18" s="6">
        <f t="shared" si="15"/>
        <v>1249</v>
      </c>
      <c r="Q18" s="6">
        <f t="shared" si="16"/>
        <v>1560001</v>
      </c>
      <c r="S18" s="8">
        <v>16</v>
      </c>
      <c r="T18" s="2">
        <f t="shared" si="17"/>
        <v>2015</v>
      </c>
      <c r="U18" s="3">
        <f t="shared" si="18"/>
        <v>1249</v>
      </c>
      <c r="V18" s="25"/>
      <c r="AF18" s="2">
        <f t="shared" si="19"/>
        <v>2015</v>
      </c>
      <c r="AG18" s="3">
        <f t="shared" si="20"/>
        <v>1249</v>
      </c>
      <c r="AH18" s="6">
        <f t="shared" si="21"/>
        <v>0</v>
      </c>
      <c r="AI18" s="6">
        <f t="shared" si="22"/>
        <v>1249</v>
      </c>
      <c r="AS18" s="2">
        <f t="shared" si="23"/>
        <v>2015</v>
      </c>
      <c r="AT18" s="3">
        <f t="shared" si="24"/>
        <v>1249</v>
      </c>
      <c r="AU18" s="6">
        <f t="shared" si="25"/>
        <v>0</v>
      </c>
      <c r="AV18" s="6">
        <f t="shared" si="26"/>
        <v>1249</v>
      </c>
    </row>
    <row r="19" spans="1:48" x14ac:dyDescent="0.2">
      <c r="A19" s="8">
        <v>17</v>
      </c>
      <c r="B19" s="2">
        <f>Data!A19</f>
        <v>2016</v>
      </c>
      <c r="C19" s="3">
        <f>Data!B19</f>
        <v>1266</v>
      </c>
      <c r="M19" s="2">
        <f t="shared" si="13"/>
        <v>2016</v>
      </c>
      <c r="N19" s="3">
        <f t="shared" si="14"/>
        <v>1266</v>
      </c>
      <c r="O19" s="25"/>
      <c r="P19" s="6">
        <f t="shared" si="15"/>
        <v>1266</v>
      </c>
      <c r="Q19" s="6">
        <f t="shared" si="16"/>
        <v>1602756</v>
      </c>
      <c r="S19" s="8">
        <v>17</v>
      </c>
      <c r="T19" s="2">
        <f t="shared" si="17"/>
        <v>2016</v>
      </c>
      <c r="U19" s="3">
        <f t="shared" si="18"/>
        <v>1266</v>
      </c>
      <c r="V19" s="25"/>
      <c r="AF19" s="2">
        <f t="shared" si="19"/>
        <v>2016</v>
      </c>
      <c r="AG19" s="3">
        <f t="shared" si="20"/>
        <v>1266</v>
      </c>
      <c r="AH19" s="6">
        <f t="shared" si="21"/>
        <v>0</v>
      </c>
      <c r="AI19" s="6">
        <f t="shared" si="22"/>
        <v>1266</v>
      </c>
      <c r="AS19" s="2">
        <f t="shared" si="23"/>
        <v>2016</v>
      </c>
      <c r="AT19" s="3">
        <f t="shared" si="24"/>
        <v>1266</v>
      </c>
      <c r="AU19" s="6">
        <f t="shared" si="25"/>
        <v>0</v>
      </c>
      <c r="AV19" s="6">
        <f t="shared" si="26"/>
        <v>1266</v>
      </c>
    </row>
    <row r="20" spans="1:48" x14ac:dyDescent="0.2">
      <c r="A20" s="8">
        <v>18</v>
      </c>
      <c r="B20" s="2">
        <f>Data!A20</f>
        <v>2017</v>
      </c>
      <c r="C20" s="3">
        <f>Data!B20</f>
        <v>1294</v>
      </c>
      <c r="E20" s="5" t="s">
        <v>8</v>
      </c>
      <c r="F20" s="9">
        <f>SLOPE(C3:C21,A3:A21)</f>
        <v>6.317543859649124</v>
      </c>
      <c r="M20" s="2">
        <f t="shared" si="13"/>
        <v>2017</v>
      </c>
      <c r="N20" s="3">
        <f t="shared" si="14"/>
        <v>1294</v>
      </c>
      <c r="O20" s="25"/>
      <c r="P20" s="6">
        <f t="shared" si="15"/>
        <v>1294</v>
      </c>
      <c r="Q20" s="6">
        <f t="shared" si="16"/>
        <v>1674436</v>
      </c>
      <c r="S20" s="8">
        <v>18</v>
      </c>
      <c r="T20" s="2">
        <f t="shared" si="17"/>
        <v>2017</v>
      </c>
      <c r="U20" s="3">
        <f t="shared" si="18"/>
        <v>1294</v>
      </c>
      <c r="V20" s="25"/>
      <c r="AF20" s="2">
        <f t="shared" si="19"/>
        <v>2017</v>
      </c>
      <c r="AG20" s="3">
        <f t="shared" si="20"/>
        <v>1294</v>
      </c>
      <c r="AH20" s="6">
        <f t="shared" si="21"/>
        <v>0</v>
      </c>
      <c r="AI20" s="6">
        <f t="shared" si="22"/>
        <v>1294</v>
      </c>
      <c r="AS20" s="2">
        <f t="shared" si="23"/>
        <v>2017</v>
      </c>
      <c r="AT20" s="3">
        <f t="shared" si="24"/>
        <v>1294</v>
      </c>
      <c r="AU20" s="6">
        <f t="shared" si="25"/>
        <v>0</v>
      </c>
      <c r="AV20" s="6">
        <f t="shared" si="26"/>
        <v>1294</v>
      </c>
    </row>
    <row r="21" spans="1:48" x14ac:dyDescent="0.2">
      <c r="A21" s="8">
        <v>19</v>
      </c>
      <c r="B21" s="2">
        <f>Data!A21</f>
        <v>2018</v>
      </c>
      <c r="C21" s="3">
        <f>Data!B21</f>
        <v>1303</v>
      </c>
      <c r="E21" s="5" t="s">
        <v>10</v>
      </c>
      <c r="F21" s="6">
        <f>INTERCEPT(C3:C21,A3:A21)</f>
        <v>1168.719298245614</v>
      </c>
      <c r="M21" s="2">
        <f t="shared" si="13"/>
        <v>2018</v>
      </c>
      <c r="N21" s="3">
        <f t="shared" si="14"/>
        <v>1303</v>
      </c>
      <c r="O21" s="25"/>
      <c r="P21" s="6">
        <f t="shared" si="15"/>
        <v>1303</v>
      </c>
      <c r="Q21" s="6">
        <f t="shared" si="16"/>
        <v>1697809</v>
      </c>
      <c r="S21" s="8">
        <v>19</v>
      </c>
      <c r="T21" s="2">
        <f t="shared" si="17"/>
        <v>2018</v>
      </c>
      <c r="U21" s="3">
        <f t="shared" si="18"/>
        <v>1303</v>
      </c>
      <c r="V21" s="25"/>
      <c r="AF21" s="2">
        <f t="shared" si="19"/>
        <v>2018</v>
      </c>
      <c r="AG21" s="3">
        <f t="shared" si="20"/>
        <v>1303</v>
      </c>
      <c r="AH21" s="6">
        <f t="shared" si="21"/>
        <v>0</v>
      </c>
      <c r="AI21" s="6">
        <f t="shared" si="22"/>
        <v>1303</v>
      </c>
      <c r="AS21" s="2">
        <f t="shared" si="23"/>
        <v>2018</v>
      </c>
      <c r="AT21" s="3">
        <f t="shared" si="24"/>
        <v>1303</v>
      </c>
      <c r="AU21" s="6">
        <f t="shared" si="25"/>
        <v>0</v>
      </c>
      <c r="AV21" s="6">
        <f t="shared" si="26"/>
        <v>1303</v>
      </c>
    </row>
    <row r="22" spans="1:48" x14ac:dyDescent="0.2">
      <c r="A22" s="8">
        <v>20</v>
      </c>
      <c r="B22" s="2">
        <f>Data!A22</f>
        <v>2019</v>
      </c>
      <c r="C22" s="3"/>
      <c r="M22" s="2">
        <f t="shared" si="13"/>
        <v>2019</v>
      </c>
      <c r="S22" s="8">
        <v>20</v>
      </c>
      <c r="T22" s="2">
        <f t="shared" si="17"/>
        <v>2019</v>
      </c>
      <c r="U22" s="3"/>
      <c r="V22" s="25"/>
      <c r="AF22" s="2">
        <f t="shared" si="19"/>
        <v>2019</v>
      </c>
      <c r="AG22" s="3"/>
      <c r="AH22" s="6">
        <f t="shared" si="21"/>
        <v>0</v>
      </c>
      <c r="AI22" s="6"/>
      <c r="AS22" s="2">
        <f t="shared" si="23"/>
        <v>2019</v>
      </c>
      <c r="AT22" s="3"/>
      <c r="AU22" s="6">
        <f t="shared" si="25"/>
        <v>0</v>
      </c>
      <c r="AV22" s="6"/>
    </row>
    <row r="23" spans="1:48" x14ac:dyDescent="0.2">
      <c r="A23" s="8">
        <v>21</v>
      </c>
      <c r="B23" s="2">
        <f>Data!A23</f>
        <v>2020</v>
      </c>
      <c r="C23" s="3"/>
      <c r="M23" s="2">
        <f t="shared" si="13"/>
        <v>2020</v>
      </c>
      <c r="S23" s="8">
        <v>21</v>
      </c>
      <c r="T23" s="2">
        <f t="shared" si="17"/>
        <v>2020</v>
      </c>
      <c r="U23" s="3"/>
      <c r="V23" s="25"/>
      <c r="AF23" s="2">
        <f t="shared" si="19"/>
        <v>2020</v>
      </c>
      <c r="AG23" s="3"/>
      <c r="AH23" s="6">
        <f t="shared" si="21"/>
        <v>0</v>
      </c>
      <c r="AI23" s="6"/>
      <c r="AS23" s="2">
        <f t="shared" si="23"/>
        <v>2020</v>
      </c>
      <c r="AT23" s="3"/>
      <c r="AU23" s="6">
        <f t="shared" si="25"/>
        <v>0</v>
      </c>
      <c r="AV23" s="6"/>
    </row>
    <row r="24" spans="1:48" x14ac:dyDescent="0.2">
      <c r="B24" s="5" t="s">
        <v>3</v>
      </c>
      <c r="C24" s="3">
        <f>AVERAGE(C3:C21)</f>
        <v>1231.8947368421052</v>
      </c>
      <c r="O24" s="5" t="s">
        <v>14</v>
      </c>
      <c r="P24" s="10">
        <f>SUM(P3:P21)</f>
        <v>23406</v>
      </c>
      <c r="Q24" s="10">
        <f>SUM(Q3:Q21)</f>
        <v>28862342</v>
      </c>
    </row>
    <row r="25" spans="1:48" x14ac:dyDescent="0.2">
      <c r="O25" s="5" t="s">
        <v>3</v>
      </c>
      <c r="P25" s="10">
        <f>AVERAGE(P3:P21)</f>
        <v>1231.8947368421052</v>
      </c>
      <c r="Q25" s="10">
        <f>AVERAGE(Q3:Q21)</f>
        <v>1519070.6315789474</v>
      </c>
      <c r="AH25" s="5" t="s">
        <v>6</v>
      </c>
      <c r="AI25" s="12">
        <f>AVERAGE(AI3:AI21)</f>
        <v>1231.8947368421052</v>
      </c>
      <c r="AU25" s="5" t="s">
        <v>6</v>
      </c>
      <c r="AV25" s="10">
        <f>AVERAGE(AV3:AV21)</f>
        <v>1231.8947368421052</v>
      </c>
    </row>
  </sheetData>
  <sheetProtection password="C4C0" sheet="1" objects="1" scenarios="1"/>
  <mergeCells count="5">
    <mergeCell ref="B1:C1"/>
    <mergeCell ref="T1:V1"/>
    <mergeCell ref="AF1:AI1"/>
    <mergeCell ref="AS1:AV1"/>
    <mergeCell ref="M1:N1"/>
  </mergeCells>
  <pageMargins left="0.7" right="0.7" top="0.75" bottom="0.75" header="0.3" footer="0.3"/>
  <pageSetup paperSize="9" orientation="portrait" r:id="rId1"/>
  <ignoredErrors>
    <ignoredError sqref="F20:F2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I9" sqref="I9"/>
    </sheetView>
  </sheetViews>
  <sheetFormatPr defaultRowHeight="12.75" x14ac:dyDescent="0.2"/>
  <cols>
    <col min="1" max="1" width="3.85546875" bestFit="1" customWidth="1"/>
    <col min="3" max="3" width="9.140625" customWidth="1"/>
    <col min="21" max="21" width="11" bestFit="1" customWidth="1"/>
    <col min="34" max="34" width="11" bestFit="1" customWidth="1"/>
    <col min="35" max="35" width="9.85546875" bestFit="1" customWidth="1"/>
  </cols>
  <sheetData>
    <row r="1" spans="1:35" x14ac:dyDescent="0.2">
      <c r="B1" s="20" t="s">
        <v>0</v>
      </c>
      <c r="C1" s="21"/>
      <c r="E1" s="14"/>
      <c r="F1" s="14" t="s">
        <v>20</v>
      </c>
      <c r="G1" s="14">
        <f>AVERAGE(G3:G4)</f>
        <v>1152</v>
      </c>
      <c r="H1" s="23" t="s">
        <v>21</v>
      </c>
      <c r="I1" s="24"/>
      <c r="J1" s="26">
        <v>0.8</v>
      </c>
      <c r="S1" s="22" t="s">
        <v>0</v>
      </c>
      <c r="T1" s="22"/>
      <c r="U1" s="22"/>
      <c r="V1" s="22"/>
      <c r="AF1" s="22" t="s">
        <v>0</v>
      </c>
      <c r="AG1" s="22"/>
      <c r="AH1" s="22"/>
      <c r="AI1" s="22"/>
    </row>
    <row r="2" spans="1:35" x14ac:dyDescent="0.2">
      <c r="A2" s="13" t="s">
        <v>9</v>
      </c>
      <c r="B2" s="13" t="s">
        <v>1</v>
      </c>
      <c r="C2" s="13" t="s">
        <v>2</v>
      </c>
      <c r="E2" s="13" t="s">
        <v>22</v>
      </c>
      <c r="F2" s="13" t="s">
        <v>1</v>
      </c>
      <c r="G2" s="13" t="s">
        <v>23</v>
      </c>
      <c r="H2" s="15" t="s">
        <v>4</v>
      </c>
      <c r="I2" s="15" t="s">
        <v>24</v>
      </c>
      <c r="J2" s="15" t="s">
        <v>25</v>
      </c>
      <c r="S2" s="13" t="s">
        <v>1</v>
      </c>
      <c r="T2" s="13" t="s">
        <v>2</v>
      </c>
      <c r="U2" s="13" t="s">
        <v>4</v>
      </c>
      <c r="V2" s="13" t="s">
        <v>5</v>
      </c>
      <c r="AF2" s="13" t="s">
        <v>1</v>
      </c>
      <c r="AG2" s="13" t="s">
        <v>2</v>
      </c>
      <c r="AH2" s="13" t="s">
        <v>4</v>
      </c>
      <c r="AI2" s="13" t="s">
        <v>7</v>
      </c>
    </row>
    <row r="3" spans="1:35" x14ac:dyDescent="0.2">
      <c r="A3" s="8">
        <v>1</v>
      </c>
      <c r="B3" s="2">
        <f>Data!A3</f>
        <v>2000</v>
      </c>
      <c r="C3" s="3">
        <f>Data!B3</f>
        <v>1156</v>
      </c>
      <c r="E3" s="2">
        <f>A3</f>
        <v>1</v>
      </c>
      <c r="F3" s="2">
        <f>B3</f>
        <v>2000</v>
      </c>
      <c r="G3" s="3">
        <f>C3</f>
        <v>1156</v>
      </c>
      <c r="H3" s="25"/>
      <c r="I3" s="25"/>
      <c r="J3" s="25"/>
      <c r="S3" s="2">
        <f>B3</f>
        <v>2000</v>
      </c>
      <c r="T3" s="3">
        <f>G3</f>
        <v>1156</v>
      </c>
      <c r="U3" s="6">
        <f>H3</f>
        <v>0</v>
      </c>
      <c r="V3" s="6">
        <f t="shared" ref="V3:V12" si="0">T3-U3</f>
        <v>1156</v>
      </c>
      <c r="AF3" s="2">
        <f>S3</f>
        <v>2000</v>
      </c>
      <c r="AG3" s="3">
        <f>T3</f>
        <v>1156</v>
      </c>
      <c r="AH3" s="6">
        <f>U3</f>
        <v>0</v>
      </c>
      <c r="AI3" s="6">
        <f>ABS(AG3-AH3)</f>
        <v>1156</v>
      </c>
    </row>
    <row r="4" spans="1:35" x14ac:dyDescent="0.2">
      <c r="A4" s="8">
        <v>2</v>
      </c>
      <c r="B4" s="2">
        <f>Data!A4</f>
        <v>2001</v>
      </c>
      <c r="C4" s="3">
        <f>Data!B4</f>
        <v>1148</v>
      </c>
      <c r="E4" s="2">
        <f t="shared" ref="E4:E23" si="1">A4</f>
        <v>2</v>
      </c>
      <c r="F4" s="2">
        <f t="shared" ref="F4:F23" si="2">B4</f>
        <v>2001</v>
      </c>
      <c r="G4" s="3">
        <f t="shared" ref="G4:G6" si="3">C4</f>
        <v>1148</v>
      </c>
      <c r="H4" s="25"/>
      <c r="I4" s="25"/>
      <c r="J4" s="25"/>
      <c r="S4" s="2">
        <f t="shared" ref="S4:S12" si="4">B4</f>
        <v>2001</v>
      </c>
      <c r="T4" s="3">
        <f t="shared" ref="T4:U12" si="5">G4</f>
        <v>1148</v>
      </c>
      <c r="U4" s="6">
        <f t="shared" si="5"/>
        <v>0</v>
      </c>
      <c r="V4" s="6">
        <f t="shared" si="0"/>
        <v>1148</v>
      </c>
      <c r="AF4" s="2">
        <f t="shared" ref="AF4:AH12" si="6">S4</f>
        <v>2001</v>
      </c>
      <c r="AG4" s="3">
        <f t="shared" si="6"/>
        <v>1148</v>
      </c>
      <c r="AH4" s="6">
        <f t="shared" si="6"/>
        <v>0</v>
      </c>
      <c r="AI4" s="6">
        <f t="shared" ref="AI4:AI12" si="7">ABS(AG4-AH4)</f>
        <v>1148</v>
      </c>
    </row>
    <row r="5" spans="1:35" x14ac:dyDescent="0.2">
      <c r="A5" s="8">
        <v>3</v>
      </c>
      <c r="B5" s="2">
        <f>Data!A5</f>
        <v>2002</v>
      </c>
      <c r="C5" s="3">
        <f>Data!B5</f>
        <v>1176</v>
      </c>
      <c r="E5" s="2">
        <f t="shared" si="1"/>
        <v>3</v>
      </c>
      <c r="F5" s="2">
        <f t="shared" si="2"/>
        <v>2002</v>
      </c>
      <c r="G5" s="3">
        <f t="shared" si="3"/>
        <v>1176</v>
      </c>
      <c r="H5" s="25"/>
      <c r="I5" s="25"/>
      <c r="J5" s="25"/>
      <c r="S5" s="2">
        <f t="shared" si="4"/>
        <v>2002</v>
      </c>
      <c r="T5" s="3">
        <f t="shared" si="5"/>
        <v>1176</v>
      </c>
      <c r="U5" s="6">
        <f t="shared" si="5"/>
        <v>0</v>
      </c>
      <c r="V5" s="6">
        <f t="shared" si="0"/>
        <v>1176</v>
      </c>
      <c r="AF5" s="2">
        <f t="shared" si="6"/>
        <v>2002</v>
      </c>
      <c r="AG5" s="3">
        <f t="shared" si="6"/>
        <v>1176</v>
      </c>
      <c r="AH5" s="6">
        <f t="shared" si="6"/>
        <v>0</v>
      </c>
      <c r="AI5" s="6">
        <f t="shared" si="7"/>
        <v>1176</v>
      </c>
    </row>
    <row r="6" spans="1:35" x14ac:dyDescent="0.2">
      <c r="A6" s="8">
        <v>4</v>
      </c>
      <c r="B6" s="2">
        <f>Data!A6</f>
        <v>2003</v>
      </c>
      <c r="C6" s="3">
        <f>Data!B6</f>
        <v>1203</v>
      </c>
      <c r="E6" s="2">
        <f t="shared" si="1"/>
        <v>4</v>
      </c>
      <c r="F6" s="2">
        <f t="shared" si="2"/>
        <v>2003</v>
      </c>
      <c r="G6" s="3">
        <f t="shared" si="3"/>
        <v>1203</v>
      </c>
      <c r="H6" s="25"/>
      <c r="I6" s="25"/>
      <c r="J6" s="25"/>
      <c r="S6" s="2">
        <f t="shared" si="4"/>
        <v>2003</v>
      </c>
      <c r="T6" s="3">
        <f t="shared" si="5"/>
        <v>1203</v>
      </c>
      <c r="U6" s="6">
        <f t="shared" si="5"/>
        <v>0</v>
      </c>
      <c r="V6" s="6">
        <f t="shared" si="0"/>
        <v>1203</v>
      </c>
      <c r="AF6" s="2">
        <f t="shared" si="6"/>
        <v>2003</v>
      </c>
      <c r="AG6" s="3">
        <f t="shared" si="6"/>
        <v>1203</v>
      </c>
      <c r="AH6" s="6">
        <f t="shared" si="6"/>
        <v>0</v>
      </c>
      <c r="AI6" s="6">
        <f t="shared" si="7"/>
        <v>1203</v>
      </c>
    </row>
    <row r="7" spans="1:35" x14ac:dyDescent="0.2">
      <c r="A7" s="8">
        <v>5</v>
      </c>
      <c r="B7" s="2">
        <f>Data!A7</f>
        <v>2004</v>
      </c>
      <c r="C7" s="3">
        <f>Data!B7</f>
        <v>1233</v>
      </c>
      <c r="E7" s="2">
        <f t="shared" si="1"/>
        <v>5</v>
      </c>
      <c r="F7" s="2">
        <f t="shared" si="2"/>
        <v>2004</v>
      </c>
      <c r="G7" s="3">
        <f t="shared" ref="G7:G21" si="8">C7</f>
        <v>1233</v>
      </c>
      <c r="H7" s="25"/>
      <c r="I7" s="25"/>
      <c r="J7" s="25"/>
      <c r="S7" s="2">
        <f t="shared" si="4"/>
        <v>2004</v>
      </c>
      <c r="T7" s="3">
        <f t="shared" si="5"/>
        <v>1233</v>
      </c>
      <c r="U7" s="6">
        <f t="shared" si="5"/>
        <v>0</v>
      </c>
      <c r="V7" s="6">
        <f t="shared" si="0"/>
        <v>1233</v>
      </c>
      <c r="AF7" s="2">
        <f t="shared" si="6"/>
        <v>2004</v>
      </c>
      <c r="AG7" s="3">
        <f t="shared" si="6"/>
        <v>1233</v>
      </c>
      <c r="AH7" s="6">
        <f t="shared" si="6"/>
        <v>0</v>
      </c>
      <c r="AI7" s="6">
        <f t="shared" si="7"/>
        <v>1233</v>
      </c>
    </row>
    <row r="8" spans="1:35" x14ac:dyDescent="0.2">
      <c r="A8" s="8">
        <v>6</v>
      </c>
      <c r="B8" s="2">
        <f>Data!A8</f>
        <v>2005</v>
      </c>
      <c r="C8" s="3">
        <f>Data!B8</f>
        <v>1235</v>
      </c>
      <c r="E8" s="2">
        <f t="shared" si="1"/>
        <v>6</v>
      </c>
      <c r="F8" s="2">
        <f t="shared" si="2"/>
        <v>2005</v>
      </c>
      <c r="G8" s="3">
        <f t="shared" si="8"/>
        <v>1235</v>
      </c>
      <c r="H8" s="25"/>
      <c r="I8" s="25"/>
      <c r="J8" s="25"/>
      <c r="S8" s="2">
        <f t="shared" si="4"/>
        <v>2005</v>
      </c>
      <c r="T8" s="3">
        <f t="shared" si="5"/>
        <v>1235</v>
      </c>
      <c r="U8" s="6">
        <f t="shared" si="5"/>
        <v>0</v>
      </c>
      <c r="V8" s="6">
        <f t="shared" si="0"/>
        <v>1235</v>
      </c>
      <c r="AF8" s="2">
        <f t="shared" si="6"/>
        <v>2005</v>
      </c>
      <c r="AG8" s="3">
        <f t="shared" si="6"/>
        <v>1235</v>
      </c>
      <c r="AH8" s="6">
        <f t="shared" si="6"/>
        <v>0</v>
      </c>
      <c r="AI8" s="6">
        <f t="shared" si="7"/>
        <v>1235</v>
      </c>
    </row>
    <row r="9" spans="1:35" x14ac:dyDescent="0.2">
      <c r="A9" s="8">
        <v>7</v>
      </c>
      <c r="B9" s="2">
        <f>Data!A9</f>
        <v>2006</v>
      </c>
      <c r="C9" s="3">
        <f>Data!B9</f>
        <v>1231</v>
      </c>
      <c r="E9" s="2">
        <f t="shared" si="1"/>
        <v>7</v>
      </c>
      <c r="F9" s="2">
        <f t="shared" si="2"/>
        <v>2006</v>
      </c>
      <c r="G9" s="3">
        <f t="shared" si="8"/>
        <v>1231</v>
      </c>
      <c r="H9" s="25"/>
      <c r="I9" s="25"/>
      <c r="J9" s="25"/>
      <c r="S9" s="2">
        <f t="shared" si="4"/>
        <v>2006</v>
      </c>
      <c r="T9" s="3">
        <f t="shared" si="5"/>
        <v>1231</v>
      </c>
      <c r="U9" s="6">
        <f t="shared" si="5"/>
        <v>0</v>
      </c>
      <c r="V9" s="6">
        <f t="shared" si="0"/>
        <v>1231</v>
      </c>
      <c r="AF9" s="2">
        <f t="shared" si="6"/>
        <v>2006</v>
      </c>
      <c r="AG9" s="3">
        <f t="shared" si="6"/>
        <v>1231</v>
      </c>
      <c r="AH9" s="6">
        <f t="shared" si="6"/>
        <v>0</v>
      </c>
      <c r="AI9" s="6">
        <f t="shared" si="7"/>
        <v>1231</v>
      </c>
    </row>
    <row r="10" spans="1:35" x14ac:dyDescent="0.2">
      <c r="A10" s="8">
        <v>8</v>
      </c>
      <c r="B10" s="2">
        <f>Data!A10</f>
        <v>2007</v>
      </c>
      <c r="C10" s="3">
        <f>Data!B10</f>
        <v>1217</v>
      </c>
      <c r="E10" s="2">
        <f t="shared" si="1"/>
        <v>8</v>
      </c>
      <c r="F10" s="2">
        <f t="shared" si="2"/>
        <v>2007</v>
      </c>
      <c r="G10" s="3">
        <f t="shared" si="8"/>
        <v>1217</v>
      </c>
      <c r="H10" s="25"/>
      <c r="I10" s="25"/>
      <c r="J10" s="25"/>
      <c r="S10" s="2">
        <f t="shared" si="4"/>
        <v>2007</v>
      </c>
      <c r="T10" s="3">
        <f t="shared" si="5"/>
        <v>1217</v>
      </c>
      <c r="U10" s="6">
        <f t="shared" si="5"/>
        <v>0</v>
      </c>
      <c r="V10" s="6">
        <f t="shared" si="0"/>
        <v>1217</v>
      </c>
      <c r="AF10" s="2">
        <f t="shared" si="6"/>
        <v>2007</v>
      </c>
      <c r="AG10" s="3">
        <f t="shared" si="6"/>
        <v>1217</v>
      </c>
      <c r="AH10" s="6">
        <f t="shared" si="6"/>
        <v>0</v>
      </c>
      <c r="AI10" s="6">
        <f t="shared" si="7"/>
        <v>1217</v>
      </c>
    </row>
    <row r="11" spans="1:35" x14ac:dyDescent="0.2">
      <c r="A11" s="8">
        <v>9</v>
      </c>
      <c r="B11" s="2">
        <f>Data!A11</f>
        <v>2008</v>
      </c>
      <c r="C11" s="3">
        <f>Data!B11</f>
        <v>1226</v>
      </c>
      <c r="E11" s="2">
        <f t="shared" si="1"/>
        <v>9</v>
      </c>
      <c r="F11" s="2">
        <f t="shared" si="2"/>
        <v>2008</v>
      </c>
      <c r="G11" s="3">
        <f t="shared" si="8"/>
        <v>1226</v>
      </c>
      <c r="H11" s="25"/>
      <c r="I11" s="25"/>
      <c r="J11" s="25"/>
      <c r="S11" s="2">
        <f t="shared" si="4"/>
        <v>2008</v>
      </c>
      <c r="T11" s="3">
        <f t="shared" si="5"/>
        <v>1226</v>
      </c>
      <c r="U11" s="6">
        <f t="shared" si="5"/>
        <v>0</v>
      </c>
      <c r="V11" s="6">
        <f t="shared" si="0"/>
        <v>1226</v>
      </c>
      <c r="AF11" s="2">
        <f t="shared" si="6"/>
        <v>2008</v>
      </c>
      <c r="AG11" s="3">
        <f t="shared" si="6"/>
        <v>1226</v>
      </c>
      <c r="AH11" s="6">
        <f t="shared" si="6"/>
        <v>0</v>
      </c>
      <c r="AI11" s="6">
        <f t="shared" si="7"/>
        <v>1226</v>
      </c>
    </row>
    <row r="12" spans="1:35" x14ac:dyDescent="0.2">
      <c r="A12" s="8">
        <v>10</v>
      </c>
      <c r="B12" s="2">
        <f>Data!A12</f>
        <v>2009</v>
      </c>
      <c r="C12" s="3">
        <f>Data!B12</f>
        <v>1237</v>
      </c>
      <c r="E12" s="2">
        <f t="shared" si="1"/>
        <v>10</v>
      </c>
      <c r="F12" s="2">
        <f t="shared" si="2"/>
        <v>2009</v>
      </c>
      <c r="G12" s="3">
        <f t="shared" si="8"/>
        <v>1237</v>
      </c>
      <c r="H12" s="25"/>
      <c r="I12" s="25"/>
      <c r="J12" s="25"/>
      <c r="S12" s="2">
        <f t="shared" si="4"/>
        <v>2009</v>
      </c>
      <c r="T12" s="3">
        <f t="shared" si="5"/>
        <v>1237</v>
      </c>
      <c r="U12" s="6">
        <f t="shared" si="5"/>
        <v>0</v>
      </c>
      <c r="V12" s="6">
        <f t="shared" si="0"/>
        <v>1237</v>
      </c>
      <c r="AF12" s="2">
        <f t="shared" si="6"/>
        <v>2009</v>
      </c>
      <c r="AG12" s="3">
        <f t="shared" si="6"/>
        <v>1237</v>
      </c>
      <c r="AH12" s="6">
        <f t="shared" si="6"/>
        <v>0</v>
      </c>
      <c r="AI12" s="6">
        <f t="shared" si="7"/>
        <v>1237</v>
      </c>
    </row>
    <row r="13" spans="1:35" x14ac:dyDescent="0.2">
      <c r="A13" s="8">
        <v>11</v>
      </c>
      <c r="B13" s="2">
        <f>Data!A13</f>
        <v>2010</v>
      </c>
      <c r="C13" s="3">
        <f>Data!B13</f>
        <v>1251</v>
      </c>
      <c r="E13" s="2">
        <f t="shared" si="1"/>
        <v>11</v>
      </c>
      <c r="F13" s="2">
        <f t="shared" si="2"/>
        <v>2010</v>
      </c>
      <c r="G13" s="3">
        <f t="shared" si="8"/>
        <v>1251</v>
      </c>
      <c r="H13" s="25"/>
      <c r="I13" s="25"/>
      <c r="J13" s="25"/>
      <c r="S13" s="2">
        <f t="shared" ref="S13:S23" si="9">B13</f>
        <v>2010</v>
      </c>
      <c r="T13" s="3">
        <f t="shared" ref="T13:T21" si="10">G13</f>
        <v>1251</v>
      </c>
      <c r="U13" s="6">
        <f t="shared" ref="U13:U23" si="11">H13</f>
        <v>0</v>
      </c>
      <c r="V13" s="6">
        <f t="shared" ref="V13:V21" si="12">T13-U13</f>
        <v>1251</v>
      </c>
      <c r="AF13" s="2">
        <f t="shared" ref="AF13:AF23" si="13">S13</f>
        <v>2010</v>
      </c>
      <c r="AG13" s="3">
        <f t="shared" ref="AG13:AG21" si="14">T13</f>
        <v>1251</v>
      </c>
      <c r="AH13" s="6">
        <f t="shared" ref="AH13:AH23" si="15">U13</f>
        <v>0</v>
      </c>
      <c r="AI13" s="6">
        <f t="shared" ref="AI13:AI21" si="16">ABS(AG13-AH13)</f>
        <v>1251</v>
      </c>
    </row>
    <row r="14" spans="1:35" x14ac:dyDescent="0.2">
      <c r="A14" s="8">
        <v>12</v>
      </c>
      <c r="B14" s="2">
        <f>Data!A14</f>
        <v>2011</v>
      </c>
      <c r="C14" s="3">
        <f>Data!B14</f>
        <v>1252</v>
      </c>
      <c r="E14" s="2">
        <f t="shared" si="1"/>
        <v>12</v>
      </c>
      <c r="F14" s="2">
        <f t="shared" si="2"/>
        <v>2011</v>
      </c>
      <c r="G14" s="3">
        <f t="shared" si="8"/>
        <v>1252</v>
      </c>
      <c r="H14" s="25"/>
      <c r="I14" s="25"/>
      <c r="J14" s="25"/>
      <c r="S14" s="2">
        <f t="shared" si="9"/>
        <v>2011</v>
      </c>
      <c r="T14" s="3">
        <f t="shared" si="10"/>
        <v>1252</v>
      </c>
      <c r="U14" s="6">
        <f t="shared" si="11"/>
        <v>0</v>
      </c>
      <c r="V14" s="6">
        <f t="shared" si="12"/>
        <v>1252</v>
      </c>
      <c r="AF14" s="2">
        <f t="shared" si="13"/>
        <v>2011</v>
      </c>
      <c r="AG14" s="3">
        <f t="shared" si="14"/>
        <v>1252</v>
      </c>
      <c r="AH14" s="6">
        <f t="shared" si="15"/>
        <v>0</v>
      </c>
      <c r="AI14" s="6">
        <f t="shared" si="16"/>
        <v>1252</v>
      </c>
    </row>
    <row r="15" spans="1:35" x14ac:dyDescent="0.2">
      <c r="A15" s="8">
        <v>13</v>
      </c>
      <c r="B15" s="2">
        <f>Data!A15</f>
        <v>2012</v>
      </c>
      <c r="C15" s="3">
        <f>Data!B15</f>
        <v>1246</v>
      </c>
      <c r="E15" s="2">
        <f t="shared" si="1"/>
        <v>13</v>
      </c>
      <c r="F15" s="2">
        <f t="shared" si="2"/>
        <v>2012</v>
      </c>
      <c r="G15" s="3">
        <f t="shared" si="8"/>
        <v>1246</v>
      </c>
      <c r="H15" s="25"/>
      <c r="I15" s="25"/>
      <c r="J15" s="25"/>
      <c r="S15" s="2">
        <f t="shared" si="9"/>
        <v>2012</v>
      </c>
      <c r="T15" s="3">
        <f t="shared" si="10"/>
        <v>1246</v>
      </c>
      <c r="U15" s="6">
        <f t="shared" si="11"/>
        <v>0</v>
      </c>
      <c r="V15" s="6">
        <f t="shared" si="12"/>
        <v>1246</v>
      </c>
      <c r="AF15" s="2">
        <f t="shared" si="13"/>
        <v>2012</v>
      </c>
      <c r="AG15" s="3">
        <f t="shared" si="14"/>
        <v>1246</v>
      </c>
      <c r="AH15" s="6">
        <f t="shared" si="15"/>
        <v>0</v>
      </c>
      <c r="AI15" s="6">
        <f t="shared" si="16"/>
        <v>1246</v>
      </c>
    </row>
    <row r="16" spans="1:35" x14ac:dyDescent="0.2">
      <c r="A16" s="8">
        <v>14</v>
      </c>
      <c r="B16" s="2">
        <f>Data!A16</f>
        <v>2013</v>
      </c>
      <c r="C16" s="3">
        <f>Data!B16</f>
        <v>1246</v>
      </c>
      <c r="E16" s="2">
        <f t="shared" si="1"/>
        <v>14</v>
      </c>
      <c r="F16" s="2">
        <f t="shared" si="2"/>
        <v>2013</v>
      </c>
      <c r="G16" s="3">
        <f t="shared" si="8"/>
        <v>1246</v>
      </c>
      <c r="H16" s="25"/>
      <c r="I16" s="25"/>
      <c r="J16" s="25"/>
      <c r="S16" s="2">
        <f t="shared" si="9"/>
        <v>2013</v>
      </c>
      <c r="T16" s="3">
        <f t="shared" si="10"/>
        <v>1246</v>
      </c>
      <c r="U16" s="6">
        <f t="shared" si="11"/>
        <v>0</v>
      </c>
      <c r="V16" s="6">
        <f t="shared" si="12"/>
        <v>1246</v>
      </c>
      <c r="AF16" s="2">
        <f t="shared" si="13"/>
        <v>2013</v>
      </c>
      <c r="AG16" s="3">
        <f t="shared" si="14"/>
        <v>1246</v>
      </c>
      <c r="AH16" s="6">
        <f t="shared" si="15"/>
        <v>0</v>
      </c>
      <c r="AI16" s="6">
        <f t="shared" si="16"/>
        <v>1246</v>
      </c>
    </row>
    <row r="17" spans="1:35" x14ac:dyDescent="0.2">
      <c r="A17" s="8">
        <v>15</v>
      </c>
      <c r="B17" s="2">
        <f>Data!A17</f>
        <v>2014</v>
      </c>
      <c r="C17" s="3">
        <f>Data!B17</f>
        <v>1237</v>
      </c>
      <c r="E17" s="2">
        <f t="shared" si="1"/>
        <v>15</v>
      </c>
      <c r="F17" s="2">
        <f t="shared" si="2"/>
        <v>2014</v>
      </c>
      <c r="G17" s="3">
        <f t="shared" si="8"/>
        <v>1237</v>
      </c>
      <c r="H17" s="25"/>
      <c r="I17" s="25"/>
      <c r="J17" s="25"/>
      <c r="S17" s="2">
        <f t="shared" si="9"/>
        <v>2014</v>
      </c>
      <c r="T17" s="3">
        <f t="shared" si="10"/>
        <v>1237</v>
      </c>
      <c r="U17" s="6">
        <f t="shared" si="11"/>
        <v>0</v>
      </c>
      <c r="V17" s="6">
        <f t="shared" si="12"/>
        <v>1237</v>
      </c>
      <c r="AF17" s="2">
        <f t="shared" si="13"/>
        <v>2014</v>
      </c>
      <c r="AG17" s="3">
        <f t="shared" si="14"/>
        <v>1237</v>
      </c>
      <c r="AH17" s="6">
        <f t="shared" si="15"/>
        <v>0</v>
      </c>
      <c r="AI17" s="6">
        <f t="shared" si="16"/>
        <v>1237</v>
      </c>
    </row>
    <row r="18" spans="1:35" x14ac:dyDescent="0.2">
      <c r="A18" s="8">
        <v>16</v>
      </c>
      <c r="B18" s="2">
        <f>Data!A18</f>
        <v>2015</v>
      </c>
      <c r="C18" s="3">
        <f>Data!B18</f>
        <v>1249</v>
      </c>
      <c r="E18" s="2">
        <f t="shared" si="1"/>
        <v>16</v>
      </c>
      <c r="F18" s="2">
        <f t="shared" si="2"/>
        <v>2015</v>
      </c>
      <c r="G18" s="3">
        <f t="shared" si="8"/>
        <v>1249</v>
      </c>
      <c r="H18" s="25"/>
      <c r="I18" s="25"/>
      <c r="J18" s="25"/>
      <c r="S18" s="2">
        <f t="shared" si="9"/>
        <v>2015</v>
      </c>
      <c r="T18" s="3">
        <f t="shared" si="10"/>
        <v>1249</v>
      </c>
      <c r="U18" s="6">
        <f t="shared" si="11"/>
        <v>0</v>
      </c>
      <c r="V18" s="6">
        <f t="shared" si="12"/>
        <v>1249</v>
      </c>
      <c r="AF18" s="2">
        <f t="shared" si="13"/>
        <v>2015</v>
      </c>
      <c r="AG18" s="3">
        <f t="shared" si="14"/>
        <v>1249</v>
      </c>
      <c r="AH18" s="6">
        <f t="shared" si="15"/>
        <v>0</v>
      </c>
      <c r="AI18" s="6">
        <f t="shared" si="16"/>
        <v>1249</v>
      </c>
    </row>
    <row r="19" spans="1:35" x14ac:dyDescent="0.2">
      <c r="A19" s="8">
        <v>17</v>
      </c>
      <c r="B19" s="2">
        <f>Data!A19</f>
        <v>2016</v>
      </c>
      <c r="C19" s="3">
        <f>Data!B19</f>
        <v>1266</v>
      </c>
      <c r="E19" s="2">
        <f t="shared" si="1"/>
        <v>17</v>
      </c>
      <c r="F19" s="2">
        <f t="shared" si="2"/>
        <v>2016</v>
      </c>
      <c r="G19" s="3">
        <f t="shared" si="8"/>
        <v>1266</v>
      </c>
      <c r="H19" s="25"/>
      <c r="I19" s="25"/>
      <c r="J19" s="25"/>
      <c r="S19" s="2">
        <f t="shared" si="9"/>
        <v>2016</v>
      </c>
      <c r="T19" s="3">
        <f t="shared" si="10"/>
        <v>1266</v>
      </c>
      <c r="U19" s="6">
        <f t="shared" si="11"/>
        <v>0</v>
      </c>
      <c r="V19" s="6">
        <f t="shared" si="12"/>
        <v>1266</v>
      </c>
      <c r="AF19" s="2">
        <f t="shared" si="13"/>
        <v>2016</v>
      </c>
      <c r="AG19" s="3">
        <f t="shared" si="14"/>
        <v>1266</v>
      </c>
      <c r="AH19" s="6">
        <f t="shared" si="15"/>
        <v>0</v>
      </c>
      <c r="AI19" s="6">
        <f t="shared" si="16"/>
        <v>1266</v>
      </c>
    </row>
    <row r="20" spans="1:35" x14ac:dyDescent="0.2">
      <c r="A20" s="8">
        <v>18</v>
      </c>
      <c r="B20" s="2">
        <f>Data!A20</f>
        <v>2017</v>
      </c>
      <c r="C20" s="3">
        <f>Data!B20</f>
        <v>1294</v>
      </c>
      <c r="E20" s="2">
        <f t="shared" si="1"/>
        <v>18</v>
      </c>
      <c r="F20" s="2">
        <f t="shared" si="2"/>
        <v>2017</v>
      </c>
      <c r="G20" s="3">
        <f t="shared" si="8"/>
        <v>1294</v>
      </c>
      <c r="H20" s="25"/>
      <c r="I20" s="25"/>
      <c r="J20" s="25"/>
      <c r="S20" s="2">
        <f t="shared" si="9"/>
        <v>2017</v>
      </c>
      <c r="T20" s="3">
        <f t="shared" si="10"/>
        <v>1294</v>
      </c>
      <c r="U20" s="6">
        <f t="shared" si="11"/>
        <v>0</v>
      </c>
      <c r="V20" s="6">
        <f t="shared" si="12"/>
        <v>1294</v>
      </c>
      <c r="AF20" s="2">
        <f t="shared" si="13"/>
        <v>2017</v>
      </c>
      <c r="AG20" s="3">
        <f t="shared" si="14"/>
        <v>1294</v>
      </c>
      <c r="AH20" s="6">
        <f t="shared" si="15"/>
        <v>0</v>
      </c>
      <c r="AI20" s="6">
        <f t="shared" si="16"/>
        <v>1294</v>
      </c>
    </row>
    <row r="21" spans="1:35" x14ac:dyDescent="0.2">
      <c r="A21" s="8">
        <v>19</v>
      </c>
      <c r="B21" s="2">
        <f>Data!A21</f>
        <v>2018</v>
      </c>
      <c r="C21" s="3">
        <f>Data!B21</f>
        <v>1303</v>
      </c>
      <c r="E21" s="2">
        <f t="shared" si="1"/>
        <v>19</v>
      </c>
      <c r="F21" s="2">
        <f t="shared" si="2"/>
        <v>2018</v>
      </c>
      <c r="G21" s="3">
        <f t="shared" si="8"/>
        <v>1303</v>
      </c>
      <c r="H21" s="25"/>
      <c r="I21" s="25"/>
      <c r="J21" s="25"/>
      <c r="S21" s="2">
        <f t="shared" si="9"/>
        <v>2018</v>
      </c>
      <c r="T21" s="3">
        <f t="shared" si="10"/>
        <v>1303</v>
      </c>
      <c r="U21" s="6">
        <f t="shared" si="11"/>
        <v>0</v>
      </c>
      <c r="V21" s="6">
        <f t="shared" si="12"/>
        <v>1303</v>
      </c>
      <c r="AF21" s="2">
        <f t="shared" si="13"/>
        <v>2018</v>
      </c>
      <c r="AG21" s="3">
        <f t="shared" si="14"/>
        <v>1303</v>
      </c>
      <c r="AH21" s="6">
        <f t="shared" si="15"/>
        <v>0</v>
      </c>
      <c r="AI21" s="6">
        <f t="shared" si="16"/>
        <v>1303</v>
      </c>
    </row>
    <row r="22" spans="1:35" x14ac:dyDescent="0.2">
      <c r="A22" s="8">
        <v>20</v>
      </c>
      <c r="B22" s="2">
        <f>Data!A22</f>
        <v>2019</v>
      </c>
      <c r="C22" s="3"/>
      <c r="E22" s="2">
        <f t="shared" si="1"/>
        <v>20</v>
      </c>
      <c r="F22" s="2">
        <f t="shared" si="2"/>
        <v>2019</v>
      </c>
      <c r="G22" s="3"/>
      <c r="H22" s="25"/>
      <c r="I22" s="25"/>
      <c r="J22" s="25"/>
      <c r="S22" s="2">
        <f t="shared" si="9"/>
        <v>2019</v>
      </c>
      <c r="U22" s="10">
        <f t="shared" si="11"/>
        <v>0</v>
      </c>
      <c r="AF22" s="2">
        <f t="shared" si="13"/>
        <v>2019</v>
      </c>
      <c r="AH22" s="10">
        <f t="shared" si="15"/>
        <v>0</v>
      </c>
    </row>
    <row r="23" spans="1:35" x14ac:dyDescent="0.2">
      <c r="A23" s="8">
        <v>21</v>
      </c>
      <c r="B23" s="2">
        <f>Data!A23</f>
        <v>2020</v>
      </c>
      <c r="C23" s="3"/>
      <c r="E23" s="2">
        <f t="shared" si="1"/>
        <v>21</v>
      </c>
      <c r="F23" s="2">
        <f t="shared" si="2"/>
        <v>2020</v>
      </c>
      <c r="G23" s="3"/>
      <c r="H23" s="25"/>
      <c r="I23" s="25"/>
      <c r="J23" s="25"/>
      <c r="S23" s="2">
        <f t="shared" si="9"/>
        <v>2020</v>
      </c>
      <c r="U23" s="10">
        <f t="shared" si="11"/>
        <v>0</v>
      </c>
      <c r="AF23" s="2">
        <f t="shared" si="13"/>
        <v>2020</v>
      </c>
      <c r="AH23" s="10">
        <f t="shared" si="15"/>
        <v>0</v>
      </c>
    </row>
    <row r="24" spans="1:35" x14ac:dyDescent="0.2">
      <c r="B24" s="13" t="s">
        <v>3</v>
      </c>
      <c r="C24" s="3">
        <f>AVERAGE(C3:C21)</f>
        <v>1231.8947368421052</v>
      </c>
    </row>
    <row r="25" spans="1:35" x14ac:dyDescent="0.2">
      <c r="U25" s="13" t="s">
        <v>6</v>
      </c>
      <c r="V25" s="16">
        <f>AVERAGE(V3:V21)</f>
        <v>1231.8947368421052</v>
      </c>
      <c r="AH25" s="13" t="s">
        <v>6</v>
      </c>
      <c r="AI25" s="6">
        <f>AVERAGE(AI3:AI21)</f>
        <v>1231.8947368421052</v>
      </c>
    </row>
  </sheetData>
  <sheetProtection password="C4C0" sheet="1" objects="1" scenarios="1"/>
  <mergeCells count="4">
    <mergeCell ref="B1:C1"/>
    <mergeCell ref="H1:I1"/>
    <mergeCell ref="S1:V1"/>
    <mergeCell ref="AF1:A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H36" sqref="H36"/>
    </sheetView>
  </sheetViews>
  <sheetFormatPr defaultRowHeight="12.75" x14ac:dyDescent="0.2"/>
  <cols>
    <col min="4" max="4" width="12.85546875" bestFit="1" customWidth="1"/>
    <col min="5" max="5" width="11.5703125" bestFit="1" customWidth="1"/>
    <col min="6" max="6" width="11.5703125" customWidth="1"/>
  </cols>
  <sheetData>
    <row r="1" spans="1:6" x14ac:dyDescent="0.2">
      <c r="A1" s="20" t="s">
        <v>0</v>
      </c>
      <c r="B1" s="21"/>
      <c r="C1" s="22" t="s">
        <v>15</v>
      </c>
      <c r="D1" s="22"/>
      <c r="E1" s="22"/>
      <c r="F1" s="22"/>
    </row>
    <row r="2" spans="1:6" x14ac:dyDescent="0.2">
      <c r="A2" s="5" t="s">
        <v>1</v>
      </c>
      <c r="B2" s="5" t="s">
        <v>2</v>
      </c>
      <c r="C2" s="17" t="s">
        <v>16</v>
      </c>
      <c r="D2" s="17" t="s">
        <v>17</v>
      </c>
      <c r="E2" s="17" t="s">
        <v>18</v>
      </c>
      <c r="F2" s="13" t="s">
        <v>26</v>
      </c>
    </row>
    <row r="3" spans="1:6" x14ac:dyDescent="0.2">
      <c r="A3" s="2">
        <f>Data!A3</f>
        <v>2000</v>
      </c>
      <c r="B3" s="3">
        <f>Data!B3</f>
        <v>1156</v>
      </c>
      <c r="C3" s="3"/>
      <c r="D3" s="6"/>
      <c r="E3" s="6">
        <f>'Linear Regression'!V3</f>
        <v>0</v>
      </c>
      <c r="F3" s="6">
        <f>'Exponential Smoothing'!H3</f>
        <v>0</v>
      </c>
    </row>
    <row r="4" spans="1:6" x14ac:dyDescent="0.2">
      <c r="A4" s="2">
        <f>Data!A4</f>
        <v>2001</v>
      </c>
      <c r="B4" s="3">
        <f>Data!B4</f>
        <v>1148</v>
      </c>
      <c r="C4" s="3">
        <f>Naive!F4</f>
        <v>0</v>
      </c>
      <c r="D4" s="6"/>
      <c r="E4" s="6">
        <f>'Linear Regression'!V4</f>
        <v>0</v>
      </c>
      <c r="F4" s="6">
        <f>'Exponential Smoothing'!H4</f>
        <v>0</v>
      </c>
    </row>
    <row r="5" spans="1:6" x14ac:dyDescent="0.2">
      <c r="A5" s="2">
        <f>Data!A5</f>
        <v>2002</v>
      </c>
      <c r="B5" s="3">
        <f>Data!B5</f>
        <v>1176</v>
      </c>
      <c r="C5" s="3">
        <f>Naive!F5</f>
        <v>0</v>
      </c>
      <c r="D5" s="6"/>
      <c r="E5" s="6">
        <f>'Linear Regression'!V5</f>
        <v>0</v>
      </c>
      <c r="F5" s="6">
        <f>'Exponential Smoothing'!H5</f>
        <v>0</v>
      </c>
    </row>
    <row r="6" spans="1:6" x14ac:dyDescent="0.2">
      <c r="A6" s="2">
        <f>Data!A6</f>
        <v>2003</v>
      </c>
      <c r="B6" s="3">
        <f>Data!B6</f>
        <v>1203</v>
      </c>
      <c r="C6" s="3">
        <f>Naive!F6</f>
        <v>0</v>
      </c>
      <c r="D6" s="6"/>
      <c r="E6" s="6">
        <f>'Linear Regression'!V6</f>
        <v>0</v>
      </c>
      <c r="F6" s="6">
        <f>'Exponential Smoothing'!H6</f>
        <v>0</v>
      </c>
    </row>
    <row r="7" spans="1:6" x14ac:dyDescent="0.2">
      <c r="A7" s="2">
        <f>Data!A7</f>
        <v>2004</v>
      </c>
      <c r="B7" s="3">
        <f>Data!B7</f>
        <v>1233</v>
      </c>
      <c r="C7" s="3">
        <f>Naive!F7</f>
        <v>0</v>
      </c>
      <c r="D7" s="6">
        <f>'Moving Average'!F7</f>
        <v>0</v>
      </c>
      <c r="E7" s="6">
        <f>'Linear Regression'!V7</f>
        <v>0</v>
      </c>
      <c r="F7" s="6">
        <f>'Exponential Smoothing'!H7</f>
        <v>0</v>
      </c>
    </row>
    <row r="8" spans="1:6" x14ac:dyDescent="0.2">
      <c r="A8" s="2">
        <f>Data!A8</f>
        <v>2005</v>
      </c>
      <c r="B8" s="3">
        <f>Data!B8</f>
        <v>1235</v>
      </c>
      <c r="C8" s="3">
        <f>Naive!F8</f>
        <v>0</v>
      </c>
      <c r="D8" s="6">
        <f>'Moving Average'!F8</f>
        <v>0</v>
      </c>
      <c r="E8" s="6">
        <f>'Linear Regression'!V8</f>
        <v>0</v>
      </c>
      <c r="F8" s="6">
        <f>'Exponential Smoothing'!H8</f>
        <v>0</v>
      </c>
    </row>
    <row r="9" spans="1:6" x14ac:dyDescent="0.2">
      <c r="A9" s="2">
        <f>Data!A9</f>
        <v>2006</v>
      </c>
      <c r="B9" s="3">
        <f>Data!B9</f>
        <v>1231</v>
      </c>
      <c r="C9" s="3">
        <f>Naive!F9</f>
        <v>0</v>
      </c>
      <c r="D9" s="6">
        <f>'Moving Average'!F9</f>
        <v>0</v>
      </c>
      <c r="E9" s="6">
        <f>'Linear Regression'!V9</f>
        <v>0</v>
      </c>
      <c r="F9" s="6">
        <f>'Exponential Smoothing'!H9</f>
        <v>0</v>
      </c>
    </row>
    <row r="10" spans="1:6" x14ac:dyDescent="0.2">
      <c r="A10" s="2">
        <f>Data!A10</f>
        <v>2007</v>
      </c>
      <c r="B10" s="3">
        <f>Data!B10</f>
        <v>1217</v>
      </c>
      <c r="C10" s="3">
        <f>Naive!F10</f>
        <v>0</v>
      </c>
      <c r="D10" s="6">
        <f>'Moving Average'!F10</f>
        <v>0</v>
      </c>
      <c r="E10" s="6">
        <f>'Linear Regression'!V10</f>
        <v>0</v>
      </c>
      <c r="F10" s="6">
        <f>'Exponential Smoothing'!H10</f>
        <v>0</v>
      </c>
    </row>
    <row r="11" spans="1:6" x14ac:dyDescent="0.2">
      <c r="A11" s="2">
        <f>Data!A11</f>
        <v>2008</v>
      </c>
      <c r="B11" s="3">
        <f>Data!B11</f>
        <v>1226</v>
      </c>
      <c r="C11" s="3">
        <f>Naive!F11</f>
        <v>0</v>
      </c>
      <c r="D11" s="6">
        <f>'Moving Average'!F11</f>
        <v>0</v>
      </c>
      <c r="E11" s="6">
        <f>'Linear Regression'!V11</f>
        <v>0</v>
      </c>
      <c r="F11" s="6">
        <f>'Exponential Smoothing'!H11</f>
        <v>0</v>
      </c>
    </row>
    <row r="12" spans="1:6" x14ac:dyDescent="0.2">
      <c r="A12" s="2">
        <f>Data!A12</f>
        <v>2009</v>
      </c>
      <c r="B12" s="3">
        <f>Data!B12</f>
        <v>1237</v>
      </c>
      <c r="C12" s="3">
        <f>Naive!F12</f>
        <v>0</v>
      </c>
      <c r="D12" s="6">
        <f>'Moving Average'!F12</f>
        <v>0</v>
      </c>
      <c r="E12" s="6">
        <f>'Linear Regression'!V12</f>
        <v>0</v>
      </c>
      <c r="F12" s="6">
        <f>'Exponential Smoothing'!H12</f>
        <v>0</v>
      </c>
    </row>
    <row r="13" spans="1:6" x14ac:dyDescent="0.2">
      <c r="A13" s="2">
        <f>Data!A13</f>
        <v>2010</v>
      </c>
      <c r="B13" s="3">
        <f>Data!B13</f>
        <v>1251</v>
      </c>
      <c r="C13" s="3">
        <f>Naive!F13</f>
        <v>0</v>
      </c>
      <c r="D13" s="6">
        <f>'Moving Average'!F13</f>
        <v>0</v>
      </c>
      <c r="E13" s="6">
        <f>'Linear Regression'!V13</f>
        <v>0</v>
      </c>
      <c r="F13" s="6">
        <f>'Exponential Smoothing'!H13</f>
        <v>0</v>
      </c>
    </row>
    <row r="14" spans="1:6" x14ac:dyDescent="0.2">
      <c r="A14" s="2">
        <f>Data!A14</f>
        <v>2011</v>
      </c>
      <c r="B14" s="3">
        <f>Data!B14</f>
        <v>1252</v>
      </c>
      <c r="C14" s="3">
        <f>Naive!F14</f>
        <v>0</v>
      </c>
      <c r="D14" s="6">
        <f>'Moving Average'!F14</f>
        <v>0</v>
      </c>
      <c r="E14" s="6">
        <f>'Linear Regression'!V14</f>
        <v>0</v>
      </c>
      <c r="F14" s="6">
        <f>'Exponential Smoothing'!H14</f>
        <v>0</v>
      </c>
    </row>
    <row r="15" spans="1:6" x14ac:dyDescent="0.2">
      <c r="A15" s="2">
        <f>Data!A15</f>
        <v>2012</v>
      </c>
      <c r="B15" s="3">
        <f>Data!B15</f>
        <v>1246</v>
      </c>
      <c r="C15" s="3">
        <f>Naive!F15</f>
        <v>0</v>
      </c>
      <c r="D15" s="6">
        <f>'Moving Average'!F15</f>
        <v>0</v>
      </c>
      <c r="E15" s="6">
        <f>'Linear Regression'!V15</f>
        <v>0</v>
      </c>
      <c r="F15" s="6">
        <f>'Exponential Smoothing'!H15</f>
        <v>0</v>
      </c>
    </row>
    <row r="16" spans="1:6" x14ac:dyDescent="0.2">
      <c r="A16" s="2">
        <f>Data!A16</f>
        <v>2013</v>
      </c>
      <c r="B16" s="3">
        <f>Data!B16</f>
        <v>1246</v>
      </c>
      <c r="C16" s="3">
        <f>Naive!F16</f>
        <v>0</v>
      </c>
      <c r="D16" s="6">
        <f>'Moving Average'!F16</f>
        <v>0</v>
      </c>
      <c r="E16" s="6">
        <f>'Linear Regression'!V16</f>
        <v>0</v>
      </c>
      <c r="F16" s="6">
        <f>'Exponential Smoothing'!H16</f>
        <v>0</v>
      </c>
    </row>
    <row r="17" spans="1:6" x14ac:dyDescent="0.2">
      <c r="A17" s="2">
        <f>Data!A17</f>
        <v>2014</v>
      </c>
      <c r="B17" s="3">
        <f>Data!B17</f>
        <v>1237</v>
      </c>
      <c r="C17" s="3">
        <f>Naive!F17</f>
        <v>0</v>
      </c>
      <c r="D17" s="6">
        <f>'Moving Average'!F17</f>
        <v>0</v>
      </c>
      <c r="E17" s="6">
        <f>'Linear Regression'!V17</f>
        <v>0</v>
      </c>
      <c r="F17" s="6">
        <f>'Exponential Smoothing'!H17</f>
        <v>0</v>
      </c>
    </row>
    <row r="18" spans="1:6" x14ac:dyDescent="0.2">
      <c r="A18" s="2">
        <f>Data!A18</f>
        <v>2015</v>
      </c>
      <c r="B18" s="3">
        <f>Data!B18</f>
        <v>1249</v>
      </c>
      <c r="C18" s="3">
        <f>Naive!F18</f>
        <v>0</v>
      </c>
      <c r="D18" s="6">
        <f>'Moving Average'!F18</f>
        <v>0</v>
      </c>
      <c r="E18" s="6">
        <f>'Linear Regression'!V18</f>
        <v>0</v>
      </c>
      <c r="F18" s="6">
        <f>'Exponential Smoothing'!H18</f>
        <v>0</v>
      </c>
    </row>
    <row r="19" spans="1:6" x14ac:dyDescent="0.2">
      <c r="A19" s="2">
        <f>Data!A19</f>
        <v>2016</v>
      </c>
      <c r="B19" s="3">
        <f>Data!B19</f>
        <v>1266</v>
      </c>
      <c r="C19" s="3">
        <f>Naive!F19</f>
        <v>0</v>
      </c>
      <c r="D19" s="6">
        <f>'Moving Average'!F19</f>
        <v>0</v>
      </c>
      <c r="E19" s="6">
        <f>'Linear Regression'!V19</f>
        <v>0</v>
      </c>
      <c r="F19" s="6">
        <f>'Exponential Smoothing'!H19</f>
        <v>0</v>
      </c>
    </row>
    <row r="20" spans="1:6" x14ac:dyDescent="0.2">
      <c r="A20" s="2">
        <f>Data!A20</f>
        <v>2017</v>
      </c>
      <c r="B20" s="3">
        <f>Data!B20</f>
        <v>1294</v>
      </c>
      <c r="C20" s="3">
        <f>Naive!F20</f>
        <v>0</v>
      </c>
      <c r="D20" s="6">
        <f>'Moving Average'!F20</f>
        <v>0</v>
      </c>
      <c r="E20" s="6">
        <f>'Linear Regression'!V20</f>
        <v>0</v>
      </c>
      <c r="F20" s="6">
        <f>'Exponential Smoothing'!H20</f>
        <v>0</v>
      </c>
    </row>
    <row r="21" spans="1:6" x14ac:dyDescent="0.2">
      <c r="A21" s="2">
        <f>Data!A21</f>
        <v>2018</v>
      </c>
      <c r="B21" s="3">
        <f>Data!B21</f>
        <v>1303</v>
      </c>
      <c r="C21" s="3">
        <f>Naive!F21</f>
        <v>0</v>
      </c>
      <c r="D21" s="6">
        <f>'Moving Average'!F21</f>
        <v>0</v>
      </c>
      <c r="E21" s="6">
        <f>'Linear Regression'!V21</f>
        <v>0</v>
      </c>
      <c r="F21" s="6">
        <f>'Exponential Smoothing'!H21</f>
        <v>0</v>
      </c>
    </row>
    <row r="22" spans="1:6" x14ac:dyDescent="0.2">
      <c r="A22" s="2">
        <f>Data!A22</f>
        <v>2019</v>
      </c>
      <c r="B22" s="3"/>
      <c r="C22" s="3">
        <f>Naive!F22</f>
        <v>0</v>
      </c>
      <c r="D22" s="6">
        <f>'Moving Average'!F22</f>
        <v>0</v>
      </c>
      <c r="E22" s="6">
        <f>'Linear Regression'!V22</f>
        <v>0</v>
      </c>
      <c r="F22" s="6">
        <f>'Exponential Smoothing'!H22</f>
        <v>0</v>
      </c>
    </row>
    <row r="23" spans="1:6" x14ac:dyDescent="0.2">
      <c r="A23" s="2">
        <f>Data!A23</f>
        <v>2020</v>
      </c>
      <c r="B23" s="3"/>
      <c r="C23" s="3">
        <f>Naive!F23</f>
        <v>0</v>
      </c>
      <c r="D23" s="6">
        <f>'Moving Average'!F23</f>
        <v>0</v>
      </c>
      <c r="E23" s="6">
        <f>'Linear Regression'!V23</f>
        <v>0</v>
      </c>
      <c r="F23" s="6">
        <f>'Exponential Smoothing'!H23</f>
        <v>0</v>
      </c>
    </row>
    <row r="25" spans="1:6" x14ac:dyDescent="0.2">
      <c r="C25" s="22" t="s">
        <v>19</v>
      </c>
      <c r="D25" s="22"/>
      <c r="E25" s="22"/>
      <c r="F25" s="22"/>
    </row>
    <row r="26" spans="1:6" x14ac:dyDescent="0.2">
      <c r="A26" s="7" t="s">
        <v>1</v>
      </c>
      <c r="C26" s="5" t="s">
        <v>16</v>
      </c>
      <c r="D26" s="5" t="s">
        <v>17</v>
      </c>
      <c r="E26" s="5" t="s">
        <v>18</v>
      </c>
      <c r="F26" s="13" t="s">
        <v>26</v>
      </c>
    </row>
    <row r="27" spans="1:6" x14ac:dyDescent="0.2">
      <c r="A27" s="2">
        <f>A3</f>
        <v>2000</v>
      </c>
      <c r="C27" s="6"/>
      <c r="D27" s="6"/>
      <c r="E27" s="6">
        <f t="shared" ref="E27:F36" si="0">ABS(E3-$B3)</f>
        <v>1156</v>
      </c>
      <c r="F27" s="6">
        <f t="shared" si="0"/>
        <v>1156</v>
      </c>
    </row>
    <row r="28" spans="1:6" x14ac:dyDescent="0.2">
      <c r="A28" s="2">
        <f t="shared" ref="A28:A47" si="1">A4</f>
        <v>2001</v>
      </c>
      <c r="C28" s="6">
        <f t="shared" ref="C28:C36" si="2">ABS(C4-$B4)</f>
        <v>1148</v>
      </c>
      <c r="D28" s="6"/>
      <c r="E28" s="6">
        <f t="shared" si="0"/>
        <v>1148</v>
      </c>
      <c r="F28" s="6">
        <f t="shared" ref="F28" si="3">ABS(F4-$B4)</f>
        <v>1148</v>
      </c>
    </row>
    <row r="29" spans="1:6" x14ac:dyDescent="0.2">
      <c r="A29" s="2">
        <f t="shared" si="1"/>
        <v>2002</v>
      </c>
      <c r="C29" s="6">
        <f t="shared" si="2"/>
        <v>1176</v>
      </c>
      <c r="D29" s="6"/>
      <c r="E29" s="6">
        <f t="shared" si="0"/>
        <v>1176</v>
      </c>
      <c r="F29" s="6">
        <f t="shared" ref="F29" si="4">ABS(F5-$B5)</f>
        <v>1176</v>
      </c>
    </row>
    <row r="30" spans="1:6" x14ac:dyDescent="0.2">
      <c r="A30" s="2">
        <f t="shared" si="1"/>
        <v>2003</v>
      </c>
      <c r="C30" s="6">
        <f t="shared" si="2"/>
        <v>1203</v>
      </c>
      <c r="D30" s="6"/>
      <c r="E30" s="6">
        <f t="shared" si="0"/>
        <v>1203</v>
      </c>
      <c r="F30" s="6">
        <f t="shared" ref="F30" si="5">ABS(F6-$B6)</f>
        <v>1203</v>
      </c>
    </row>
    <row r="31" spans="1:6" x14ac:dyDescent="0.2">
      <c r="A31" s="2">
        <f t="shared" si="1"/>
        <v>2004</v>
      </c>
      <c r="C31" s="6">
        <f t="shared" si="2"/>
        <v>1233</v>
      </c>
      <c r="D31" s="6">
        <f t="shared" ref="D31:D36" si="6">ABS(D7-$B7)</f>
        <v>1233</v>
      </c>
      <c r="E31" s="6">
        <f t="shared" si="0"/>
        <v>1233</v>
      </c>
      <c r="F31" s="6">
        <f t="shared" ref="F31" si="7">ABS(F7-$B7)</f>
        <v>1233</v>
      </c>
    </row>
    <row r="32" spans="1:6" x14ac:dyDescent="0.2">
      <c r="A32" s="2">
        <f t="shared" si="1"/>
        <v>2005</v>
      </c>
      <c r="C32" s="6">
        <f t="shared" si="2"/>
        <v>1235</v>
      </c>
      <c r="D32" s="6">
        <f t="shared" si="6"/>
        <v>1235</v>
      </c>
      <c r="E32" s="6">
        <f t="shared" si="0"/>
        <v>1235</v>
      </c>
      <c r="F32" s="6">
        <f t="shared" ref="F32" si="8">ABS(F8-$B8)</f>
        <v>1235</v>
      </c>
    </row>
    <row r="33" spans="1:6" x14ac:dyDescent="0.2">
      <c r="A33" s="2">
        <f t="shared" si="1"/>
        <v>2006</v>
      </c>
      <c r="C33" s="6">
        <f t="shared" si="2"/>
        <v>1231</v>
      </c>
      <c r="D33" s="6">
        <f t="shared" si="6"/>
        <v>1231</v>
      </c>
      <c r="E33" s="6">
        <f t="shared" si="0"/>
        <v>1231</v>
      </c>
      <c r="F33" s="6">
        <f t="shared" ref="F33" si="9">ABS(F9-$B9)</f>
        <v>1231</v>
      </c>
    </row>
    <row r="34" spans="1:6" x14ac:dyDescent="0.2">
      <c r="A34" s="2">
        <f t="shared" si="1"/>
        <v>2007</v>
      </c>
      <c r="C34" s="6">
        <f t="shared" si="2"/>
        <v>1217</v>
      </c>
      <c r="D34" s="6">
        <f t="shared" si="6"/>
        <v>1217</v>
      </c>
      <c r="E34" s="6">
        <f t="shared" si="0"/>
        <v>1217</v>
      </c>
      <c r="F34" s="6">
        <f t="shared" ref="F34" si="10">ABS(F10-$B10)</f>
        <v>1217</v>
      </c>
    </row>
    <row r="35" spans="1:6" x14ac:dyDescent="0.2">
      <c r="A35" s="2">
        <f t="shared" si="1"/>
        <v>2008</v>
      </c>
      <c r="C35" s="6">
        <f t="shared" si="2"/>
        <v>1226</v>
      </c>
      <c r="D35" s="6">
        <f t="shared" si="6"/>
        <v>1226</v>
      </c>
      <c r="E35" s="6">
        <f t="shared" si="0"/>
        <v>1226</v>
      </c>
      <c r="F35" s="6">
        <f t="shared" ref="F35" si="11">ABS(F11-$B11)</f>
        <v>1226</v>
      </c>
    </row>
    <row r="36" spans="1:6" x14ac:dyDescent="0.2">
      <c r="A36" s="2">
        <f t="shared" si="1"/>
        <v>2009</v>
      </c>
      <c r="C36" s="6">
        <f t="shared" si="2"/>
        <v>1237</v>
      </c>
      <c r="D36" s="6">
        <f t="shared" si="6"/>
        <v>1237</v>
      </c>
      <c r="E36" s="6">
        <f t="shared" si="0"/>
        <v>1237</v>
      </c>
      <c r="F36" s="6">
        <f t="shared" ref="F36" si="12">ABS(F12-$B12)</f>
        <v>1237</v>
      </c>
    </row>
    <row r="37" spans="1:6" x14ac:dyDescent="0.2">
      <c r="A37" s="2">
        <f t="shared" si="1"/>
        <v>2010</v>
      </c>
      <c r="C37" s="6">
        <f t="shared" ref="C37:F37" si="13">ABS(C13-$B13)</f>
        <v>1251</v>
      </c>
      <c r="D37" s="6">
        <f t="shared" si="13"/>
        <v>1251</v>
      </c>
      <c r="E37" s="6">
        <f t="shared" si="13"/>
        <v>1251</v>
      </c>
      <c r="F37" s="6">
        <f t="shared" si="13"/>
        <v>1251</v>
      </c>
    </row>
    <row r="38" spans="1:6" x14ac:dyDescent="0.2">
      <c r="A38" s="2">
        <f t="shared" si="1"/>
        <v>2011</v>
      </c>
      <c r="C38" s="6">
        <f t="shared" ref="C38:F38" si="14">ABS(C14-$B14)</f>
        <v>1252</v>
      </c>
      <c r="D38" s="6">
        <f t="shared" si="14"/>
        <v>1252</v>
      </c>
      <c r="E38" s="6">
        <f t="shared" si="14"/>
        <v>1252</v>
      </c>
      <c r="F38" s="6">
        <f t="shared" si="14"/>
        <v>1252</v>
      </c>
    </row>
    <row r="39" spans="1:6" x14ac:dyDescent="0.2">
      <c r="A39" s="2">
        <f t="shared" si="1"/>
        <v>2012</v>
      </c>
      <c r="C39" s="6">
        <f t="shared" ref="C39:F39" si="15">ABS(C15-$B15)</f>
        <v>1246</v>
      </c>
      <c r="D39" s="6">
        <f t="shared" si="15"/>
        <v>1246</v>
      </c>
      <c r="E39" s="6">
        <f t="shared" si="15"/>
        <v>1246</v>
      </c>
      <c r="F39" s="6">
        <f t="shared" si="15"/>
        <v>1246</v>
      </c>
    </row>
    <row r="40" spans="1:6" x14ac:dyDescent="0.2">
      <c r="A40" s="2">
        <f t="shared" si="1"/>
        <v>2013</v>
      </c>
      <c r="C40" s="6">
        <f t="shared" ref="C40:F40" si="16">ABS(C16-$B16)</f>
        <v>1246</v>
      </c>
      <c r="D40" s="6">
        <f t="shared" si="16"/>
        <v>1246</v>
      </c>
      <c r="E40" s="6">
        <f t="shared" si="16"/>
        <v>1246</v>
      </c>
      <c r="F40" s="6">
        <f t="shared" si="16"/>
        <v>1246</v>
      </c>
    </row>
    <row r="41" spans="1:6" x14ac:dyDescent="0.2">
      <c r="A41" s="2">
        <f t="shared" si="1"/>
        <v>2014</v>
      </c>
      <c r="C41" s="6">
        <f t="shared" ref="C41:F41" si="17">ABS(C17-$B17)</f>
        <v>1237</v>
      </c>
      <c r="D41" s="6">
        <f t="shared" si="17"/>
        <v>1237</v>
      </c>
      <c r="E41" s="6">
        <f t="shared" si="17"/>
        <v>1237</v>
      </c>
      <c r="F41" s="6">
        <f t="shared" si="17"/>
        <v>1237</v>
      </c>
    </row>
    <row r="42" spans="1:6" x14ac:dyDescent="0.2">
      <c r="A42" s="2">
        <f t="shared" si="1"/>
        <v>2015</v>
      </c>
      <c r="C42" s="6">
        <f t="shared" ref="C42:F42" si="18">ABS(C18-$B18)</f>
        <v>1249</v>
      </c>
      <c r="D42" s="6">
        <f t="shared" si="18"/>
        <v>1249</v>
      </c>
      <c r="E42" s="6">
        <f t="shared" si="18"/>
        <v>1249</v>
      </c>
      <c r="F42" s="6">
        <f t="shared" si="18"/>
        <v>1249</v>
      </c>
    </row>
    <row r="43" spans="1:6" x14ac:dyDescent="0.2">
      <c r="A43" s="2">
        <f t="shared" si="1"/>
        <v>2016</v>
      </c>
      <c r="C43" s="6">
        <f t="shared" ref="C43:F43" si="19">ABS(C19-$B19)</f>
        <v>1266</v>
      </c>
      <c r="D43" s="6">
        <f t="shared" si="19"/>
        <v>1266</v>
      </c>
      <c r="E43" s="6">
        <f t="shared" si="19"/>
        <v>1266</v>
      </c>
      <c r="F43" s="6">
        <f t="shared" si="19"/>
        <v>1266</v>
      </c>
    </row>
    <row r="44" spans="1:6" x14ac:dyDescent="0.2">
      <c r="A44" s="2">
        <f t="shared" si="1"/>
        <v>2017</v>
      </c>
      <c r="C44" s="6">
        <f t="shared" ref="C44:F45" si="20">ABS(C20-$B20)</f>
        <v>1294</v>
      </c>
      <c r="D44" s="6">
        <f t="shared" si="20"/>
        <v>1294</v>
      </c>
      <c r="E44" s="6">
        <f t="shared" si="20"/>
        <v>1294</v>
      </c>
      <c r="F44" s="6">
        <f t="shared" si="20"/>
        <v>1294</v>
      </c>
    </row>
    <row r="45" spans="1:6" x14ac:dyDescent="0.2">
      <c r="A45" s="2">
        <f t="shared" si="1"/>
        <v>2018</v>
      </c>
      <c r="C45" s="6">
        <f t="shared" si="20"/>
        <v>1303</v>
      </c>
      <c r="D45" s="6">
        <f t="shared" si="20"/>
        <v>1303</v>
      </c>
      <c r="E45" s="6">
        <f t="shared" si="20"/>
        <v>1303</v>
      </c>
      <c r="F45" s="6">
        <f t="shared" si="20"/>
        <v>1303</v>
      </c>
    </row>
    <row r="46" spans="1:6" x14ac:dyDescent="0.2">
      <c r="A46" s="2">
        <f t="shared" si="1"/>
        <v>2019</v>
      </c>
    </row>
    <row r="47" spans="1:6" x14ac:dyDescent="0.2">
      <c r="A47" s="2">
        <f t="shared" si="1"/>
        <v>2020</v>
      </c>
    </row>
    <row r="48" spans="1:6" x14ac:dyDescent="0.2">
      <c r="C48" s="11">
        <f>AVERAGE(C27:C45)</f>
        <v>1236.1111111111111</v>
      </c>
      <c r="D48" s="11">
        <f>AVERAGE(D27:D45)</f>
        <v>1248.2</v>
      </c>
      <c r="E48" s="11">
        <f>AVERAGE(E27:E45)</f>
        <v>1231.8947368421052</v>
      </c>
      <c r="F48" s="11">
        <f>AVERAGE(F27:F45)</f>
        <v>1231.8947368421052</v>
      </c>
    </row>
    <row r="50" spans="2:6" x14ac:dyDescent="0.2">
      <c r="B50" s="18" t="s">
        <v>27</v>
      </c>
      <c r="C50" s="19">
        <f>C48/$C48</f>
        <v>1</v>
      </c>
      <c r="D50" s="19">
        <f t="shared" ref="D50:F50" si="21">D48/$C48</f>
        <v>1.009779775280899</v>
      </c>
      <c r="E50" s="19">
        <f t="shared" si="21"/>
        <v>0.99658900059136601</v>
      </c>
      <c r="F50" s="19">
        <f t="shared" si="21"/>
        <v>0.99658900059136601</v>
      </c>
    </row>
  </sheetData>
  <sheetProtection password="C4C0" sheet="1" objects="1" scenarios="1"/>
  <mergeCells count="3">
    <mergeCell ref="A1:B1"/>
    <mergeCell ref="C1:F1"/>
    <mergeCell ref="C25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Naive</vt:lpstr>
      <vt:lpstr>Moving Average</vt:lpstr>
      <vt:lpstr>Linear Regression</vt:lpstr>
      <vt:lpstr>Exponential Smoothing</vt:lpstr>
      <vt:lpstr>Compare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2019-03-13T15:04:50Z</dcterms:created>
  <dcterms:modified xsi:type="dcterms:W3CDTF">2019-09-12T06:56:48Z</dcterms:modified>
</cp:coreProperties>
</file>