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Running Desktop Backup\Working\Kormee\Meeting-11Dec\"/>
    </mc:Choice>
  </mc:AlternateContent>
  <xr:revisionPtr revIDLastSave="0" documentId="13_ncr:1_{16D4CB59-9BBD-4FA8-84EF-659407DF23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ormeeAutomationPlan" sheetId="2" r:id="rId1"/>
    <sheet name="Detail Scope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0" i="2" l="1"/>
  <c r="D36" i="2" s="1"/>
  <c r="D37" i="2" l="1"/>
  <c r="D39" i="2" s="1"/>
</calcChain>
</file>

<file path=xl/sharedStrings.xml><?xml version="1.0" encoding="utf-8"?>
<sst xmlns="http://schemas.openxmlformats.org/spreadsheetml/2006/main" count="264" uniqueCount="146">
  <si>
    <t>Issues</t>
  </si>
  <si>
    <t>Planned Solution</t>
  </si>
  <si>
    <t>Machine allowance</t>
  </si>
  <si>
    <t>Advance deductions</t>
  </si>
  <si>
    <t>Tiffin Allowance</t>
  </si>
  <si>
    <t>Salary adjustment of previous months</t>
  </si>
  <si>
    <t>Maternity benefits</t>
  </si>
  <si>
    <t>Adjustments related to any attendance corrections</t>
  </si>
  <si>
    <t>Disbursement of the final Service benefits</t>
  </si>
  <si>
    <t>Company</t>
  </si>
  <si>
    <t>Celsius</t>
  </si>
  <si>
    <t>Celsius &amp; Birichina</t>
  </si>
  <si>
    <t>Kormee Shift mgt. module will be enabled for policy based allowance calculation.</t>
  </si>
  <si>
    <t>Kormee Maternity Leave mgt. will be enabled  for Maternity benefit calculation.</t>
  </si>
  <si>
    <t>Responsible</t>
  </si>
  <si>
    <t>Kormee Final Settlement Module will be implemented</t>
  </si>
  <si>
    <t>Birichina</t>
  </si>
  <si>
    <t>Thursday Allow</t>
  </si>
  <si>
    <t>Policy</t>
  </si>
  <si>
    <t>Current Practice</t>
  </si>
  <si>
    <t>Manual Calculation</t>
  </si>
  <si>
    <t>Arrear due to any Attendance Correction</t>
  </si>
  <si>
    <t>Incentive Calculation-Colblanc</t>
  </si>
  <si>
    <t>For Line- "Jumper":
A category: 1000 tk
B category: 750 tk
C category: 500 tk
This amount is fixed. No deduction for absent or new joiner.</t>
  </si>
  <si>
    <t>Manual</t>
  </si>
  <si>
    <t>HR team will share the detail policy in written.</t>
  </si>
  <si>
    <t>Manual Payments</t>
  </si>
  <si>
    <t>1. Payment will be applicable in case Present in Offday</t>
  </si>
  <si>
    <t>2.  If present 8:00-5:00 PM then =&gt; 1 day's Gross. Gross will be calculated 26 day basis</t>
  </si>
  <si>
    <t>3. OT will be calculated after 5:00 PM. Rate will as per normal policy</t>
  </si>
  <si>
    <t>Colblanc</t>
  </si>
  <si>
    <t>KORMEE Salary Rule will be configured, with Salary Reports Integration.</t>
  </si>
  <si>
    <t>New Column for Arrear will be added in Salary Sheet and amount will be uploaded in Kormee through Excel</t>
  </si>
  <si>
    <t>Kormee will come back with the proposed solution.</t>
  </si>
  <si>
    <t>SQ will share Job card format with expected changes.</t>
  </si>
  <si>
    <t>Kormee</t>
  </si>
  <si>
    <t>SQ</t>
  </si>
  <si>
    <t>In case any unpaid or arrear amount needs to pay with this month.</t>
  </si>
  <si>
    <t>Need add Arrear column &amp; Head in Salary Sheet</t>
  </si>
  <si>
    <t>Incentive Calculation-Celsius</t>
  </si>
  <si>
    <t>Same As Birichina</t>
  </si>
  <si>
    <t>Machine allowance-Birichina</t>
  </si>
  <si>
    <t>Machine allowance-Celsius</t>
  </si>
  <si>
    <t>Need to configure in Salary Rale, Need head in Salary Sheet &amp; Pay Slip.</t>
  </si>
  <si>
    <t>Manual calculation.
Allowance is with Thursday Allowance</t>
  </si>
  <si>
    <t>Manual  Calculation</t>
  </si>
  <si>
    <t>As per number of Machine Operated.</t>
  </si>
  <si>
    <t>Inhouse development</t>
  </si>
  <si>
    <t>Birichina &amp; Celsius</t>
  </si>
  <si>
    <t>4. Both Gross Salary &amp; OT Amount will be display in the same column of Salary Sheet, that is :Thursday Allow"</t>
  </si>
  <si>
    <t>EMP basis loan.
For MLV employee Loan Should not deduct
No Interest</t>
  </si>
  <si>
    <t>As per govt. Law</t>
  </si>
  <si>
    <t>Meeting with KORMEE, Birichina &amp; Celsius HR Team</t>
  </si>
  <si>
    <t>Date: 13-Nov-19</t>
  </si>
  <si>
    <t>Agenda: Details discussion of all issue and scope finalization</t>
  </si>
  <si>
    <t>Remarks</t>
  </si>
  <si>
    <t>Need to implement the existing Incentive System</t>
  </si>
  <si>
    <t>Need to customize Incentive System with Celsius Policy</t>
  </si>
  <si>
    <t>Need to discuss further with Celsius-1 HR Team</t>
  </si>
  <si>
    <t>Postponed</t>
  </si>
  <si>
    <r>
      <t xml:space="preserve">Loan Module: Impact in 
1. Salary Sheet
2. Pay Slip
New report:
</t>
    </r>
    <r>
      <rPr>
        <sz val="11"/>
        <rFont val="Calibri"/>
        <family val="2"/>
        <scheme val="minor"/>
      </rPr>
      <t>Monthly Loan Deduction Report</t>
    </r>
    <r>
      <rPr>
        <sz val="11"/>
        <color theme="1"/>
        <rFont val="Calibri"/>
        <family val="2"/>
        <scheme val="minor"/>
      </rPr>
      <t xml:space="preserve">
</t>
    </r>
  </si>
  <si>
    <t>1.Need to share format with formula to CSL for detail plan.
2. EL encashment amount will be uploaded in Kormee.
3. Two reports need to be developed:
Actual &amp; Buyer. This is for OT issue.</t>
  </si>
  <si>
    <t>Hamid will share the job card format by 16th Nov</t>
  </si>
  <si>
    <t>Hamid &amp; Shams will share the expected Monthly Loan Deduction Report format by 17th Nov</t>
  </si>
  <si>
    <t>Hamid &amp; Shams will share the excel formats by 16th Nov</t>
  </si>
  <si>
    <t>Hamid &amp; Shams will share the written policy in details. Accordingly further Skype call will be arranged(TBC)</t>
  </si>
  <si>
    <t>There is no Salary Head for Arrear in Salary Sheet, So at present payment is manual</t>
  </si>
  <si>
    <t>As above</t>
  </si>
  <si>
    <t>Will be discussed in separate meeting with Celsius Unit-1</t>
  </si>
  <si>
    <t>CSL</t>
  </si>
  <si>
    <t>Business Unit</t>
  </si>
  <si>
    <t>Will be managed though Incentive mgt solution. System Customization planned</t>
  </si>
  <si>
    <t>Sl.</t>
  </si>
  <si>
    <t>Extra OT hide: 60h/W, 72h/W,84h/W, Actual</t>
  </si>
  <si>
    <t>All</t>
  </si>
  <si>
    <t>Job Card, Payslip, Salary Sheet, Bank Forwarding</t>
  </si>
  <si>
    <t>Service Book</t>
  </si>
  <si>
    <t>Letter 1: Will be issued 11th working day for continuous Absent (excluding W/H)
Letter 2: After 10 days of issuing Letter 1
Letter 3: After 7 days of issuing Letter 2</t>
  </si>
  <si>
    <t>Increment Letter</t>
  </si>
  <si>
    <t>Promotion Letter</t>
  </si>
  <si>
    <t>Transfer Letter</t>
  </si>
  <si>
    <t xml:space="preserve"> Celsius</t>
  </si>
  <si>
    <t>Individual Leave Register Report (form no 9)</t>
  </si>
  <si>
    <t>Type</t>
  </si>
  <si>
    <t>Allowance</t>
  </si>
  <si>
    <t>Deductions</t>
  </si>
  <si>
    <t>Shift allowance (6th day allowance)</t>
  </si>
  <si>
    <t>5 days per week</t>
  </si>
  <si>
    <t>Approval of all Monthly Salary Adjustment Issue</t>
  </si>
  <si>
    <t>Report</t>
  </si>
  <si>
    <t>Machine allowance(Jumper allowance)</t>
  </si>
  <si>
    <t>Advance deductions(EMI Based)</t>
  </si>
  <si>
    <t>Maternity benefits (Buyer)</t>
  </si>
  <si>
    <t>Maternity benefits (Actual)</t>
  </si>
  <si>
    <t>As per Govt. Law</t>
  </si>
  <si>
    <t>Salary is not processing in case present less than 5 days</t>
  </si>
  <si>
    <t>SUPPLEMENTARY SALARY SHEET</t>
  </si>
  <si>
    <t>Condition will be removed from Salary Process</t>
  </si>
  <si>
    <t>Recruitment Budget declaration &amp; Control</t>
  </si>
  <si>
    <t>Separate column for the difference of payable gross &amp; gross salary.</t>
  </si>
  <si>
    <t>English version of details payrolls.</t>
  </si>
  <si>
    <t>Increment effective date from exact due date need to implement (DOJ to DOJ)</t>
  </si>
  <si>
    <t>Registering Certification Data</t>
  </si>
  <si>
    <t>Proposed Cost (BDT)</t>
  </si>
  <si>
    <t>Kormee Loan Module Need to be enabled for EMI based deduction automation.</t>
  </si>
  <si>
    <t>Arrear will be added in Salary Sheet and amount will be uploaded in KORMEE through Excel</t>
  </si>
  <si>
    <t>As per Govt. Law. Need Notification before/after of maternity leave</t>
  </si>
  <si>
    <t>SQ will share the format</t>
  </si>
  <si>
    <t>TBC</t>
  </si>
  <si>
    <t>Appointment Letter Worker</t>
  </si>
  <si>
    <t>Appointment Letter Staff</t>
  </si>
  <si>
    <t>Salary Reconciliation Report</t>
  </si>
  <si>
    <t>New report design as per SQ given format</t>
  </si>
  <si>
    <t>Policy tagged interface (Shift allowance or if any)</t>
  </si>
  <si>
    <t>Maternity Payment disbursement with Notification</t>
  </si>
  <si>
    <t>Floor Transfer Report</t>
  </si>
  <si>
    <t>Total Costing (New Report, Interface, Report Modification)</t>
  </si>
  <si>
    <t>Implementation Cost (Per Unit=50,000)</t>
  </si>
  <si>
    <t>Emergency Development Cost</t>
  </si>
  <si>
    <t>Grand Total</t>
  </si>
  <si>
    <t>Recruitment Alert Revision:</t>
  </si>
  <si>
    <t>a. 02 summary Reports (New Requirement)</t>
  </si>
  <si>
    <t>20,000/-</t>
  </si>
  <si>
    <t xml:space="preserve">b. 01 Details report  New Requirement                           </t>
  </si>
  <si>
    <t>10,000/-</t>
  </si>
  <si>
    <t>c. 01 Details report  Modification</t>
  </si>
  <si>
    <t>5,000/</t>
  </si>
  <si>
    <t xml:space="preserve">d. Attachment for mail body  Modification                  </t>
  </si>
  <si>
    <t>5,000/-</t>
  </si>
  <si>
    <t>40,000/-</t>
  </si>
  <si>
    <r>
      <t xml:space="preserve">                </t>
    </r>
    <r>
      <rPr>
        <b/>
        <sz val="11"/>
        <rFont val="Calibri"/>
        <family val="2"/>
        <scheme val="minor"/>
      </rPr>
      <t>Inword: Forty thousand Take only.</t>
    </r>
  </si>
  <si>
    <t>Total Cost Summary:</t>
  </si>
  <si>
    <t>In Word: Five Lac Eighty Thousand taka</t>
  </si>
  <si>
    <t>Adding Actual Gross Column in Salary Sheet</t>
  </si>
  <si>
    <t>One more salary sheet for Worker in English Version</t>
  </si>
  <si>
    <t>A query to generate Name, Father Name, National ID care wise Certification Info</t>
  </si>
  <si>
    <t>*Not Required, as management don't permit any manual attendance correction</t>
  </si>
  <si>
    <t>New feature function</t>
  </si>
  <si>
    <t>Delivery Time Line</t>
  </si>
  <si>
    <t>Grand Total:</t>
  </si>
  <si>
    <t>790,000/-</t>
  </si>
  <si>
    <t>Month wise budget declaration and recruitment control.</t>
  </si>
  <si>
    <t>New system feature development for notification service</t>
  </si>
  <si>
    <t>New system feature development to define Policies in a single page with restriction in changing</t>
  </si>
  <si>
    <t>Automatic increment based on Policy for worker. Like after completion of 1 year auto increment of 5%</t>
  </si>
  <si>
    <t>Long absent correspondence
3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</si>
</sst>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96">
    <xf numFmtId="0" fontId="0" fillId="0" borderId="0" xfId="0"/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4" fillId="4" borderId="0" xfId="0" applyFont="1" applyFill="1" applyAlignment="1">
      <alignment vertical="top"/>
    </xf>
    <xf numFmtId="0" fontId="0" fillId="4" borderId="5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16" fontId="0" fillId="4" borderId="5" xfId="0" applyNumberFormat="1" applyFill="1" applyBorder="1" applyAlignment="1">
      <alignment vertical="top"/>
    </xf>
    <xf numFmtId="16" fontId="0" fillId="4" borderId="9" xfId="0" applyNumberForma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2" fillId="4" borderId="10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/>
    </xf>
    <xf numFmtId="0" fontId="5" fillId="4" borderId="5" xfId="0" applyFont="1" applyFill="1" applyBorder="1" applyAlignment="1">
      <alignment vertical="top"/>
    </xf>
    <xf numFmtId="0" fontId="5" fillId="4" borderId="9" xfId="0" applyFont="1" applyFill="1" applyBorder="1" applyAlignment="1">
      <alignment vertical="top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7" fillId="0" borderId="0" xfId="0" applyFont="1" applyAlignment="1">
      <alignment wrapText="1"/>
    </xf>
    <xf numFmtId="0" fontId="7" fillId="7" borderId="1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quotePrefix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15" fontId="2" fillId="4" borderId="3" xfId="0" applyNumberFormat="1" applyFont="1" applyFill="1" applyBorder="1" applyAlignment="1">
      <alignment horizontal="left" vertical="center" wrapText="1"/>
    </xf>
    <xf numFmtId="164" fontId="2" fillId="4" borderId="1" xfId="1" applyNumberFormat="1" applyFont="1" applyFill="1" applyBorder="1" applyAlignment="1">
      <alignment horizontal="center" vertical="center" wrapText="1"/>
    </xf>
    <xf numFmtId="164" fontId="10" fillId="4" borderId="1" xfId="1" applyNumberFormat="1" applyFont="1" applyFill="1" applyBorder="1" applyAlignment="1">
      <alignment horizontal="center" vertical="center" wrapText="1"/>
    </xf>
    <xf numFmtId="15" fontId="2" fillId="4" borderId="12" xfId="0" applyNumberFormat="1" applyFont="1" applyFill="1" applyBorder="1" applyAlignment="1">
      <alignment horizontal="left" vertical="center" wrapText="1"/>
    </xf>
    <xf numFmtId="165" fontId="0" fillId="0" borderId="1" xfId="0" applyNumberFormat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4" borderId="3" xfId="0" applyFill="1" applyBorder="1" applyAlignment="1">
      <alignment horizontal="left" vertical="center" wrapText="1"/>
    </xf>
    <xf numFmtId="164" fontId="9" fillId="5" borderId="5" xfId="1" applyNumberFormat="1" applyFont="1" applyFill="1" applyBorder="1" applyAlignment="1">
      <alignment horizontal="center" vertical="center" wrapText="1"/>
    </xf>
    <xf numFmtId="164" fontId="9" fillId="4" borderId="0" xfId="1" applyNumberFormat="1" applyFont="1" applyFill="1" applyAlignment="1">
      <alignment horizontal="center" vertical="center" wrapText="1"/>
    </xf>
    <xf numFmtId="164" fontId="9" fillId="4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165" fontId="0" fillId="4" borderId="1" xfId="0" applyNumberFormat="1" applyFill="1" applyBorder="1" applyAlignment="1">
      <alignment vertical="center" wrapText="1"/>
    </xf>
    <xf numFmtId="164" fontId="9" fillId="4" borderId="1" xfId="1" applyNumberFormat="1" applyFont="1" applyFill="1" applyBorder="1" applyAlignment="1">
      <alignment vertical="center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164" fontId="2" fillId="0" borderId="1" xfId="1" applyNumberFormat="1" applyFont="1" applyFill="1" applyBorder="1" applyAlignment="1">
      <alignment horizontal="center" vertical="center" wrapText="1"/>
    </xf>
    <xf numFmtId="164" fontId="9" fillId="0" borderId="1" xfId="1" applyNumberFormat="1" applyFont="1" applyFill="1" applyBorder="1" applyAlignment="1">
      <alignment horizontal="center" vertical="center" wrapText="1"/>
    </xf>
    <xf numFmtId="164" fontId="11" fillId="0" borderId="1" xfId="1" applyNumberFormat="1" applyFont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5FA-5284-4CDC-9A5A-114053E90A17}">
  <dimension ref="A1:R50"/>
  <sheetViews>
    <sheetView tabSelected="1" zoomScale="90" zoomScaleNormal="90" workbookViewId="0">
      <pane ySplit="1" topLeftCell="A39" activePane="bottomLeft" state="frozen"/>
      <selection pane="bottomLeft" sqref="A1:H51"/>
    </sheetView>
  </sheetViews>
  <sheetFormatPr defaultRowHeight="15" x14ac:dyDescent="0.25"/>
  <cols>
    <col min="1" max="1" width="4.28515625" style="1" customWidth="1"/>
    <col min="2" max="2" width="15.28515625" style="73" customWidth="1"/>
    <col min="3" max="3" width="25.85546875" style="2" customWidth="1"/>
    <col min="4" max="4" width="13.85546875" style="2" customWidth="1"/>
    <col min="5" max="5" width="39.7109375" style="2" hidden="1" customWidth="1"/>
    <col min="6" max="6" width="7" style="10" customWidth="1"/>
    <col min="7" max="7" width="14.85546875" style="10" customWidth="1"/>
    <col min="8" max="8" width="13.140625" style="57" customWidth="1"/>
    <col min="9" max="9" width="32.7109375" style="48" hidden="1" customWidth="1"/>
    <col min="10" max="10" width="7.7109375" style="1" bestFit="1" customWidth="1"/>
    <col min="11" max="11" width="6.7109375" style="1" bestFit="1" customWidth="1"/>
    <col min="12" max="12" width="5.85546875" style="1" bestFit="1" customWidth="1"/>
    <col min="13" max="14" width="6.42578125" style="1" bestFit="1" customWidth="1"/>
    <col min="15" max="15" width="7.28515625" style="1" customWidth="1"/>
    <col min="16" max="16" width="7.42578125" style="1" customWidth="1"/>
    <col min="17" max="17" width="7.140625" style="1" customWidth="1"/>
    <col min="18" max="18" width="8.7109375" style="1" customWidth="1"/>
    <col min="19" max="16384" width="9.140625" style="1"/>
  </cols>
  <sheetData>
    <row r="1" spans="1:18" ht="39" customHeight="1" x14ac:dyDescent="0.25">
      <c r="A1" s="3" t="s">
        <v>72</v>
      </c>
      <c r="B1" s="3" t="s">
        <v>83</v>
      </c>
      <c r="C1" s="7" t="s">
        <v>0</v>
      </c>
      <c r="D1" s="7" t="s">
        <v>70</v>
      </c>
      <c r="E1" s="8" t="s">
        <v>1</v>
      </c>
      <c r="F1" s="7" t="s">
        <v>14</v>
      </c>
      <c r="G1" s="7" t="s">
        <v>138</v>
      </c>
      <c r="H1" s="56" t="s">
        <v>103</v>
      </c>
      <c r="I1" s="43" t="s">
        <v>55</v>
      </c>
      <c r="J1" s="11">
        <v>43837</v>
      </c>
      <c r="K1" s="11">
        <v>43844</v>
      </c>
      <c r="L1" s="11">
        <v>43851</v>
      </c>
      <c r="M1" s="11">
        <v>43858</v>
      </c>
      <c r="N1" s="11">
        <v>43865</v>
      </c>
      <c r="O1" s="11">
        <v>43872</v>
      </c>
      <c r="P1" s="11">
        <v>43879</v>
      </c>
      <c r="Q1" s="11">
        <v>43886</v>
      </c>
      <c r="R1" s="11">
        <v>43893</v>
      </c>
    </row>
    <row r="2" spans="1:18" ht="25.5" x14ac:dyDescent="0.25">
      <c r="A2" s="4">
        <v>1</v>
      </c>
      <c r="B2" s="4" t="s">
        <v>84</v>
      </c>
      <c r="C2" s="5" t="s">
        <v>86</v>
      </c>
      <c r="D2" s="5" t="s">
        <v>11</v>
      </c>
      <c r="E2" s="5" t="s">
        <v>12</v>
      </c>
      <c r="F2" s="9" t="s">
        <v>69</v>
      </c>
      <c r="G2" s="53">
        <v>43846</v>
      </c>
      <c r="H2" s="50">
        <v>20000</v>
      </c>
      <c r="I2" s="49" t="s">
        <v>87</v>
      </c>
      <c r="J2" s="39"/>
      <c r="K2" s="40"/>
      <c r="L2" s="41"/>
      <c r="M2" s="12"/>
      <c r="N2" s="12"/>
      <c r="O2" s="12"/>
    </row>
    <row r="3" spans="1:18" ht="25.5" x14ac:dyDescent="0.25">
      <c r="A3" s="4">
        <v>2</v>
      </c>
      <c r="B3" s="4" t="s">
        <v>84</v>
      </c>
      <c r="C3" s="5" t="s">
        <v>5</v>
      </c>
      <c r="D3" s="5" t="s">
        <v>11</v>
      </c>
      <c r="E3" s="5" t="s">
        <v>32</v>
      </c>
      <c r="F3" s="9" t="s">
        <v>69</v>
      </c>
      <c r="G3" s="53">
        <v>43846</v>
      </c>
      <c r="H3" s="50">
        <v>0</v>
      </c>
      <c r="I3" s="52" t="s">
        <v>88</v>
      </c>
      <c r="J3" s="39"/>
      <c r="K3" s="40"/>
      <c r="L3" s="41"/>
      <c r="M3" s="12"/>
      <c r="N3" s="12"/>
      <c r="O3" s="12"/>
    </row>
    <row r="4" spans="1:18" ht="34.5" customHeight="1" x14ac:dyDescent="0.25">
      <c r="A4" s="4">
        <v>3</v>
      </c>
      <c r="B4" s="74" t="s">
        <v>84</v>
      </c>
      <c r="C4" s="75" t="s">
        <v>7</v>
      </c>
      <c r="D4" s="75" t="s">
        <v>11</v>
      </c>
      <c r="E4" s="75" t="s">
        <v>105</v>
      </c>
      <c r="F4" s="76" t="s">
        <v>69</v>
      </c>
      <c r="G4" s="53">
        <v>43846</v>
      </c>
      <c r="H4" s="50">
        <v>10000</v>
      </c>
      <c r="I4" s="52" t="s">
        <v>88</v>
      </c>
      <c r="J4" s="39"/>
      <c r="K4" s="40"/>
      <c r="L4" s="41"/>
      <c r="M4" s="64" t="s">
        <v>136</v>
      </c>
      <c r="N4" s="12"/>
      <c r="O4" s="12"/>
    </row>
    <row r="5" spans="1:18" ht="29.25" customHeight="1" x14ac:dyDescent="0.25">
      <c r="A5" s="4">
        <v>4</v>
      </c>
      <c r="B5" s="4" t="s">
        <v>84</v>
      </c>
      <c r="C5" s="47" t="s">
        <v>2</v>
      </c>
      <c r="D5" s="5" t="s">
        <v>10</v>
      </c>
      <c r="E5" s="5" t="s">
        <v>71</v>
      </c>
      <c r="F5" s="9" t="s">
        <v>69</v>
      </c>
      <c r="G5" s="53">
        <v>43852</v>
      </c>
      <c r="H5" s="50">
        <v>0</v>
      </c>
      <c r="I5" s="49"/>
      <c r="J5" s="39"/>
      <c r="K5" s="40"/>
      <c r="L5" s="40"/>
      <c r="M5" s="41"/>
      <c r="N5" s="12"/>
      <c r="O5" s="12"/>
    </row>
    <row r="6" spans="1:18" ht="33.75" customHeight="1" x14ac:dyDescent="0.25">
      <c r="A6" s="4">
        <v>5</v>
      </c>
      <c r="B6" s="4" t="s">
        <v>84</v>
      </c>
      <c r="C6" s="5" t="s">
        <v>90</v>
      </c>
      <c r="D6" s="5" t="s">
        <v>16</v>
      </c>
      <c r="E6" s="5" t="s">
        <v>31</v>
      </c>
      <c r="F6" s="9" t="s">
        <v>69</v>
      </c>
      <c r="G6" s="53">
        <v>43846</v>
      </c>
      <c r="H6" s="50">
        <v>0</v>
      </c>
      <c r="I6" s="52"/>
      <c r="J6" s="39"/>
      <c r="K6" s="40"/>
      <c r="L6" s="41"/>
      <c r="M6" s="12"/>
      <c r="N6" s="12"/>
      <c r="O6" s="12"/>
    </row>
    <row r="7" spans="1:18" ht="25.5" x14ac:dyDescent="0.25">
      <c r="A7" s="4">
        <v>6</v>
      </c>
      <c r="B7" s="4" t="s">
        <v>85</v>
      </c>
      <c r="C7" s="5" t="s">
        <v>91</v>
      </c>
      <c r="D7" s="5" t="s">
        <v>11</v>
      </c>
      <c r="E7" s="6" t="s">
        <v>104</v>
      </c>
      <c r="F7" s="9" t="s">
        <v>69</v>
      </c>
      <c r="G7" s="53">
        <v>43852</v>
      </c>
      <c r="H7" s="50">
        <v>10000</v>
      </c>
      <c r="I7" s="52"/>
      <c r="J7" s="39"/>
      <c r="K7" s="40"/>
      <c r="L7" s="40"/>
      <c r="M7" s="41"/>
      <c r="N7" s="12"/>
      <c r="O7" s="12"/>
    </row>
    <row r="8" spans="1:18" ht="25.5" x14ac:dyDescent="0.25">
      <c r="A8" s="4">
        <v>7</v>
      </c>
      <c r="B8" s="4" t="s">
        <v>89</v>
      </c>
      <c r="C8" s="5" t="s">
        <v>93</v>
      </c>
      <c r="D8" s="5" t="s">
        <v>11</v>
      </c>
      <c r="E8" s="5" t="s">
        <v>13</v>
      </c>
      <c r="F8" s="9" t="s">
        <v>69</v>
      </c>
      <c r="G8" s="53">
        <v>43846</v>
      </c>
      <c r="H8" s="50">
        <v>10000</v>
      </c>
      <c r="I8" s="49" t="s">
        <v>106</v>
      </c>
      <c r="J8" s="39"/>
      <c r="K8" s="40"/>
      <c r="L8" s="41"/>
      <c r="M8" s="12"/>
      <c r="N8" s="12"/>
      <c r="O8" s="12"/>
    </row>
    <row r="9" spans="1:18" ht="25.5" x14ac:dyDescent="0.25">
      <c r="A9" s="4">
        <v>8</v>
      </c>
      <c r="B9" s="4" t="s">
        <v>89</v>
      </c>
      <c r="C9" s="5" t="s">
        <v>92</v>
      </c>
      <c r="D9" s="5" t="s">
        <v>11</v>
      </c>
      <c r="E9" s="5" t="s">
        <v>13</v>
      </c>
      <c r="F9" s="9" t="s">
        <v>69</v>
      </c>
      <c r="G9" s="53">
        <v>43846</v>
      </c>
      <c r="H9" s="50">
        <v>10000</v>
      </c>
      <c r="I9" s="49" t="s">
        <v>94</v>
      </c>
      <c r="J9" s="39"/>
      <c r="K9" s="40"/>
      <c r="L9" s="41"/>
      <c r="M9" s="12"/>
      <c r="N9" s="12"/>
      <c r="O9" s="12"/>
    </row>
    <row r="10" spans="1:18" ht="25.5" x14ac:dyDescent="0.25">
      <c r="A10" s="4">
        <v>9</v>
      </c>
      <c r="B10" s="4" t="s">
        <v>89</v>
      </c>
      <c r="C10" s="5" t="s">
        <v>8</v>
      </c>
      <c r="D10" s="5" t="s">
        <v>11</v>
      </c>
      <c r="E10" s="5" t="s">
        <v>15</v>
      </c>
      <c r="F10" s="9" t="s">
        <v>69</v>
      </c>
      <c r="G10" s="53">
        <v>43873</v>
      </c>
      <c r="H10" s="50">
        <v>10000</v>
      </c>
      <c r="I10" s="49"/>
      <c r="J10" s="39"/>
      <c r="K10" s="40"/>
      <c r="L10" s="40"/>
      <c r="M10" s="40"/>
      <c r="N10" s="40"/>
      <c r="O10" s="40"/>
      <c r="P10" s="41"/>
    </row>
    <row r="11" spans="1:18" ht="30" x14ac:dyDescent="0.25">
      <c r="A11" s="4">
        <v>10</v>
      </c>
      <c r="B11" s="4" t="s">
        <v>89</v>
      </c>
      <c r="C11" s="42" t="s">
        <v>96</v>
      </c>
      <c r="D11" s="42" t="s">
        <v>81</v>
      </c>
      <c r="E11" s="42" t="s">
        <v>97</v>
      </c>
      <c r="F11" s="9" t="s">
        <v>69</v>
      </c>
      <c r="G11" s="53">
        <v>43843</v>
      </c>
      <c r="H11" s="50">
        <v>0</v>
      </c>
      <c r="I11" s="45" t="s">
        <v>95</v>
      </c>
      <c r="J11" s="13"/>
      <c r="K11" s="14"/>
    </row>
    <row r="12" spans="1:18" ht="25.5" customHeight="1" x14ac:dyDescent="0.25">
      <c r="A12" s="4">
        <v>11</v>
      </c>
      <c r="B12" s="4" t="s">
        <v>89</v>
      </c>
      <c r="C12" s="42" t="s">
        <v>73</v>
      </c>
      <c r="D12" s="42" t="s">
        <v>74</v>
      </c>
      <c r="E12" s="42" t="s">
        <v>75</v>
      </c>
      <c r="F12" s="9" t="s">
        <v>69</v>
      </c>
      <c r="G12" s="53">
        <v>43884</v>
      </c>
      <c r="H12" s="50">
        <v>80000</v>
      </c>
      <c r="I12" s="46"/>
      <c r="J12" s="39"/>
      <c r="K12" s="40"/>
      <c r="L12" s="40"/>
      <c r="M12" s="40"/>
      <c r="N12" s="40"/>
      <c r="O12" s="40"/>
      <c r="P12" s="40"/>
      <c r="Q12" s="41"/>
    </row>
    <row r="13" spans="1:18" ht="22.5" customHeight="1" x14ac:dyDescent="0.25">
      <c r="A13" s="4">
        <v>12</v>
      </c>
      <c r="B13" s="4" t="s">
        <v>89</v>
      </c>
      <c r="C13" s="42" t="s">
        <v>76</v>
      </c>
      <c r="D13" s="42" t="s">
        <v>74</v>
      </c>
      <c r="E13" s="42"/>
      <c r="F13" s="9" t="s">
        <v>69</v>
      </c>
      <c r="G13" s="53">
        <v>43879</v>
      </c>
      <c r="H13" s="50">
        <v>50000</v>
      </c>
      <c r="I13" s="46"/>
      <c r="J13" s="39"/>
      <c r="K13" s="40"/>
      <c r="L13" s="40"/>
      <c r="M13" s="40"/>
      <c r="N13" s="40"/>
      <c r="O13" s="40"/>
      <c r="P13" s="41"/>
    </row>
    <row r="14" spans="1:18" ht="60" x14ac:dyDescent="0.25">
      <c r="A14" s="4">
        <v>13</v>
      </c>
      <c r="B14" s="4" t="s">
        <v>89</v>
      </c>
      <c r="C14" s="42" t="s">
        <v>145</v>
      </c>
      <c r="D14" s="42" t="s">
        <v>74</v>
      </c>
      <c r="E14" s="42" t="s">
        <v>77</v>
      </c>
      <c r="F14" s="9" t="s">
        <v>69</v>
      </c>
      <c r="G14" s="53">
        <v>43843</v>
      </c>
      <c r="H14" s="50">
        <v>30000</v>
      </c>
      <c r="I14" s="46"/>
      <c r="J14" s="13"/>
      <c r="K14" s="14"/>
    </row>
    <row r="15" spans="1:18" ht="20.25" customHeight="1" x14ac:dyDescent="0.25">
      <c r="A15" s="4">
        <v>14</v>
      </c>
      <c r="B15" s="4" t="s">
        <v>89</v>
      </c>
      <c r="C15" s="42" t="s">
        <v>78</v>
      </c>
      <c r="D15" s="42" t="s">
        <v>74</v>
      </c>
      <c r="E15" s="42" t="s">
        <v>112</v>
      </c>
      <c r="F15" s="9" t="s">
        <v>69</v>
      </c>
      <c r="G15" s="53">
        <v>43845</v>
      </c>
      <c r="H15" s="50">
        <v>10000</v>
      </c>
      <c r="I15" s="45"/>
      <c r="J15" s="39"/>
      <c r="K15" s="40"/>
      <c r="L15" s="41"/>
    </row>
    <row r="16" spans="1:18" ht="20.25" customHeight="1" x14ac:dyDescent="0.25">
      <c r="A16" s="4">
        <v>15</v>
      </c>
      <c r="B16" s="4" t="s">
        <v>89</v>
      </c>
      <c r="C16" s="42" t="s">
        <v>79</v>
      </c>
      <c r="D16" s="42" t="s">
        <v>74</v>
      </c>
      <c r="E16" s="42" t="s">
        <v>112</v>
      </c>
      <c r="F16" s="9" t="s">
        <v>69</v>
      </c>
      <c r="G16" s="53">
        <v>43845</v>
      </c>
      <c r="H16" s="50">
        <v>10000</v>
      </c>
      <c r="I16" s="45"/>
      <c r="J16" s="39"/>
      <c r="K16" s="40"/>
      <c r="L16" s="41"/>
    </row>
    <row r="17" spans="1:15" ht="20.25" customHeight="1" x14ac:dyDescent="0.25">
      <c r="A17" s="4">
        <v>16</v>
      </c>
      <c r="B17" s="4" t="s">
        <v>89</v>
      </c>
      <c r="C17" s="42" t="s">
        <v>80</v>
      </c>
      <c r="D17" s="42" t="s">
        <v>74</v>
      </c>
      <c r="E17" s="42" t="s">
        <v>112</v>
      </c>
      <c r="F17" s="9" t="s">
        <v>69</v>
      </c>
      <c r="G17" s="53">
        <v>43845</v>
      </c>
      <c r="H17" s="50">
        <v>10000</v>
      </c>
      <c r="I17" s="45"/>
      <c r="J17" s="39"/>
      <c r="K17" s="40"/>
      <c r="L17" s="41"/>
    </row>
    <row r="18" spans="1:15" ht="20.25" customHeight="1" x14ac:dyDescent="0.25">
      <c r="A18" s="4">
        <v>17</v>
      </c>
      <c r="B18" s="4" t="s">
        <v>89</v>
      </c>
      <c r="C18" s="42" t="s">
        <v>115</v>
      </c>
      <c r="D18" s="42"/>
      <c r="E18" s="42"/>
      <c r="F18" s="9" t="s">
        <v>69</v>
      </c>
      <c r="G18" s="53">
        <v>43845</v>
      </c>
      <c r="H18" s="50">
        <v>10000</v>
      </c>
      <c r="I18" s="45"/>
      <c r="J18" s="39"/>
      <c r="K18" s="40"/>
      <c r="L18" s="41"/>
    </row>
    <row r="19" spans="1:15" ht="33.75" customHeight="1" x14ac:dyDescent="0.25">
      <c r="A19" s="4">
        <v>18</v>
      </c>
      <c r="B19" s="4" t="s">
        <v>89</v>
      </c>
      <c r="C19" s="42" t="s">
        <v>109</v>
      </c>
      <c r="D19" s="42" t="s">
        <v>74</v>
      </c>
      <c r="E19" s="42" t="s">
        <v>112</v>
      </c>
      <c r="F19" s="9" t="s">
        <v>69</v>
      </c>
      <c r="G19" s="53">
        <v>43845</v>
      </c>
      <c r="H19" s="50">
        <v>10000</v>
      </c>
      <c r="I19" s="45"/>
      <c r="J19" s="39"/>
      <c r="K19" s="40"/>
      <c r="L19" s="41"/>
    </row>
    <row r="20" spans="1:15" ht="20.25" customHeight="1" x14ac:dyDescent="0.25">
      <c r="A20" s="4">
        <v>19</v>
      </c>
      <c r="B20" s="4" t="s">
        <v>89</v>
      </c>
      <c r="C20" s="42" t="s">
        <v>110</v>
      </c>
      <c r="D20" s="42" t="s">
        <v>74</v>
      </c>
      <c r="E20" s="42" t="s">
        <v>112</v>
      </c>
      <c r="F20" s="9" t="s">
        <v>69</v>
      </c>
      <c r="G20" s="53">
        <v>43845</v>
      </c>
      <c r="H20" s="50">
        <v>10000</v>
      </c>
      <c r="I20" s="45"/>
      <c r="J20" s="13"/>
      <c r="K20" s="54"/>
      <c r="L20" s="14"/>
    </row>
    <row r="21" spans="1:15" ht="30" x14ac:dyDescent="0.25">
      <c r="A21" s="4">
        <v>20</v>
      </c>
      <c r="B21" s="4" t="s">
        <v>89</v>
      </c>
      <c r="C21" s="42" t="s">
        <v>82</v>
      </c>
      <c r="D21" s="42" t="s">
        <v>74</v>
      </c>
      <c r="E21" s="42" t="s">
        <v>112</v>
      </c>
      <c r="F21" s="9" t="s">
        <v>69</v>
      </c>
      <c r="G21" s="53">
        <v>43856</v>
      </c>
      <c r="H21" s="50">
        <v>10000</v>
      </c>
      <c r="I21" s="55"/>
      <c r="J21" s="13"/>
      <c r="K21" s="54"/>
      <c r="L21" s="54"/>
      <c r="M21" s="14"/>
    </row>
    <row r="22" spans="1:15" ht="33.75" customHeight="1" x14ac:dyDescent="0.25">
      <c r="A22" s="4">
        <v>21</v>
      </c>
      <c r="B22" s="65" t="s">
        <v>89</v>
      </c>
      <c r="C22" s="66" t="s">
        <v>111</v>
      </c>
      <c r="D22" s="42" t="s">
        <v>74</v>
      </c>
      <c r="E22" s="42" t="s">
        <v>107</v>
      </c>
      <c r="F22" s="9" t="s">
        <v>69</v>
      </c>
      <c r="G22" s="44" t="s">
        <v>108</v>
      </c>
      <c r="H22" s="80">
        <v>20000</v>
      </c>
      <c r="I22" s="45"/>
      <c r="J22" s="79"/>
      <c r="K22" s="77"/>
      <c r="L22" s="77"/>
      <c r="M22" s="77"/>
      <c r="N22" s="77"/>
      <c r="O22" s="78"/>
    </row>
    <row r="23" spans="1:15" ht="45" x14ac:dyDescent="0.25">
      <c r="A23" s="4">
        <v>22</v>
      </c>
      <c r="B23" s="65" t="s">
        <v>89</v>
      </c>
      <c r="C23" s="66" t="s">
        <v>99</v>
      </c>
      <c r="D23" s="42" t="s">
        <v>74</v>
      </c>
      <c r="E23" s="42" t="s">
        <v>133</v>
      </c>
      <c r="F23" s="9" t="s">
        <v>69</v>
      </c>
      <c r="G23" s="44" t="s">
        <v>108</v>
      </c>
      <c r="H23" s="50">
        <v>0</v>
      </c>
      <c r="I23" s="45"/>
    </row>
    <row r="24" spans="1:15" ht="30" x14ac:dyDescent="0.25">
      <c r="A24" s="4">
        <v>23</v>
      </c>
      <c r="B24" s="65" t="s">
        <v>89</v>
      </c>
      <c r="C24" s="69" t="s">
        <v>100</v>
      </c>
      <c r="D24" s="42" t="s">
        <v>74</v>
      </c>
      <c r="E24" s="42" t="s">
        <v>134</v>
      </c>
      <c r="F24" s="9" t="s">
        <v>69</v>
      </c>
      <c r="G24" s="44" t="s">
        <v>108</v>
      </c>
      <c r="H24" s="80">
        <v>10000</v>
      </c>
      <c r="I24" s="45"/>
    </row>
    <row r="25" spans="1:15" ht="30" x14ac:dyDescent="0.25">
      <c r="A25" s="4">
        <v>24</v>
      </c>
      <c r="B25" s="65" t="s">
        <v>89</v>
      </c>
      <c r="C25" s="66" t="s">
        <v>102</v>
      </c>
      <c r="D25" s="42" t="s">
        <v>74</v>
      </c>
      <c r="E25" s="42" t="s">
        <v>135</v>
      </c>
      <c r="F25" s="9" t="s">
        <v>69</v>
      </c>
      <c r="G25" s="44" t="s">
        <v>108</v>
      </c>
      <c r="H25" s="81">
        <v>10000</v>
      </c>
      <c r="I25" s="45"/>
    </row>
    <row r="26" spans="1:15" ht="45" customHeight="1" x14ac:dyDescent="0.25">
      <c r="A26" s="4">
        <v>25</v>
      </c>
      <c r="B26" s="44" t="s">
        <v>137</v>
      </c>
      <c r="C26" s="42" t="s">
        <v>113</v>
      </c>
      <c r="D26" s="42" t="s">
        <v>74</v>
      </c>
      <c r="E26" s="42" t="s">
        <v>143</v>
      </c>
      <c r="F26" s="9" t="s">
        <v>69</v>
      </c>
      <c r="G26" s="67">
        <v>43859</v>
      </c>
      <c r="H26" s="58">
        <v>30000</v>
      </c>
      <c r="J26" s="84"/>
      <c r="K26" s="85"/>
      <c r="L26" s="85"/>
      <c r="M26" s="85"/>
      <c r="N26" s="86"/>
    </row>
    <row r="27" spans="1:15" ht="45" x14ac:dyDescent="0.25">
      <c r="A27" s="4">
        <v>26</v>
      </c>
      <c r="B27" s="44" t="s">
        <v>137</v>
      </c>
      <c r="C27" s="42" t="s">
        <v>114</v>
      </c>
      <c r="D27" s="42" t="s">
        <v>74</v>
      </c>
      <c r="E27" s="42" t="s">
        <v>142</v>
      </c>
      <c r="F27" s="9" t="s">
        <v>69</v>
      </c>
      <c r="G27" s="67">
        <v>43885</v>
      </c>
      <c r="H27" s="68">
        <v>50000</v>
      </c>
      <c r="J27" s="84"/>
      <c r="K27" s="85"/>
      <c r="L27" s="85"/>
      <c r="M27" s="86"/>
    </row>
    <row r="28" spans="1:15" ht="45" x14ac:dyDescent="0.25">
      <c r="A28" s="4">
        <v>27</v>
      </c>
      <c r="B28" s="44" t="s">
        <v>137</v>
      </c>
      <c r="C28" s="66" t="s">
        <v>101</v>
      </c>
      <c r="D28" s="42" t="s">
        <v>74</v>
      </c>
      <c r="E28" s="42" t="s">
        <v>144</v>
      </c>
      <c r="F28" s="44" t="s">
        <v>69</v>
      </c>
      <c r="G28" s="44" t="s">
        <v>108</v>
      </c>
      <c r="H28" s="80">
        <v>30000</v>
      </c>
      <c r="I28" s="45"/>
    </row>
    <row r="29" spans="1:15" ht="30" x14ac:dyDescent="0.25">
      <c r="A29" s="4">
        <v>28</v>
      </c>
      <c r="B29" s="44" t="s">
        <v>137</v>
      </c>
      <c r="C29" s="66" t="s">
        <v>98</v>
      </c>
      <c r="D29" s="42" t="s">
        <v>74</v>
      </c>
      <c r="E29" s="42" t="s">
        <v>141</v>
      </c>
      <c r="F29" s="44" t="s">
        <v>69</v>
      </c>
      <c r="G29" s="44" t="s">
        <v>108</v>
      </c>
      <c r="H29" s="80">
        <v>100000</v>
      </c>
      <c r="I29" s="45"/>
    </row>
    <row r="30" spans="1:15" x14ac:dyDescent="0.25">
      <c r="H30" s="51">
        <f>SUM(H2:H29)</f>
        <v>550000</v>
      </c>
    </row>
    <row r="35" spans="2:4" ht="30" customHeight="1" x14ac:dyDescent="0.25">
      <c r="B35" s="90" t="s">
        <v>131</v>
      </c>
      <c r="C35" s="90"/>
      <c r="D35" s="44"/>
    </row>
    <row r="36" spans="2:4" x14ac:dyDescent="0.25">
      <c r="B36" s="91" t="s">
        <v>116</v>
      </c>
      <c r="C36" s="91"/>
      <c r="D36" s="59">
        <f>H30</f>
        <v>550000</v>
      </c>
    </row>
    <row r="37" spans="2:4" x14ac:dyDescent="0.25">
      <c r="B37" s="91" t="s">
        <v>117</v>
      </c>
      <c r="C37" s="91"/>
      <c r="D37" s="60">
        <f>50000*3</f>
        <v>150000</v>
      </c>
    </row>
    <row r="38" spans="2:4" x14ac:dyDescent="0.25">
      <c r="B38" s="91" t="s">
        <v>118</v>
      </c>
      <c r="C38" s="91"/>
      <c r="D38" s="59">
        <v>50000</v>
      </c>
    </row>
    <row r="39" spans="2:4" x14ac:dyDescent="0.25">
      <c r="B39" s="91" t="s">
        <v>119</v>
      </c>
      <c r="C39" s="91"/>
      <c r="D39" s="61">
        <f>SUM(D36:D38)</f>
        <v>750000</v>
      </c>
    </row>
    <row r="40" spans="2:4" x14ac:dyDescent="0.25">
      <c r="B40" s="92" t="s">
        <v>132</v>
      </c>
      <c r="C40" s="93"/>
      <c r="D40" s="62"/>
    </row>
    <row r="41" spans="2:4" x14ac:dyDescent="0.25">
      <c r="B41" s="12"/>
      <c r="D41" s="63"/>
    </row>
    <row r="42" spans="2:4" x14ac:dyDescent="0.25">
      <c r="B42" s="94" t="s">
        <v>120</v>
      </c>
      <c r="C42" s="94"/>
      <c r="D42" s="70"/>
    </row>
    <row r="43" spans="2:4" x14ac:dyDescent="0.25">
      <c r="B43" s="95" t="s">
        <v>121</v>
      </c>
      <c r="C43" s="95"/>
      <c r="D43" s="71" t="s">
        <v>122</v>
      </c>
    </row>
    <row r="44" spans="2:4" x14ac:dyDescent="0.25">
      <c r="B44" s="95" t="s">
        <v>123</v>
      </c>
      <c r="C44" s="95"/>
      <c r="D44" s="71" t="s">
        <v>124</v>
      </c>
    </row>
    <row r="45" spans="2:4" x14ac:dyDescent="0.25">
      <c r="B45" s="95" t="s">
        <v>125</v>
      </c>
      <c r="C45" s="95"/>
      <c r="D45" s="71" t="s">
        <v>126</v>
      </c>
    </row>
    <row r="46" spans="2:4" x14ac:dyDescent="0.25">
      <c r="B46" s="95" t="s">
        <v>127</v>
      </c>
      <c r="C46" s="95"/>
      <c r="D46" s="71" t="s">
        <v>128</v>
      </c>
    </row>
    <row r="47" spans="2:4" x14ac:dyDescent="0.25">
      <c r="B47" s="95" t="s">
        <v>119</v>
      </c>
      <c r="C47" s="95"/>
      <c r="D47" s="72" t="s">
        <v>129</v>
      </c>
    </row>
    <row r="48" spans="2:4" x14ac:dyDescent="0.25">
      <c r="B48" s="95" t="s">
        <v>130</v>
      </c>
      <c r="C48" s="95"/>
      <c r="D48" s="71"/>
    </row>
    <row r="49" spans="2:4" x14ac:dyDescent="0.25">
      <c r="B49" s="2"/>
      <c r="D49" s="10"/>
    </row>
    <row r="50" spans="2:4" x14ac:dyDescent="0.25">
      <c r="B50" s="83" t="s">
        <v>139</v>
      </c>
      <c r="D50" s="82" t="s">
        <v>140</v>
      </c>
    </row>
  </sheetData>
  <mergeCells count="14">
    <mergeCell ref="B45:C45"/>
    <mergeCell ref="B46:C46"/>
    <mergeCell ref="B47:C47"/>
    <mergeCell ref="B48:C48"/>
    <mergeCell ref="B38:C38"/>
    <mergeCell ref="B39:C39"/>
    <mergeCell ref="B42:C42"/>
    <mergeCell ref="B43:C43"/>
    <mergeCell ref="B44:C44"/>
    <mergeCell ref="J26:N26"/>
    <mergeCell ref="J27:M27"/>
    <mergeCell ref="B35:C35"/>
    <mergeCell ref="B36:C36"/>
    <mergeCell ref="B37:C37"/>
  </mergeCells>
  <phoneticPr fontId="8" type="noConversion"/>
  <pageMargins left="0.45" right="0" top="1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8B73-40F9-4AFC-93BC-06D4716E6116}">
  <dimension ref="B1:H19"/>
  <sheetViews>
    <sheetView zoomScale="90" zoomScaleNormal="90" workbookViewId="0">
      <selection activeCell="D2" sqref="D2"/>
    </sheetView>
  </sheetViews>
  <sheetFormatPr defaultRowHeight="15" x14ac:dyDescent="0.25"/>
  <cols>
    <col min="1" max="1" width="3.85546875" style="16" customWidth="1"/>
    <col min="2" max="2" width="33.140625" style="16" customWidth="1"/>
    <col min="3" max="3" width="11" style="16" customWidth="1"/>
    <col min="4" max="4" width="49" style="16" customWidth="1"/>
    <col min="5" max="5" width="23.85546875" style="16" customWidth="1"/>
    <col min="6" max="6" width="51.42578125" style="16" bestFit="1" customWidth="1"/>
    <col min="7" max="7" width="12.85546875" style="16" customWidth="1"/>
    <col min="8" max="8" width="31.28515625" style="16" customWidth="1"/>
    <col min="9" max="16384" width="9.140625" style="16"/>
  </cols>
  <sheetData>
    <row r="1" spans="2:8" x14ac:dyDescent="0.25">
      <c r="B1" s="16" t="s">
        <v>52</v>
      </c>
    </row>
    <row r="2" spans="2:8" x14ac:dyDescent="0.25">
      <c r="B2" s="16" t="s">
        <v>53</v>
      </c>
    </row>
    <row r="3" spans="2:8" x14ac:dyDescent="0.25">
      <c r="B3" s="16" t="s">
        <v>54</v>
      </c>
    </row>
    <row r="5" spans="2:8" x14ac:dyDescent="0.25">
      <c r="B5" s="35" t="s">
        <v>26</v>
      </c>
      <c r="C5" s="35" t="s">
        <v>9</v>
      </c>
      <c r="D5" s="35" t="s">
        <v>18</v>
      </c>
      <c r="E5" s="35" t="s">
        <v>19</v>
      </c>
      <c r="F5" s="35" t="s">
        <v>1</v>
      </c>
      <c r="G5" s="35" t="s">
        <v>14</v>
      </c>
      <c r="H5" s="36" t="s">
        <v>55</v>
      </c>
    </row>
    <row r="6" spans="2:8" ht="30" x14ac:dyDescent="0.25">
      <c r="B6" s="21" t="s">
        <v>17</v>
      </c>
      <c r="C6" s="21" t="s">
        <v>16</v>
      </c>
      <c r="D6" s="18" t="s">
        <v>27</v>
      </c>
      <c r="E6" s="21" t="s">
        <v>20</v>
      </c>
      <c r="F6" s="30" t="s">
        <v>33</v>
      </c>
      <c r="G6" s="24" t="s">
        <v>35</v>
      </c>
      <c r="H6" s="87" t="s">
        <v>62</v>
      </c>
    </row>
    <row r="7" spans="2:8" ht="30" x14ac:dyDescent="0.25">
      <c r="B7" s="22"/>
      <c r="C7" s="22"/>
      <c r="D7" s="19" t="s">
        <v>28</v>
      </c>
      <c r="E7" s="22"/>
      <c r="F7" s="31" t="s">
        <v>34</v>
      </c>
      <c r="G7" s="25" t="s">
        <v>36</v>
      </c>
      <c r="H7" s="88"/>
    </row>
    <row r="8" spans="2:8" ht="30" x14ac:dyDescent="0.25">
      <c r="B8" s="22"/>
      <c r="C8" s="22"/>
      <c r="D8" s="19" t="s">
        <v>29</v>
      </c>
      <c r="E8" s="22"/>
      <c r="F8" s="22"/>
      <c r="G8" s="22"/>
      <c r="H8" s="88"/>
    </row>
    <row r="9" spans="2:8" ht="45" x14ac:dyDescent="0.25">
      <c r="B9" s="23"/>
      <c r="C9" s="23"/>
      <c r="D9" s="20" t="s">
        <v>49</v>
      </c>
      <c r="E9" s="23"/>
      <c r="F9" s="23"/>
      <c r="G9" s="23"/>
      <c r="H9" s="89"/>
    </row>
    <row r="10" spans="2:8" ht="60" x14ac:dyDescent="0.25">
      <c r="B10" s="15" t="s">
        <v>5</v>
      </c>
      <c r="C10" s="15" t="s">
        <v>16</v>
      </c>
      <c r="D10" s="26" t="s">
        <v>37</v>
      </c>
      <c r="E10" s="37" t="s">
        <v>66</v>
      </c>
      <c r="F10" s="26" t="s">
        <v>38</v>
      </c>
      <c r="G10" s="27" t="s">
        <v>35</v>
      </c>
      <c r="H10" s="27"/>
    </row>
    <row r="11" spans="2:8" ht="25.5" x14ac:dyDescent="0.25">
      <c r="B11" s="15" t="s">
        <v>7</v>
      </c>
      <c r="C11" s="15" t="s">
        <v>16</v>
      </c>
      <c r="D11" s="26" t="s">
        <v>21</v>
      </c>
      <c r="E11" s="26" t="s">
        <v>67</v>
      </c>
      <c r="F11" s="26" t="s">
        <v>38</v>
      </c>
      <c r="G11" s="27" t="s">
        <v>35</v>
      </c>
      <c r="H11" s="27"/>
    </row>
    <row r="12" spans="2:8" hidden="1" x14ac:dyDescent="0.25">
      <c r="B12" s="15" t="s">
        <v>22</v>
      </c>
      <c r="C12" s="15" t="s">
        <v>30</v>
      </c>
      <c r="D12" s="27" t="s">
        <v>40</v>
      </c>
      <c r="E12" s="27" t="s">
        <v>45</v>
      </c>
      <c r="F12" s="27" t="s">
        <v>56</v>
      </c>
      <c r="G12" s="27" t="s">
        <v>36</v>
      </c>
      <c r="H12" s="27"/>
    </row>
    <row r="13" spans="2:8" ht="15.75" hidden="1" thickBot="1" x14ac:dyDescent="0.3">
      <c r="B13" s="15" t="s">
        <v>39</v>
      </c>
      <c r="C13" s="15" t="s">
        <v>10</v>
      </c>
      <c r="D13" s="38" t="s">
        <v>21</v>
      </c>
      <c r="E13" s="27" t="s">
        <v>45</v>
      </c>
      <c r="F13" s="27" t="s">
        <v>57</v>
      </c>
      <c r="G13" s="27" t="s">
        <v>36</v>
      </c>
      <c r="H13" s="27"/>
    </row>
    <row r="14" spans="2:8" ht="30.75" thickBot="1" x14ac:dyDescent="0.3">
      <c r="B14" s="15" t="s">
        <v>4</v>
      </c>
      <c r="C14" s="15" t="s">
        <v>10</v>
      </c>
      <c r="D14" s="38" t="s">
        <v>68</v>
      </c>
      <c r="E14" s="27" t="s">
        <v>45</v>
      </c>
      <c r="F14" s="27" t="s">
        <v>58</v>
      </c>
      <c r="G14" s="27" t="s">
        <v>36</v>
      </c>
      <c r="H14" s="27"/>
    </row>
    <row r="15" spans="2:8" ht="105" x14ac:dyDescent="0.25">
      <c r="B15" s="28" t="s">
        <v>41</v>
      </c>
      <c r="C15" s="15" t="s">
        <v>16</v>
      </c>
      <c r="D15" s="26" t="s">
        <v>23</v>
      </c>
      <c r="E15" s="26" t="s">
        <v>44</v>
      </c>
      <c r="F15" s="26" t="s">
        <v>43</v>
      </c>
      <c r="G15" s="27" t="s">
        <v>35</v>
      </c>
      <c r="H15" s="27"/>
    </row>
    <row r="16" spans="2:8" x14ac:dyDescent="0.25">
      <c r="B16" s="15" t="s">
        <v>42</v>
      </c>
      <c r="C16" s="15" t="s">
        <v>10</v>
      </c>
      <c r="D16" s="26" t="s">
        <v>46</v>
      </c>
      <c r="E16" s="26" t="s">
        <v>20</v>
      </c>
      <c r="F16" s="26" t="s">
        <v>47</v>
      </c>
      <c r="G16" s="27" t="s">
        <v>36</v>
      </c>
      <c r="H16" s="27"/>
    </row>
    <row r="17" spans="2:8" ht="90" x14ac:dyDescent="0.25">
      <c r="B17" s="15" t="s">
        <v>3</v>
      </c>
      <c r="C17" s="15" t="s">
        <v>48</v>
      </c>
      <c r="D17" s="26" t="s">
        <v>50</v>
      </c>
      <c r="E17" s="26" t="s">
        <v>20</v>
      </c>
      <c r="F17" s="26" t="s">
        <v>60</v>
      </c>
      <c r="G17" s="27" t="s">
        <v>35</v>
      </c>
      <c r="H17" s="26" t="s">
        <v>63</v>
      </c>
    </row>
    <row r="18" spans="2:8" ht="75" x14ac:dyDescent="0.25">
      <c r="B18" s="28" t="s">
        <v>6</v>
      </c>
      <c r="C18" s="15" t="s">
        <v>48</v>
      </c>
      <c r="D18" s="27" t="s">
        <v>51</v>
      </c>
      <c r="E18" s="27" t="s">
        <v>24</v>
      </c>
      <c r="F18" s="33" t="s">
        <v>61</v>
      </c>
      <c r="G18" s="27" t="s">
        <v>35</v>
      </c>
      <c r="H18" s="26" t="s">
        <v>64</v>
      </c>
    </row>
    <row r="19" spans="2:8" s="17" customFormat="1" ht="60" x14ac:dyDescent="0.25">
      <c r="B19" s="32" t="s">
        <v>8</v>
      </c>
      <c r="C19" s="15" t="s">
        <v>48</v>
      </c>
      <c r="D19" s="29" t="s">
        <v>59</v>
      </c>
      <c r="E19" s="27" t="s">
        <v>24</v>
      </c>
      <c r="F19" s="34" t="s">
        <v>25</v>
      </c>
      <c r="G19" s="27" t="s">
        <v>36</v>
      </c>
      <c r="H19" s="26" t="s">
        <v>65</v>
      </c>
    </row>
  </sheetData>
  <mergeCells count="1">
    <mergeCell ref="H6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KormeeAutomationPlan</vt:lpstr>
      <vt:lpstr>Detail 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 Shaikat</dc:creator>
  <cp:lastModifiedBy>mehasan</cp:lastModifiedBy>
  <cp:lastPrinted>2020-01-15T09:47:31Z</cp:lastPrinted>
  <dcterms:created xsi:type="dcterms:W3CDTF">2015-06-05T18:17:20Z</dcterms:created>
  <dcterms:modified xsi:type="dcterms:W3CDTF">2020-01-15T09:47:57Z</dcterms:modified>
</cp:coreProperties>
</file>