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han\Documents\"/>
    </mc:Choice>
  </mc:AlternateContent>
  <xr:revisionPtr revIDLastSave="0" documentId="13_ncr:1_{4570171F-4338-482E-982F-72B3F14C54CD}" xr6:coauthVersionLast="45" xr6:coauthVersionMax="45" xr10:uidLastSave="{00000000-0000-0000-0000-000000000000}"/>
  <bookViews>
    <workbookView xWindow="-110" yWindow="-110" windowWidth="19420" windowHeight="10420" xr2:uid="{7A99B78C-6198-407B-BD19-F3B55E23F1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5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F37" i="1"/>
</calcChain>
</file>

<file path=xl/sharedStrings.xml><?xml version="1.0" encoding="utf-8"?>
<sst xmlns="http://schemas.openxmlformats.org/spreadsheetml/2006/main" count="39" uniqueCount="39">
  <si>
    <t>EmpCode</t>
  </si>
  <si>
    <t>Reading Value</t>
  </si>
  <si>
    <t>Total SMV</t>
  </si>
  <si>
    <t>Actual Barcode</t>
  </si>
  <si>
    <t>019484</t>
  </si>
  <si>
    <t>010368</t>
  </si>
  <si>
    <t>021536</t>
  </si>
  <si>
    <t>012970</t>
  </si>
  <si>
    <t>011547</t>
  </si>
  <si>
    <t>019471</t>
  </si>
  <si>
    <t>028296</t>
  </si>
  <si>
    <t>011484</t>
  </si>
  <si>
    <t>019385</t>
  </si>
  <si>
    <t>012773</t>
  </si>
  <si>
    <t>009722</t>
  </si>
  <si>
    <t>027585</t>
  </si>
  <si>
    <t>015886</t>
  </si>
  <si>
    <t>025626</t>
  </si>
  <si>
    <t>026896</t>
  </si>
  <si>
    <t>016769</t>
  </si>
  <si>
    <t>027494</t>
  </si>
  <si>
    <t>020080</t>
  </si>
  <si>
    <t>026502</t>
  </si>
  <si>
    <t>019941</t>
  </si>
  <si>
    <t>009698</t>
  </si>
  <si>
    <t>015312</t>
  </si>
  <si>
    <t>009246</t>
  </si>
  <si>
    <t>022340</t>
  </si>
  <si>
    <t>019786</t>
  </si>
  <si>
    <t>015973</t>
  </si>
  <si>
    <t>022691</t>
  </si>
  <si>
    <t>010372</t>
  </si>
  <si>
    <t>027162</t>
  </si>
  <si>
    <t>015304</t>
  </si>
  <si>
    <t>012715</t>
  </si>
  <si>
    <t>010926</t>
  </si>
  <si>
    <t>Percent</t>
  </si>
  <si>
    <t>Total</t>
  </si>
  <si>
    <t xml:space="preserve">Missing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</si>
</sst>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9" fontId="2" fillId="0" borderId="2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8EC3-CF2F-4AE7-99A9-702B0FB42B1E}">
  <dimension ref="D4:L37"/>
  <sheetViews>
    <sheetView tabSelected="1" topLeftCell="C19" zoomScale="96" zoomScaleNormal="96" workbookViewId="0">
      <selection activeCell="J33" sqref="J33"/>
    </sheetView>
  </sheetViews>
  <sheetFormatPr defaultRowHeight="14.5" x14ac:dyDescent="0.35"/>
  <cols>
    <col min="4" max="4" width="17.36328125" customWidth="1"/>
    <col min="5" max="5" width="14.453125" customWidth="1"/>
    <col min="6" max="6" width="14.1796875" customWidth="1"/>
    <col min="7" max="7" width="14.90625" customWidth="1"/>
    <col min="8" max="8" width="17.26953125" customWidth="1"/>
    <col min="11" max="11" width="8.7265625" customWidth="1"/>
    <col min="12" max="12" width="13.08984375" customWidth="1"/>
  </cols>
  <sheetData>
    <row r="4" spans="4:12" x14ac:dyDescent="0.35">
      <c r="D4" s="8" t="s">
        <v>0</v>
      </c>
      <c r="E4" s="8" t="s">
        <v>3</v>
      </c>
      <c r="F4" s="8" t="s">
        <v>1</v>
      </c>
      <c r="G4" s="8" t="s">
        <v>38</v>
      </c>
      <c r="H4" s="8" t="s">
        <v>2</v>
      </c>
      <c r="I4" s="8" t="s">
        <v>36</v>
      </c>
      <c r="K4" s="1"/>
      <c r="L4" s="2"/>
    </row>
    <row r="5" spans="4:12" x14ac:dyDescent="0.35">
      <c r="D5" s="3" t="s">
        <v>10</v>
      </c>
      <c r="E5" s="4">
        <f>21+50+50</f>
        <v>121</v>
      </c>
      <c r="F5" s="4">
        <v>106</v>
      </c>
      <c r="G5" s="4">
        <f>E5-F5</f>
        <v>15</v>
      </c>
      <c r="H5" s="4">
        <v>371</v>
      </c>
      <c r="I5" s="5">
        <f>F5/E5</f>
        <v>0.87603305785123964</v>
      </c>
      <c r="K5" s="1"/>
      <c r="L5" s="2"/>
    </row>
    <row r="6" spans="4:12" x14ac:dyDescent="0.35">
      <c r="D6" s="3" t="s">
        <v>15</v>
      </c>
      <c r="E6" s="4">
        <f>41</f>
        <v>41</v>
      </c>
      <c r="F6" s="4">
        <v>41</v>
      </c>
      <c r="G6" s="4">
        <f t="shared" ref="G6:G37" si="0">E6-F6</f>
        <v>0</v>
      </c>
      <c r="H6" s="4">
        <v>481.75</v>
      </c>
      <c r="I6" s="5">
        <f t="shared" ref="I6:I37" si="1">F6/E6</f>
        <v>1</v>
      </c>
      <c r="K6" s="1"/>
      <c r="L6" s="2"/>
    </row>
    <row r="7" spans="4:12" x14ac:dyDescent="0.35">
      <c r="D7" s="3" t="s">
        <v>20</v>
      </c>
      <c r="E7" s="4">
        <f>44</f>
        <v>44</v>
      </c>
      <c r="F7" s="4">
        <v>24</v>
      </c>
      <c r="G7" s="4">
        <f t="shared" si="0"/>
        <v>20</v>
      </c>
      <c r="H7" s="4">
        <v>156</v>
      </c>
      <c r="I7" s="5">
        <f t="shared" si="1"/>
        <v>0.54545454545454541</v>
      </c>
      <c r="K7" s="1"/>
      <c r="L7" s="2"/>
    </row>
    <row r="8" spans="4:12" x14ac:dyDescent="0.35">
      <c r="D8" s="3" t="s">
        <v>32</v>
      </c>
      <c r="E8" s="4">
        <f>31</f>
        <v>31</v>
      </c>
      <c r="F8" s="4">
        <v>31</v>
      </c>
      <c r="G8" s="4">
        <f t="shared" si="0"/>
        <v>0</v>
      </c>
      <c r="H8" s="4">
        <v>514</v>
      </c>
      <c r="I8" s="5">
        <f t="shared" si="1"/>
        <v>1</v>
      </c>
      <c r="K8" s="1"/>
      <c r="L8" s="2"/>
    </row>
    <row r="9" spans="4:12" x14ac:dyDescent="0.35">
      <c r="D9" s="3" t="s">
        <v>18</v>
      </c>
      <c r="E9" s="4">
        <f>22</f>
        <v>22</v>
      </c>
      <c r="F9" s="4">
        <v>22</v>
      </c>
      <c r="G9" s="4">
        <f t="shared" si="0"/>
        <v>0</v>
      </c>
      <c r="H9" s="4">
        <v>143</v>
      </c>
      <c r="I9" s="5">
        <f t="shared" si="1"/>
        <v>1</v>
      </c>
      <c r="K9" s="1"/>
      <c r="L9" s="2"/>
    </row>
    <row r="10" spans="4:12" x14ac:dyDescent="0.35">
      <c r="D10" s="3" t="s">
        <v>22</v>
      </c>
      <c r="E10" s="4">
        <f>42</f>
        <v>42</v>
      </c>
      <c r="F10" s="4">
        <v>22</v>
      </c>
      <c r="G10" s="4">
        <f t="shared" si="0"/>
        <v>20</v>
      </c>
      <c r="H10" s="4">
        <v>297</v>
      </c>
      <c r="I10" s="5">
        <f t="shared" si="1"/>
        <v>0.52380952380952384</v>
      </c>
      <c r="K10" s="1"/>
      <c r="L10" s="2"/>
    </row>
    <row r="11" spans="4:12" x14ac:dyDescent="0.35">
      <c r="D11" s="3" t="s">
        <v>17</v>
      </c>
      <c r="E11" s="4">
        <f>50</f>
        <v>50</v>
      </c>
      <c r="F11" s="4">
        <v>45</v>
      </c>
      <c r="G11" s="4">
        <f t="shared" si="0"/>
        <v>5</v>
      </c>
      <c r="H11" s="4">
        <v>202.5</v>
      </c>
      <c r="I11" s="5">
        <f t="shared" si="1"/>
        <v>0.9</v>
      </c>
      <c r="K11" s="1"/>
      <c r="L11" s="2"/>
    </row>
    <row r="12" spans="4:12" x14ac:dyDescent="0.35">
      <c r="D12" s="3" t="s">
        <v>30</v>
      </c>
      <c r="E12" s="4">
        <f>26</f>
        <v>26</v>
      </c>
      <c r="F12" s="4">
        <v>26</v>
      </c>
      <c r="G12" s="4">
        <f t="shared" si="0"/>
        <v>0</v>
      </c>
      <c r="H12" s="4">
        <v>442</v>
      </c>
      <c r="I12" s="5">
        <f t="shared" si="1"/>
        <v>1</v>
      </c>
      <c r="K12" s="1"/>
      <c r="L12" s="2"/>
    </row>
    <row r="13" spans="4:12" x14ac:dyDescent="0.35">
      <c r="D13" s="3" t="s">
        <v>27</v>
      </c>
      <c r="E13" s="4">
        <f>27</f>
        <v>27</v>
      </c>
      <c r="F13" s="4">
        <v>26</v>
      </c>
      <c r="G13" s="4">
        <f t="shared" si="0"/>
        <v>1</v>
      </c>
      <c r="H13" s="4">
        <v>442</v>
      </c>
      <c r="I13" s="5">
        <f t="shared" si="1"/>
        <v>0.96296296296296291</v>
      </c>
      <c r="K13" s="1"/>
      <c r="L13" s="2"/>
    </row>
    <row r="14" spans="4:12" x14ac:dyDescent="0.35">
      <c r="D14" s="3" t="s">
        <v>6</v>
      </c>
      <c r="E14" s="4">
        <f>50+3</f>
        <v>53</v>
      </c>
      <c r="F14" s="4">
        <v>50</v>
      </c>
      <c r="G14" s="4">
        <f t="shared" si="0"/>
        <v>3</v>
      </c>
      <c r="H14" s="4">
        <v>225</v>
      </c>
      <c r="I14" s="5">
        <f t="shared" si="1"/>
        <v>0.94339622641509435</v>
      </c>
      <c r="K14" s="1"/>
      <c r="L14" s="2"/>
    </row>
    <row r="15" spans="4:12" x14ac:dyDescent="0.35">
      <c r="D15" s="3" t="s">
        <v>21</v>
      </c>
      <c r="E15" s="4">
        <f>26</f>
        <v>26</v>
      </c>
      <c r="F15" s="4">
        <v>25</v>
      </c>
      <c r="G15" s="4">
        <f t="shared" si="0"/>
        <v>1</v>
      </c>
      <c r="H15" s="4">
        <v>162.5</v>
      </c>
      <c r="I15" s="5">
        <f t="shared" si="1"/>
        <v>0.96153846153846156</v>
      </c>
      <c r="K15" s="1"/>
      <c r="L15" s="2"/>
    </row>
    <row r="16" spans="4:12" x14ac:dyDescent="0.35">
      <c r="D16" s="3" t="s">
        <v>23</v>
      </c>
      <c r="E16" s="4">
        <f>21</f>
        <v>21</v>
      </c>
      <c r="F16" s="4">
        <v>20</v>
      </c>
      <c r="G16" s="4">
        <f t="shared" si="0"/>
        <v>1</v>
      </c>
      <c r="H16" s="4">
        <v>270</v>
      </c>
      <c r="I16" s="5">
        <f t="shared" si="1"/>
        <v>0.95238095238095233</v>
      </c>
      <c r="K16" s="1"/>
      <c r="L16" s="2"/>
    </row>
    <row r="17" spans="4:12" x14ac:dyDescent="0.35">
      <c r="D17" s="3" t="s">
        <v>28</v>
      </c>
      <c r="E17" s="4">
        <f>30</f>
        <v>30</v>
      </c>
      <c r="F17" s="4">
        <v>30</v>
      </c>
      <c r="G17" s="4">
        <f t="shared" si="0"/>
        <v>0</v>
      </c>
      <c r="H17" s="4">
        <v>510</v>
      </c>
      <c r="I17" s="5">
        <f t="shared" si="1"/>
        <v>1</v>
      </c>
      <c r="K17" s="1"/>
      <c r="L17" s="2"/>
    </row>
    <row r="18" spans="4:12" x14ac:dyDescent="0.35">
      <c r="D18" s="3" t="s">
        <v>4</v>
      </c>
      <c r="E18" s="4">
        <f>50+50+38+50</f>
        <v>188</v>
      </c>
      <c r="F18" s="4">
        <v>187</v>
      </c>
      <c r="G18" s="4">
        <f t="shared" si="0"/>
        <v>1</v>
      </c>
      <c r="H18" s="4">
        <v>467.5</v>
      </c>
      <c r="I18" s="5">
        <f t="shared" si="1"/>
        <v>0.99468085106382975</v>
      </c>
      <c r="K18" s="1"/>
      <c r="L18" s="2"/>
    </row>
    <row r="19" spans="4:12" x14ac:dyDescent="0.35">
      <c r="D19" s="3" t="s">
        <v>9</v>
      </c>
      <c r="E19" s="4">
        <f>30</f>
        <v>30</v>
      </c>
      <c r="F19" s="4">
        <v>29</v>
      </c>
      <c r="G19" s="4">
        <f t="shared" si="0"/>
        <v>1</v>
      </c>
      <c r="H19" s="4">
        <v>493</v>
      </c>
      <c r="I19" s="5">
        <f t="shared" si="1"/>
        <v>0.96666666666666667</v>
      </c>
      <c r="K19" s="1"/>
      <c r="L19" s="2"/>
    </row>
    <row r="20" spans="4:12" x14ac:dyDescent="0.35">
      <c r="D20" s="3" t="s">
        <v>12</v>
      </c>
      <c r="E20" s="4">
        <f>47</f>
        <v>47</v>
      </c>
      <c r="F20" s="4">
        <v>47</v>
      </c>
      <c r="G20" s="4">
        <f t="shared" si="0"/>
        <v>0</v>
      </c>
      <c r="H20" s="4">
        <v>5299.9000701904297</v>
      </c>
      <c r="I20" s="5">
        <f t="shared" si="1"/>
        <v>1</v>
      </c>
      <c r="K20" s="1"/>
      <c r="L20" s="2"/>
    </row>
    <row r="21" spans="4:12" x14ac:dyDescent="0.35">
      <c r="D21" s="3" t="s">
        <v>19</v>
      </c>
      <c r="E21" s="4">
        <f>36</f>
        <v>36</v>
      </c>
      <c r="F21" s="4">
        <v>36</v>
      </c>
      <c r="G21" s="4">
        <f t="shared" si="0"/>
        <v>0</v>
      </c>
      <c r="H21" s="4">
        <v>234</v>
      </c>
      <c r="I21" s="5">
        <f t="shared" si="1"/>
        <v>1</v>
      </c>
      <c r="K21" s="1"/>
      <c r="L21" s="2"/>
    </row>
    <row r="22" spans="4:12" x14ac:dyDescent="0.35">
      <c r="D22" s="3" t="s">
        <v>29</v>
      </c>
      <c r="E22" s="4">
        <f>33</f>
        <v>33</v>
      </c>
      <c r="F22" s="4">
        <v>32</v>
      </c>
      <c r="G22" s="4">
        <f t="shared" si="0"/>
        <v>1</v>
      </c>
      <c r="H22" s="4">
        <v>544</v>
      </c>
      <c r="I22" s="5">
        <f t="shared" si="1"/>
        <v>0.96969696969696972</v>
      </c>
      <c r="K22" s="1"/>
      <c r="L22" s="2"/>
    </row>
    <row r="23" spans="4:12" x14ac:dyDescent="0.35">
      <c r="D23" s="3" t="s">
        <v>16</v>
      </c>
      <c r="E23" s="4">
        <f>41</f>
        <v>41</v>
      </c>
      <c r="F23" s="4">
        <v>41</v>
      </c>
      <c r="G23" s="4">
        <f t="shared" si="0"/>
        <v>0</v>
      </c>
      <c r="H23" s="4">
        <v>472.5</v>
      </c>
      <c r="I23" s="5">
        <f t="shared" si="1"/>
        <v>1</v>
      </c>
      <c r="K23" s="1"/>
      <c r="L23" s="2"/>
    </row>
    <row r="24" spans="4:12" x14ac:dyDescent="0.35">
      <c r="D24" s="3" t="s">
        <v>25</v>
      </c>
      <c r="E24" s="4">
        <f>14</f>
        <v>14</v>
      </c>
      <c r="F24" s="4">
        <v>14</v>
      </c>
      <c r="G24" s="4">
        <f t="shared" si="0"/>
        <v>0</v>
      </c>
      <c r="H24" s="4">
        <v>189</v>
      </c>
      <c r="I24" s="5">
        <f t="shared" si="1"/>
        <v>1</v>
      </c>
      <c r="K24" s="1"/>
      <c r="L24" s="2"/>
    </row>
    <row r="25" spans="4:12" x14ac:dyDescent="0.35">
      <c r="D25" s="3" t="s">
        <v>33</v>
      </c>
      <c r="E25" s="4">
        <f>24</f>
        <v>24</v>
      </c>
      <c r="F25" s="4">
        <v>24</v>
      </c>
      <c r="G25" s="4">
        <f t="shared" si="0"/>
        <v>0</v>
      </c>
      <c r="H25" s="4">
        <v>408</v>
      </c>
      <c r="I25" s="5">
        <f t="shared" si="1"/>
        <v>1</v>
      </c>
      <c r="K25" s="1"/>
      <c r="L25" s="2"/>
    </row>
    <row r="26" spans="4:12" x14ac:dyDescent="0.35">
      <c r="D26" s="3" t="s">
        <v>7</v>
      </c>
      <c r="E26" s="4">
        <f>50+50+50</f>
        <v>150</v>
      </c>
      <c r="F26" s="4">
        <v>141</v>
      </c>
      <c r="G26" s="4">
        <f t="shared" si="0"/>
        <v>9</v>
      </c>
      <c r="H26" s="4">
        <v>564</v>
      </c>
      <c r="I26" s="5">
        <f t="shared" si="1"/>
        <v>0.94</v>
      </c>
      <c r="K26" s="1"/>
      <c r="L26" s="2"/>
    </row>
    <row r="27" spans="4:12" x14ac:dyDescent="0.35">
      <c r="D27" s="3" t="s">
        <v>13</v>
      </c>
      <c r="E27" s="4">
        <f>27</f>
        <v>27</v>
      </c>
      <c r="F27" s="4">
        <v>25</v>
      </c>
      <c r="G27" s="4">
        <f t="shared" si="0"/>
        <v>2</v>
      </c>
      <c r="H27" s="4">
        <v>337.5</v>
      </c>
      <c r="I27" s="5">
        <f t="shared" si="1"/>
        <v>0.92592592592592593</v>
      </c>
      <c r="K27" s="1"/>
      <c r="L27" s="2"/>
    </row>
    <row r="28" spans="4:12" x14ac:dyDescent="0.35">
      <c r="D28" s="3" t="s">
        <v>34</v>
      </c>
      <c r="E28" s="4">
        <f>30</f>
        <v>30</v>
      </c>
      <c r="F28" s="4">
        <v>30</v>
      </c>
      <c r="G28" s="4">
        <f t="shared" si="0"/>
        <v>0</v>
      </c>
      <c r="H28" s="4">
        <v>352.5</v>
      </c>
      <c r="I28" s="5">
        <f t="shared" si="1"/>
        <v>1</v>
      </c>
      <c r="K28" s="1"/>
      <c r="L28" s="2"/>
    </row>
    <row r="29" spans="4:12" x14ac:dyDescent="0.35">
      <c r="D29" s="3" t="s">
        <v>8</v>
      </c>
      <c r="E29" s="4">
        <f>26</f>
        <v>26</v>
      </c>
      <c r="F29" s="4">
        <v>26</v>
      </c>
      <c r="G29" s="4">
        <f t="shared" si="0"/>
        <v>0</v>
      </c>
      <c r="H29" s="4">
        <v>305.5</v>
      </c>
      <c r="I29" s="5">
        <f t="shared" si="1"/>
        <v>1</v>
      </c>
      <c r="K29" s="1"/>
      <c r="L29" s="2"/>
    </row>
    <row r="30" spans="4:12" x14ac:dyDescent="0.35">
      <c r="D30" s="3" t="s">
        <v>11</v>
      </c>
      <c r="E30" s="4">
        <f>50</f>
        <v>50</v>
      </c>
      <c r="F30" s="4">
        <v>50</v>
      </c>
      <c r="G30" s="4">
        <f t="shared" si="0"/>
        <v>0</v>
      </c>
      <c r="H30" s="4">
        <v>5757.5000762939499</v>
      </c>
      <c r="I30" s="5">
        <f t="shared" si="1"/>
        <v>1</v>
      </c>
      <c r="K30" s="1"/>
      <c r="L30" s="2"/>
    </row>
    <row r="31" spans="4:12" x14ac:dyDescent="0.35">
      <c r="D31" s="3" t="s">
        <v>35</v>
      </c>
      <c r="E31" s="4">
        <f>25</f>
        <v>25</v>
      </c>
      <c r="F31" s="4">
        <v>25</v>
      </c>
      <c r="G31" s="4">
        <f t="shared" si="0"/>
        <v>0</v>
      </c>
      <c r="H31" s="4">
        <v>293.75</v>
      </c>
      <c r="I31" s="5">
        <f t="shared" si="1"/>
        <v>1</v>
      </c>
      <c r="K31" s="1"/>
      <c r="L31" s="2"/>
    </row>
    <row r="32" spans="4:12" x14ac:dyDescent="0.35">
      <c r="D32" s="3" t="s">
        <v>31</v>
      </c>
      <c r="E32" s="4">
        <f>25</f>
        <v>25</v>
      </c>
      <c r="F32" s="4">
        <v>25</v>
      </c>
      <c r="G32" s="4">
        <f t="shared" si="0"/>
        <v>0</v>
      </c>
      <c r="H32" s="4">
        <v>425</v>
      </c>
      <c r="I32" s="5">
        <f t="shared" si="1"/>
        <v>1</v>
      </c>
      <c r="K32" s="1"/>
      <c r="L32" s="2"/>
    </row>
    <row r="33" spans="4:12" x14ac:dyDescent="0.35">
      <c r="D33" s="3" t="s">
        <v>5</v>
      </c>
      <c r="E33" s="4">
        <f>23+50+50</f>
        <v>123</v>
      </c>
      <c r="F33" s="4">
        <v>122</v>
      </c>
      <c r="G33" s="4">
        <f t="shared" si="0"/>
        <v>1</v>
      </c>
      <c r="H33" s="4">
        <v>487.5</v>
      </c>
      <c r="I33" s="5">
        <f t="shared" si="1"/>
        <v>0.99186991869918695</v>
      </c>
      <c r="K33" s="1"/>
      <c r="L33" s="2"/>
    </row>
    <row r="34" spans="4:12" x14ac:dyDescent="0.35">
      <c r="D34" s="3" t="s">
        <v>14</v>
      </c>
      <c r="E34" s="4">
        <f>13</f>
        <v>13</v>
      </c>
      <c r="F34" s="4">
        <v>13</v>
      </c>
      <c r="G34" s="4">
        <f t="shared" si="0"/>
        <v>0</v>
      </c>
      <c r="H34" s="4">
        <v>175.5</v>
      </c>
      <c r="I34" s="5">
        <f t="shared" si="1"/>
        <v>1</v>
      </c>
      <c r="K34" s="1"/>
      <c r="L34" s="2"/>
    </row>
    <row r="35" spans="4:12" x14ac:dyDescent="0.35">
      <c r="D35" s="3" t="s">
        <v>24</v>
      </c>
      <c r="E35" s="4">
        <f>41</f>
        <v>41</v>
      </c>
      <c r="F35" s="4">
        <v>21</v>
      </c>
      <c r="G35" s="4">
        <f t="shared" si="0"/>
        <v>20</v>
      </c>
      <c r="H35" s="4">
        <v>283.5</v>
      </c>
      <c r="I35" s="5">
        <f t="shared" si="1"/>
        <v>0.51219512195121952</v>
      </c>
      <c r="K35" s="1"/>
      <c r="L35" s="2"/>
    </row>
    <row r="36" spans="4:12" x14ac:dyDescent="0.35">
      <c r="D36" s="3" t="s">
        <v>26</v>
      </c>
      <c r="E36" s="4">
        <f>29</f>
        <v>29</v>
      </c>
      <c r="F36" s="4">
        <v>28</v>
      </c>
      <c r="G36" s="4">
        <f t="shared" si="0"/>
        <v>1</v>
      </c>
      <c r="H36" s="4">
        <v>476</v>
      </c>
      <c r="I36" s="5">
        <f t="shared" si="1"/>
        <v>0.96551724137931039</v>
      </c>
    </row>
    <row r="37" spans="4:12" x14ac:dyDescent="0.35">
      <c r="D37" s="6" t="s">
        <v>37</v>
      </c>
      <c r="E37" s="7">
        <f>SUM(E5:E36)</f>
        <v>1486</v>
      </c>
      <c r="F37" s="6">
        <f>SUM(F5:F36)</f>
        <v>1384</v>
      </c>
      <c r="G37" s="7">
        <f t="shared" si="0"/>
        <v>102</v>
      </c>
      <c r="H37" s="6"/>
      <c r="I37" s="9">
        <f t="shared" si="1"/>
        <v>0.93135935397039027</v>
      </c>
    </row>
  </sheetData>
  <sortState xmlns:xlrd2="http://schemas.microsoft.com/office/spreadsheetml/2017/richdata2" ref="D5:H36">
    <sortCondition descending="1" ref="D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Shanzan Khan (YP, IIAE, SQ Group)</dc:creator>
  <cp:lastModifiedBy>Shanzan Khan (YP, IIAE, SQ Group)</cp:lastModifiedBy>
  <dcterms:created xsi:type="dcterms:W3CDTF">2020-01-09T08:34:04Z</dcterms:created>
  <dcterms:modified xsi:type="dcterms:W3CDTF">2020-01-09T10:53:21Z</dcterms:modified>
</cp:coreProperties>
</file>