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shanzhashu\Excels\"/>
    </mc:Choice>
  </mc:AlternateContent>
  <xr:revisionPtr revIDLastSave="0" documentId="13_ncr:1_{8D30DBA0-1A78-48EF-89DD-F631A1D78256}" xr6:coauthVersionLast="44" xr6:coauthVersionMax="44" xr10:uidLastSave="{00000000-0000-0000-0000-000000000000}"/>
  <bookViews>
    <workbookView xWindow="-60" yWindow="-60" windowWidth="21720" windowHeight="12960" xr2:uid="{00000000-000D-0000-FFFF-FFFF00000000}"/>
  </bookViews>
  <sheets>
    <sheet name="温度" sheetId="1" r:id="rId1"/>
    <sheet name="湿度" sheetId="11" r:id="rId2"/>
    <sheet name="风向" sheetId="7" r:id="rId3"/>
    <sheet name="风速" sheetId="8" r:id="rId4"/>
    <sheet name="气压" sheetId="9" r:id="rId5"/>
    <sheet name="雨量" sheetId="10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3" i="10" l="1"/>
  <c r="F13" i="10" s="1"/>
  <c r="E10" i="10"/>
  <c r="F10" i="10" s="1"/>
  <c r="D16" i="9"/>
  <c r="F16" i="9" s="1"/>
  <c r="D13" i="9"/>
  <c r="F13" i="9" s="1"/>
  <c r="D10" i="9"/>
  <c r="F10" i="9" s="1"/>
  <c r="D14" i="8"/>
  <c r="D13" i="8"/>
  <c r="D12" i="8"/>
  <c r="D11" i="8"/>
  <c r="D10" i="8"/>
  <c r="D12" i="7"/>
  <c r="C12" i="7"/>
  <c r="D11" i="7"/>
  <c r="C11" i="7"/>
  <c r="D10" i="7"/>
  <c r="C10" i="7"/>
  <c r="F12" i="11"/>
  <c r="D12" i="11"/>
  <c r="F9" i="11"/>
  <c r="D9" i="11"/>
  <c r="F16" i="1"/>
  <c r="D16" i="1"/>
  <c r="F13" i="1"/>
  <c r="D13" i="1"/>
  <c r="F10" i="1"/>
  <c r="D10" i="1"/>
</calcChain>
</file>

<file path=xl/sharedStrings.xml><?xml version="1.0" encoding="utf-8"?>
<sst xmlns="http://schemas.openxmlformats.org/spreadsheetml/2006/main" count="173" uniqueCount="84">
  <si>
    <t>核查环境</t>
  </si>
  <si>
    <t>设备信息</t>
  </si>
  <si>
    <t>标准器</t>
  </si>
  <si>
    <t>被核查器具</t>
  </si>
  <si>
    <t>外观检查</t>
  </si>
  <si>
    <t>核查点</t>
  </si>
  <si>
    <t>示值误差（℃）</t>
  </si>
  <si>
    <t>校准时间：</t>
  </si>
  <si>
    <t>标准值算术平均
（℃）</t>
  </si>
  <si>
    <t>标准值（℃）</t>
  </si>
  <si>
    <t>修正值（℃）</t>
  </si>
  <si>
    <t>核查结果</t>
  </si>
  <si>
    <t>合格</t>
  </si>
  <si>
    <t>核查依据</t>
  </si>
  <si>
    <t>是否符合要求</t>
  </si>
  <si>
    <t>☑ 是        □ 否</t>
  </si>
  <si>
    <t>被核查示值（℃）</t>
  </si>
  <si>
    <t>开始时间</t>
  </si>
  <si>
    <t>结束时间</t>
  </si>
  <si>
    <t>☑合格                  □ 不合格</t>
  </si>
  <si>
    <t>湿度(33%)</t>
  </si>
  <si>
    <t>校准结果</t>
  </si>
  <si>
    <t>校准依据</t>
  </si>
  <si>
    <t>☑是              □ 否</t>
  </si>
  <si>
    <t>标 准 器</t>
  </si>
  <si>
    <t>被校准器具</t>
  </si>
  <si>
    <t>标准值（%RH）</t>
  </si>
  <si>
    <t>示值误差（%RH）</t>
  </si>
  <si>
    <r>
      <t>修正值（</t>
    </r>
    <r>
      <rPr>
        <b/>
        <sz val="14"/>
        <color theme="1"/>
        <rFont val="Calibri"/>
        <family val="2"/>
      </rPr>
      <t>%RH</t>
    </r>
    <r>
      <rPr>
        <b/>
        <sz val="14"/>
        <color theme="1"/>
        <rFont val="宋体"/>
        <family val="3"/>
        <charset val="134"/>
      </rPr>
      <t>）</t>
    </r>
  </si>
  <si>
    <r>
      <t>标准值算术平均（</t>
    </r>
    <r>
      <rPr>
        <b/>
        <sz val="14"/>
        <color theme="1"/>
        <rFont val="Calibri"/>
        <family val="2"/>
      </rPr>
      <t>%RH</t>
    </r>
    <r>
      <rPr>
        <b/>
        <sz val="14"/>
        <color theme="1"/>
        <rFont val="宋体"/>
        <family val="3"/>
        <charset val="134"/>
      </rPr>
      <t>）</t>
    </r>
  </si>
  <si>
    <r>
      <t>被校准示值（</t>
    </r>
    <r>
      <rPr>
        <b/>
        <sz val="14"/>
        <color theme="1"/>
        <rFont val="Calibri"/>
        <family val="2"/>
      </rPr>
      <t>%RH</t>
    </r>
    <r>
      <rPr>
        <b/>
        <sz val="14"/>
        <color theme="1"/>
        <rFont val="宋体"/>
        <family val="3"/>
        <charset val="134"/>
      </rPr>
      <t>）</t>
    </r>
  </si>
  <si>
    <t>被核查示值（°）</t>
  </si>
  <si>
    <t>示值误差（°）</t>
  </si>
  <si>
    <t>示值误差绝对值（°）</t>
  </si>
  <si>
    <t>核查点（m/s）</t>
  </si>
  <si>
    <t xml:space="preserve">标准值
（m/s）
</t>
  </si>
  <si>
    <t xml:space="preserve">被核查示值
（m/s）
</t>
  </si>
  <si>
    <t>示值误差（m/s）</t>
  </si>
  <si>
    <t>标准值（hPa）</t>
  </si>
  <si>
    <t>修正值（hPa）</t>
  </si>
  <si>
    <t>标准值算术平均（hPa）</t>
  </si>
  <si>
    <t>被核查示值（hPa）</t>
  </si>
  <si>
    <t>示值误差（hPa）</t>
  </si>
  <si>
    <t>湿度(87%)</t>
  </si>
  <si>
    <t>区域自动气象站现场核查方法（试行）</t>
  </si>
  <si>
    <t>校准：周云</t>
  </si>
  <si>
    <t>核验：邬清元</t>
  </si>
  <si>
    <t>湿度核查记录表</t>
  </si>
  <si>
    <t>气温核查记录表</t>
  </si>
  <si>
    <t>风向核查记录表</t>
  </si>
  <si>
    <t>风速核查记录表</t>
  </si>
  <si>
    <t xml:space="preserve"> 气压核查记录表</t>
  </si>
  <si>
    <t>雨量核查记录表</t>
  </si>
  <si>
    <t xml:space="preserve">名称：风速校验仪
生产厂家：中环天仪（天津）气象仪器有限公司
型号：JJE3
编号：18051020134
证书编号：GQJ(T)LS2021-0013
检定/校准日期：2022年9月16日
有效期至：2023年9月15日
扩展不确定度/最大允许误差：±（0.5＋0.03V）m/s
</t>
  </si>
  <si>
    <t xml:space="preserve">名称：风向校验仪
生产厂家：中环天仪（天津）气象仪器有限公司
型号：JJE10
编号：18051030133
证书编号：GQJ(T)LS2021-0019
检定/校准日期：2022年9月16日
有效期至：2023年9月15日
扩展不确定度/最大允许误差：±5°
</t>
  </si>
  <si>
    <t xml:space="preserve">名称：便携式气压发生器
生产厂家：太原市太航压力测试科技有限公司
型号：YKQ-20-B
编号：171161
证书编号：GQJ(V)QY2021-0068
检定/校准日期：2022年9月6日
有效期至：2023年9月5日
不确定度/最大允许误差：±0.3hpa        
</t>
  </si>
  <si>
    <t xml:space="preserve">名称：湿度发生器
生产厂家：中环天仪（天津）气象仪器有限公司
型号：JDS505
编号：364257/364675          证书编号：GJQ(C)SD2021-0515
检定/校准日期：2022年9月14日
有效期至：2023年9月13日
不确定度/最大允许误差：±3％（≤80％） ±5％（＞80％）
</t>
  </si>
  <si>
    <t>记录编号：G-7231-H(T)23030150101</t>
  </si>
  <si>
    <t>记录编号：G-7231-H(TH)2303150101</t>
  </si>
  <si>
    <t>记录编号：G-7231-H(VX)2303150101</t>
  </si>
  <si>
    <t>记录编号：G-7231-H(VS)2303150101</t>
  </si>
  <si>
    <t>记录编号：G-7231-H(P)2303150101</t>
  </si>
  <si>
    <t xml:space="preserve">名称：干体炉/精密二通道标准铂电阻温度表
生产厂家：中环天仪（天津）气象仪器有限公司/深圳市艾依康仪器仪表科技有限公司
型号：RTC-158/ TM-3022T
编号：660836-01013/3022T66
证书编号：GQJ(C)WD2021-0604
检定/校准日期：2022年9月9日
有效期至：2023年9月8日
不确定度/最大允许误差：±0.05℃
</t>
  </si>
  <si>
    <t>气温：27.0℃     湿度：42℅RH    风速：2.0m/s</t>
  </si>
  <si>
    <t>记录编号：G-J7231-H(R)2302240101</t>
  </si>
  <si>
    <t>气温：10.6℃     湿度：66℅RH    风速：1.9m/s</t>
  </si>
  <si>
    <t xml:space="preserve">名称：雨量校准仪
生产厂：福建省大气探测技术保障中心监制
型号：JJS2型
编号：196
证书编号：LL2213900380
检定/校准日期：2022年10月17日
有效期至：2025年10月16日
不确定度/最大允许误差：4mm/min≤±4%；1mm/min≤±3%
</t>
  </si>
  <si>
    <t xml:space="preserve">降水量
（mm）
</t>
  </si>
  <si>
    <t xml:space="preserve">雨强
（mm/min）
</t>
  </si>
  <si>
    <t xml:space="preserve">标准值
（mm）
</t>
  </si>
  <si>
    <t xml:space="preserve">传感器示值
（mm）
</t>
  </si>
  <si>
    <t xml:space="preserve">传感器示值
算术平均（mm）
</t>
  </si>
  <si>
    <t>示值误差 （mm）</t>
  </si>
  <si>
    <t>校准：</t>
  </si>
  <si>
    <t>刘毅</t>
  </si>
  <si>
    <t>核验：刘振武</t>
  </si>
  <si>
    <t xml:space="preserve">使用单位：上栗东源国家气象观测站 
器具名称：风向传感器
生产厂家：华云升达（北京）气象科技有限责任公司
型号：EL15-2D  
编号：Z1102005700100000002016
05100003169
最大允许误差：±5°
自动站型号：DZZ5
区站号：J7231
</t>
  </si>
  <si>
    <t xml:space="preserve">使用单位：上栗东源国家气象观测站 
器具名称：风速传感器
生产厂家：中环天仪（天津）气象仪器有限公司
型号：EL15-1A   
编号：Z11120510000000050020
1605100003180
最大允许误差：±（0.5＋0.03V）m/s
自动站型号：DZZ5
区站号：J7231
</t>
  </si>
  <si>
    <t xml:space="preserve">使用单位：上栗东源国家气象观测站
器具名称：气压传感器
生产厂家：华云升达（北京）气象科技有限责任公司
型号：PTB210
编号：Z110200876936357014201703010312198
 最大允许误差：±0.3hpa        
自动站型号：DZZ5
区站号：J7231
</t>
  </si>
  <si>
    <t xml:space="preserve">使用单位：上栗东源国家气象观测站
器具名称：双翻斗式雨量传感器
生产厂家：上海气象仪器厂有限公司
型号：SL3-1
编号：Z11020482692610060120230323000W028
最大允许误差：4mm/min≤±4%；1mm/min≤±3%
自动站型号：DZZ5
区站号：J7231
</t>
  </si>
  <si>
    <t xml:space="preserve">使用单位：上栗东源国家气象观测站 
器具名称：温湿度传感器
生产厂家：华云升达（北京）气象科技有限责任公司
型号：HYHMP155A
编号：Z110200746936357094202210180580063
最大允许误差：±3％（≤80％） ±5％（＞80％）
自动站型号：DZZ5
区站号：J7231
</t>
  </si>
  <si>
    <t xml:space="preserve">使用单位：上栗东源国家气象观测站 
器具名称：温湿度传感器
生产厂家：华云升达（北京）气象科技有限责任公司
型号：HYHMP155A
编号：Z110200746936357094202210180580063
最大允许误差：±0.2℃
自动站型号：DZZ5
区站号：J7231
</t>
  </si>
  <si>
    <t>气温：20℃     湿度：90％RH    风速：1.0m/s</t>
  </si>
  <si>
    <t>□合格                  ☑ 不合格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</si>
</sst>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_ "/>
    <numFmt numFmtId="178" formatCode="0.000_ "/>
    <numFmt numFmtId="179" formatCode="[$-F800]dddd\,\ mmmm\ dd\,\ yyyy"/>
  </numFmts>
  <fonts count="14" x14ac:knownFonts="1">
    <font>
      <sz val="11"/>
      <color theme="1"/>
      <name val="宋体"/>
      <family val="2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24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2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  <font>
      <b/>
      <sz val="14"/>
      <color theme="1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4"/>
      <color theme="1"/>
      <name val="Calibri"/>
      <family val="2"/>
    </font>
    <font>
      <sz val="14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8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3" fillId="0" borderId="0" xfId="0" applyFont="1">
      <alignment vertical="center"/>
    </xf>
    <xf numFmtId="0" fontId="0" fillId="0" borderId="0" xfId="0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7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0" fillId="0" borderId="0" xfId="0" applyBorder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177" fontId="4" fillId="0" borderId="1" xfId="0" applyNumberFormat="1" applyFont="1" applyFill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177" fontId="4" fillId="0" borderId="1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78" fontId="4" fillId="0" borderId="3" xfId="0" applyNumberFormat="1" applyFont="1" applyBorder="1" applyAlignment="1">
      <alignment horizontal="center" vertical="center"/>
    </xf>
    <xf numFmtId="178" fontId="4" fillId="0" borderId="8" xfId="0" applyNumberFormat="1" applyFont="1" applyBorder="1" applyAlignment="1">
      <alignment horizontal="center" vertical="center"/>
    </xf>
    <xf numFmtId="178" fontId="4" fillId="0" borderId="7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0" fillId="0" borderId="4" xfId="0" applyFont="1" applyBorder="1" applyAlignment="1">
      <alignment horizontal="center" vertical="center"/>
    </xf>
    <xf numFmtId="0" fontId="9" fillId="0" borderId="9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179" fontId="4" fillId="0" borderId="6" xfId="0" applyNumberFormat="1" applyFont="1" applyBorder="1" applyAlignment="1">
      <alignment vertical="center"/>
    </xf>
    <xf numFmtId="179" fontId="0" fillId="0" borderId="6" xfId="0" applyNumberForma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20" fontId="10" fillId="0" borderId="10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31" fontId="4" fillId="0" borderId="6" xfId="0" applyNumberFormat="1" applyFont="1" applyBorder="1" applyAlignment="1">
      <alignment vertical="center"/>
    </xf>
    <xf numFmtId="0" fontId="0" fillId="0" borderId="6" xfId="0" applyBorder="1" applyAlignment="1">
      <alignment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176" fontId="4" fillId="0" borderId="7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9" xfId="0" applyFont="1" applyBorder="1" applyAlignment="1">
      <alignment horizontal="right" wrapText="1"/>
    </xf>
    <xf numFmtId="0" fontId="4" fillId="0" borderId="9" xfId="0" applyFont="1" applyBorder="1" applyAlignment="1">
      <alignment horizontal="right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0" fillId="0" borderId="9" xfId="0" applyFont="1" applyBorder="1" applyAlignment="1">
      <alignment horizontal="right" vertical="center"/>
    </xf>
    <xf numFmtId="0" fontId="0" fillId="0" borderId="9" xfId="0" applyBorder="1" applyAlignment="1">
      <alignment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3" fillId="0" borderId="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31" fontId="10" fillId="0" borderId="6" xfId="0" applyNumberFormat="1" applyFont="1" applyBorder="1" applyAlignment="1">
      <alignment horizontal="left" vertical="top"/>
    </xf>
    <xf numFmtId="177" fontId="4" fillId="0" borderId="3" xfId="0" applyNumberFormat="1" applyFont="1" applyBorder="1" applyAlignment="1">
      <alignment horizontal="center" vertical="center"/>
    </xf>
    <xf numFmtId="177" fontId="4" fillId="0" borderId="8" xfId="0" applyNumberFormat="1" applyFont="1" applyBorder="1" applyAlignment="1">
      <alignment horizontal="center" vertical="center"/>
    </xf>
    <xf numFmtId="177" fontId="4" fillId="0" borderId="7" xfId="0" applyNumberFormat="1" applyFont="1" applyBorder="1" applyAlignment="1">
      <alignment horizontal="center" vertical="center"/>
    </xf>
    <xf numFmtId="20" fontId="10" fillId="0" borderId="2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466726</xdr:colOff>
      <xdr:row>14</xdr:row>
      <xdr:rowOff>152400</xdr:rowOff>
    </xdr:from>
    <xdr:to>
      <xdr:col>5</xdr:col>
      <xdr:colOff>542926</xdr:colOff>
      <xdr:row>24</xdr:row>
      <xdr:rowOff>28575</xdr:rowOff>
    </xdr:to>
    <xdr:pic>
      <xdr:nvPicPr>
        <xdr:cNvPr id="1025" name="图片 1">
          <a:extLst>
            <a:ext uri="{FF2B5EF4-FFF2-40B4-BE49-F238E27FC236}">
              <a16:creationId xmlns:a16="http://schemas.microsoft.com/office/drawing/2014/main" id="{D2C337AB-D3BE-4BC4-A665-00125BBC22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371976" y="6867525"/>
          <a:ext cx="2533650" cy="2390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13</xdr:row>
      <xdr:rowOff>9525</xdr:rowOff>
    </xdr:from>
    <xdr:to>
      <xdr:col>5</xdr:col>
      <xdr:colOff>714375</xdr:colOff>
      <xdr:row>20</xdr:row>
      <xdr:rowOff>28575</xdr:rowOff>
    </xdr:to>
    <xdr:pic>
      <xdr:nvPicPr>
        <xdr:cNvPr id="2049" name="图片 2">
          <a:extLst>
            <a:ext uri="{FF2B5EF4-FFF2-40B4-BE49-F238E27FC236}">
              <a16:creationId xmlns:a16="http://schemas.microsoft.com/office/drawing/2014/main" id="{54D117EC-0FE6-4627-93D5-99CE0BE9BE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topLeftCell="A8" workbookViewId="0">
      <selection activeCell="D7" sqref="D7:F7"/>
    </sheetView>
  </sheetViews>
  <sheetFormatPr defaultColWidth="9.125" defaultRowHeight="13.5" x14ac:dyDescent="0.15"/>
  <cols>
    <col min="1" max="1" width="13.25" style="16" customWidth="1"/>
    <col min="2" max="2" width="17.75" customWidth="1"/>
    <col min="3" max="3" width="20.25" customWidth="1"/>
    <col min="4" max="4" width="18.75" customWidth="1"/>
    <col min="5" max="5" width="13.5" customWidth="1"/>
    <col min="6" max="6" width="11.125" customWidth="1"/>
    <col min="7" max="7" width="19.25" customWidth="1"/>
  </cols>
  <sheetData>
    <row r="1" spans="1:6" ht="31.5" x14ac:dyDescent="0.15">
      <c r="A1" s="42" t="s">
        <v>48</v>
      </c>
      <c r="B1" s="43"/>
      <c r="C1" s="43"/>
      <c r="D1" s="43"/>
      <c r="E1" s="43"/>
      <c r="F1" s="43"/>
    </row>
    <row r="2" spans="1:6" ht="15.75" customHeight="1" x14ac:dyDescent="0.15">
      <c r="A2" s="44"/>
      <c r="B2" s="45"/>
      <c r="C2" s="45"/>
      <c r="D2" s="45"/>
      <c r="E2" s="45"/>
      <c r="F2" s="45"/>
    </row>
    <row r="3" spans="1:6" s="9" customFormat="1" ht="21.95" customHeight="1" x14ac:dyDescent="0.15">
      <c r="A3" s="54" t="s">
        <v>57</v>
      </c>
      <c r="B3" s="55"/>
      <c r="C3" s="55"/>
      <c r="D3" s="55"/>
      <c r="E3" s="55"/>
      <c r="F3" s="55"/>
    </row>
    <row r="4" spans="1:6" ht="24.95" customHeight="1" x14ac:dyDescent="0.15">
      <c r="A4" s="10" t="s">
        <v>0</v>
      </c>
      <c r="B4" s="49" t="s">
        <v>82</v>
      </c>
      <c r="C4" s="53"/>
      <c r="D4" s="53"/>
      <c r="E4" s="53"/>
      <c r="F4" s="50"/>
    </row>
    <row r="5" spans="1:6" s="1" customFormat="1" ht="24.95" customHeight="1" x14ac:dyDescent="0.15">
      <c r="A5" s="30" t="s">
        <v>17</v>
      </c>
      <c r="B5" s="61">
        <v>0.54861111111111105</v>
      </c>
      <c r="C5" s="62"/>
      <c r="D5" s="30" t="s">
        <v>18</v>
      </c>
      <c r="E5" s="61">
        <v>0.65972222222222221</v>
      </c>
      <c r="F5" s="62"/>
    </row>
    <row r="6" spans="1:6" ht="27" customHeight="1" x14ac:dyDescent="0.15">
      <c r="A6" s="51" t="s">
        <v>1</v>
      </c>
      <c r="B6" s="49" t="s">
        <v>2</v>
      </c>
      <c r="C6" s="50"/>
      <c r="D6" s="49" t="s">
        <v>3</v>
      </c>
      <c r="E6" s="53"/>
      <c r="F6" s="50"/>
    </row>
    <row r="7" spans="1:6" ht="222.75" customHeight="1" x14ac:dyDescent="0.15">
      <c r="A7" s="52"/>
      <c r="B7" s="46" t="s">
        <v>62</v>
      </c>
      <c r="C7" s="48"/>
      <c r="D7" s="46" t="s">
        <v>81</v>
      </c>
      <c r="E7" s="47"/>
      <c r="F7" s="48"/>
    </row>
    <row r="8" spans="1:6" ht="21.95" customHeight="1" x14ac:dyDescent="0.15">
      <c r="A8" s="10" t="s">
        <v>4</v>
      </c>
      <c r="B8" s="58" t="s">
        <v>83</v>
      </c>
      <c r="C8" s="59"/>
      <c r="D8" s="59"/>
      <c r="E8" s="59"/>
      <c r="F8" s="60"/>
    </row>
    <row r="9" spans="1:6" s="2" customFormat="1" ht="41.25" customHeight="1" x14ac:dyDescent="0.15">
      <c r="A9" s="14" t="s">
        <v>5</v>
      </c>
      <c r="B9" s="4" t="s">
        <v>9</v>
      </c>
      <c r="C9" s="4" t="s">
        <v>10</v>
      </c>
      <c r="D9" s="3" t="s">
        <v>8</v>
      </c>
      <c r="E9" s="3" t="s">
        <v>16</v>
      </c>
      <c r="F9" s="3" t="s">
        <v>6</v>
      </c>
    </row>
    <row r="10" spans="1:6" ht="20.100000000000001" customHeight="1" x14ac:dyDescent="0.15">
      <c r="A10" s="40">
        <v>-10</v>
      </c>
      <c r="B10" s="29">
        <v>-9.9920000000000009</v>
      </c>
      <c r="C10" s="34">
        <v>-3.0000000000000001E-3</v>
      </c>
      <c r="D10" s="37">
        <f>AVERAGE(B10:B12)+C10</f>
        <v>-9.9953333333333347</v>
      </c>
      <c r="E10" s="34">
        <v>-10.113</v>
      </c>
      <c r="F10" s="37">
        <f>E10-D10</f>
        <v>-0.11766666666666481</v>
      </c>
    </row>
    <row r="11" spans="1:6" ht="20.100000000000001" customHeight="1" x14ac:dyDescent="0.15">
      <c r="A11" s="40"/>
      <c r="B11" s="29">
        <v>-9.9890000000000008</v>
      </c>
      <c r="C11" s="35"/>
      <c r="D11" s="38"/>
      <c r="E11" s="35"/>
      <c r="F11" s="38"/>
    </row>
    <row r="12" spans="1:6" ht="20.100000000000001" customHeight="1" x14ac:dyDescent="0.15">
      <c r="A12" s="40"/>
      <c r="B12" s="29">
        <v>-9.9960000000000004</v>
      </c>
      <c r="C12" s="36"/>
      <c r="D12" s="39"/>
      <c r="E12" s="36"/>
      <c r="F12" s="39"/>
    </row>
    <row r="13" spans="1:6" ht="20.100000000000001" customHeight="1" x14ac:dyDescent="0.15">
      <c r="A13" s="40">
        <v>0</v>
      </c>
      <c r="B13" s="28">
        <v>2.4E-2</v>
      </c>
      <c r="C13" s="41">
        <v>-5.0000000000000001E-3</v>
      </c>
      <c r="D13" s="37">
        <f>AVERAGE(B13:B15)+C13</f>
        <v>2.4999999999999998E-2</v>
      </c>
      <c r="E13" s="34">
        <v>-8.8999999999999996E-2</v>
      </c>
      <c r="F13" s="37">
        <f>E13-D13</f>
        <v>-0.11399999999999999</v>
      </c>
    </row>
    <row r="14" spans="1:6" ht="20.100000000000001" customHeight="1" x14ac:dyDescent="0.15">
      <c r="A14" s="40"/>
      <c r="B14" s="28">
        <v>3.5000000000000003E-2</v>
      </c>
      <c r="C14" s="41"/>
      <c r="D14" s="38"/>
      <c r="E14" s="35"/>
      <c r="F14" s="38"/>
    </row>
    <row r="15" spans="1:6" ht="20.100000000000001" customHeight="1" x14ac:dyDescent="0.15">
      <c r="A15" s="40"/>
      <c r="B15" s="28">
        <v>3.1E-2</v>
      </c>
      <c r="C15" s="41"/>
      <c r="D15" s="39"/>
      <c r="E15" s="36"/>
      <c r="F15" s="39"/>
    </row>
    <row r="16" spans="1:6" ht="20.100000000000001" customHeight="1" x14ac:dyDescent="0.15">
      <c r="A16" s="40">
        <v>30</v>
      </c>
      <c r="B16" s="28">
        <v>30.102</v>
      </c>
      <c r="C16" s="41">
        <v>-1.2999999999999999E-2</v>
      </c>
      <c r="D16" s="37">
        <f>AVERAGE(B16:B18)+C16</f>
        <v>30.083333333333332</v>
      </c>
      <c r="E16" s="34">
        <v>29.983000000000001</v>
      </c>
      <c r="F16" s="37">
        <f>E16-D16</f>
        <v>-0.10033333333333161</v>
      </c>
    </row>
    <row r="17" spans="1:6" ht="20.100000000000001" customHeight="1" x14ac:dyDescent="0.15">
      <c r="A17" s="40"/>
      <c r="B17" s="28">
        <v>30.094999999999999</v>
      </c>
      <c r="C17" s="41"/>
      <c r="D17" s="38"/>
      <c r="E17" s="35"/>
      <c r="F17" s="38"/>
    </row>
    <row r="18" spans="1:6" ht="20.100000000000001" customHeight="1" x14ac:dyDescent="0.15">
      <c r="A18" s="40"/>
      <c r="B18" s="28">
        <v>30.091999999999999</v>
      </c>
      <c r="C18" s="41"/>
      <c r="D18" s="39"/>
      <c r="E18" s="36"/>
      <c r="F18" s="39"/>
    </row>
    <row r="19" spans="1:6" ht="24.95" customHeight="1" x14ac:dyDescent="0.15">
      <c r="A19" s="40" t="s">
        <v>11</v>
      </c>
      <c r="B19" s="40"/>
      <c r="C19" s="58" t="s">
        <v>12</v>
      </c>
      <c r="D19" s="59"/>
      <c r="E19" s="59"/>
      <c r="F19" s="60"/>
    </row>
    <row r="20" spans="1:6" ht="24.95" customHeight="1" x14ac:dyDescent="0.15">
      <c r="A20" s="49" t="s">
        <v>13</v>
      </c>
      <c r="B20" s="50"/>
      <c r="C20" s="58" t="s">
        <v>44</v>
      </c>
      <c r="D20" s="59"/>
      <c r="E20" s="59"/>
      <c r="F20" s="60"/>
    </row>
    <row r="21" spans="1:6" ht="24.95" customHeight="1" x14ac:dyDescent="0.15">
      <c r="A21" s="49" t="s">
        <v>14</v>
      </c>
      <c r="B21" s="50"/>
      <c r="C21" s="58" t="s">
        <v>15</v>
      </c>
      <c r="D21" s="59"/>
      <c r="E21" s="59"/>
      <c r="F21" s="60"/>
    </row>
    <row r="22" spans="1:6" ht="18.75" x14ac:dyDescent="0.15">
      <c r="A22" s="15" t="s">
        <v>45</v>
      </c>
      <c r="B22" s="6"/>
      <c r="C22" s="17" t="s">
        <v>46</v>
      </c>
      <c r="D22" s="15" t="s">
        <v>7</v>
      </c>
      <c r="E22" s="56">
        <v>45000</v>
      </c>
      <c r="F22" s="57"/>
    </row>
  </sheetData>
  <mergeCells count="34">
    <mergeCell ref="E22:F22"/>
    <mergeCell ref="B4:F4"/>
    <mergeCell ref="B8:F8"/>
    <mergeCell ref="B5:C5"/>
    <mergeCell ref="E5:F5"/>
    <mergeCell ref="A19:B19"/>
    <mergeCell ref="C19:F19"/>
    <mergeCell ref="A20:B20"/>
    <mergeCell ref="A21:B21"/>
    <mergeCell ref="C20:F20"/>
    <mergeCell ref="C21:F21"/>
    <mergeCell ref="D13:D15"/>
    <mergeCell ref="D16:D18"/>
    <mergeCell ref="E10:E12"/>
    <mergeCell ref="D10:D12"/>
    <mergeCell ref="A10:A12"/>
    <mergeCell ref="A1:F1"/>
    <mergeCell ref="A2:F2"/>
    <mergeCell ref="D7:F7"/>
    <mergeCell ref="B7:C7"/>
    <mergeCell ref="B6:C6"/>
    <mergeCell ref="A6:A7"/>
    <mergeCell ref="D6:F6"/>
    <mergeCell ref="A3:F3"/>
    <mergeCell ref="A13:A15"/>
    <mergeCell ref="A16:A18"/>
    <mergeCell ref="C13:C15"/>
    <mergeCell ref="C16:C18"/>
    <mergeCell ref="C10:C12"/>
    <mergeCell ref="E13:E15"/>
    <mergeCell ref="E16:E18"/>
    <mergeCell ref="F10:F12"/>
    <mergeCell ref="F13:F15"/>
    <mergeCell ref="F16:F18"/>
  </mergeCells>
  <phoneticPr fontId="3" type="noConversion"/>
  <pageMargins left="0.47244094488188998" right="0.39370078740157499" top="0.74803149606299202" bottom="0.74803149606299202" header="0.31496062992126" footer="0.3149606299212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"/>
  <sheetViews>
    <sheetView topLeftCell="A12" workbookViewId="0">
      <selection activeCell="B7" sqref="B7:F7"/>
    </sheetView>
  </sheetViews>
  <sheetFormatPr defaultColWidth="9.125" defaultRowHeight="18.75" x14ac:dyDescent="0.15"/>
  <cols>
    <col min="1" max="1" width="16.875" style="6" customWidth="1"/>
    <col min="2" max="2" width="18" customWidth="1"/>
    <col min="3" max="3" width="19.625" customWidth="1"/>
    <col min="4" max="4" width="16.875" customWidth="1"/>
    <col min="5" max="5" width="13.875" customWidth="1"/>
    <col min="6" max="6" width="12" customWidth="1"/>
  </cols>
  <sheetData>
    <row r="1" spans="1:10" ht="66.75" customHeight="1" x14ac:dyDescent="0.15">
      <c r="A1" s="71" t="s">
        <v>47</v>
      </c>
      <c r="B1" s="72"/>
      <c r="C1" s="72"/>
      <c r="D1" s="72"/>
      <c r="E1" s="72"/>
      <c r="F1" s="72"/>
    </row>
    <row r="2" spans="1:10" ht="21" customHeight="1" x14ac:dyDescent="0.25">
      <c r="A2" s="73" t="s">
        <v>58</v>
      </c>
      <c r="B2" s="74"/>
      <c r="C2" s="74"/>
      <c r="D2" s="74"/>
      <c r="E2" s="74"/>
      <c r="F2" s="74"/>
    </row>
    <row r="3" spans="1:10" s="20" customFormat="1" ht="30" customHeight="1" x14ac:dyDescent="0.15">
      <c r="A3" s="30" t="s">
        <v>0</v>
      </c>
      <c r="B3" s="49" t="s">
        <v>63</v>
      </c>
      <c r="C3" s="53"/>
      <c r="D3" s="53"/>
      <c r="E3" s="53"/>
      <c r="F3" s="50"/>
    </row>
    <row r="4" spans="1:10" ht="30" customHeight="1" x14ac:dyDescent="0.15">
      <c r="A4" s="30" t="s">
        <v>17</v>
      </c>
      <c r="B4" s="61">
        <v>0.54861111111111105</v>
      </c>
      <c r="C4" s="62"/>
      <c r="D4" s="30" t="s">
        <v>18</v>
      </c>
      <c r="E4" s="61">
        <v>0.65972222222222221</v>
      </c>
      <c r="F4" s="62"/>
    </row>
    <row r="5" spans="1:10" ht="30" customHeight="1" x14ac:dyDescent="0.15">
      <c r="A5" s="68" t="s">
        <v>1</v>
      </c>
      <c r="B5" s="49" t="s">
        <v>24</v>
      </c>
      <c r="C5" s="60"/>
      <c r="D5" s="49" t="s">
        <v>25</v>
      </c>
      <c r="E5" s="59"/>
      <c r="F5" s="60"/>
    </row>
    <row r="6" spans="1:10" ht="231.75" customHeight="1" x14ac:dyDescent="0.15">
      <c r="A6" s="36"/>
      <c r="B6" s="75" t="s">
        <v>56</v>
      </c>
      <c r="C6" s="76"/>
      <c r="D6" s="75" t="s">
        <v>80</v>
      </c>
      <c r="E6" s="76"/>
      <c r="F6" s="76"/>
      <c r="J6" s="13"/>
    </row>
    <row r="7" spans="1:10" s="6" customFormat="1" ht="30" customHeight="1" x14ac:dyDescent="0.15">
      <c r="A7" s="10" t="s">
        <v>4</v>
      </c>
      <c r="B7" s="58" t="s">
        <v>19</v>
      </c>
      <c r="C7" s="59"/>
      <c r="D7" s="59"/>
      <c r="E7" s="59"/>
      <c r="F7" s="60"/>
    </row>
    <row r="8" spans="1:10" s="12" customFormat="1" ht="38.25" x14ac:dyDescent="0.15">
      <c r="A8" s="11" t="s">
        <v>5</v>
      </c>
      <c r="B8" s="11" t="s">
        <v>26</v>
      </c>
      <c r="C8" s="11" t="s">
        <v>28</v>
      </c>
      <c r="D8" s="11" t="s">
        <v>29</v>
      </c>
      <c r="E8" s="11" t="s">
        <v>30</v>
      </c>
      <c r="F8" s="11" t="s">
        <v>27</v>
      </c>
    </row>
    <row r="9" spans="1:10" ht="24.95" customHeight="1" x14ac:dyDescent="0.15">
      <c r="A9" s="68" t="s">
        <v>43</v>
      </c>
      <c r="B9" s="33">
        <v>86.6</v>
      </c>
      <c r="C9" s="34">
        <v>1.2</v>
      </c>
      <c r="D9" s="65">
        <f>AVERAGE(B9:B11)+C9</f>
        <v>88</v>
      </c>
      <c r="E9" s="34">
        <v>92.2</v>
      </c>
      <c r="F9" s="65">
        <f>SUM(E9-D9)</f>
        <v>4.2000000000000028</v>
      </c>
    </row>
    <row r="10" spans="1:10" ht="24.95" customHeight="1" x14ac:dyDescent="0.15">
      <c r="A10" s="69"/>
      <c r="B10" s="33">
        <v>86.8</v>
      </c>
      <c r="C10" s="35"/>
      <c r="D10" s="66"/>
      <c r="E10" s="35"/>
      <c r="F10" s="35"/>
    </row>
    <row r="11" spans="1:10" ht="24.95" customHeight="1" x14ac:dyDescent="0.15">
      <c r="A11" s="69"/>
      <c r="B11" s="33">
        <v>87</v>
      </c>
      <c r="C11" s="36"/>
      <c r="D11" s="67"/>
      <c r="E11" s="36"/>
      <c r="F11" s="36"/>
    </row>
    <row r="12" spans="1:10" ht="24.95" customHeight="1" x14ac:dyDescent="0.15">
      <c r="A12" s="68" t="s">
        <v>20</v>
      </c>
      <c r="B12" s="33">
        <v>33</v>
      </c>
      <c r="C12" s="34">
        <v>-1.7</v>
      </c>
      <c r="D12" s="65">
        <f>AVERAGE(B12:B14)+C12</f>
        <v>31.400000000000002</v>
      </c>
      <c r="E12" s="34">
        <v>34.299999999999997</v>
      </c>
      <c r="F12" s="65">
        <f>SUM(E12-D12)</f>
        <v>2.899999999999995</v>
      </c>
    </row>
    <row r="13" spans="1:10" ht="24.95" customHeight="1" x14ac:dyDescent="0.15">
      <c r="A13" s="69"/>
      <c r="B13" s="33">
        <v>33.1</v>
      </c>
      <c r="C13" s="35"/>
      <c r="D13" s="66"/>
      <c r="E13" s="35"/>
      <c r="F13" s="35"/>
    </row>
    <row r="14" spans="1:10" ht="24.95" customHeight="1" x14ac:dyDescent="0.15">
      <c r="A14" s="70"/>
      <c r="B14" s="33">
        <v>33.200000000000003</v>
      </c>
      <c r="C14" s="36"/>
      <c r="D14" s="67"/>
      <c r="E14" s="36"/>
      <c r="F14" s="36"/>
    </row>
    <row r="15" spans="1:10" s="6" customFormat="1" ht="30" customHeight="1" x14ac:dyDescent="0.15">
      <c r="A15" s="11" t="s">
        <v>21</v>
      </c>
      <c r="B15" s="58" t="s">
        <v>12</v>
      </c>
      <c r="C15" s="59"/>
      <c r="D15" s="59"/>
      <c r="E15" s="59"/>
      <c r="F15" s="60"/>
    </row>
    <row r="16" spans="1:10" s="6" customFormat="1" ht="30" customHeight="1" x14ac:dyDescent="0.15">
      <c r="A16" s="11" t="s">
        <v>22</v>
      </c>
      <c r="B16" s="58" t="s">
        <v>44</v>
      </c>
      <c r="C16" s="59"/>
      <c r="D16" s="59"/>
      <c r="E16" s="59"/>
      <c r="F16" s="60"/>
    </row>
    <row r="17" spans="1:6" s="6" customFormat="1" ht="30" customHeight="1" x14ac:dyDescent="0.15">
      <c r="A17" s="11" t="s">
        <v>14</v>
      </c>
      <c r="B17" s="58" t="s">
        <v>23</v>
      </c>
      <c r="C17" s="59"/>
      <c r="D17" s="59"/>
      <c r="E17" s="59"/>
      <c r="F17" s="60"/>
    </row>
    <row r="18" spans="1:6" s="6" customFormat="1" ht="34.5" customHeight="1" x14ac:dyDescent="0.15">
      <c r="A18" s="15" t="s">
        <v>45</v>
      </c>
      <c r="C18" s="17" t="s">
        <v>46</v>
      </c>
      <c r="D18" s="15" t="s">
        <v>7</v>
      </c>
      <c r="E18" s="63">
        <v>45000</v>
      </c>
      <c r="F18" s="64"/>
    </row>
  </sheetData>
  <mergeCells count="25">
    <mergeCell ref="A1:F1"/>
    <mergeCell ref="A2:F2"/>
    <mergeCell ref="B4:C4"/>
    <mergeCell ref="E4:F4"/>
    <mergeCell ref="A5:A6"/>
    <mergeCell ref="B5:C5"/>
    <mergeCell ref="D5:F5"/>
    <mergeCell ref="B6:C6"/>
    <mergeCell ref="D6:F6"/>
    <mergeCell ref="A12:A14"/>
    <mergeCell ref="C12:C14"/>
    <mergeCell ref="B7:F7"/>
    <mergeCell ref="A9:A11"/>
    <mergeCell ref="C9:C11"/>
    <mergeCell ref="D9:D11"/>
    <mergeCell ref="E9:E11"/>
    <mergeCell ref="F9:F11"/>
    <mergeCell ref="E18:F18"/>
    <mergeCell ref="B15:F15"/>
    <mergeCell ref="B16:F16"/>
    <mergeCell ref="B17:F17"/>
    <mergeCell ref="B3:F3"/>
    <mergeCell ref="D12:D14"/>
    <mergeCell ref="E12:E14"/>
    <mergeCell ref="F12:F14"/>
  </mergeCells>
  <phoneticPr fontId="3" type="noConversion"/>
  <pageMargins left="0.39370078740157499" right="0.39370078740157499" top="0.39370078740157499" bottom="0.39370078740157499" header="0.31496062992126" footer="0.31496062992126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"/>
  <sheetViews>
    <sheetView topLeftCell="A4" workbookViewId="0">
      <selection activeCell="D7" sqref="D7:F7"/>
    </sheetView>
  </sheetViews>
  <sheetFormatPr defaultColWidth="9.125" defaultRowHeight="13.5" x14ac:dyDescent="0.15"/>
  <cols>
    <col min="1" max="1" width="13.25" style="1" customWidth="1"/>
    <col min="2" max="2" width="21.25" customWidth="1"/>
    <col min="3" max="3" width="20.875" customWidth="1"/>
    <col min="4" max="4" width="18.75" customWidth="1"/>
    <col min="5" max="5" width="13.5" customWidth="1"/>
    <col min="6" max="6" width="8.375" customWidth="1"/>
    <col min="7" max="7" width="19.25" customWidth="1"/>
  </cols>
  <sheetData>
    <row r="1" spans="1:6" ht="31.5" x14ac:dyDescent="0.15">
      <c r="A1" s="42" t="s">
        <v>49</v>
      </c>
      <c r="B1" s="43"/>
      <c r="C1" s="43"/>
      <c r="D1" s="43"/>
      <c r="E1" s="43"/>
      <c r="F1" s="43"/>
    </row>
    <row r="2" spans="1:6" ht="19.5" customHeight="1" x14ac:dyDescent="0.15">
      <c r="A2" s="44"/>
      <c r="B2" s="45"/>
      <c r="C2" s="45"/>
      <c r="D2" s="45"/>
      <c r="E2" s="45"/>
      <c r="F2" s="45"/>
    </row>
    <row r="3" spans="1:6" ht="31.5" x14ac:dyDescent="0.15">
      <c r="A3" s="8"/>
      <c r="B3" s="21"/>
      <c r="C3" s="82" t="s">
        <v>59</v>
      </c>
      <c r="D3" s="83"/>
      <c r="E3" s="83"/>
      <c r="F3" s="83"/>
    </row>
    <row r="4" spans="1:6" ht="27.95" customHeight="1" x14ac:dyDescent="0.15">
      <c r="A4" s="30" t="s">
        <v>0</v>
      </c>
      <c r="B4" s="49" t="s">
        <v>63</v>
      </c>
      <c r="C4" s="53"/>
      <c r="D4" s="53"/>
      <c r="E4" s="53"/>
      <c r="F4" s="50"/>
    </row>
    <row r="5" spans="1:6" s="1" customFormat="1" ht="27.95" customHeight="1" x14ac:dyDescent="0.15">
      <c r="A5" s="30" t="s">
        <v>17</v>
      </c>
      <c r="B5" s="61">
        <v>0.54861111111111105</v>
      </c>
      <c r="C5" s="62"/>
      <c r="D5" s="30" t="s">
        <v>18</v>
      </c>
      <c r="E5" s="61">
        <v>0.65972222222222221</v>
      </c>
      <c r="F5" s="62"/>
    </row>
    <row r="6" spans="1:6" ht="27" customHeight="1" x14ac:dyDescent="0.15">
      <c r="A6" s="51" t="s">
        <v>1</v>
      </c>
      <c r="B6" s="49" t="s">
        <v>2</v>
      </c>
      <c r="C6" s="50"/>
      <c r="D6" s="49" t="s">
        <v>3</v>
      </c>
      <c r="E6" s="53"/>
      <c r="F6" s="50"/>
    </row>
    <row r="7" spans="1:6" ht="222.75" customHeight="1" x14ac:dyDescent="0.15">
      <c r="A7" s="52"/>
      <c r="B7" s="46" t="s">
        <v>54</v>
      </c>
      <c r="C7" s="48"/>
      <c r="D7" s="46" t="s">
        <v>76</v>
      </c>
      <c r="E7" s="47"/>
      <c r="F7" s="48"/>
    </row>
    <row r="8" spans="1:6" ht="27.95" customHeight="1" x14ac:dyDescent="0.15">
      <c r="A8" s="10" t="s">
        <v>4</v>
      </c>
      <c r="B8" s="58" t="s">
        <v>19</v>
      </c>
      <c r="C8" s="59"/>
      <c r="D8" s="59"/>
      <c r="E8" s="59"/>
      <c r="F8" s="60"/>
    </row>
    <row r="9" spans="1:6" s="2" customFormat="1" ht="41.25" customHeight="1" x14ac:dyDescent="0.15">
      <c r="A9" s="14" t="s">
        <v>5</v>
      </c>
      <c r="B9" s="4" t="s">
        <v>31</v>
      </c>
      <c r="C9" s="4" t="s">
        <v>32</v>
      </c>
      <c r="D9" s="77" t="s">
        <v>33</v>
      </c>
      <c r="E9" s="78"/>
      <c r="F9" s="79"/>
    </row>
    <row r="10" spans="1:6" s="2" customFormat="1" ht="41.25" customHeight="1" x14ac:dyDescent="0.15">
      <c r="A10" s="14">
        <v>0</v>
      </c>
      <c r="B10" s="4">
        <v>0</v>
      </c>
      <c r="C10" s="4">
        <f>B10-A10</f>
        <v>0</v>
      </c>
      <c r="D10" s="77">
        <f>ABS(C10)</f>
        <v>0</v>
      </c>
      <c r="E10" s="80"/>
      <c r="F10" s="81"/>
    </row>
    <row r="11" spans="1:6" s="2" customFormat="1" ht="41.25" customHeight="1" x14ac:dyDescent="0.15">
      <c r="A11" s="14">
        <v>121</v>
      </c>
      <c r="B11" s="4">
        <v>120</v>
      </c>
      <c r="C11" s="4">
        <f>B11-A11</f>
        <v>-1</v>
      </c>
      <c r="D11" s="77">
        <f>ABS(C11)</f>
        <v>1</v>
      </c>
      <c r="E11" s="80"/>
      <c r="F11" s="81"/>
    </row>
    <row r="12" spans="1:6" s="2" customFormat="1" ht="41.25" customHeight="1" x14ac:dyDescent="0.15">
      <c r="A12" s="14">
        <v>239</v>
      </c>
      <c r="B12" s="4">
        <v>241</v>
      </c>
      <c r="C12" s="4">
        <f>B12-A12</f>
        <v>2</v>
      </c>
      <c r="D12" s="77">
        <f>ABS(C12)</f>
        <v>2</v>
      </c>
      <c r="E12" s="80"/>
      <c r="F12" s="81"/>
    </row>
    <row r="13" spans="1:6" ht="27.95" customHeight="1" x14ac:dyDescent="0.15">
      <c r="A13" s="40" t="s">
        <v>11</v>
      </c>
      <c r="B13" s="40"/>
      <c r="C13" s="58" t="s">
        <v>12</v>
      </c>
      <c r="D13" s="59"/>
      <c r="E13" s="59"/>
      <c r="F13" s="60"/>
    </row>
    <row r="14" spans="1:6" ht="27.95" customHeight="1" x14ac:dyDescent="0.15">
      <c r="A14" s="49" t="s">
        <v>13</v>
      </c>
      <c r="B14" s="50"/>
      <c r="C14" s="58" t="s">
        <v>44</v>
      </c>
      <c r="D14" s="59"/>
      <c r="E14" s="59"/>
      <c r="F14" s="60"/>
    </row>
    <row r="15" spans="1:6" ht="27.95" customHeight="1" x14ac:dyDescent="0.15">
      <c r="A15" s="49" t="s">
        <v>14</v>
      </c>
      <c r="B15" s="50"/>
      <c r="C15" s="58" t="s">
        <v>15</v>
      </c>
      <c r="D15" s="59"/>
      <c r="E15" s="59"/>
      <c r="F15" s="60"/>
    </row>
    <row r="16" spans="1:6" s="18" customFormat="1" ht="18.75" x14ac:dyDescent="0.15">
      <c r="A16" s="15" t="s">
        <v>45</v>
      </c>
      <c r="B16" s="6"/>
      <c r="C16" s="17" t="s">
        <v>46</v>
      </c>
      <c r="D16" s="15" t="s">
        <v>7</v>
      </c>
      <c r="E16" s="63">
        <v>45000</v>
      </c>
      <c r="F16" s="64"/>
    </row>
  </sheetData>
  <mergeCells count="23">
    <mergeCell ref="B8:F8"/>
    <mergeCell ref="A1:F1"/>
    <mergeCell ref="A2:F2"/>
    <mergeCell ref="B4:F4"/>
    <mergeCell ref="B5:C5"/>
    <mergeCell ref="E5:F5"/>
    <mergeCell ref="A6:A7"/>
    <mergeCell ref="B6:C6"/>
    <mergeCell ref="D6:F6"/>
    <mergeCell ref="B7:C7"/>
    <mergeCell ref="D7:F7"/>
    <mergeCell ref="C3:F3"/>
    <mergeCell ref="A14:B14"/>
    <mergeCell ref="C14:F14"/>
    <mergeCell ref="E16:F16"/>
    <mergeCell ref="D9:F9"/>
    <mergeCell ref="D10:F10"/>
    <mergeCell ref="D11:F11"/>
    <mergeCell ref="D12:F12"/>
    <mergeCell ref="A15:B15"/>
    <mergeCell ref="C15:F15"/>
    <mergeCell ref="A13:B13"/>
    <mergeCell ref="C13:F13"/>
  </mergeCells>
  <phoneticPr fontId="3" type="noConversion"/>
  <pageMargins left="0.47244094488188998" right="0.39370078740157499" top="0.74803149606299202" bottom="0.74803149606299202" header="0.31496062992126" footer="0.31496062992126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8"/>
  <sheetViews>
    <sheetView topLeftCell="A4" workbookViewId="0">
      <selection activeCell="D7" sqref="D7:F7"/>
    </sheetView>
  </sheetViews>
  <sheetFormatPr defaultColWidth="9.125" defaultRowHeight="13.5" x14ac:dyDescent="0.15"/>
  <cols>
    <col min="1" max="1" width="13.25" style="1" customWidth="1"/>
    <col min="2" max="2" width="17.75" customWidth="1"/>
    <col min="3" max="3" width="20.25" customWidth="1"/>
    <col min="4" max="4" width="17.5" customWidth="1"/>
    <col min="5" max="5" width="13.5" customWidth="1"/>
    <col min="6" max="6" width="9.375" customWidth="1"/>
    <col min="7" max="7" width="19.25" customWidth="1"/>
  </cols>
  <sheetData>
    <row r="1" spans="1:6" ht="31.5" x14ac:dyDescent="0.15">
      <c r="A1" s="42" t="s">
        <v>50</v>
      </c>
      <c r="B1" s="43"/>
      <c r="C1" s="43"/>
      <c r="D1" s="43"/>
      <c r="E1" s="43"/>
      <c r="F1" s="43"/>
    </row>
    <row r="2" spans="1:6" ht="14.25" customHeight="1" x14ac:dyDescent="0.15">
      <c r="A2" s="44"/>
      <c r="B2" s="45"/>
      <c r="C2" s="45"/>
      <c r="D2" s="45"/>
      <c r="E2" s="45"/>
      <c r="F2" s="45"/>
    </row>
    <row r="3" spans="1:6" ht="31.5" x14ac:dyDescent="0.15">
      <c r="A3" s="8"/>
      <c r="B3" s="21"/>
      <c r="C3" s="82" t="s">
        <v>60</v>
      </c>
      <c r="D3" s="83"/>
      <c r="E3" s="83"/>
      <c r="F3" s="83"/>
    </row>
    <row r="4" spans="1:6" ht="27.95" customHeight="1" x14ac:dyDescent="0.15">
      <c r="A4" s="30" t="s">
        <v>0</v>
      </c>
      <c r="B4" s="49" t="s">
        <v>63</v>
      </c>
      <c r="C4" s="53"/>
      <c r="D4" s="53"/>
      <c r="E4" s="53"/>
      <c r="F4" s="50"/>
    </row>
    <row r="5" spans="1:6" s="1" customFormat="1" ht="27.95" customHeight="1" x14ac:dyDescent="0.15">
      <c r="A5" s="30" t="s">
        <v>17</v>
      </c>
      <c r="B5" s="61">
        <v>0.54861111111111105</v>
      </c>
      <c r="C5" s="62"/>
      <c r="D5" s="30" t="s">
        <v>18</v>
      </c>
      <c r="E5" s="61">
        <v>0.65972222222222221</v>
      </c>
      <c r="F5" s="62"/>
    </row>
    <row r="6" spans="1:6" ht="27" customHeight="1" x14ac:dyDescent="0.15">
      <c r="A6" s="51" t="s">
        <v>1</v>
      </c>
      <c r="B6" s="49" t="s">
        <v>2</v>
      </c>
      <c r="C6" s="50"/>
      <c r="D6" s="49" t="s">
        <v>3</v>
      </c>
      <c r="E6" s="53"/>
      <c r="F6" s="50"/>
    </row>
    <row r="7" spans="1:6" ht="222.75" customHeight="1" x14ac:dyDescent="0.15">
      <c r="A7" s="52"/>
      <c r="B7" s="46" t="s">
        <v>53</v>
      </c>
      <c r="C7" s="48"/>
      <c r="D7" s="46" t="s">
        <v>77</v>
      </c>
      <c r="E7" s="47"/>
      <c r="F7" s="48"/>
    </row>
    <row r="8" spans="1:6" ht="27.95" customHeight="1" x14ac:dyDescent="0.15">
      <c r="A8" s="10" t="s">
        <v>4</v>
      </c>
      <c r="B8" s="58" t="s">
        <v>19</v>
      </c>
      <c r="C8" s="59"/>
      <c r="D8" s="59"/>
      <c r="E8" s="59"/>
      <c r="F8" s="60"/>
    </row>
    <row r="9" spans="1:6" s="22" customFormat="1" ht="41.25" customHeight="1" x14ac:dyDescent="0.15">
      <c r="A9" s="14" t="s">
        <v>34</v>
      </c>
      <c r="B9" s="23" t="s">
        <v>35</v>
      </c>
      <c r="C9" s="24" t="s">
        <v>36</v>
      </c>
      <c r="D9" s="14" t="s">
        <v>37</v>
      </c>
      <c r="E9" s="84" t="s">
        <v>11</v>
      </c>
      <c r="F9" s="85"/>
    </row>
    <row r="10" spans="1:6" s="2" customFormat="1" ht="30" customHeight="1" x14ac:dyDescent="0.15">
      <c r="A10" s="10">
        <v>2</v>
      </c>
      <c r="B10" s="25">
        <v>2</v>
      </c>
      <c r="C10" s="26">
        <v>2</v>
      </c>
      <c r="D10" s="27">
        <f>C10-B10</f>
        <v>0</v>
      </c>
      <c r="E10" s="77" t="s">
        <v>12</v>
      </c>
      <c r="F10" s="81"/>
    </row>
    <row r="11" spans="1:6" s="2" customFormat="1" ht="30" customHeight="1" x14ac:dyDescent="0.15">
      <c r="A11" s="10">
        <v>5</v>
      </c>
      <c r="B11" s="25">
        <v>5</v>
      </c>
      <c r="C11" s="26">
        <v>4.9000000000000004</v>
      </c>
      <c r="D11" s="27">
        <f>C11-B11</f>
        <v>-9.9999999999999645E-2</v>
      </c>
      <c r="E11" s="77" t="s">
        <v>12</v>
      </c>
      <c r="F11" s="81"/>
    </row>
    <row r="12" spans="1:6" s="2" customFormat="1" ht="30" customHeight="1" x14ac:dyDescent="0.15">
      <c r="A12" s="10">
        <v>10</v>
      </c>
      <c r="B12" s="25">
        <v>10</v>
      </c>
      <c r="C12" s="26">
        <v>10</v>
      </c>
      <c r="D12" s="27">
        <f>C12-B12</f>
        <v>0</v>
      </c>
      <c r="E12" s="77" t="s">
        <v>12</v>
      </c>
      <c r="F12" s="81"/>
    </row>
    <row r="13" spans="1:6" s="2" customFormat="1" ht="30" customHeight="1" x14ac:dyDescent="0.15">
      <c r="A13" s="10">
        <v>20</v>
      </c>
      <c r="B13" s="25">
        <v>20.2</v>
      </c>
      <c r="C13" s="26">
        <v>20.100000000000001</v>
      </c>
      <c r="D13" s="27">
        <f>C13-B13</f>
        <v>-9.9999999999997868E-2</v>
      </c>
      <c r="E13" s="77" t="s">
        <v>12</v>
      </c>
      <c r="F13" s="81"/>
    </row>
    <row r="14" spans="1:6" s="2" customFormat="1" ht="30" customHeight="1" x14ac:dyDescent="0.15">
      <c r="A14" s="10">
        <v>40</v>
      </c>
      <c r="B14" s="25">
        <v>40.4</v>
      </c>
      <c r="C14" s="26">
        <v>40.4</v>
      </c>
      <c r="D14" s="27">
        <f>C14-B14</f>
        <v>0</v>
      </c>
      <c r="E14" s="77" t="s">
        <v>12</v>
      </c>
      <c r="F14" s="81"/>
    </row>
    <row r="15" spans="1:6" ht="27.95" customHeight="1" x14ac:dyDescent="0.15">
      <c r="A15" s="40" t="s">
        <v>11</v>
      </c>
      <c r="B15" s="40"/>
      <c r="C15" s="58" t="s">
        <v>12</v>
      </c>
      <c r="D15" s="59"/>
      <c r="E15" s="59"/>
      <c r="F15" s="60"/>
    </row>
    <row r="16" spans="1:6" ht="27.95" customHeight="1" x14ac:dyDescent="0.15">
      <c r="A16" s="49" t="s">
        <v>13</v>
      </c>
      <c r="B16" s="50"/>
      <c r="C16" s="58" t="s">
        <v>44</v>
      </c>
      <c r="D16" s="59"/>
      <c r="E16" s="59"/>
      <c r="F16" s="60"/>
    </row>
    <row r="17" spans="1:6" ht="27.95" customHeight="1" x14ac:dyDescent="0.15">
      <c r="A17" s="49" t="s">
        <v>14</v>
      </c>
      <c r="B17" s="50"/>
      <c r="C17" s="58" t="s">
        <v>15</v>
      </c>
      <c r="D17" s="59"/>
      <c r="E17" s="59"/>
      <c r="F17" s="60"/>
    </row>
    <row r="18" spans="1:6" s="18" customFormat="1" ht="18.75" x14ac:dyDescent="0.15">
      <c r="A18" s="15" t="s">
        <v>45</v>
      </c>
      <c r="B18" s="6"/>
      <c r="C18" s="17" t="s">
        <v>46</v>
      </c>
      <c r="D18" s="15" t="s">
        <v>7</v>
      </c>
      <c r="E18" s="63">
        <v>45000</v>
      </c>
      <c r="F18" s="64"/>
    </row>
  </sheetData>
  <mergeCells count="25">
    <mergeCell ref="A1:F1"/>
    <mergeCell ref="A2:F2"/>
    <mergeCell ref="B4:F4"/>
    <mergeCell ref="B5:C5"/>
    <mergeCell ref="E5:F5"/>
    <mergeCell ref="C3:F3"/>
    <mergeCell ref="E18:F18"/>
    <mergeCell ref="E9:F9"/>
    <mergeCell ref="E10:F10"/>
    <mergeCell ref="E11:F11"/>
    <mergeCell ref="E12:F12"/>
    <mergeCell ref="E13:F13"/>
    <mergeCell ref="E14:F14"/>
    <mergeCell ref="A17:B17"/>
    <mergeCell ref="C17:F17"/>
    <mergeCell ref="A6:A7"/>
    <mergeCell ref="B8:F8"/>
    <mergeCell ref="A15:B15"/>
    <mergeCell ref="C15:F15"/>
    <mergeCell ref="A16:B16"/>
    <mergeCell ref="C16:F16"/>
    <mergeCell ref="B6:C6"/>
    <mergeCell ref="D6:F6"/>
    <mergeCell ref="B7:C7"/>
    <mergeCell ref="D7:F7"/>
  </mergeCells>
  <phoneticPr fontId="3" type="noConversion"/>
  <pageMargins left="0.66929133858267698" right="0.39370078740157499" top="0.74803149606299202" bottom="0.74803149606299202" header="0.31496062992126" footer="0.31496062992126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2"/>
  <sheetViews>
    <sheetView topLeftCell="A4" workbookViewId="0">
      <selection activeCell="D7" sqref="D7:F7"/>
    </sheetView>
  </sheetViews>
  <sheetFormatPr defaultColWidth="9.125" defaultRowHeight="13.5" x14ac:dyDescent="0.15"/>
  <cols>
    <col min="1" max="1" width="13.25" style="1" customWidth="1"/>
    <col min="2" max="2" width="17.75" customWidth="1"/>
    <col min="3" max="3" width="20.25" customWidth="1"/>
    <col min="4" max="4" width="18.75" customWidth="1"/>
    <col min="5" max="5" width="13.5" customWidth="1"/>
    <col min="6" max="6" width="11.125" customWidth="1"/>
    <col min="7" max="7" width="19.25" customWidth="1"/>
  </cols>
  <sheetData>
    <row r="1" spans="1:6" ht="31.5" x14ac:dyDescent="0.15">
      <c r="A1" s="42" t="s">
        <v>51</v>
      </c>
      <c r="B1" s="43"/>
      <c r="C1" s="43"/>
      <c r="D1" s="43"/>
      <c r="E1" s="43"/>
      <c r="F1" s="43"/>
    </row>
    <row r="2" spans="1:6" ht="15.75" customHeight="1" x14ac:dyDescent="0.15">
      <c r="A2" s="44"/>
      <c r="B2" s="45"/>
      <c r="C2" s="45"/>
      <c r="D2" s="45"/>
      <c r="E2" s="45"/>
      <c r="F2" s="45"/>
    </row>
    <row r="3" spans="1:6" ht="31.5" x14ac:dyDescent="0.15">
      <c r="A3" s="8"/>
      <c r="B3" s="21"/>
      <c r="C3" s="21"/>
      <c r="D3" s="86" t="s">
        <v>61</v>
      </c>
      <c r="E3" s="87"/>
      <c r="F3" s="87"/>
    </row>
    <row r="4" spans="1:6" ht="27.95" customHeight="1" x14ac:dyDescent="0.15">
      <c r="A4" s="30" t="s">
        <v>0</v>
      </c>
      <c r="B4" s="49" t="s">
        <v>63</v>
      </c>
      <c r="C4" s="53"/>
      <c r="D4" s="53"/>
      <c r="E4" s="53"/>
      <c r="F4" s="50"/>
    </row>
    <row r="5" spans="1:6" s="1" customFormat="1" ht="27.95" customHeight="1" x14ac:dyDescent="0.15">
      <c r="A5" s="30" t="s">
        <v>17</v>
      </c>
      <c r="B5" s="61">
        <v>0.54861111111111105</v>
      </c>
      <c r="C5" s="62"/>
      <c r="D5" s="30" t="s">
        <v>18</v>
      </c>
      <c r="E5" s="61">
        <v>0.65972222222222221</v>
      </c>
      <c r="F5" s="62"/>
    </row>
    <row r="6" spans="1:6" ht="27" customHeight="1" x14ac:dyDescent="0.15">
      <c r="A6" s="51" t="s">
        <v>1</v>
      </c>
      <c r="B6" s="49" t="s">
        <v>2</v>
      </c>
      <c r="C6" s="50"/>
      <c r="D6" s="49" t="s">
        <v>3</v>
      </c>
      <c r="E6" s="53"/>
      <c r="F6" s="50"/>
    </row>
    <row r="7" spans="1:6" ht="201" customHeight="1" x14ac:dyDescent="0.15">
      <c r="A7" s="52"/>
      <c r="B7" s="46" t="s">
        <v>55</v>
      </c>
      <c r="C7" s="48"/>
      <c r="D7" s="46" t="s">
        <v>78</v>
      </c>
      <c r="E7" s="47"/>
      <c r="F7" s="48"/>
    </row>
    <row r="8" spans="1:6" ht="27.95" customHeight="1" x14ac:dyDescent="0.15">
      <c r="A8" s="5" t="s">
        <v>4</v>
      </c>
      <c r="B8" s="58" t="s">
        <v>19</v>
      </c>
      <c r="C8" s="59"/>
      <c r="D8" s="59"/>
      <c r="E8" s="59"/>
      <c r="F8" s="60"/>
    </row>
    <row r="9" spans="1:6" s="2" customFormat="1" ht="41.25" customHeight="1" x14ac:dyDescent="0.15">
      <c r="A9" s="7" t="s">
        <v>5</v>
      </c>
      <c r="B9" s="7" t="s">
        <v>38</v>
      </c>
      <c r="C9" s="19" t="s">
        <v>39</v>
      </c>
      <c r="D9" s="7" t="s">
        <v>40</v>
      </c>
      <c r="E9" s="7" t="s">
        <v>41</v>
      </c>
      <c r="F9" s="7" t="s">
        <v>42</v>
      </c>
    </row>
    <row r="10" spans="1:6" ht="20.100000000000001" customHeight="1" x14ac:dyDescent="0.15">
      <c r="A10" s="40">
        <v>950</v>
      </c>
      <c r="B10" s="5">
        <v>950</v>
      </c>
      <c r="C10" s="88">
        <v>-0.04</v>
      </c>
      <c r="D10" s="34">
        <f>AVERAGE(B10:B12)+C10</f>
        <v>949.96</v>
      </c>
      <c r="E10" s="65">
        <v>950.1</v>
      </c>
      <c r="F10" s="34">
        <f>E10-D10</f>
        <v>0.13999999999998636</v>
      </c>
    </row>
    <row r="11" spans="1:6" ht="20.100000000000001" customHeight="1" x14ac:dyDescent="0.15">
      <c r="A11" s="40"/>
      <c r="B11" s="5">
        <v>950</v>
      </c>
      <c r="C11" s="89"/>
      <c r="D11" s="35"/>
      <c r="E11" s="66"/>
      <c r="F11" s="35"/>
    </row>
    <row r="12" spans="1:6" ht="20.100000000000001" customHeight="1" x14ac:dyDescent="0.15">
      <c r="A12" s="40"/>
      <c r="B12" s="5">
        <v>950</v>
      </c>
      <c r="C12" s="90"/>
      <c r="D12" s="36"/>
      <c r="E12" s="67"/>
      <c r="F12" s="36"/>
    </row>
    <row r="13" spans="1:6" ht="20.100000000000001" customHeight="1" x14ac:dyDescent="0.15">
      <c r="A13" s="40">
        <v>1000</v>
      </c>
      <c r="B13" s="5">
        <v>1000</v>
      </c>
      <c r="C13" s="88">
        <v>-0.04</v>
      </c>
      <c r="D13" s="34">
        <f>AVERAGE(B13:B15)+C13</f>
        <v>999.96</v>
      </c>
      <c r="E13" s="65">
        <v>1000.1</v>
      </c>
      <c r="F13" s="34">
        <f>E13-D13</f>
        <v>0.13999999999998636</v>
      </c>
    </row>
    <row r="14" spans="1:6" ht="20.100000000000001" customHeight="1" x14ac:dyDescent="0.15">
      <c r="A14" s="40"/>
      <c r="B14" s="5">
        <v>1000</v>
      </c>
      <c r="C14" s="89"/>
      <c r="D14" s="35"/>
      <c r="E14" s="66"/>
      <c r="F14" s="35"/>
    </row>
    <row r="15" spans="1:6" ht="20.100000000000001" customHeight="1" x14ac:dyDescent="0.15">
      <c r="A15" s="40"/>
      <c r="B15" s="5">
        <v>1000</v>
      </c>
      <c r="C15" s="90"/>
      <c r="D15" s="36"/>
      <c r="E15" s="67"/>
      <c r="F15" s="36"/>
    </row>
    <row r="16" spans="1:6" ht="20.100000000000001" customHeight="1" x14ac:dyDescent="0.15">
      <c r="A16" s="40">
        <v>1050</v>
      </c>
      <c r="B16" s="5">
        <v>1050</v>
      </c>
      <c r="C16" s="88">
        <v>-0.04</v>
      </c>
      <c r="D16" s="34">
        <f>AVERAGE(B16:B18)+C16</f>
        <v>1049.96</v>
      </c>
      <c r="E16" s="65">
        <v>1050</v>
      </c>
      <c r="F16" s="34">
        <f>E16-D16</f>
        <v>3.999999999996362E-2</v>
      </c>
    </row>
    <row r="17" spans="1:6" ht="20.100000000000001" customHeight="1" x14ac:dyDescent="0.15">
      <c r="A17" s="40"/>
      <c r="B17" s="5">
        <v>1050</v>
      </c>
      <c r="C17" s="89"/>
      <c r="D17" s="35"/>
      <c r="E17" s="66"/>
      <c r="F17" s="35"/>
    </row>
    <row r="18" spans="1:6" ht="20.100000000000001" customHeight="1" x14ac:dyDescent="0.15">
      <c r="A18" s="40"/>
      <c r="B18" s="5">
        <v>1050</v>
      </c>
      <c r="C18" s="90"/>
      <c r="D18" s="36"/>
      <c r="E18" s="67"/>
      <c r="F18" s="36"/>
    </row>
    <row r="19" spans="1:6" ht="27.95" customHeight="1" x14ac:dyDescent="0.15">
      <c r="A19" s="40" t="s">
        <v>11</v>
      </c>
      <c r="B19" s="40"/>
      <c r="C19" s="58" t="s">
        <v>12</v>
      </c>
      <c r="D19" s="59"/>
      <c r="E19" s="59"/>
      <c r="F19" s="60"/>
    </row>
    <row r="20" spans="1:6" ht="27.95" customHeight="1" x14ac:dyDescent="0.15">
      <c r="A20" s="49" t="s">
        <v>13</v>
      </c>
      <c r="B20" s="50"/>
      <c r="C20" s="58" t="s">
        <v>44</v>
      </c>
      <c r="D20" s="59"/>
      <c r="E20" s="59"/>
      <c r="F20" s="60"/>
    </row>
    <row r="21" spans="1:6" ht="27.95" customHeight="1" x14ac:dyDescent="0.15">
      <c r="A21" s="49" t="s">
        <v>14</v>
      </c>
      <c r="B21" s="50"/>
      <c r="C21" s="58" t="s">
        <v>15</v>
      </c>
      <c r="D21" s="59"/>
      <c r="E21" s="59"/>
      <c r="F21" s="60"/>
    </row>
    <row r="22" spans="1:6" s="18" customFormat="1" ht="18.75" x14ac:dyDescent="0.15">
      <c r="A22" s="15" t="s">
        <v>45</v>
      </c>
      <c r="B22" s="6"/>
      <c r="C22" s="17" t="s">
        <v>46</v>
      </c>
      <c r="D22" s="15" t="s">
        <v>7</v>
      </c>
      <c r="E22" s="63">
        <v>45000</v>
      </c>
      <c r="F22" s="64"/>
    </row>
  </sheetData>
  <mergeCells count="34">
    <mergeCell ref="A6:A7"/>
    <mergeCell ref="B6:C6"/>
    <mergeCell ref="D6:F6"/>
    <mergeCell ref="B7:C7"/>
    <mergeCell ref="D7:F7"/>
    <mergeCell ref="A1:F1"/>
    <mergeCell ref="A2:F2"/>
    <mergeCell ref="B4:F4"/>
    <mergeCell ref="B5:C5"/>
    <mergeCell ref="E5:F5"/>
    <mergeCell ref="E16:E18"/>
    <mergeCell ref="F16:F18"/>
    <mergeCell ref="B8:F8"/>
    <mergeCell ref="A10:A12"/>
    <mergeCell ref="C10:C12"/>
    <mergeCell ref="D10:D12"/>
    <mergeCell ref="E10:E12"/>
    <mergeCell ref="F10:F12"/>
    <mergeCell ref="E22:F22"/>
    <mergeCell ref="D3:F3"/>
    <mergeCell ref="A19:B19"/>
    <mergeCell ref="C19:F19"/>
    <mergeCell ref="A20:B20"/>
    <mergeCell ref="C20:F20"/>
    <mergeCell ref="A21:B21"/>
    <mergeCell ref="C21:F21"/>
    <mergeCell ref="A13:A15"/>
    <mergeCell ref="C13:C15"/>
    <mergeCell ref="D13:D15"/>
    <mergeCell ref="E13:E15"/>
    <mergeCell ref="F13:F15"/>
    <mergeCell ref="A16:A18"/>
    <mergeCell ref="C16:C18"/>
    <mergeCell ref="D16:D18"/>
  </mergeCells>
  <phoneticPr fontId="3" type="noConversion"/>
  <pageMargins left="0.47244094488188998" right="0.39370078740157499" top="0.74803149606299202" bottom="0.74803149606299202" header="0.31496062992126" footer="0.31496062992126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workbookViewId="0">
      <selection activeCell="D7" sqref="D7:F7"/>
    </sheetView>
  </sheetViews>
  <sheetFormatPr defaultColWidth="9.125" defaultRowHeight="13.5" x14ac:dyDescent="0.15"/>
  <cols>
    <col min="1" max="1" width="13.25" style="1" customWidth="1"/>
    <col min="2" max="2" width="17.75" customWidth="1"/>
    <col min="3" max="3" width="20.25" customWidth="1"/>
    <col min="4" max="4" width="18.75" customWidth="1"/>
    <col min="5" max="5" width="13.5" customWidth="1"/>
    <col min="6" max="6" width="11.125" customWidth="1"/>
    <col min="7" max="7" width="19.25" customWidth="1"/>
  </cols>
  <sheetData>
    <row r="1" spans="1:6" ht="31.5" x14ac:dyDescent="0.15">
      <c r="A1" s="42" t="s">
        <v>52</v>
      </c>
      <c r="B1" s="43"/>
      <c r="C1" s="43"/>
      <c r="D1" s="43"/>
      <c r="E1" s="43"/>
      <c r="F1" s="43"/>
    </row>
    <row r="2" spans="1:6" ht="18" customHeight="1" x14ac:dyDescent="0.15">
      <c r="A2" s="44"/>
      <c r="B2" s="45"/>
      <c r="C2" s="45"/>
      <c r="D2" s="45"/>
      <c r="E2" s="45"/>
      <c r="F2" s="45"/>
    </row>
    <row r="3" spans="1:6" ht="31.5" x14ac:dyDescent="0.15">
      <c r="A3" s="31"/>
      <c r="B3" s="32"/>
      <c r="C3" s="32"/>
      <c r="D3" s="82" t="s">
        <v>64</v>
      </c>
      <c r="E3" s="82"/>
      <c r="F3" s="82"/>
    </row>
    <row r="4" spans="1:6" ht="27.95" customHeight="1" x14ac:dyDescent="0.15">
      <c r="A4" s="30" t="s">
        <v>0</v>
      </c>
      <c r="B4" s="49" t="s">
        <v>65</v>
      </c>
      <c r="C4" s="53"/>
      <c r="D4" s="53"/>
      <c r="E4" s="53"/>
      <c r="F4" s="50"/>
    </row>
    <row r="5" spans="1:6" s="1" customFormat="1" ht="27.95" customHeight="1" x14ac:dyDescent="0.15">
      <c r="A5" s="30" t="s">
        <v>17</v>
      </c>
      <c r="B5" s="95">
        <v>0.66666666666666696</v>
      </c>
      <c r="C5" s="50"/>
      <c r="D5" s="30" t="s">
        <v>18</v>
      </c>
      <c r="E5" s="95">
        <v>0.72222222222222199</v>
      </c>
      <c r="F5" s="50"/>
    </row>
    <row r="6" spans="1:6" ht="27" customHeight="1" x14ac:dyDescent="0.15">
      <c r="A6" s="51" t="s">
        <v>1</v>
      </c>
      <c r="B6" s="49" t="s">
        <v>2</v>
      </c>
      <c r="C6" s="50"/>
      <c r="D6" s="49" t="s">
        <v>3</v>
      </c>
      <c r="E6" s="53"/>
      <c r="F6" s="50"/>
    </row>
    <row r="7" spans="1:6" ht="241.5" customHeight="1" x14ac:dyDescent="0.15">
      <c r="A7" s="52"/>
      <c r="B7" s="46" t="s">
        <v>66</v>
      </c>
      <c r="C7" s="48"/>
      <c r="D7" s="46" t="s">
        <v>79</v>
      </c>
      <c r="E7" s="96"/>
      <c r="F7" s="97"/>
    </row>
    <row r="8" spans="1:6" ht="27.95" customHeight="1" x14ac:dyDescent="0.15">
      <c r="A8" s="30" t="s">
        <v>4</v>
      </c>
      <c r="B8" s="58" t="s">
        <v>19</v>
      </c>
      <c r="C8" s="59"/>
      <c r="D8" s="59"/>
      <c r="E8" s="59"/>
      <c r="F8" s="60"/>
    </row>
    <row r="9" spans="1:6" s="2" customFormat="1" ht="41.25" customHeight="1" x14ac:dyDescent="0.15">
      <c r="A9" s="14" t="s">
        <v>67</v>
      </c>
      <c r="B9" s="4" t="s">
        <v>68</v>
      </c>
      <c r="C9" s="4" t="s">
        <v>69</v>
      </c>
      <c r="D9" s="3" t="s">
        <v>70</v>
      </c>
      <c r="E9" s="3" t="s">
        <v>71</v>
      </c>
      <c r="F9" s="3" t="s">
        <v>72</v>
      </c>
    </row>
    <row r="10" spans="1:6" ht="20.100000000000001" customHeight="1" x14ac:dyDescent="0.15">
      <c r="A10" s="68">
        <v>10</v>
      </c>
      <c r="B10" s="34">
        <v>1</v>
      </c>
      <c r="C10" s="92">
        <v>10</v>
      </c>
      <c r="D10" s="27">
        <v>10.199999999999999</v>
      </c>
      <c r="E10" s="92">
        <f>AVERAGE(D10:D12)</f>
        <v>10.233333333333333</v>
      </c>
      <c r="F10" s="92">
        <f>E10-C10</f>
        <v>0.2333333333333325</v>
      </c>
    </row>
    <row r="11" spans="1:6" ht="20.100000000000001" customHeight="1" x14ac:dyDescent="0.15">
      <c r="A11" s="69"/>
      <c r="B11" s="35"/>
      <c r="C11" s="93"/>
      <c r="D11" s="27">
        <v>10.3</v>
      </c>
      <c r="E11" s="93"/>
      <c r="F11" s="93"/>
    </row>
    <row r="12" spans="1:6" ht="20.100000000000001" customHeight="1" x14ac:dyDescent="0.15">
      <c r="A12" s="69"/>
      <c r="B12" s="36"/>
      <c r="C12" s="94"/>
      <c r="D12" s="27">
        <v>10.199999999999999</v>
      </c>
      <c r="E12" s="94"/>
      <c r="F12" s="94"/>
    </row>
    <row r="13" spans="1:6" ht="20.100000000000001" customHeight="1" x14ac:dyDescent="0.15">
      <c r="A13" s="69"/>
      <c r="B13" s="34">
        <v>4</v>
      </c>
      <c r="C13" s="92">
        <v>10</v>
      </c>
      <c r="D13" s="27">
        <v>10.3</v>
      </c>
      <c r="E13" s="92">
        <f>AVERAGE(D13:D15)</f>
        <v>10.3</v>
      </c>
      <c r="F13" s="92">
        <f>E13-C13</f>
        <v>0.30000000000000071</v>
      </c>
    </row>
    <row r="14" spans="1:6" ht="20.100000000000001" customHeight="1" x14ac:dyDescent="0.15">
      <c r="A14" s="69"/>
      <c r="B14" s="35"/>
      <c r="C14" s="93"/>
      <c r="D14" s="27">
        <v>10.3</v>
      </c>
      <c r="E14" s="93"/>
      <c r="F14" s="93"/>
    </row>
    <row r="15" spans="1:6" ht="20.100000000000001" customHeight="1" x14ac:dyDescent="0.15">
      <c r="A15" s="70"/>
      <c r="B15" s="36"/>
      <c r="C15" s="94"/>
      <c r="D15" s="27">
        <v>10.3</v>
      </c>
      <c r="E15" s="94"/>
      <c r="F15" s="94"/>
    </row>
    <row r="16" spans="1:6" ht="27.95" customHeight="1" x14ac:dyDescent="0.15">
      <c r="A16" s="49" t="s">
        <v>11</v>
      </c>
      <c r="B16" s="50"/>
      <c r="C16" s="58" t="s">
        <v>12</v>
      </c>
      <c r="D16" s="59"/>
      <c r="E16" s="59"/>
      <c r="F16" s="60"/>
    </row>
    <row r="17" spans="1:6" ht="27.95" customHeight="1" x14ac:dyDescent="0.15">
      <c r="A17" s="49" t="s">
        <v>13</v>
      </c>
      <c r="B17" s="50"/>
      <c r="C17" s="58" t="s">
        <v>44</v>
      </c>
      <c r="D17" s="59"/>
      <c r="E17" s="59"/>
      <c r="F17" s="60"/>
    </row>
    <row r="18" spans="1:6" ht="27.95" customHeight="1" x14ac:dyDescent="0.15">
      <c r="A18" s="49" t="s">
        <v>14</v>
      </c>
      <c r="B18" s="50"/>
      <c r="C18" s="58" t="s">
        <v>15</v>
      </c>
      <c r="D18" s="59"/>
      <c r="E18" s="59"/>
      <c r="F18" s="60"/>
    </row>
    <row r="19" spans="1:6" s="18" customFormat="1" ht="18.75" x14ac:dyDescent="0.15">
      <c r="A19" s="15" t="s">
        <v>73</v>
      </c>
      <c r="B19" s="17" t="s">
        <v>74</v>
      </c>
      <c r="C19" s="17" t="s">
        <v>75</v>
      </c>
      <c r="D19" s="15" t="s">
        <v>7</v>
      </c>
      <c r="E19" s="91">
        <v>44981</v>
      </c>
      <c r="F19" s="91"/>
    </row>
  </sheetData>
  <mergeCells count="28">
    <mergeCell ref="E10:E12"/>
    <mergeCell ref="F10:F12"/>
    <mergeCell ref="A1:F1"/>
    <mergeCell ref="A2:F2"/>
    <mergeCell ref="B4:F4"/>
    <mergeCell ref="B5:C5"/>
    <mergeCell ref="E5:F5"/>
    <mergeCell ref="A6:A7"/>
    <mergeCell ref="B6:C6"/>
    <mergeCell ref="D6:F6"/>
    <mergeCell ref="B7:C7"/>
    <mergeCell ref="D7:F7"/>
    <mergeCell ref="C18:F18"/>
    <mergeCell ref="E19:F19"/>
    <mergeCell ref="D3:F3"/>
    <mergeCell ref="A10:A15"/>
    <mergeCell ref="B10:B12"/>
    <mergeCell ref="B13:B15"/>
    <mergeCell ref="A16:B16"/>
    <mergeCell ref="C16:F16"/>
    <mergeCell ref="A17:B17"/>
    <mergeCell ref="C17:F17"/>
    <mergeCell ref="A18:B18"/>
    <mergeCell ref="C13:C15"/>
    <mergeCell ref="E13:E15"/>
    <mergeCell ref="F13:F15"/>
    <mergeCell ref="B8:F8"/>
    <mergeCell ref="C10:C12"/>
  </mergeCells>
  <phoneticPr fontId="3" type="noConversion"/>
  <pageMargins left="0.47244094488188998" right="0.39370078740157499" top="0.74803149606299202" bottom="0.74803149606299202" header="0.31496062992126" footer="0.3149606299212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温度</vt:lpstr>
      <vt:lpstr>湿度</vt:lpstr>
      <vt:lpstr>风向</vt:lpstr>
      <vt:lpstr>风速</vt:lpstr>
      <vt:lpstr>气压</vt:lpstr>
      <vt:lpstr>雨量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徐朝霞</dc:creator>
  <cp:lastModifiedBy>Administrator</cp:lastModifiedBy>
  <cp:lastPrinted>2023-05-10T06:16:26Z</cp:lastPrinted>
  <dcterms:created xsi:type="dcterms:W3CDTF">2023-12-30T10:24:35Z</dcterms:created>
  <dcterms:modified xsi:type="dcterms:W3CDTF">2023-12-30T10:28:23Z</dcterms:modified>
</cp:coreProperties>
</file>