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.sharepoint.com/sites/T32D/Shared Documents/General/"/>
    </mc:Choice>
  </mc:AlternateContent>
  <xr:revisionPtr revIDLastSave="334" documentId="11_9E43004825337B5AF825DFDB693180782C73F02E" xr6:coauthVersionLast="47" xr6:coauthVersionMax="47" xr10:uidLastSave="{8509FB2B-C1D7-4C6E-9B1D-43D8584B8059}"/>
  <bookViews>
    <workbookView xWindow="-90" yWindow="-90" windowWidth="19380" windowHeight="11460" firstSheet="4" activeTab="5" xr2:uid="{00000000-000D-0000-FFFF-FFFF00000000}"/>
  </bookViews>
  <sheets>
    <sheet name="Overview" sheetId="17" r:id="rId1"/>
    <sheet name="Regression First Run" sheetId="2" r:id="rId2"/>
    <sheet name="Regression Second Run" sheetId="18" r:id="rId3"/>
    <sheet name="Regression Second Run Before" sheetId="3" state="hidden" r:id="rId4"/>
    <sheet name="Metrics Comparision for 2 runs" sheetId="19" r:id="rId5"/>
    <sheet name="FINAL Consolidated" sheetId="4" r:id="rId6"/>
    <sheet name="Target" sheetId="5" r:id="rId7"/>
    <sheet name="Temperature change in a year" sheetId="6" r:id="rId8"/>
    <sheet name="Food Price Inflation" sheetId="7" r:id="rId9"/>
    <sheet name="GDP per capita" sheetId="8" r:id="rId10"/>
    <sheet name="HDI trimmed" sheetId="9" r:id="rId11"/>
    <sheet name="HDI" sheetId="10" r:id="rId12"/>
    <sheet name="Val of food imp in tot merch ex" sheetId="11" r:id="rId13"/>
    <sheet name="Stunted children under 5 years" sheetId="12" r:id="rId14"/>
    <sheet name="Employment in agri, fores, fish" sheetId="13" r:id="rId15"/>
    <sheet name="% of anemia among women (15-49)" sheetId="14" r:id="rId16"/>
    <sheet name="Incidence of caloric losses at " sheetId="15" r:id="rId17"/>
    <sheet name="Food supply quantity (kg capita" sheetId="16" r:id="rId18"/>
  </sheets>
  <externalReferences>
    <externalReference r:id="rId19"/>
  </externalReferences>
  <definedNames>
    <definedName name="_xlnm._FilterDatabase" localSheetId="16" hidden="1">'Incidence of caloric losses at '!$A$1:$O$419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9" l="1"/>
  <c r="G5" i="19"/>
  <c r="E5" i="19"/>
  <c r="G4" i="19"/>
  <c r="F4" i="19"/>
  <c r="E4" i="19"/>
  <c r="D5" i="19"/>
  <c r="D4" i="19"/>
  <c r="C5" i="19"/>
  <c r="C4" i="19"/>
  <c r="I29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D3" i="18"/>
  <c r="E3" i="18"/>
  <c r="G3" i="18"/>
  <c r="Q3" i="8"/>
  <c r="Q2" i="8"/>
  <c r="C6" i="19" l="1"/>
  <c r="C7" i="19" s="1"/>
  <c r="D6" i="19"/>
  <c r="D7" i="19" s="1"/>
  <c r="E6" i="19"/>
  <c r="E7" i="19" s="1"/>
  <c r="G6" i="19"/>
  <c r="G7" i="19" s="1"/>
  <c r="F6" i="19"/>
  <c r="F7" i="19" s="1"/>
  <c r="K29" i="18"/>
  <c r="F3" i="18" s="1"/>
  <c r="K332" i="4"/>
  <c r="O331" i="4"/>
  <c r="O330" i="4"/>
  <c r="O329" i="4"/>
  <c r="O328" i="4"/>
  <c r="O327" i="4"/>
  <c r="O326" i="4"/>
  <c r="O325" i="4"/>
  <c r="O324" i="4"/>
  <c r="O323" i="4"/>
  <c r="O322" i="4"/>
  <c r="O321" i="4"/>
  <c r="I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I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I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K30" i="3" s="1"/>
  <c r="F3" i="3" s="1"/>
  <c r="I30" i="3"/>
  <c r="G3" i="3"/>
  <c r="D3" i="3"/>
  <c r="E3" i="3" s="1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K34" i="2" s="1"/>
  <c r="F3" i="2" s="1"/>
  <c r="I34" i="2"/>
  <c r="G3" i="2"/>
  <c r="E3" i="2"/>
  <c r="D3" i="2"/>
</calcChain>
</file>

<file path=xl/sharedStrings.xml><?xml version="1.0" encoding="utf-8"?>
<sst xmlns="http://schemas.openxmlformats.org/spreadsheetml/2006/main" count="31524" uniqueCount="195">
  <si>
    <t>2D PROJECTS: MODELLING UNCERTAINTY REPORT</t>
  </si>
  <si>
    <t>Group 10 - Cohort 02</t>
  </si>
  <si>
    <t>SUMMARY OUTPUT</t>
  </si>
  <si>
    <t>MEAN Square Error</t>
  </si>
  <si>
    <t>RMSE</t>
  </si>
  <si>
    <t>MAE</t>
  </si>
  <si>
    <t>Residual Standard error(RSE)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</si>
  <si>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</si>
  <si>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</si>
  <si>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</si>
  <si>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</si>
  <si>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</si>
  <si>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</si>
  <si>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</si>
  <si>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</si>
  <si>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</si>
  <si>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</si>
  <si>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</si>
  <si>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</si>
  <si>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</si>
  <si>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</si>
  <si>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</si>
  <si>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</si>
  <si>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</si>
  <si>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</si>
  <si>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</si>
  <si>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</si>
  <si>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</si>
  <si>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</si>
  <si>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</si>
  <si>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Year</t>
  </si>
  <si>
    <t>HDI</t>
  </si>
  <si>
    <t>Value of food imports in total merchandise exports (percent)(3-year average)</t>
  </si>
  <si>
    <t>Percentage of children under 5 years of age who are stunted (modelled estimates)(percent)</t>
  </si>
  <si>
    <t>Employment in agriculture, forestry and fishing - ILO modelled estimates</t>
  </si>
  <si>
    <t>Prevalence of anemia among women of reproductive age (15-49 years) (percentage)</t>
  </si>
  <si>
    <t>Temperature change in a meteorological year (degree C)</t>
  </si>
  <si>
    <t>GDP per capita</t>
  </si>
  <si>
    <t>Food price inflation (%)</t>
  </si>
  <si>
    <t>Agricultural land area (1000 ha)</t>
  </si>
  <si>
    <t>RESIDUAL OUTPUT</t>
  </si>
  <si>
    <t>Observation</t>
  </si>
  <si>
    <t xml:space="preserve">Predicted Target - Prevalence of undernourishment (percent) 
</t>
  </si>
  <si>
    <t>Residuals</t>
  </si>
  <si>
    <t>Standard Residuals</t>
  </si>
  <si>
    <t>Sum of residuals</t>
  </si>
  <si>
    <t>Absolute residuals</t>
  </si>
  <si>
    <t>SUM OF ABS resolute</t>
  </si>
  <si>
    <t xml:space="preserve">Food price inflation (%)
</t>
  </si>
  <si>
    <t>Food supply quantity (rice and products) (kg/capita/yr)</t>
  </si>
  <si>
    <t>sum of residuals</t>
  </si>
  <si>
    <t>absolute residuals</t>
  </si>
  <si>
    <t>Incidence of caloric losses at retail distribution level (percent)</t>
  </si>
  <si>
    <t xml:space="preserve">First Run </t>
  </si>
  <si>
    <t xml:space="preserve">Second </t>
  </si>
  <si>
    <t>Difference</t>
  </si>
  <si>
    <t>Comment</t>
  </si>
  <si>
    <t>Countries Name List ( Finalized)</t>
  </si>
  <si>
    <t>Countries Name</t>
  </si>
  <si>
    <t xml:space="preserve">High/medium/low GDP per capita </t>
  </si>
  <si>
    <t xml:space="preserve">Target - Prevalence of undernourishment (percent) 
</t>
  </si>
  <si>
    <t>Afghanistan</t>
  </si>
  <si>
    <t>Angola</t>
  </si>
  <si>
    <t>Bangladesh</t>
  </si>
  <si>
    <t>Benin</t>
  </si>
  <si>
    <t>Burkina Faso</t>
  </si>
  <si>
    <t>Cambodia</t>
  </si>
  <si>
    <t>Central African Republic</t>
  </si>
  <si>
    <t>Chad</t>
  </si>
  <si>
    <t>Comoros</t>
  </si>
  <si>
    <t>Democratic Republic of the Congo</t>
  </si>
  <si>
    <t>Djibouti</t>
  </si>
  <si>
    <t>Ethiopia</t>
  </si>
  <si>
    <t>Gambia</t>
  </si>
  <si>
    <t>Guinea-Bissau</t>
  </si>
  <si>
    <t>Haiti</t>
  </si>
  <si>
    <t>Kiribati</t>
  </si>
  <si>
    <t>Lao People's Democratic Republic</t>
  </si>
  <si>
    <t>Lesotho</t>
  </si>
  <si>
    <t>Liberia</t>
  </si>
  <si>
    <t>Madagascar</t>
  </si>
  <si>
    <t>Malawi</t>
  </si>
  <si>
    <t>Mali</t>
  </si>
  <si>
    <t>Mauritania</t>
  </si>
  <si>
    <t>Myanmar</t>
  </si>
  <si>
    <t>Nepal</t>
  </si>
  <si>
    <t>Niger</t>
  </si>
  <si>
    <t>Rwanda</t>
  </si>
  <si>
    <t>Sao Tome and Principe</t>
  </si>
  <si>
    <t>Senegal</t>
  </si>
  <si>
    <t>Sierra Leone</t>
  </si>
  <si>
    <t>Solomon Islands</t>
  </si>
  <si>
    <t>Sudan</t>
  </si>
  <si>
    <t>Timor-Leste</t>
  </si>
  <si>
    <t>Togo</t>
  </si>
  <si>
    <t>United Republic of Tanzania</t>
  </si>
  <si>
    <t>Vanuatu</t>
  </si>
  <si>
    <t>Yemen</t>
  </si>
  <si>
    <t>Zambia</t>
  </si>
  <si>
    <t>Area</t>
  </si>
  <si>
    <t>Item</t>
  </si>
  <si>
    <t>Year Code</t>
  </si>
  <si>
    <t>Unit</t>
  </si>
  <si>
    <t>Value</t>
  </si>
  <si>
    <t>Flag</t>
  </si>
  <si>
    <t>Flag Description</t>
  </si>
  <si>
    <t>Prevalence of undernourishment (percent) (3-year average)</t>
  </si>
  <si>
    <t>2009-2011</t>
  </si>
  <si>
    <t>%</t>
  </si>
  <si>
    <t>E</t>
  </si>
  <si>
    <t>Estimated value</t>
  </si>
  <si>
    <t>2010-2012</t>
  </si>
  <si>
    <t>2011-2013</t>
  </si>
  <si>
    <t>2012-2014</t>
  </si>
  <si>
    <t>2013-2015</t>
  </si>
  <si>
    <t>2014-2016</t>
  </si>
  <si>
    <t>2015-2017</t>
  </si>
  <si>
    <t>2016-2018</t>
  </si>
  <si>
    <t>2017-2019</t>
  </si>
  <si>
    <t>2018-2020</t>
  </si>
  <si>
    <t>Bhutan</t>
  </si>
  <si>
    <t>O</t>
  </si>
  <si>
    <t>Missing value</t>
  </si>
  <si>
    <t>Burundi</t>
  </si>
  <si>
    <t>Cameroon</t>
  </si>
  <si>
    <t>Congo</t>
  </si>
  <si>
    <t>Côte d'Ivoire</t>
  </si>
  <si>
    <t>Democratic People's Republic of Korea</t>
  </si>
  <si>
    <t>Eritrea</t>
  </si>
  <si>
    <t>Ghana</t>
  </si>
  <si>
    <t>Guinea</t>
  </si>
  <si>
    <t>India</t>
  </si>
  <si>
    <t>Kenya</t>
  </si>
  <si>
    <t>Kyrgyzstan</t>
  </si>
  <si>
    <t>Mozambique</t>
  </si>
  <si>
    <t>&lt;2.5</t>
  </si>
  <si>
    <t>Nicaragua</t>
  </si>
  <si>
    <t>Somalia</t>
  </si>
  <si>
    <t>South Sudan</t>
  </si>
  <si>
    <t>Syrian Arab Republic</t>
  </si>
  <si>
    <t>Tajikistan</t>
  </si>
  <si>
    <t>Tuvalu</t>
  </si>
  <si>
    <t>Uganda</t>
  </si>
  <si>
    <t>Uzbekistan</t>
  </si>
  <si>
    <t>Viet Nam</t>
  </si>
  <si>
    <t>Zimbabwe</t>
  </si>
  <si>
    <t>Domain Code</t>
  </si>
  <si>
    <t>Domain</t>
  </si>
  <si>
    <t>Area Code (M49)</t>
  </si>
  <si>
    <t>Element Code</t>
  </si>
  <si>
    <t>Element</t>
  </si>
  <si>
    <t>Months Code</t>
  </si>
  <si>
    <t>Months</t>
  </si>
  <si>
    <t>ET</t>
  </si>
  <si>
    <t>Temperature change</t>
  </si>
  <si>
    <t>Meteorological year</t>
  </si>
  <si>
    <t>°C</t>
  </si>
  <si>
    <t>Item Code</t>
  </si>
  <si>
    <t>Note</t>
  </si>
  <si>
    <t>CP</t>
  </si>
  <si>
    <t>Consumer Price Indices</t>
  </si>
  <si>
    <t>Food price inflation</t>
  </si>
  <si>
    <t>December</t>
  </si>
  <si>
    <t>Country Name</t>
  </si>
  <si>
    <t>Q1</t>
  </si>
  <si>
    <t>Q3</t>
  </si>
  <si>
    <t>-</t>
  </si>
  <si>
    <t>Country</t>
  </si>
  <si>
    <t>HDI Rank</t>
  </si>
  <si>
    <t>CÃ´te d'Ivoire</t>
  </si>
  <si>
    <t>FS</t>
  </si>
  <si>
    <t>Suite of Food Security Indicators</t>
  </si>
  <si>
    <t>Value of food imports in total merchandise exports (percent) (3-year average)</t>
  </si>
  <si>
    <t>Percentage of children under 5 years of age who are stunted (modelled estimates) (percent)</t>
  </si>
  <si>
    <t>X</t>
  </si>
  <si>
    <t>Figure from international organizations</t>
  </si>
  <si>
    <t>Indicator Code</t>
  </si>
  <si>
    <t>Indicator</t>
  </si>
  <si>
    <t>Sex Code</t>
  </si>
  <si>
    <t>Sex</t>
  </si>
  <si>
    <t>Source Code</t>
  </si>
  <si>
    <t>Source</t>
  </si>
  <si>
    <t>OEA</t>
  </si>
  <si>
    <t>Employment Indicators: Agriculture</t>
  </si>
  <si>
    <t>ILO - ILO Modelled Estimates</t>
  </si>
  <si>
    <t>1000 persons</t>
  </si>
  <si>
    <t>Adjusted</t>
  </si>
  <si>
    <t>Prevalence of anemia among women of reproductive age (15-49 years)</t>
  </si>
  <si>
    <t>Item Code (CPC)</t>
  </si>
  <si>
    <t>FBS</t>
  </si>
  <si>
    <t>Food Balances (2010-)</t>
  </si>
  <si>
    <t>Food supply quantity (kg/capita/yr)</t>
  </si>
  <si>
    <t>S2807</t>
  </si>
  <si>
    <t>Rice and products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</si>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</sst>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i/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375623"/>
      <name val="Calibri"/>
      <family val="2"/>
      <scheme val="minor"/>
    </font>
    <font>
      <sz val="11"/>
      <color theme="1"/>
      <name val="Times New Roman"/>
    </font>
    <font>
      <sz val="12"/>
      <color rgb="FF000000"/>
      <name val="Times New Roman"/>
    </font>
    <font>
      <b/>
      <sz val="24"/>
      <color rgb="FF0070C0"/>
      <name val="Georgia"/>
    </font>
    <font>
      <sz val="28"/>
      <color rgb="FF4472C4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4" borderId="5" xfId="0" applyFill="1" applyBorder="1"/>
    <xf numFmtId="0" fontId="0" fillId="0" borderId="5" xfId="0" applyBorder="1" applyAlignment="1">
      <alignment horizontal="left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3" xfId="0" applyNumberFormat="1" applyBorder="1"/>
    <xf numFmtId="0" fontId="5" fillId="3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164" fontId="0" fillId="0" borderId="5" xfId="0" applyNumberForma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Consolidated'!$C$2:$C$331</c:f>
              <c:numCache>
                <c:formatCode>General</c:formatCode>
                <c:ptCount val="3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  <c:pt idx="88">
                  <c:v>2018</c:v>
                </c:pt>
                <c:pt idx="89">
                  <c:v>2019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  <c:pt idx="147">
                  <c:v>2017</c:v>
                </c:pt>
                <c:pt idx="148">
                  <c:v>2018</c:v>
                </c:pt>
                <c:pt idx="149">
                  <c:v>2019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  <c:pt idx="154">
                  <c:v>2014</c:v>
                </c:pt>
                <c:pt idx="155">
                  <c:v>2015</c:v>
                </c:pt>
                <c:pt idx="156">
                  <c:v>2016</c:v>
                </c:pt>
                <c:pt idx="157">
                  <c:v>2017</c:v>
                </c:pt>
                <c:pt idx="158">
                  <c:v>2018</c:v>
                </c:pt>
                <c:pt idx="159">
                  <c:v>2019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  <c:pt idx="174">
                  <c:v>2014</c:v>
                </c:pt>
                <c:pt idx="175">
                  <c:v>2015</c:v>
                </c:pt>
                <c:pt idx="176">
                  <c:v>2016</c:v>
                </c:pt>
                <c:pt idx="177">
                  <c:v>2017</c:v>
                </c:pt>
                <c:pt idx="178">
                  <c:v>2018</c:v>
                </c:pt>
                <c:pt idx="179">
                  <c:v>2019</c:v>
                </c:pt>
                <c:pt idx="180">
                  <c:v>2010</c:v>
                </c:pt>
                <c:pt idx="181">
                  <c:v>2011</c:v>
                </c:pt>
                <c:pt idx="182">
                  <c:v>2012</c:v>
                </c:pt>
                <c:pt idx="183">
                  <c:v>2013</c:v>
                </c:pt>
                <c:pt idx="184">
                  <c:v>2014</c:v>
                </c:pt>
                <c:pt idx="185">
                  <c:v>2015</c:v>
                </c:pt>
                <c:pt idx="186">
                  <c:v>2016</c:v>
                </c:pt>
                <c:pt idx="187">
                  <c:v>2017</c:v>
                </c:pt>
                <c:pt idx="188">
                  <c:v>2018</c:v>
                </c:pt>
                <c:pt idx="189">
                  <c:v>2019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  <c:pt idx="204">
                  <c:v>2014</c:v>
                </c:pt>
                <c:pt idx="205">
                  <c:v>2015</c:v>
                </c:pt>
                <c:pt idx="206">
                  <c:v>2016</c:v>
                </c:pt>
                <c:pt idx="207">
                  <c:v>2017</c:v>
                </c:pt>
                <c:pt idx="208">
                  <c:v>2018</c:v>
                </c:pt>
                <c:pt idx="209">
                  <c:v>2019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  <c:pt idx="234">
                  <c:v>2014</c:v>
                </c:pt>
                <c:pt idx="235">
                  <c:v>2015</c:v>
                </c:pt>
                <c:pt idx="236">
                  <c:v>2016</c:v>
                </c:pt>
                <c:pt idx="237">
                  <c:v>2017</c:v>
                </c:pt>
                <c:pt idx="238">
                  <c:v>2018</c:v>
                </c:pt>
                <c:pt idx="239">
                  <c:v>2019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2010</c:v>
                </c:pt>
                <c:pt idx="251">
                  <c:v>2011</c:v>
                </c:pt>
                <c:pt idx="252">
                  <c:v>2012</c:v>
                </c:pt>
                <c:pt idx="253">
                  <c:v>2013</c:v>
                </c:pt>
                <c:pt idx="254">
                  <c:v>2014</c:v>
                </c:pt>
                <c:pt idx="255">
                  <c:v>2015</c:v>
                </c:pt>
                <c:pt idx="256">
                  <c:v>2016</c:v>
                </c:pt>
                <c:pt idx="257">
                  <c:v>2017</c:v>
                </c:pt>
                <c:pt idx="258">
                  <c:v>2018</c:v>
                </c:pt>
                <c:pt idx="259">
                  <c:v>2019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66">
                  <c:v>2016</c:v>
                </c:pt>
                <c:pt idx="267">
                  <c:v>2017</c:v>
                </c:pt>
                <c:pt idx="268">
                  <c:v>2018</c:v>
                </c:pt>
                <c:pt idx="269">
                  <c:v>2019</c:v>
                </c:pt>
                <c:pt idx="270">
                  <c:v>2010</c:v>
                </c:pt>
                <c:pt idx="271">
                  <c:v>2011</c:v>
                </c:pt>
                <c:pt idx="272">
                  <c:v>2012</c:v>
                </c:pt>
                <c:pt idx="273">
                  <c:v>2013</c:v>
                </c:pt>
                <c:pt idx="274">
                  <c:v>2014</c:v>
                </c:pt>
                <c:pt idx="275">
                  <c:v>2015</c:v>
                </c:pt>
                <c:pt idx="276">
                  <c:v>2016</c:v>
                </c:pt>
                <c:pt idx="277">
                  <c:v>2017</c:v>
                </c:pt>
                <c:pt idx="278">
                  <c:v>2018</c:v>
                </c:pt>
                <c:pt idx="279">
                  <c:v>2019</c:v>
                </c:pt>
                <c:pt idx="280">
                  <c:v>2010</c:v>
                </c:pt>
                <c:pt idx="281">
                  <c:v>2011</c:v>
                </c:pt>
                <c:pt idx="282">
                  <c:v>2012</c:v>
                </c:pt>
                <c:pt idx="283">
                  <c:v>2013</c:v>
                </c:pt>
                <c:pt idx="284">
                  <c:v>2014</c:v>
                </c:pt>
                <c:pt idx="285">
                  <c:v>2015</c:v>
                </c:pt>
                <c:pt idx="286">
                  <c:v>2016</c:v>
                </c:pt>
                <c:pt idx="287">
                  <c:v>2017</c:v>
                </c:pt>
                <c:pt idx="288">
                  <c:v>2018</c:v>
                </c:pt>
                <c:pt idx="289">
                  <c:v>2019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2010</c:v>
                </c:pt>
                <c:pt idx="301">
                  <c:v>2011</c:v>
                </c:pt>
                <c:pt idx="302">
                  <c:v>2012</c:v>
                </c:pt>
                <c:pt idx="303">
                  <c:v>2013</c:v>
                </c:pt>
                <c:pt idx="304">
                  <c:v>2014</c:v>
                </c:pt>
                <c:pt idx="305">
                  <c:v>2015</c:v>
                </c:pt>
                <c:pt idx="306">
                  <c:v>2016</c:v>
                </c:pt>
                <c:pt idx="307">
                  <c:v>2017</c:v>
                </c:pt>
                <c:pt idx="308">
                  <c:v>2018</c:v>
                </c:pt>
                <c:pt idx="309">
                  <c:v>2019</c:v>
                </c:pt>
                <c:pt idx="310">
                  <c:v>2010</c:v>
                </c:pt>
                <c:pt idx="311">
                  <c:v>2011</c:v>
                </c:pt>
                <c:pt idx="312">
                  <c:v>2012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2016</c:v>
                </c:pt>
                <c:pt idx="317">
                  <c:v>2017</c:v>
                </c:pt>
                <c:pt idx="318">
                  <c:v>2018</c:v>
                </c:pt>
                <c:pt idx="319">
                  <c:v>2019</c:v>
                </c:pt>
                <c:pt idx="320">
                  <c:v>2010</c:v>
                </c:pt>
                <c:pt idx="321">
                  <c:v>2011</c:v>
                </c:pt>
                <c:pt idx="322">
                  <c:v>2012</c:v>
                </c:pt>
                <c:pt idx="323">
                  <c:v>2013</c:v>
                </c:pt>
                <c:pt idx="324">
                  <c:v>2014</c:v>
                </c:pt>
                <c:pt idx="325">
                  <c:v>2015</c:v>
                </c:pt>
                <c:pt idx="326">
                  <c:v>2016</c:v>
                </c:pt>
                <c:pt idx="327">
                  <c:v>2017</c:v>
                </c:pt>
                <c:pt idx="328">
                  <c:v>2018</c:v>
                </c:pt>
                <c:pt idx="329">
                  <c:v>2019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2-48B3-985A-B63AB610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51696"/>
        <c:axId val="966358352"/>
      </c:scatterChart>
      <c:valAx>
        <c:axId val="96635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58352"/>
        <c:crosses val="autoZero"/>
        <c:crossBetween val="midCat"/>
      </c:valAx>
      <c:valAx>
        <c:axId val="96635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51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Agricultural land area (1000 ha)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Consolidated'!$L$2:$L$331</c:f>
              <c:numCache>
                <c:formatCode>General</c:formatCode>
                <c:ptCount val="330"/>
                <c:pt idx="0">
                  <c:v>37911</c:v>
                </c:pt>
                <c:pt idx="1">
                  <c:v>37910</c:v>
                </c:pt>
                <c:pt idx="2">
                  <c:v>37910</c:v>
                </c:pt>
                <c:pt idx="3">
                  <c:v>37910</c:v>
                </c:pt>
                <c:pt idx="4">
                  <c:v>37910</c:v>
                </c:pt>
                <c:pt idx="5">
                  <c:v>37910</c:v>
                </c:pt>
                <c:pt idx="6">
                  <c:v>37910</c:v>
                </c:pt>
                <c:pt idx="7">
                  <c:v>37910</c:v>
                </c:pt>
                <c:pt idx="8">
                  <c:v>38010</c:v>
                </c:pt>
                <c:pt idx="9">
                  <c:v>38010</c:v>
                </c:pt>
                <c:pt idx="10">
                  <c:v>52512</c:v>
                </c:pt>
                <c:pt idx="11">
                  <c:v>53067.061999999998</c:v>
                </c:pt>
                <c:pt idx="12">
                  <c:v>53622.124000000003</c:v>
                </c:pt>
                <c:pt idx="13">
                  <c:v>54177.186000000002</c:v>
                </c:pt>
                <c:pt idx="14">
                  <c:v>54732.248</c:v>
                </c:pt>
                <c:pt idx="15">
                  <c:v>55287.31</c:v>
                </c:pt>
                <c:pt idx="16">
                  <c:v>55842.38</c:v>
                </c:pt>
                <c:pt idx="17">
                  <c:v>56397.43</c:v>
                </c:pt>
                <c:pt idx="18">
                  <c:v>56952.49</c:v>
                </c:pt>
                <c:pt idx="19">
                  <c:v>56952.49</c:v>
                </c:pt>
                <c:pt idx="20">
                  <c:v>9241</c:v>
                </c:pt>
                <c:pt idx="21">
                  <c:v>9128</c:v>
                </c:pt>
                <c:pt idx="22">
                  <c:v>9123</c:v>
                </c:pt>
                <c:pt idx="23">
                  <c:v>9278</c:v>
                </c:pt>
                <c:pt idx="24">
                  <c:v>9315</c:v>
                </c:pt>
                <c:pt idx="25">
                  <c:v>9424.24</c:v>
                </c:pt>
                <c:pt idx="26">
                  <c:v>9502.2099999999991</c:v>
                </c:pt>
                <c:pt idx="27">
                  <c:v>9541.33</c:v>
                </c:pt>
                <c:pt idx="28">
                  <c:v>9602.2999999999993</c:v>
                </c:pt>
                <c:pt idx="29">
                  <c:v>9845</c:v>
                </c:pt>
                <c:pt idx="30">
                  <c:v>3650</c:v>
                </c:pt>
                <c:pt idx="31">
                  <c:v>3650</c:v>
                </c:pt>
                <c:pt idx="32">
                  <c:v>3750</c:v>
                </c:pt>
                <c:pt idx="33">
                  <c:v>3950</c:v>
                </c:pt>
                <c:pt idx="34">
                  <c:v>3950</c:v>
                </c:pt>
                <c:pt idx="35">
                  <c:v>3950</c:v>
                </c:pt>
                <c:pt idx="36">
                  <c:v>3950</c:v>
                </c:pt>
                <c:pt idx="37">
                  <c:v>3950</c:v>
                </c:pt>
                <c:pt idx="38">
                  <c:v>3950</c:v>
                </c:pt>
                <c:pt idx="39">
                  <c:v>3950</c:v>
                </c:pt>
                <c:pt idx="40">
                  <c:v>12143</c:v>
                </c:pt>
                <c:pt idx="41">
                  <c:v>11843</c:v>
                </c:pt>
                <c:pt idx="42">
                  <c:v>12143</c:v>
                </c:pt>
                <c:pt idx="43">
                  <c:v>12343</c:v>
                </c:pt>
                <c:pt idx="44">
                  <c:v>12143</c:v>
                </c:pt>
                <c:pt idx="45">
                  <c:v>12143</c:v>
                </c:pt>
                <c:pt idx="46">
                  <c:v>12143</c:v>
                </c:pt>
                <c:pt idx="47">
                  <c:v>12143</c:v>
                </c:pt>
                <c:pt idx="48">
                  <c:v>12143</c:v>
                </c:pt>
                <c:pt idx="49">
                  <c:v>12143</c:v>
                </c:pt>
                <c:pt idx="50">
                  <c:v>5455</c:v>
                </c:pt>
                <c:pt idx="51">
                  <c:v>5455</c:v>
                </c:pt>
                <c:pt idx="52">
                  <c:v>5455</c:v>
                </c:pt>
                <c:pt idx="53">
                  <c:v>5455</c:v>
                </c:pt>
                <c:pt idx="54">
                  <c:v>5455</c:v>
                </c:pt>
                <c:pt idx="55">
                  <c:v>5582</c:v>
                </c:pt>
                <c:pt idx="56">
                  <c:v>5604</c:v>
                </c:pt>
                <c:pt idx="57">
                  <c:v>5652</c:v>
                </c:pt>
                <c:pt idx="58">
                  <c:v>5691</c:v>
                </c:pt>
                <c:pt idx="59">
                  <c:v>5748</c:v>
                </c:pt>
                <c:pt idx="60">
                  <c:v>49235</c:v>
                </c:pt>
                <c:pt idx="61">
                  <c:v>49335</c:v>
                </c:pt>
                <c:pt idx="62">
                  <c:v>49685</c:v>
                </c:pt>
                <c:pt idx="63">
                  <c:v>50036</c:v>
                </c:pt>
                <c:pt idx="64">
                  <c:v>50236</c:v>
                </c:pt>
                <c:pt idx="65">
                  <c:v>50237</c:v>
                </c:pt>
                <c:pt idx="66">
                  <c:v>50238</c:v>
                </c:pt>
                <c:pt idx="67">
                  <c:v>50238</c:v>
                </c:pt>
                <c:pt idx="68">
                  <c:v>50238</c:v>
                </c:pt>
                <c:pt idx="69">
                  <c:v>50238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28429</c:v>
                </c:pt>
                <c:pt idx="81">
                  <c:v>29636</c:v>
                </c:pt>
                <c:pt idx="82">
                  <c:v>30886</c:v>
                </c:pt>
                <c:pt idx="83">
                  <c:v>31430</c:v>
                </c:pt>
                <c:pt idx="84">
                  <c:v>32249</c:v>
                </c:pt>
                <c:pt idx="85">
                  <c:v>32450</c:v>
                </c:pt>
                <c:pt idx="86">
                  <c:v>32672</c:v>
                </c:pt>
                <c:pt idx="87">
                  <c:v>33276</c:v>
                </c:pt>
                <c:pt idx="88">
                  <c:v>33544</c:v>
                </c:pt>
                <c:pt idx="89">
                  <c:v>33730</c:v>
                </c:pt>
                <c:pt idx="90">
                  <c:v>1701.6</c:v>
                </c:pt>
                <c:pt idx="91">
                  <c:v>1702</c:v>
                </c:pt>
                <c:pt idx="92">
                  <c:v>1702</c:v>
                </c:pt>
                <c:pt idx="93">
                  <c:v>1702</c:v>
                </c:pt>
                <c:pt idx="94">
                  <c:v>1702</c:v>
                </c:pt>
                <c:pt idx="95">
                  <c:v>1702</c:v>
                </c:pt>
                <c:pt idx="96">
                  <c:v>1702</c:v>
                </c:pt>
                <c:pt idx="97">
                  <c:v>1702</c:v>
                </c:pt>
                <c:pt idx="98">
                  <c:v>1702</c:v>
                </c:pt>
                <c:pt idx="99">
                  <c:v>1702</c:v>
                </c:pt>
                <c:pt idx="100">
                  <c:v>35683</c:v>
                </c:pt>
                <c:pt idx="101">
                  <c:v>36325.199999999997</c:v>
                </c:pt>
                <c:pt idx="102">
                  <c:v>36488</c:v>
                </c:pt>
                <c:pt idx="103">
                  <c:v>36699</c:v>
                </c:pt>
                <c:pt idx="104">
                  <c:v>36910</c:v>
                </c:pt>
                <c:pt idx="105">
                  <c:v>37121</c:v>
                </c:pt>
                <c:pt idx="106">
                  <c:v>37332</c:v>
                </c:pt>
                <c:pt idx="107">
                  <c:v>37540.1</c:v>
                </c:pt>
                <c:pt idx="108">
                  <c:v>37903</c:v>
                </c:pt>
                <c:pt idx="109">
                  <c:v>38189.550000000003</c:v>
                </c:pt>
                <c:pt idx="110">
                  <c:v>615</c:v>
                </c:pt>
                <c:pt idx="111">
                  <c:v>615</c:v>
                </c:pt>
                <c:pt idx="112">
                  <c:v>605</c:v>
                </c:pt>
                <c:pt idx="113">
                  <c:v>605</c:v>
                </c:pt>
                <c:pt idx="114">
                  <c:v>605</c:v>
                </c:pt>
                <c:pt idx="115">
                  <c:v>605</c:v>
                </c:pt>
                <c:pt idx="116">
                  <c:v>605</c:v>
                </c:pt>
                <c:pt idx="117">
                  <c:v>605</c:v>
                </c:pt>
                <c:pt idx="118">
                  <c:v>605</c:v>
                </c:pt>
                <c:pt idx="119">
                  <c:v>605</c:v>
                </c:pt>
                <c:pt idx="120">
                  <c:v>747.57</c:v>
                </c:pt>
                <c:pt idx="121">
                  <c:v>756.01400000000001</c:v>
                </c:pt>
                <c:pt idx="122">
                  <c:v>764.45799999999997</c:v>
                </c:pt>
                <c:pt idx="123">
                  <c:v>772.90200000000004</c:v>
                </c:pt>
                <c:pt idx="124">
                  <c:v>781.346</c:v>
                </c:pt>
                <c:pt idx="125">
                  <c:v>789.79</c:v>
                </c:pt>
                <c:pt idx="126">
                  <c:v>798.23</c:v>
                </c:pt>
                <c:pt idx="127">
                  <c:v>806.67</c:v>
                </c:pt>
                <c:pt idx="128">
                  <c:v>815.11</c:v>
                </c:pt>
                <c:pt idx="129">
                  <c:v>815.11</c:v>
                </c:pt>
                <c:pt idx="130">
                  <c:v>1870</c:v>
                </c:pt>
                <c:pt idx="131">
                  <c:v>1830</c:v>
                </c:pt>
                <c:pt idx="132">
                  <c:v>1770</c:v>
                </c:pt>
                <c:pt idx="133">
                  <c:v>1840</c:v>
                </c:pt>
                <c:pt idx="134">
                  <c:v>1840</c:v>
                </c:pt>
                <c:pt idx="135">
                  <c:v>1840</c:v>
                </c:pt>
                <c:pt idx="136">
                  <c:v>1840</c:v>
                </c:pt>
                <c:pt idx="137">
                  <c:v>1840</c:v>
                </c:pt>
                <c:pt idx="138">
                  <c:v>1840</c:v>
                </c:pt>
                <c:pt idx="139">
                  <c:v>1840</c:v>
                </c:pt>
                <c:pt idx="140">
                  <c:v>2220</c:v>
                </c:pt>
                <c:pt idx="141">
                  <c:v>2276.5</c:v>
                </c:pt>
                <c:pt idx="142">
                  <c:v>2307.25</c:v>
                </c:pt>
                <c:pt idx="143">
                  <c:v>2335</c:v>
                </c:pt>
                <c:pt idx="144">
                  <c:v>2333</c:v>
                </c:pt>
                <c:pt idx="145">
                  <c:v>2333</c:v>
                </c:pt>
                <c:pt idx="146">
                  <c:v>2333</c:v>
                </c:pt>
                <c:pt idx="147">
                  <c:v>2256.9</c:v>
                </c:pt>
                <c:pt idx="148">
                  <c:v>2180.8000000000002</c:v>
                </c:pt>
                <c:pt idx="149">
                  <c:v>2104.6999999999998</c:v>
                </c:pt>
                <c:pt idx="150">
                  <c:v>2326</c:v>
                </c:pt>
                <c:pt idx="151">
                  <c:v>2312</c:v>
                </c:pt>
                <c:pt idx="152">
                  <c:v>2285.3000000000002</c:v>
                </c:pt>
                <c:pt idx="153">
                  <c:v>2252.1</c:v>
                </c:pt>
                <c:pt idx="154">
                  <c:v>2276.3000000000002</c:v>
                </c:pt>
                <c:pt idx="155">
                  <c:v>2223</c:v>
                </c:pt>
                <c:pt idx="156">
                  <c:v>2356</c:v>
                </c:pt>
                <c:pt idx="157">
                  <c:v>2418</c:v>
                </c:pt>
                <c:pt idx="158">
                  <c:v>2433.3000000000002</c:v>
                </c:pt>
                <c:pt idx="159">
                  <c:v>2142</c:v>
                </c:pt>
                <c:pt idx="160">
                  <c:v>1711.96</c:v>
                </c:pt>
                <c:pt idx="161">
                  <c:v>1742.22</c:v>
                </c:pt>
                <c:pt idx="162">
                  <c:v>1772.48</c:v>
                </c:pt>
                <c:pt idx="163">
                  <c:v>1802.74</c:v>
                </c:pt>
                <c:pt idx="164">
                  <c:v>1833</c:v>
                </c:pt>
                <c:pt idx="165">
                  <c:v>1863.26</c:v>
                </c:pt>
                <c:pt idx="166">
                  <c:v>1893.52</c:v>
                </c:pt>
                <c:pt idx="167">
                  <c:v>1923.78</c:v>
                </c:pt>
                <c:pt idx="168">
                  <c:v>1954.04</c:v>
                </c:pt>
                <c:pt idx="169">
                  <c:v>1954.04</c:v>
                </c:pt>
                <c:pt idx="170">
                  <c:v>40895</c:v>
                </c:pt>
                <c:pt idx="171">
                  <c:v>40895</c:v>
                </c:pt>
                <c:pt idx="172">
                  <c:v>40895</c:v>
                </c:pt>
                <c:pt idx="173">
                  <c:v>40895</c:v>
                </c:pt>
                <c:pt idx="174">
                  <c:v>40895</c:v>
                </c:pt>
                <c:pt idx="175">
                  <c:v>40895</c:v>
                </c:pt>
                <c:pt idx="176">
                  <c:v>40895</c:v>
                </c:pt>
                <c:pt idx="177">
                  <c:v>40895</c:v>
                </c:pt>
                <c:pt idx="178">
                  <c:v>40895</c:v>
                </c:pt>
                <c:pt idx="179">
                  <c:v>40895</c:v>
                </c:pt>
                <c:pt idx="180">
                  <c:v>5685</c:v>
                </c:pt>
                <c:pt idx="181">
                  <c:v>5585</c:v>
                </c:pt>
                <c:pt idx="182">
                  <c:v>5585</c:v>
                </c:pt>
                <c:pt idx="183">
                  <c:v>5600</c:v>
                </c:pt>
                <c:pt idx="184">
                  <c:v>5650</c:v>
                </c:pt>
                <c:pt idx="185">
                  <c:v>5650</c:v>
                </c:pt>
                <c:pt idx="186">
                  <c:v>5650</c:v>
                </c:pt>
                <c:pt idx="187">
                  <c:v>5650</c:v>
                </c:pt>
                <c:pt idx="188">
                  <c:v>5650</c:v>
                </c:pt>
                <c:pt idx="189">
                  <c:v>5650</c:v>
                </c:pt>
                <c:pt idx="190">
                  <c:v>41051</c:v>
                </c:pt>
                <c:pt idx="191">
                  <c:v>41651</c:v>
                </c:pt>
                <c:pt idx="192">
                  <c:v>41651</c:v>
                </c:pt>
                <c:pt idx="193">
                  <c:v>41201</c:v>
                </c:pt>
                <c:pt idx="194">
                  <c:v>41201</c:v>
                </c:pt>
                <c:pt idx="195">
                  <c:v>41201</c:v>
                </c:pt>
                <c:pt idx="196">
                  <c:v>41201</c:v>
                </c:pt>
                <c:pt idx="197">
                  <c:v>41201</c:v>
                </c:pt>
                <c:pt idx="198">
                  <c:v>41201</c:v>
                </c:pt>
                <c:pt idx="199">
                  <c:v>41201</c:v>
                </c:pt>
                <c:pt idx="200">
                  <c:v>39711</c:v>
                </c:pt>
                <c:pt idx="201">
                  <c:v>39661</c:v>
                </c:pt>
                <c:pt idx="202">
                  <c:v>39661</c:v>
                </c:pt>
                <c:pt idx="203">
                  <c:v>39661</c:v>
                </c:pt>
                <c:pt idx="204">
                  <c:v>39661</c:v>
                </c:pt>
                <c:pt idx="205">
                  <c:v>39661</c:v>
                </c:pt>
                <c:pt idx="206">
                  <c:v>39661</c:v>
                </c:pt>
                <c:pt idx="207">
                  <c:v>39661</c:v>
                </c:pt>
                <c:pt idx="208">
                  <c:v>39661</c:v>
                </c:pt>
                <c:pt idx="209">
                  <c:v>39661</c:v>
                </c:pt>
                <c:pt idx="210">
                  <c:v>12526</c:v>
                </c:pt>
                <c:pt idx="211">
                  <c:v>12558</c:v>
                </c:pt>
                <c:pt idx="212">
                  <c:v>12549</c:v>
                </c:pt>
                <c:pt idx="213">
                  <c:v>12587</c:v>
                </c:pt>
                <c:pt idx="214">
                  <c:v>12632</c:v>
                </c:pt>
                <c:pt idx="215">
                  <c:v>12748.999900000001</c:v>
                </c:pt>
                <c:pt idx="216">
                  <c:v>12760</c:v>
                </c:pt>
                <c:pt idx="217">
                  <c:v>13053.6</c:v>
                </c:pt>
                <c:pt idx="218">
                  <c:v>13071.3</c:v>
                </c:pt>
                <c:pt idx="219">
                  <c:v>12979.4</c:v>
                </c:pt>
                <c:pt idx="220">
                  <c:v>4126</c:v>
                </c:pt>
                <c:pt idx="221">
                  <c:v>4126.6000000000004</c:v>
                </c:pt>
                <c:pt idx="222">
                  <c:v>4121</c:v>
                </c:pt>
                <c:pt idx="223">
                  <c:v>4121</c:v>
                </c:pt>
                <c:pt idx="224">
                  <c:v>4121</c:v>
                </c:pt>
                <c:pt idx="225">
                  <c:v>4121</c:v>
                </c:pt>
                <c:pt idx="226">
                  <c:v>4121</c:v>
                </c:pt>
                <c:pt idx="227">
                  <c:v>4121</c:v>
                </c:pt>
                <c:pt idx="228">
                  <c:v>4121</c:v>
                </c:pt>
                <c:pt idx="229">
                  <c:v>4121</c:v>
                </c:pt>
                <c:pt idx="230">
                  <c:v>43982</c:v>
                </c:pt>
                <c:pt idx="231">
                  <c:v>44482</c:v>
                </c:pt>
                <c:pt idx="232">
                  <c:v>44782</c:v>
                </c:pt>
                <c:pt idx="233">
                  <c:v>45682</c:v>
                </c:pt>
                <c:pt idx="234">
                  <c:v>45682</c:v>
                </c:pt>
                <c:pt idx="235">
                  <c:v>45697</c:v>
                </c:pt>
                <c:pt idx="236">
                  <c:v>46397</c:v>
                </c:pt>
                <c:pt idx="237">
                  <c:v>46597</c:v>
                </c:pt>
                <c:pt idx="238">
                  <c:v>46597</c:v>
                </c:pt>
                <c:pt idx="239">
                  <c:v>46597</c:v>
                </c:pt>
                <c:pt idx="240">
                  <c:v>46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9458</c:v>
                </c:pt>
                <c:pt idx="251">
                  <c:v>8965</c:v>
                </c:pt>
                <c:pt idx="252">
                  <c:v>8965</c:v>
                </c:pt>
                <c:pt idx="253">
                  <c:v>8868</c:v>
                </c:pt>
                <c:pt idx="254">
                  <c:v>8872</c:v>
                </c:pt>
                <c:pt idx="255">
                  <c:v>8873</c:v>
                </c:pt>
                <c:pt idx="256">
                  <c:v>8878</c:v>
                </c:pt>
                <c:pt idx="257">
                  <c:v>8878</c:v>
                </c:pt>
                <c:pt idx="258">
                  <c:v>8878</c:v>
                </c:pt>
                <c:pt idx="259">
                  <c:v>8878</c:v>
                </c:pt>
                <c:pt idx="260">
                  <c:v>3930.38</c:v>
                </c:pt>
                <c:pt idx="261">
                  <c:v>4017.63</c:v>
                </c:pt>
                <c:pt idx="262">
                  <c:v>3836.65</c:v>
                </c:pt>
                <c:pt idx="263">
                  <c:v>3948.65</c:v>
                </c:pt>
                <c:pt idx="264">
                  <c:v>3949</c:v>
                </c:pt>
                <c:pt idx="265">
                  <c:v>3949</c:v>
                </c:pt>
                <c:pt idx="266">
                  <c:v>3949</c:v>
                </c:pt>
                <c:pt idx="267">
                  <c:v>3949</c:v>
                </c:pt>
                <c:pt idx="268">
                  <c:v>3949</c:v>
                </c:pt>
                <c:pt idx="269">
                  <c:v>3949</c:v>
                </c:pt>
                <c:pt idx="270">
                  <c:v>107</c:v>
                </c:pt>
                <c:pt idx="271">
                  <c:v>110</c:v>
                </c:pt>
                <c:pt idx="272">
                  <c:v>111</c:v>
                </c:pt>
                <c:pt idx="273">
                  <c:v>111</c:v>
                </c:pt>
                <c:pt idx="274">
                  <c:v>111.5</c:v>
                </c:pt>
                <c:pt idx="275">
                  <c:v>113</c:v>
                </c:pt>
                <c:pt idx="276">
                  <c:v>114</c:v>
                </c:pt>
                <c:pt idx="277">
                  <c:v>117</c:v>
                </c:pt>
                <c:pt idx="278">
                  <c:v>117</c:v>
                </c:pt>
                <c:pt idx="279">
                  <c:v>117</c:v>
                </c:pt>
                <c:pt idx="280">
                  <c:v>338</c:v>
                </c:pt>
                <c:pt idx="281">
                  <c:v>338.6</c:v>
                </c:pt>
                <c:pt idx="282">
                  <c:v>339.1</c:v>
                </c:pt>
                <c:pt idx="283">
                  <c:v>339.6</c:v>
                </c:pt>
                <c:pt idx="284">
                  <c:v>340.1</c:v>
                </c:pt>
                <c:pt idx="285">
                  <c:v>340.6</c:v>
                </c:pt>
                <c:pt idx="286">
                  <c:v>341.1</c:v>
                </c:pt>
                <c:pt idx="287">
                  <c:v>341.6</c:v>
                </c:pt>
                <c:pt idx="288">
                  <c:v>342.1</c:v>
                </c:pt>
                <c:pt idx="289">
                  <c:v>341.4</c:v>
                </c:pt>
                <c:pt idx="290">
                  <c:v>3665</c:v>
                </c:pt>
                <c:pt idx="291">
                  <c:v>3665</c:v>
                </c:pt>
                <c:pt idx="292">
                  <c:v>3850</c:v>
                </c:pt>
                <c:pt idx="293">
                  <c:v>3820</c:v>
                </c:pt>
                <c:pt idx="294">
                  <c:v>3820</c:v>
                </c:pt>
                <c:pt idx="295">
                  <c:v>3820</c:v>
                </c:pt>
                <c:pt idx="296">
                  <c:v>3820</c:v>
                </c:pt>
                <c:pt idx="297">
                  <c:v>3820</c:v>
                </c:pt>
                <c:pt idx="298">
                  <c:v>3820</c:v>
                </c:pt>
                <c:pt idx="299">
                  <c:v>3820</c:v>
                </c:pt>
                <c:pt idx="300">
                  <c:v>37399</c:v>
                </c:pt>
                <c:pt idx="301">
                  <c:v>37611.300000000003</c:v>
                </c:pt>
                <c:pt idx="302">
                  <c:v>37497.593999999997</c:v>
                </c:pt>
                <c:pt idx="303">
                  <c:v>38035.9</c:v>
                </c:pt>
                <c:pt idx="304">
                  <c:v>38248.199999999997</c:v>
                </c:pt>
                <c:pt idx="305">
                  <c:v>38460.5</c:v>
                </c:pt>
                <c:pt idx="306">
                  <c:v>38672.800000000003</c:v>
                </c:pt>
                <c:pt idx="307">
                  <c:v>38885.1</c:v>
                </c:pt>
                <c:pt idx="308">
                  <c:v>39097.4</c:v>
                </c:pt>
                <c:pt idx="309">
                  <c:v>39309.699999999997</c:v>
                </c:pt>
                <c:pt idx="310">
                  <c:v>187</c:v>
                </c:pt>
                <c:pt idx="311">
                  <c:v>187</c:v>
                </c:pt>
                <c:pt idx="312">
                  <c:v>187</c:v>
                </c:pt>
                <c:pt idx="313">
                  <c:v>187</c:v>
                </c:pt>
                <c:pt idx="314">
                  <c:v>187</c:v>
                </c:pt>
                <c:pt idx="315">
                  <c:v>187</c:v>
                </c:pt>
                <c:pt idx="316">
                  <c:v>187</c:v>
                </c:pt>
                <c:pt idx="317">
                  <c:v>187</c:v>
                </c:pt>
                <c:pt idx="318">
                  <c:v>187</c:v>
                </c:pt>
                <c:pt idx="319">
                  <c:v>187</c:v>
                </c:pt>
                <c:pt idx="320">
                  <c:v>23436</c:v>
                </c:pt>
                <c:pt idx="321">
                  <c:v>23636</c:v>
                </c:pt>
                <c:pt idx="322">
                  <c:v>23836</c:v>
                </c:pt>
                <c:pt idx="323">
                  <c:v>23736</c:v>
                </c:pt>
                <c:pt idx="324">
                  <c:v>23836</c:v>
                </c:pt>
                <c:pt idx="325">
                  <c:v>23836</c:v>
                </c:pt>
                <c:pt idx="326">
                  <c:v>23836</c:v>
                </c:pt>
                <c:pt idx="327">
                  <c:v>23836</c:v>
                </c:pt>
                <c:pt idx="328">
                  <c:v>23836</c:v>
                </c:pt>
                <c:pt idx="329">
                  <c:v>23836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4-4C1D-8C73-C60C3023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65104"/>
        <c:axId val="1023554704"/>
      </c:scatterChart>
      <c:valAx>
        <c:axId val="102356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Agricultural land area (1000 ha)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4704"/>
        <c:crosses val="autoZero"/>
        <c:crossBetween val="midCat"/>
      </c:valAx>
      <c:valAx>
        <c:axId val="102355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Consolidated'!$C$2:$C$331</c:f>
              <c:numCache>
                <c:formatCode>General</c:formatCode>
                <c:ptCount val="3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  <c:pt idx="88">
                  <c:v>2018</c:v>
                </c:pt>
                <c:pt idx="89">
                  <c:v>2019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  <c:pt idx="147">
                  <c:v>2017</c:v>
                </c:pt>
                <c:pt idx="148">
                  <c:v>2018</c:v>
                </c:pt>
                <c:pt idx="149">
                  <c:v>2019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  <c:pt idx="154">
                  <c:v>2014</c:v>
                </c:pt>
                <c:pt idx="155">
                  <c:v>2015</c:v>
                </c:pt>
                <c:pt idx="156">
                  <c:v>2016</c:v>
                </c:pt>
                <c:pt idx="157">
                  <c:v>2017</c:v>
                </c:pt>
                <c:pt idx="158">
                  <c:v>2018</c:v>
                </c:pt>
                <c:pt idx="159">
                  <c:v>2019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  <c:pt idx="174">
                  <c:v>2014</c:v>
                </c:pt>
                <c:pt idx="175">
                  <c:v>2015</c:v>
                </c:pt>
                <c:pt idx="176">
                  <c:v>2016</c:v>
                </c:pt>
                <c:pt idx="177">
                  <c:v>2017</c:v>
                </c:pt>
                <c:pt idx="178">
                  <c:v>2018</c:v>
                </c:pt>
                <c:pt idx="179">
                  <c:v>2019</c:v>
                </c:pt>
                <c:pt idx="180">
                  <c:v>2010</c:v>
                </c:pt>
                <c:pt idx="181">
                  <c:v>2011</c:v>
                </c:pt>
                <c:pt idx="182">
                  <c:v>2012</c:v>
                </c:pt>
                <c:pt idx="183">
                  <c:v>2013</c:v>
                </c:pt>
                <c:pt idx="184">
                  <c:v>2014</c:v>
                </c:pt>
                <c:pt idx="185">
                  <c:v>2015</c:v>
                </c:pt>
                <c:pt idx="186">
                  <c:v>2016</c:v>
                </c:pt>
                <c:pt idx="187">
                  <c:v>2017</c:v>
                </c:pt>
                <c:pt idx="188">
                  <c:v>2018</c:v>
                </c:pt>
                <c:pt idx="189">
                  <c:v>2019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  <c:pt idx="204">
                  <c:v>2014</c:v>
                </c:pt>
                <c:pt idx="205">
                  <c:v>2015</c:v>
                </c:pt>
                <c:pt idx="206">
                  <c:v>2016</c:v>
                </c:pt>
                <c:pt idx="207">
                  <c:v>2017</c:v>
                </c:pt>
                <c:pt idx="208">
                  <c:v>2018</c:v>
                </c:pt>
                <c:pt idx="209">
                  <c:v>2019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  <c:pt idx="234">
                  <c:v>2014</c:v>
                </c:pt>
                <c:pt idx="235">
                  <c:v>2015</c:v>
                </c:pt>
                <c:pt idx="236">
                  <c:v>2016</c:v>
                </c:pt>
                <c:pt idx="237">
                  <c:v>2017</c:v>
                </c:pt>
                <c:pt idx="238">
                  <c:v>2018</c:v>
                </c:pt>
                <c:pt idx="239">
                  <c:v>2019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2010</c:v>
                </c:pt>
                <c:pt idx="251">
                  <c:v>2011</c:v>
                </c:pt>
                <c:pt idx="252">
                  <c:v>2012</c:v>
                </c:pt>
                <c:pt idx="253">
                  <c:v>2013</c:v>
                </c:pt>
                <c:pt idx="254">
                  <c:v>2014</c:v>
                </c:pt>
                <c:pt idx="255">
                  <c:v>2015</c:v>
                </c:pt>
                <c:pt idx="256">
                  <c:v>2016</c:v>
                </c:pt>
                <c:pt idx="257">
                  <c:v>2017</c:v>
                </c:pt>
                <c:pt idx="258">
                  <c:v>2018</c:v>
                </c:pt>
                <c:pt idx="259">
                  <c:v>2019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66">
                  <c:v>2016</c:v>
                </c:pt>
                <c:pt idx="267">
                  <c:v>2017</c:v>
                </c:pt>
                <c:pt idx="268">
                  <c:v>2018</c:v>
                </c:pt>
                <c:pt idx="269">
                  <c:v>2019</c:v>
                </c:pt>
                <c:pt idx="270">
                  <c:v>2010</c:v>
                </c:pt>
                <c:pt idx="271">
                  <c:v>2011</c:v>
                </c:pt>
                <c:pt idx="272">
                  <c:v>2012</c:v>
                </c:pt>
                <c:pt idx="273">
                  <c:v>2013</c:v>
                </c:pt>
                <c:pt idx="274">
                  <c:v>2014</c:v>
                </c:pt>
                <c:pt idx="275">
                  <c:v>2015</c:v>
                </c:pt>
                <c:pt idx="276">
                  <c:v>2016</c:v>
                </c:pt>
                <c:pt idx="277">
                  <c:v>2017</c:v>
                </c:pt>
                <c:pt idx="278">
                  <c:v>2018</c:v>
                </c:pt>
                <c:pt idx="279">
                  <c:v>2019</c:v>
                </c:pt>
                <c:pt idx="280">
                  <c:v>2010</c:v>
                </c:pt>
                <c:pt idx="281">
                  <c:v>2011</c:v>
                </c:pt>
                <c:pt idx="282">
                  <c:v>2012</c:v>
                </c:pt>
                <c:pt idx="283">
                  <c:v>2013</c:v>
                </c:pt>
                <c:pt idx="284">
                  <c:v>2014</c:v>
                </c:pt>
                <c:pt idx="285">
                  <c:v>2015</c:v>
                </c:pt>
                <c:pt idx="286">
                  <c:v>2016</c:v>
                </c:pt>
                <c:pt idx="287">
                  <c:v>2017</c:v>
                </c:pt>
                <c:pt idx="288">
                  <c:v>2018</c:v>
                </c:pt>
                <c:pt idx="289">
                  <c:v>2019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2010</c:v>
                </c:pt>
                <c:pt idx="301">
                  <c:v>2011</c:v>
                </c:pt>
                <c:pt idx="302">
                  <c:v>2012</c:v>
                </c:pt>
                <c:pt idx="303">
                  <c:v>2013</c:v>
                </c:pt>
                <c:pt idx="304">
                  <c:v>2014</c:v>
                </c:pt>
                <c:pt idx="305">
                  <c:v>2015</c:v>
                </c:pt>
                <c:pt idx="306">
                  <c:v>2016</c:v>
                </c:pt>
                <c:pt idx="307">
                  <c:v>2017</c:v>
                </c:pt>
                <c:pt idx="308">
                  <c:v>2018</c:v>
                </c:pt>
                <c:pt idx="309">
                  <c:v>2019</c:v>
                </c:pt>
                <c:pt idx="310">
                  <c:v>2010</c:v>
                </c:pt>
                <c:pt idx="311">
                  <c:v>2011</c:v>
                </c:pt>
                <c:pt idx="312">
                  <c:v>2012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2016</c:v>
                </c:pt>
                <c:pt idx="317">
                  <c:v>2017</c:v>
                </c:pt>
                <c:pt idx="318">
                  <c:v>2018</c:v>
                </c:pt>
                <c:pt idx="319">
                  <c:v>2019</c:v>
                </c:pt>
                <c:pt idx="320">
                  <c:v>2010</c:v>
                </c:pt>
                <c:pt idx="321">
                  <c:v>2011</c:v>
                </c:pt>
                <c:pt idx="322">
                  <c:v>2012</c:v>
                </c:pt>
                <c:pt idx="323">
                  <c:v>2013</c:v>
                </c:pt>
                <c:pt idx="324">
                  <c:v>2014</c:v>
                </c:pt>
                <c:pt idx="325">
                  <c:v>2015</c:v>
                </c:pt>
                <c:pt idx="326">
                  <c:v>2016</c:v>
                </c:pt>
                <c:pt idx="327">
                  <c:v>2017</c:v>
                </c:pt>
                <c:pt idx="328">
                  <c:v>2018</c:v>
                </c:pt>
                <c:pt idx="329">
                  <c:v>2019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3-481B-AB55-498D7A4F1A17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Consolidated'!$C$2:$C$331</c:f>
              <c:numCache>
                <c:formatCode>General</c:formatCode>
                <c:ptCount val="3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  <c:pt idx="88">
                  <c:v>2018</c:v>
                </c:pt>
                <c:pt idx="89">
                  <c:v>2019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  <c:pt idx="147">
                  <c:v>2017</c:v>
                </c:pt>
                <c:pt idx="148">
                  <c:v>2018</c:v>
                </c:pt>
                <c:pt idx="149">
                  <c:v>2019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  <c:pt idx="154">
                  <c:v>2014</c:v>
                </c:pt>
                <c:pt idx="155">
                  <c:v>2015</c:v>
                </c:pt>
                <c:pt idx="156">
                  <c:v>2016</c:v>
                </c:pt>
                <c:pt idx="157">
                  <c:v>2017</c:v>
                </c:pt>
                <c:pt idx="158">
                  <c:v>2018</c:v>
                </c:pt>
                <c:pt idx="159">
                  <c:v>2019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  <c:pt idx="174">
                  <c:v>2014</c:v>
                </c:pt>
                <c:pt idx="175">
                  <c:v>2015</c:v>
                </c:pt>
                <c:pt idx="176">
                  <c:v>2016</c:v>
                </c:pt>
                <c:pt idx="177">
                  <c:v>2017</c:v>
                </c:pt>
                <c:pt idx="178">
                  <c:v>2018</c:v>
                </c:pt>
                <c:pt idx="179">
                  <c:v>2019</c:v>
                </c:pt>
                <c:pt idx="180">
                  <c:v>2010</c:v>
                </c:pt>
                <c:pt idx="181">
                  <c:v>2011</c:v>
                </c:pt>
                <c:pt idx="182">
                  <c:v>2012</c:v>
                </c:pt>
                <c:pt idx="183">
                  <c:v>2013</c:v>
                </c:pt>
                <c:pt idx="184">
                  <c:v>2014</c:v>
                </c:pt>
                <c:pt idx="185">
                  <c:v>2015</c:v>
                </c:pt>
                <c:pt idx="186">
                  <c:v>2016</c:v>
                </c:pt>
                <c:pt idx="187">
                  <c:v>2017</c:v>
                </c:pt>
                <c:pt idx="188">
                  <c:v>2018</c:v>
                </c:pt>
                <c:pt idx="189">
                  <c:v>2019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  <c:pt idx="204">
                  <c:v>2014</c:v>
                </c:pt>
                <c:pt idx="205">
                  <c:v>2015</c:v>
                </c:pt>
                <c:pt idx="206">
                  <c:v>2016</c:v>
                </c:pt>
                <c:pt idx="207">
                  <c:v>2017</c:v>
                </c:pt>
                <c:pt idx="208">
                  <c:v>2018</c:v>
                </c:pt>
                <c:pt idx="209">
                  <c:v>2019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  <c:pt idx="234">
                  <c:v>2014</c:v>
                </c:pt>
                <c:pt idx="235">
                  <c:v>2015</c:v>
                </c:pt>
                <c:pt idx="236">
                  <c:v>2016</c:v>
                </c:pt>
                <c:pt idx="237">
                  <c:v>2017</c:v>
                </c:pt>
                <c:pt idx="238">
                  <c:v>2018</c:v>
                </c:pt>
                <c:pt idx="239">
                  <c:v>2019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2010</c:v>
                </c:pt>
                <c:pt idx="251">
                  <c:v>2011</c:v>
                </c:pt>
                <c:pt idx="252">
                  <c:v>2012</c:v>
                </c:pt>
                <c:pt idx="253">
                  <c:v>2013</c:v>
                </c:pt>
                <c:pt idx="254">
                  <c:v>2014</c:v>
                </c:pt>
                <c:pt idx="255">
                  <c:v>2015</c:v>
                </c:pt>
                <c:pt idx="256">
                  <c:v>2016</c:v>
                </c:pt>
                <c:pt idx="257">
                  <c:v>2017</c:v>
                </c:pt>
                <c:pt idx="258">
                  <c:v>2018</c:v>
                </c:pt>
                <c:pt idx="259">
                  <c:v>2019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66">
                  <c:v>2016</c:v>
                </c:pt>
                <c:pt idx="267">
                  <c:v>2017</c:v>
                </c:pt>
                <c:pt idx="268">
                  <c:v>2018</c:v>
                </c:pt>
                <c:pt idx="269">
                  <c:v>2019</c:v>
                </c:pt>
                <c:pt idx="270">
                  <c:v>2010</c:v>
                </c:pt>
                <c:pt idx="271">
                  <c:v>2011</c:v>
                </c:pt>
                <c:pt idx="272">
                  <c:v>2012</c:v>
                </c:pt>
                <c:pt idx="273">
                  <c:v>2013</c:v>
                </c:pt>
                <c:pt idx="274">
                  <c:v>2014</c:v>
                </c:pt>
                <c:pt idx="275">
                  <c:v>2015</c:v>
                </c:pt>
                <c:pt idx="276">
                  <c:v>2016</c:v>
                </c:pt>
                <c:pt idx="277">
                  <c:v>2017</c:v>
                </c:pt>
                <c:pt idx="278">
                  <c:v>2018</c:v>
                </c:pt>
                <c:pt idx="279">
                  <c:v>2019</c:v>
                </c:pt>
                <c:pt idx="280">
                  <c:v>2010</c:v>
                </c:pt>
                <c:pt idx="281">
                  <c:v>2011</c:v>
                </c:pt>
                <c:pt idx="282">
                  <c:v>2012</c:v>
                </c:pt>
                <c:pt idx="283">
                  <c:v>2013</c:v>
                </c:pt>
                <c:pt idx="284">
                  <c:v>2014</c:v>
                </c:pt>
                <c:pt idx="285">
                  <c:v>2015</c:v>
                </c:pt>
                <c:pt idx="286">
                  <c:v>2016</c:v>
                </c:pt>
                <c:pt idx="287">
                  <c:v>2017</c:v>
                </c:pt>
                <c:pt idx="288">
                  <c:v>2018</c:v>
                </c:pt>
                <c:pt idx="289">
                  <c:v>2019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2010</c:v>
                </c:pt>
                <c:pt idx="301">
                  <c:v>2011</c:v>
                </c:pt>
                <c:pt idx="302">
                  <c:v>2012</c:v>
                </c:pt>
                <c:pt idx="303">
                  <c:v>2013</c:v>
                </c:pt>
                <c:pt idx="304">
                  <c:v>2014</c:v>
                </c:pt>
                <c:pt idx="305">
                  <c:v>2015</c:v>
                </c:pt>
                <c:pt idx="306">
                  <c:v>2016</c:v>
                </c:pt>
                <c:pt idx="307">
                  <c:v>2017</c:v>
                </c:pt>
                <c:pt idx="308">
                  <c:v>2018</c:v>
                </c:pt>
                <c:pt idx="309">
                  <c:v>2019</c:v>
                </c:pt>
                <c:pt idx="310">
                  <c:v>2010</c:v>
                </c:pt>
                <c:pt idx="311">
                  <c:v>2011</c:v>
                </c:pt>
                <c:pt idx="312">
                  <c:v>2012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2016</c:v>
                </c:pt>
                <c:pt idx="317">
                  <c:v>2017</c:v>
                </c:pt>
                <c:pt idx="318">
                  <c:v>2018</c:v>
                </c:pt>
                <c:pt idx="319">
                  <c:v>2019</c:v>
                </c:pt>
                <c:pt idx="320">
                  <c:v>2010</c:v>
                </c:pt>
                <c:pt idx="321">
                  <c:v>2011</c:v>
                </c:pt>
                <c:pt idx="322">
                  <c:v>2012</c:v>
                </c:pt>
                <c:pt idx="323">
                  <c:v>2013</c:v>
                </c:pt>
                <c:pt idx="324">
                  <c:v>2014</c:v>
                </c:pt>
                <c:pt idx="325">
                  <c:v>2015</c:v>
                </c:pt>
                <c:pt idx="326">
                  <c:v>2016</c:v>
                </c:pt>
                <c:pt idx="327">
                  <c:v>2017</c:v>
                </c:pt>
                <c:pt idx="328">
                  <c:v>2018</c:v>
                </c:pt>
                <c:pt idx="329">
                  <c:v>2019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3-481B-AB55-498D7A4F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71344"/>
        <c:axId val="1023570512"/>
      </c:scatterChart>
      <c:valAx>
        <c:axId val="102357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70512"/>
        <c:crosses val="autoZero"/>
        <c:crossBetween val="midCat"/>
      </c:valAx>
      <c:valAx>
        <c:axId val="102357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71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HDI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Consolidated'!$D$2:$D$331</c:f>
              <c:numCache>
                <c:formatCode>General</c:formatCode>
                <c:ptCount val="330"/>
                <c:pt idx="0">
                  <c:v>0.47199999999999998</c:v>
                </c:pt>
                <c:pt idx="1">
                  <c:v>0.47699999999999998</c:v>
                </c:pt>
                <c:pt idx="2">
                  <c:v>0.48899999999999999</c:v>
                </c:pt>
                <c:pt idx="3">
                  <c:v>0.496</c:v>
                </c:pt>
                <c:pt idx="4">
                  <c:v>0.5</c:v>
                </c:pt>
                <c:pt idx="5">
                  <c:v>0.5</c:v>
                </c:pt>
                <c:pt idx="6">
                  <c:v>0.502</c:v>
                </c:pt>
                <c:pt idx="7">
                  <c:v>0.50600000000000001</c:v>
                </c:pt>
                <c:pt idx="8">
                  <c:v>0.50900000000000001</c:v>
                </c:pt>
                <c:pt idx="9">
                  <c:v>0.51100000000000001</c:v>
                </c:pt>
                <c:pt idx="10">
                  <c:v>0.51700000000000002</c:v>
                </c:pt>
                <c:pt idx="11">
                  <c:v>0.53300000000000003</c:v>
                </c:pt>
                <c:pt idx="12">
                  <c:v>0.54400000000000004</c:v>
                </c:pt>
                <c:pt idx="13">
                  <c:v>0.55500000000000005</c:v>
                </c:pt>
                <c:pt idx="14">
                  <c:v>0.56499999999999995</c:v>
                </c:pt>
                <c:pt idx="15">
                  <c:v>0.57199999999999995</c:v>
                </c:pt>
                <c:pt idx="16">
                  <c:v>0.57799999999999996</c:v>
                </c:pt>
                <c:pt idx="17">
                  <c:v>0.58199999999999996</c:v>
                </c:pt>
                <c:pt idx="18">
                  <c:v>0.58199999999999996</c:v>
                </c:pt>
                <c:pt idx="19">
                  <c:v>0.58099999999999996</c:v>
                </c:pt>
                <c:pt idx="20">
                  <c:v>0.55700000000000005</c:v>
                </c:pt>
                <c:pt idx="21">
                  <c:v>0.56599999999999995</c:v>
                </c:pt>
                <c:pt idx="22">
                  <c:v>0.57499999999999996</c:v>
                </c:pt>
                <c:pt idx="23">
                  <c:v>0.57899999999999996</c:v>
                </c:pt>
                <c:pt idx="24">
                  <c:v>0.57899999999999996</c:v>
                </c:pt>
                <c:pt idx="25">
                  <c:v>0.59499999999999997</c:v>
                </c:pt>
                <c:pt idx="26">
                  <c:v>0.60599999999999998</c:v>
                </c:pt>
                <c:pt idx="27">
                  <c:v>0.61599999999999999</c:v>
                </c:pt>
                <c:pt idx="28">
                  <c:v>0.625</c:v>
                </c:pt>
                <c:pt idx="29">
                  <c:v>0.63200000000000001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0.51</c:v>
                </c:pt>
                <c:pt idx="33">
                  <c:v>0.52200000000000002</c:v>
                </c:pt>
                <c:pt idx="34">
                  <c:v>0.52700000000000002</c:v>
                </c:pt>
                <c:pt idx="35">
                  <c:v>0.53200000000000003</c:v>
                </c:pt>
                <c:pt idx="36">
                  <c:v>0.53300000000000003</c:v>
                </c:pt>
                <c:pt idx="37">
                  <c:v>0.53600000000000003</c:v>
                </c:pt>
                <c:pt idx="38">
                  <c:v>0.54100000000000004</c:v>
                </c:pt>
                <c:pt idx="39">
                  <c:v>0.54500000000000004</c:v>
                </c:pt>
                <c:pt idx="40">
                  <c:v>0.38400000000000001</c:v>
                </c:pt>
                <c:pt idx="41">
                  <c:v>0.39400000000000002</c:v>
                </c:pt>
                <c:pt idx="42">
                  <c:v>0.40300000000000002</c:v>
                </c:pt>
                <c:pt idx="43">
                  <c:v>0.41</c:v>
                </c:pt>
                <c:pt idx="44">
                  <c:v>0.41299999999999998</c:v>
                </c:pt>
                <c:pt idx="45">
                  <c:v>0.42199999999999999</c:v>
                </c:pt>
                <c:pt idx="46">
                  <c:v>0.42799999999999999</c:v>
                </c:pt>
                <c:pt idx="47">
                  <c:v>0.439</c:v>
                </c:pt>
                <c:pt idx="48">
                  <c:v>0.443</c:v>
                </c:pt>
                <c:pt idx="49">
                  <c:v>0.45200000000000001</c:v>
                </c:pt>
                <c:pt idx="50">
                  <c:v>0.53900000000000003</c:v>
                </c:pt>
                <c:pt idx="51">
                  <c:v>0.54600000000000004</c:v>
                </c:pt>
                <c:pt idx="52">
                  <c:v>0.55200000000000005</c:v>
                </c:pt>
                <c:pt idx="53">
                  <c:v>0.55900000000000005</c:v>
                </c:pt>
                <c:pt idx="54">
                  <c:v>0.56499999999999995</c:v>
                </c:pt>
                <c:pt idx="55">
                  <c:v>0.56999999999999995</c:v>
                </c:pt>
                <c:pt idx="56">
                  <c:v>0.57599999999999996</c:v>
                </c:pt>
                <c:pt idx="57">
                  <c:v>0.58199999999999996</c:v>
                </c:pt>
                <c:pt idx="58">
                  <c:v>0.58499999999999996</c:v>
                </c:pt>
                <c:pt idx="59">
                  <c:v>0.59399999999999997</c:v>
                </c:pt>
                <c:pt idx="60">
                  <c:v>0.36899999999999999</c:v>
                </c:pt>
                <c:pt idx="61">
                  <c:v>0.38</c:v>
                </c:pt>
                <c:pt idx="62">
                  <c:v>0.38800000000000001</c:v>
                </c:pt>
                <c:pt idx="63">
                  <c:v>0.39400000000000002</c:v>
                </c:pt>
                <c:pt idx="64">
                  <c:v>0.40100000000000002</c:v>
                </c:pt>
                <c:pt idx="65">
                  <c:v>0.39800000000000002</c:v>
                </c:pt>
                <c:pt idx="66">
                  <c:v>0.39300000000000002</c:v>
                </c:pt>
                <c:pt idx="67">
                  <c:v>0.39600000000000002</c:v>
                </c:pt>
                <c:pt idx="68">
                  <c:v>0.39700000000000002</c:v>
                </c:pt>
                <c:pt idx="69">
                  <c:v>0.39800000000000002</c:v>
                </c:pt>
                <c:pt idx="70">
                  <c:v>0.52100000000000002</c:v>
                </c:pt>
                <c:pt idx="71">
                  <c:v>0.53300000000000003</c:v>
                </c:pt>
                <c:pt idx="72">
                  <c:v>0.53800000000000003</c:v>
                </c:pt>
                <c:pt idx="73">
                  <c:v>0.54200000000000004</c:v>
                </c:pt>
                <c:pt idx="74">
                  <c:v>0.54300000000000004</c:v>
                </c:pt>
                <c:pt idx="75">
                  <c:v>0.54500000000000004</c:v>
                </c:pt>
                <c:pt idx="76">
                  <c:v>0.54700000000000004</c:v>
                </c:pt>
                <c:pt idx="77">
                  <c:v>0.55000000000000004</c:v>
                </c:pt>
                <c:pt idx="78">
                  <c:v>0.55200000000000005</c:v>
                </c:pt>
                <c:pt idx="79">
                  <c:v>0.55400000000000005</c:v>
                </c:pt>
                <c:pt idx="80">
                  <c:v>0.435</c:v>
                </c:pt>
                <c:pt idx="81">
                  <c:v>0.438</c:v>
                </c:pt>
                <c:pt idx="82">
                  <c:v>0.442</c:v>
                </c:pt>
                <c:pt idx="83">
                  <c:v>0.44800000000000001</c:v>
                </c:pt>
                <c:pt idx="84">
                  <c:v>0.46</c:v>
                </c:pt>
                <c:pt idx="85">
                  <c:v>0.46400000000000002</c:v>
                </c:pt>
                <c:pt idx="86">
                  <c:v>0.47099999999999997</c:v>
                </c:pt>
                <c:pt idx="87">
                  <c:v>0.47499999999999998</c:v>
                </c:pt>
                <c:pt idx="88">
                  <c:v>0.47799999999999998</c:v>
                </c:pt>
                <c:pt idx="89">
                  <c:v>0.48</c:v>
                </c:pt>
                <c:pt idx="90">
                  <c:v>0.45400000000000001</c:v>
                </c:pt>
                <c:pt idx="91">
                  <c:v>0.46300000000000002</c:v>
                </c:pt>
                <c:pt idx="92">
                  <c:v>0.47399999999999998</c:v>
                </c:pt>
                <c:pt idx="93">
                  <c:v>0.48399999999999999</c:v>
                </c:pt>
                <c:pt idx="94">
                  <c:v>0.49199999999999999</c:v>
                </c:pt>
                <c:pt idx="95">
                  <c:v>0.499</c:v>
                </c:pt>
                <c:pt idx="96">
                  <c:v>0.505</c:v>
                </c:pt>
                <c:pt idx="97">
                  <c:v>0.51</c:v>
                </c:pt>
                <c:pt idx="98">
                  <c:v>0.51800000000000002</c:v>
                </c:pt>
                <c:pt idx="99">
                  <c:v>0.52400000000000002</c:v>
                </c:pt>
                <c:pt idx="100">
                  <c:v>0.42099999999999999</c:v>
                </c:pt>
                <c:pt idx="101">
                  <c:v>0.432</c:v>
                </c:pt>
                <c:pt idx="102">
                  <c:v>0.438</c:v>
                </c:pt>
                <c:pt idx="103">
                  <c:v>0.44700000000000001</c:v>
                </c:pt>
                <c:pt idx="104">
                  <c:v>0.45500000000000002</c:v>
                </c:pt>
                <c:pt idx="105">
                  <c:v>0.46200000000000002</c:v>
                </c:pt>
                <c:pt idx="106">
                  <c:v>0.46700000000000003</c:v>
                </c:pt>
                <c:pt idx="107">
                  <c:v>0.47399999999999998</c:v>
                </c:pt>
                <c:pt idx="108">
                  <c:v>0.47799999999999998</c:v>
                </c:pt>
                <c:pt idx="109">
                  <c:v>0.48499999999999999</c:v>
                </c:pt>
                <c:pt idx="110">
                  <c:v>0.45900000000000002</c:v>
                </c:pt>
                <c:pt idx="111">
                  <c:v>0.45500000000000002</c:v>
                </c:pt>
                <c:pt idx="112">
                  <c:v>0.46100000000000002</c:v>
                </c:pt>
                <c:pt idx="113">
                  <c:v>0.46700000000000003</c:v>
                </c:pt>
                <c:pt idx="114">
                  <c:v>0.46800000000000003</c:v>
                </c:pt>
                <c:pt idx="115">
                  <c:v>0.47099999999999997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0.48699999999999999</c:v>
                </c:pt>
                <c:pt idx="119">
                  <c:v>0.496</c:v>
                </c:pt>
                <c:pt idx="120">
                  <c:v>0.436</c:v>
                </c:pt>
                <c:pt idx="121">
                  <c:v>0.44500000000000001</c:v>
                </c:pt>
                <c:pt idx="122">
                  <c:v>0.44800000000000001</c:v>
                </c:pt>
                <c:pt idx="123">
                  <c:v>0.45200000000000001</c:v>
                </c:pt>
                <c:pt idx="124">
                  <c:v>0.45900000000000002</c:v>
                </c:pt>
                <c:pt idx="125">
                  <c:v>0.46400000000000002</c:v>
                </c:pt>
                <c:pt idx="126">
                  <c:v>0.46800000000000003</c:v>
                </c:pt>
                <c:pt idx="127">
                  <c:v>0.47</c:v>
                </c:pt>
                <c:pt idx="128">
                  <c:v>0.47199999999999998</c:v>
                </c:pt>
                <c:pt idx="129">
                  <c:v>0.48</c:v>
                </c:pt>
                <c:pt idx="130">
                  <c:v>0.47099999999999997</c:v>
                </c:pt>
                <c:pt idx="131">
                  <c:v>0.47799999999999998</c:v>
                </c:pt>
                <c:pt idx="132">
                  <c:v>0.48199999999999998</c:v>
                </c:pt>
                <c:pt idx="133">
                  <c:v>0.48699999999999999</c:v>
                </c:pt>
                <c:pt idx="134">
                  <c:v>0.49199999999999999</c:v>
                </c:pt>
                <c:pt idx="135">
                  <c:v>0.496</c:v>
                </c:pt>
                <c:pt idx="136">
                  <c:v>0.5</c:v>
                </c:pt>
                <c:pt idx="137">
                  <c:v>0.505</c:v>
                </c:pt>
                <c:pt idx="138">
                  <c:v>0.50800000000000001</c:v>
                </c:pt>
                <c:pt idx="139">
                  <c:v>0.51</c:v>
                </c:pt>
                <c:pt idx="140">
                  <c:v>0.55200000000000005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0.58199999999999996</c:v>
                </c:pt>
                <c:pt idx="144">
                  <c:v>0.58899999999999997</c:v>
                </c:pt>
                <c:pt idx="145">
                  <c:v>0.59799999999999998</c:v>
                </c:pt>
                <c:pt idx="146">
                  <c:v>0.60499999999999998</c:v>
                </c:pt>
                <c:pt idx="147">
                  <c:v>0.60799999999999998</c:v>
                </c:pt>
                <c:pt idx="148">
                  <c:v>0.60899999999999999</c:v>
                </c:pt>
                <c:pt idx="149">
                  <c:v>0.61299999999999999</c:v>
                </c:pt>
                <c:pt idx="150">
                  <c:v>0.46</c:v>
                </c:pt>
                <c:pt idx="151">
                  <c:v>0.46899999999999997</c:v>
                </c:pt>
                <c:pt idx="152">
                  <c:v>0.48</c:v>
                </c:pt>
                <c:pt idx="153">
                  <c:v>0.48899999999999999</c:v>
                </c:pt>
                <c:pt idx="154">
                  <c:v>0.498</c:v>
                </c:pt>
                <c:pt idx="155">
                  <c:v>0.503</c:v>
                </c:pt>
                <c:pt idx="156">
                  <c:v>0.51200000000000001</c:v>
                </c:pt>
                <c:pt idx="157">
                  <c:v>0.51700000000000002</c:v>
                </c:pt>
                <c:pt idx="158">
                  <c:v>0.52200000000000002</c:v>
                </c:pt>
                <c:pt idx="159">
                  <c:v>0.52700000000000002</c:v>
                </c:pt>
                <c:pt idx="160">
                  <c:v>0.45500000000000002</c:v>
                </c:pt>
                <c:pt idx="161">
                  <c:v>0.47199999999999998</c:v>
                </c:pt>
                <c:pt idx="162">
                  <c:v>0.46899999999999997</c:v>
                </c:pt>
                <c:pt idx="163">
                  <c:v>0.47699999999999998</c:v>
                </c:pt>
                <c:pt idx="164">
                  <c:v>0.47799999999999998</c:v>
                </c:pt>
                <c:pt idx="165">
                  <c:v>0.47699999999999998</c:v>
                </c:pt>
                <c:pt idx="166">
                  <c:v>0.47799999999999998</c:v>
                </c:pt>
                <c:pt idx="167">
                  <c:v>0.48099999999999998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0.51100000000000001</c:v>
                </c:pt>
                <c:pt idx="171">
                  <c:v>0.51200000000000001</c:v>
                </c:pt>
                <c:pt idx="172">
                  <c:v>0.51400000000000001</c:v>
                </c:pt>
                <c:pt idx="173">
                  <c:v>0.51700000000000002</c:v>
                </c:pt>
                <c:pt idx="174">
                  <c:v>0.52</c:v>
                </c:pt>
                <c:pt idx="175">
                  <c:v>0.52200000000000002</c:v>
                </c:pt>
                <c:pt idx="176">
                  <c:v>0.52300000000000002</c:v>
                </c:pt>
                <c:pt idx="177">
                  <c:v>0.52600000000000002</c:v>
                </c:pt>
                <c:pt idx="178">
                  <c:v>0.52700000000000002</c:v>
                </c:pt>
                <c:pt idx="179">
                  <c:v>0.52800000000000002</c:v>
                </c:pt>
                <c:pt idx="180">
                  <c:v>0.43099999999999999</c:v>
                </c:pt>
                <c:pt idx="181">
                  <c:v>0.44</c:v>
                </c:pt>
                <c:pt idx="182">
                  <c:v>0.44600000000000001</c:v>
                </c:pt>
                <c:pt idx="183">
                  <c:v>0.45600000000000002</c:v>
                </c:pt>
                <c:pt idx="184">
                  <c:v>0.46500000000000002</c:v>
                </c:pt>
                <c:pt idx="185">
                  <c:v>0.46800000000000003</c:v>
                </c:pt>
                <c:pt idx="186">
                  <c:v>0.47199999999999998</c:v>
                </c:pt>
                <c:pt idx="187">
                  <c:v>0.47299999999999998</c:v>
                </c:pt>
                <c:pt idx="188">
                  <c:v>0.47799999999999998</c:v>
                </c:pt>
                <c:pt idx="189">
                  <c:v>0.48299999999999998</c:v>
                </c:pt>
                <c:pt idx="190">
                  <c:v>0.40799999999999997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0.41899999999999998</c:v>
                </c:pt>
                <c:pt idx="195">
                  <c:v>0.41699999999999998</c:v>
                </c:pt>
                <c:pt idx="196">
                  <c:v>0.42199999999999999</c:v>
                </c:pt>
                <c:pt idx="197">
                  <c:v>0.42699999999999999</c:v>
                </c:pt>
                <c:pt idx="198">
                  <c:v>0.43099999999999999</c:v>
                </c:pt>
                <c:pt idx="199">
                  <c:v>0.434</c:v>
                </c:pt>
                <c:pt idx="200">
                  <c:v>0.505</c:v>
                </c:pt>
                <c:pt idx="201">
                  <c:v>0.50900000000000001</c:v>
                </c:pt>
                <c:pt idx="202">
                  <c:v>0.51700000000000002</c:v>
                </c:pt>
                <c:pt idx="203">
                  <c:v>0.52500000000000002</c:v>
                </c:pt>
                <c:pt idx="204">
                  <c:v>0.53100000000000003</c:v>
                </c:pt>
                <c:pt idx="205">
                  <c:v>0.53600000000000003</c:v>
                </c:pt>
                <c:pt idx="206">
                  <c:v>0.54200000000000004</c:v>
                </c:pt>
                <c:pt idx="207">
                  <c:v>0.54</c:v>
                </c:pt>
                <c:pt idx="208">
                  <c:v>0.54200000000000004</c:v>
                </c:pt>
                <c:pt idx="209">
                  <c:v>0.54600000000000004</c:v>
                </c:pt>
                <c:pt idx="210">
                  <c:v>0.51500000000000001</c:v>
                </c:pt>
                <c:pt idx="211">
                  <c:v>0.52600000000000002</c:v>
                </c:pt>
                <c:pt idx="212">
                  <c:v>0.53300000000000003</c:v>
                </c:pt>
                <c:pt idx="213">
                  <c:v>0.54300000000000004</c:v>
                </c:pt>
                <c:pt idx="214">
                  <c:v>0.55000000000000004</c:v>
                </c:pt>
                <c:pt idx="215">
                  <c:v>0.55700000000000005</c:v>
                </c:pt>
                <c:pt idx="216">
                  <c:v>0.56299999999999994</c:v>
                </c:pt>
                <c:pt idx="217">
                  <c:v>0.57199999999999995</c:v>
                </c:pt>
                <c:pt idx="218">
                  <c:v>0.57899999999999996</c:v>
                </c:pt>
                <c:pt idx="219">
                  <c:v>0.58299999999999996</c:v>
                </c:pt>
                <c:pt idx="220">
                  <c:v>0.53700000000000003</c:v>
                </c:pt>
                <c:pt idx="221">
                  <c:v>0.54500000000000004</c:v>
                </c:pt>
                <c:pt idx="222">
                  <c:v>0.55900000000000005</c:v>
                </c:pt>
                <c:pt idx="223">
                  <c:v>0.56799999999999995</c:v>
                </c:pt>
                <c:pt idx="224">
                  <c:v>0.57599999999999996</c:v>
                </c:pt>
                <c:pt idx="225">
                  <c:v>0.58299999999999996</c:v>
                </c:pt>
                <c:pt idx="226">
                  <c:v>0.58599999999999997</c:v>
                </c:pt>
                <c:pt idx="227">
                  <c:v>0.58799999999999997</c:v>
                </c:pt>
                <c:pt idx="228">
                  <c:v>0.59599999999999997</c:v>
                </c:pt>
                <c:pt idx="229">
                  <c:v>0.60199999999999998</c:v>
                </c:pt>
                <c:pt idx="230">
                  <c:v>0.33100000000000002</c:v>
                </c:pt>
                <c:pt idx="231">
                  <c:v>0.33800000000000002</c:v>
                </c:pt>
                <c:pt idx="232">
                  <c:v>0.35</c:v>
                </c:pt>
                <c:pt idx="233">
                  <c:v>0.35699999999999998</c:v>
                </c:pt>
                <c:pt idx="234">
                  <c:v>0.36499999999999999</c:v>
                </c:pt>
                <c:pt idx="235">
                  <c:v>0.372</c:v>
                </c:pt>
                <c:pt idx="236">
                  <c:v>0.378</c:v>
                </c:pt>
                <c:pt idx="237">
                  <c:v>0.38600000000000001</c:v>
                </c:pt>
                <c:pt idx="238">
                  <c:v>0.39100000000000001</c:v>
                </c:pt>
                <c:pt idx="239">
                  <c:v>0.39400000000000002</c:v>
                </c:pt>
                <c:pt idx="240">
                  <c:v>0.56100000000000005</c:v>
                </c:pt>
                <c:pt idx="241">
                  <c:v>0.56799999999999995</c:v>
                </c:pt>
                <c:pt idx="242">
                  <c:v>0.57299999999999995</c:v>
                </c:pt>
                <c:pt idx="243">
                  <c:v>0.58199999999999996</c:v>
                </c:pt>
                <c:pt idx="244">
                  <c:v>0.59099999999999997</c:v>
                </c:pt>
                <c:pt idx="245">
                  <c:v>0.60399999999999998</c:v>
                </c:pt>
                <c:pt idx="246">
                  <c:v>0.60799999999999998</c:v>
                </c:pt>
                <c:pt idx="247">
                  <c:v>0.61899999999999999</c:v>
                </c:pt>
                <c:pt idx="248">
                  <c:v>0.624</c:v>
                </c:pt>
                <c:pt idx="249">
                  <c:v>0.625</c:v>
                </c:pt>
                <c:pt idx="250">
                  <c:v>0.46800000000000003</c:v>
                </c:pt>
                <c:pt idx="251">
                  <c:v>0.47099999999999997</c:v>
                </c:pt>
                <c:pt idx="252">
                  <c:v>0.48699999999999999</c:v>
                </c:pt>
                <c:pt idx="253">
                  <c:v>0.49399999999999999</c:v>
                </c:pt>
                <c:pt idx="254">
                  <c:v>0.499</c:v>
                </c:pt>
                <c:pt idx="255">
                  <c:v>0.50600000000000001</c:v>
                </c:pt>
                <c:pt idx="256">
                  <c:v>0.50900000000000001</c:v>
                </c:pt>
                <c:pt idx="257">
                  <c:v>0.51200000000000001</c:v>
                </c:pt>
                <c:pt idx="258">
                  <c:v>0.51600000000000001</c:v>
                </c:pt>
                <c:pt idx="259">
                  <c:v>0.51200000000000001</c:v>
                </c:pt>
                <c:pt idx="260">
                  <c:v>0.39900000000000002</c:v>
                </c:pt>
                <c:pt idx="261">
                  <c:v>0.40600000000000003</c:v>
                </c:pt>
                <c:pt idx="262">
                  <c:v>0.42099999999999999</c:v>
                </c:pt>
                <c:pt idx="263">
                  <c:v>0.433</c:v>
                </c:pt>
                <c:pt idx="264">
                  <c:v>0.438</c:v>
                </c:pt>
                <c:pt idx="265">
                  <c:v>0.43099999999999999</c:v>
                </c:pt>
                <c:pt idx="266">
                  <c:v>0.43099999999999999</c:v>
                </c:pt>
                <c:pt idx="267">
                  <c:v>0.443</c:v>
                </c:pt>
                <c:pt idx="268">
                  <c:v>0.44700000000000001</c:v>
                </c:pt>
                <c:pt idx="269">
                  <c:v>0.45200000000000001</c:v>
                </c:pt>
                <c:pt idx="270">
                  <c:v>0.53700000000000003</c:v>
                </c:pt>
                <c:pt idx="271">
                  <c:v>0.54100000000000004</c:v>
                </c:pt>
                <c:pt idx="272">
                  <c:v>0.55300000000000005</c:v>
                </c:pt>
                <c:pt idx="273">
                  <c:v>0.55800000000000005</c:v>
                </c:pt>
                <c:pt idx="274">
                  <c:v>0.55900000000000005</c:v>
                </c:pt>
                <c:pt idx="275">
                  <c:v>0.56299999999999994</c:v>
                </c:pt>
                <c:pt idx="276">
                  <c:v>0.56100000000000005</c:v>
                </c:pt>
                <c:pt idx="277">
                  <c:v>0.56200000000000006</c:v>
                </c:pt>
                <c:pt idx="278">
                  <c:v>0.56399999999999995</c:v>
                </c:pt>
                <c:pt idx="279">
                  <c:v>0.56699999999999995</c:v>
                </c:pt>
                <c:pt idx="280">
                  <c:v>0.628</c:v>
                </c:pt>
                <c:pt idx="281">
                  <c:v>0.64400000000000002</c:v>
                </c:pt>
                <c:pt idx="282">
                  <c:v>0.63900000000000001</c:v>
                </c:pt>
                <c:pt idx="283">
                  <c:v>0.63</c:v>
                </c:pt>
                <c:pt idx="284">
                  <c:v>0.62</c:v>
                </c:pt>
                <c:pt idx="285">
                  <c:v>0.61</c:v>
                </c:pt>
                <c:pt idx="286">
                  <c:v>0.59799999999999998</c:v>
                </c:pt>
                <c:pt idx="287">
                  <c:v>0.59899999999999998</c:v>
                </c:pt>
                <c:pt idx="288">
                  <c:v>0.59899999999999998</c:v>
                </c:pt>
                <c:pt idx="289">
                  <c:v>0.60599999999999998</c:v>
                </c:pt>
                <c:pt idx="290">
                  <c:v>0.46600000000000003</c:v>
                </c:pt>
                <c:pt idx="291">
                  <c:v>0.47899999999999998</c:v>
                </c:pt>
                <c:pt idx="292">
                  <c:v>0.48199999999999998</c:v>
                </c:pt>
                <c:pt idx="293">
                  <c:v>0.48799999999999999</c:v>
                </c:pt>
                <c:pt idx="294">
                  <c:v>0.49299999999999999</c:v>
                </c:pt>
                <c:pt idx="295">
                  <c:v>0.499</c:v>
                </c:pt>
                <c:pt idx="296">
                  <c:v>0.502</c:v>
                </c:pt>
                <c:pt idx="297">
                  <c:v>0.50600000000000001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0.48099999999999998</c:v>
                </c:pt>
                <c:pt idx="301">
                  <c:v>0.48699999999999999</c:v>
                </c:pt>
                <c:pt idx="302">
                  <c:v>0.496</c:v>
                </c:pt>
                <c:pt idx="303">
                  <c:v>0.497</c:v>
                </c:pt>
                <c:pt idx="304">
                  <c:v>0.504</c:v>
                </c:pt>
                <c:pt idx="305">
                  <c:v>0.51400000000000001</c:v>
                </c:pt>
                <c:pt idx="306">
                  <c:v>0.52</c:v>
                </c:pt>
                <c:pt idx="307">
                  <c:v>0.52300000000000002</c:v>
                </c:pt>
                <c:pt idx="308">
                  <c:v>0.52400000000000002</c:v>
                </c:pt>
                <c:pt idx="309">
                  <c:v>0.52900000000000003</c:v>
                </c:pt>
                <c:pt idx="310">
                  <c:v>0.59</c:v>
                </c:pt>
                <c:pt idx="311">
                  <c:v>0.59099999999999997</c:v>
                </c:pt>
                <c:pt idx="312">
                  <c:v>0.59099999999999997</c:v>
                </c:pt>
                <c:pt idx="313">
                  <c:v>0.59299999999999997</c:v>
                </c:pt>
                <c:pt idx="314">
                  <c:v>0.59399999999999997</c:v>
                </c:pt>
                <c:pt idx="315">
                  <c:v>0.59799999999999998</c:v>
                </c:pt>
                <c:pt idx="316">
                  <c:v>0.59799999999999998</c:v>
                </c:pt>
                <c:pt idx="317">
                  <c:v>0.60099999999999998</c:v>
                </c:pt>
                <c:pt idx="318">
                  <c:v>0.60299999999999998</c:v>
                </c:pt>
                <c:pt idx="319">
                  <c:v>0.60899999999999999</c:v>
                </c:pt>
                <c:pt idx="320">
                  <c:v>0.52700000000000002</c:v>
                </c:pt>
                <c:pt idx="321">
                  <c:v>0.53400000000000003</c:v>
                </c:pt>
                <c:pt idx="322">
                  <c:v>0.54900000000000004</c:v>
                </c:pt>
                <c:pt idx="323">
                  <c:v>0.55700000000000005</c:v>
                </c:pt>
                <c:pt idx="324">
                  <c:v>0.56100000000000005</c:v>
                </c:pt>
                <c:pt idx="325">
                  <c:v>0.56899999999999995</c:v>
                </c:pt>
                <c:pt idx="326">
                  <c:v>0.57099999999999995</c:v>
                </c:pt>
                <c:pt idx="327">
                  <c:v>0.57799999999999996</c:v>
                </c:pt>
                <c:pt idx="328">
                  <c:v>0.58199999999999996</c:v>
                </c:pt>
                <c:pt idx="329">
                  <c:v>0.58399999999999996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4DB4-BF74-FF0C71DB2ED7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Consolidated'!$D$2:$D$331</c:f>
              <c:numCache>
                <c:formatCode>General</c:formatCode>
                <c:ptCount val="330"/>
                <c:pt idx="0">
                  <c:v>0.47199999999999998</c:v>
                </c:pt>
                <c:pt idx="1">
                  <c:v>0.47699999999999998</c:v>
                </c:pt>
                <c:pt idx="2">
                  <c:v>0.48899999999999999</c:v>
                </c:pt>
                <c:pt idx="3">
                  <c:v>0.496</c:v>
                </c:pt>
                <c:pt idx="4">
                  <c:v>0.5</c:v>
                </c:pt>
                <c:pt idx="5">
                  <c:v>0.5</c:v>
                </c:pt>
                <c:pt idx="6">
                  <c:v>0.502</c:v>
                </c:pt>
                <c:pt idx="7">
                  <c:v>0.50600000000000001</c:v>
                </c:pt>
                <c:pt idx="8">
                  <c:v>0.50900000000000001</c:v>
                </c:pt>
                <c:pt idx="9">
                  <c:v>0.51100000000000001</c:v>
                </c:pt>
                <c:pt idx="10">
                  <c:v>0.51700000000000002</c:v>
                </c:pt>
                <c:pt idx="11">
                  <c:v>0.53300000000000003</c:v>
                </c:pt>
                <c:pt idx="12">
                  <c:v>0.54400000000000004</c:v>
                </c:pt>
                <c:pt idx="13">
                  <c:v>0.55500000000000005</c:v>
                </c:pt>
                <c:pt idx="14">
                  <c:v>0.56499999999999995</c:v>
                </c:pt>
                <c:pt idx="15">
                  <c:v>0.57199999999999995</c:v>
                </c:pt>
                <c:pt idx="16">
                  <c:v>0.57799999999999996</c:v>
                </c:pt>
                <c:pt idx="17">
                  <c:v>0.58199999999999996</c:v>
                </c:pt>
                <c:pt idx="18">
                  <c:v>0.58199999999999996</c:v>
                </c:pt>
                <c:pt idx="19">
                  <c:v>0.58099999999999996</c:v>
                </c:pt>
                <c:pt idx="20">
                  <c:v>0.55700000000000005</c:v>
                </c:pt>
                <c:pt idx="21">
                  <c:v>0.56599999999999995</c:v>
                </c:pt>
                <c:pt idx="22">
                  <c:v>0.57499999999999996</c:v>
                </c:pt>
                <c:pt idx="23">
                  <c:v>0.57899999999999996</c:v>
                </c:pt>
                <c:pt idx="24">
                  <c:v>0.57899999999999996</c:v>
                </c:pt>
                <c:pt idx="25">
                  <c:v>0.59499999999999997</c:v>
                </c:pt>
                <c:pt idx="26">
                  <c:v>0.60599999999999998</c:v>
                </c:pt>
                <c:pt idx="27">
                  <c:v>0.61599999999999999</c:v>
                </c:pt>
                <c:pt idx="28">
                  <c:v>0.625</c:v>
                </c:pt>
                <c:pt idx="29">
                  <c:v>0.63200000000000001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0.51</c:v>
                </c:pt>
                <c:pt idx="33">
                  <c:v>0.52200000000000002</c:v>
                </c:pt>
                <c:pt idx="34">
                  <c:v>0.52700000000000002</c:v>
                </c:pt>
                <c:pt idx="35">
                  <c:v>0.53200000000000003</c:v>
                </c:pt>
                <c:pt idx="36">
                  <c:v>0.53300000000000003</c:v>
                </c:pt>
                <c:pt idx="37">
                  <c:v>0.53600000000000003</c:v>
                </c:pt>
                <c:pt idx="38">
                  <c:v>0.54100000000000004</c:v>
                </c:pt>
                <c:pt idx="39">
                  <c:v>0.54500000000000004</c:v>
                </c:pt>
                <c:pt idx="40">
                  <c:v>0.38400000000000001</c:v>
                </c:pt>
                <c:pt idx="41">
                  <c:v>0.39400000000000002</c:v>
                </c:pt>
                <c:pt idx="42">
                  <c:v>0.40300000000000002</c:v>
                </c:pt>
                <c:pt idx="43">
                  <c:v>0.41</c:v>
                </c:pt>
                <c:pt idx="44">
                  <c:v>0.41299999999999998</c:v>
                </c:pt>
                <c:pt idx="45">
                  <c:v>0.42199999999999999</c:v>
                </c:pt>
                <c:pt idx="46">
                  <c:v>0.42799999999999999</c:v>
                </c:pt>
                <c:pt idx="47">
                  <c:v>0.439</c:v>
                </c:pt>
                <c:pt idx="48">
                  <c:v>0.443</c:v>
                </c:pt>
                <c:pt idx="49">
                  <c:v>0.45200000000000001</c:v>
                </c:pt>
                <c:pt idx="50">
                  <c:v>0.53900000000000003</c:v>
                </c:pt>
                <c:pt idx="51">
                  <c:v>0.54600000000000004</c:v>
                </c:pt>
                <c:pt idx="52">
                  <c:v>0.55200000000000005</c:v>
                </c:pt>
                <c:pt idx="53">
                  <c:v>0.55900000000000005</c:v>
                </c:pt>
                <c:pt idx="54">
                  <c:v>0.56499999999999995</c:v>
                </c:pt>
                <c:pt idx="55">
                  <c:v>0.56999999999999995</c:v>
                </c:pt>
                <c:pt idx="56">
                  <c:v>0.57599999999999996</c:v>
                </c:pt>
                <c:pt idx="57">
                  <c:v>0.58199999999999996</c:v>
                </c:pt>
                <c:pt idx="58">
                  <c:v>0.58499999999999996</c:v>
                </c:pt>
                <c:pt idx="59">
                  <c:v>0.59399999999999997</c:v>
                </c:pt>
                <c:pt idx="60">
                  <c:v>0.36899999999999999</c:v>
                </c:pt>
                <c:pt idx="61">
                  <c:v>0.38</c:v>
                </c:pt>
                <c:pt idx="62">
                  <c:v>0.38800000000000001</c:v>
                </c:pt>
                <c:pt idx="63">
                  <c:v>0.39400000000000002</c:v>
                </c:pt>
                <c:pt idx="64">
                  <c:v>0.40100000000000002</c:v>
                </c:pt>
                <c:pt idx="65">
                  <c:v>0.39800000000000002</c:v>
                </c:pt>
                <c:pt idx="66">
                  <c:v>0.39300000000000002</c:v>
                </c:pt>
                <c:pt idx="67">
                  <c:v>0.39600000000000002</c:v>
                </c:pt>
                <c:pt idx="68">
                  <c:v>0.39700000000000002</c:v>
                </c:pt>
                <c:pt idx="69">
                  <c:v>0.39800000000000002</c:v>
                </c:pt>
                <c:pt idx="70">
                  <c:v>0.52100000000000002</c:v>
                </c:pt>
                <c:pt idx="71">
                  <c:v>0.53300000000000003</c:v>
                </c:pt>
                <c:pt idx="72">
                  <c:v>0.53800000000000003</c:v>
                </c:pt>
                <c:pt idx="73">
                  <c:v>0.54200000000000004</c:v>
                </c:pt>
                <c:pt idx="74">
                  <c:v>0.54300000000000004</c:v>
                </c:pt>
                <c:pt idx="75">
                  <c:v>0.54500000000000004</c:v>
                </c:pt>
                <c:pt idx="76">
                  <c:v>0.54700000000000004</c:v>
                </c:pt>
                <c:pt idx="77">
                  <c:v>0.55000000000000004</c:v>
                </c:pt>
                <c:pt idx="78">
                  <c:v>0.55200000000000005</c:v>
                </c:pt>
                <c:pt idx="79">
                  <c:v>0.55400000000000005</c:v>
                </c:pt>
                <c:pt idx="80">
                  <c:v>0.435</c:v>
                </c:pt>
                <c:pt idx="81">
                  <c:v>0.438</c:v>
                </c:pt>
                <c:pt idx="82">
                  <c:v>0.442</c:v>
                </c:pt>
                <c:pt idx="83">
                  <c:v>0.44800000000000001</c:v>
                </c:pt>
                <c:pt idx="84">
                  <c:v>0.46</c:v>
                </c:pt>
                <c:pt idx="85">
                  <c:v>0.46400000000000002</c:v>
                </c:pt>
                <c:pt idx="86">
                  <c:v>0.47099999999999997</c:v>
                </c:pt>
                <c:pt idx="87">
                  <c:v>0.47499999999999998</c:v>
                </c:pt>
                <c:pt idx="88">
                  <c:v>0.47799999999999998</c:v>
                </c:pt>
                <c:pt idx="89">
                  <c:v>0.48</c:v>
                </c:pt>
                <c:pt idx="90">
                  <c:v>0.45400000000000001</c:v>
                </c:pt>
                <c:pt idx="91">
                  <c:v>0.46300000000000002</c:v>
                </c:pt>
                <c:pt idx="92">
                  <c:v>0.47399999999999998</c:v>
                </c:pt>
                <c:pt idx="93">
                  <c:v>0.48399999999999999</c:v>
                </c:pt>
                <c:pt idx="94">
                  <c:v>0.49199999999999999</c:v>
                </c:pt>
                <c:pt idx="95">
                  <c:v>0.499</c:v>
                </c:pt>
                <c:pt idx="96">
                  <c:v>0.505</c:v>
                </c:pt>
                <c:pt idx="97">
                  <c:v>0.51</c:v>
                </c:pt>
                <c:pt idx="98">
                  <c:v>0.51800000000000002</c:v>
                </c:pt>
                <c:pt idx="99">
                  <c:v>0.52400000000000002</c:v>
                </c:pt>
                <c:pt idx="100">
                  <c:v>0.42099999999999999</c:v>
                </c:pt>
                <c:pt idx="101">
                  <c:v>0.432</c:v>
                </c:pt>
                <c:pt idx="102">
                  <c:v>0.438</c:v>
                </c:pt>
                <c:pt idx="103">
                  <c:v>0.44700000000000001</c:v>
                </c:pt>
                <c:pt idx="104">
                  <c:v>0.45500000000000002</c:v>
                </c:pt>
                <c:pt idx="105">
                  <c:v>0.46200000000000002</c:v>
                </c:pt>
                <c:pt idx="106">
                  <c:v>0.46700000000000003</c:v>
                </c:pt>
                <c:pt idx="107">
                  <c:v>0.47399999999999998</c:v>
                </c:pt>
                <c:pt idx="108">
                  <c:v>0.47799999999999998</c:v>
                </c:pt>
                <c:pt idx="109">
                  <c:v>0.48499999999999999</c:v>
                </c:pt>
                <c:pt idx="110">
                  <c:v>0.45900000000000002</c:v>
                </c:pt>
                <c:pt idx="111">
                  <c:v>0.45500000000000002</c:v>
                </c:pt>
                <c:pt idx="112">
                  <c:v>0.46100000000000002</c:v>
                </c:pt>
                <c:pt idx="113">
                  <c:v>0.46700000000000003</c:v>
                </c:pt>
                <c:pt idx="114">
                  <c:v>0.46800000000000003</c:v>
                </c:pt>
                <c:pt idx="115">
                  <c:v>0.47099999999999997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0.48699999999999999</c:v>
                </c:pt>
                <c:pt idx="119">
                  <c:v>0.496</c:v>
                </c:pt>
                <c:pt idx="120">
                  <c:v>0.436</c:v>
                </c:pt>
                <c:pt idx="121">
                  <c:v>0.44500000000000001</c:v>
                </c:pt>
                <c:pt idx="122">
                  <c:v>0.44800000000000001</c:v>
                </c:pt>
                <c:pt idx="123">
                  <c:v>0.45200000000000001</c:v>
                </c:pt>
                <c:pt idx="124">
                  <c:v>0.45900000000000002</c:v>
                </c:pt>
                <c:pt idx="125">
                  <c:v>0.46400000000000002</c:v>
                </c:pt>
                <c:pt idx="126">
                  <c:v>0.46800000000000003</c:v>
                </c:pt>
                <c:pt idx="127">
                  <c:v>0.47</c:v>
                </c:pt>
                <c:pt idx="128">
                  <c:v>0.47199999999999998</c:v>
                </c:pt>
                <c:pt idx="129">
                  <c:v>0.48</c:v>
                </c:pt>
                <c:pt idx="130">
                  <c:v>0.47099999999999997</c:v>
                </c:pt>
                <c:pt idx="131">
                  <c:v>0.47799999999999998</c:v>
                </c:pt>
                <c:pt idx="132">
                  <c:v>0.48199999999999998</c:v>
                </c:pt>
                <c:pt idx="133">
                  <c:v>0.48699999999999999</c:v>
                </c:pt>
                <c:pt idx="134">
                  <c:v>0.49199999999999999</c:v>
                </c:pt>
                <c:pt idx="135">
                  <c:v>0.496</c:v>
                </c:pt>
                <c:pt idx="136">
                  <c:v>0.5</c:v>
                </c:pt>
                <c:pt idx="137">
                  <c:v>0.505</c:v>
                </c:pt>
                <c:pt idx="138">
                  <c:v>0.50800000000000001</c:v>
                </c:pt>
                <c:pt idx="139">
                  <c:v>0.51</c:v>
                </c:pt>
                <c:pt idx="140">
                  <c:v>0.55200000000000005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0.58199999999999996</c:v>
                </c:pt>
                <c:pt idx="144">
                  <c:v>0.58899999999999997</c:v>
                </c:pt>
                <c:pt idx="145">
                  <c:v>0.59799999999999998</c:v>
                </c:pt>
                <c:pt idx="146">
                  <c:v>0.60499999999999998</c:v>
                </c:pt>
                <c:pt idx="147">
                  <c:v>0.60799999999999998</c:v>
                </c:pt>
                <c:pt idx="148">
                  <c:v>0.60899999999999999</c:v>
                </c:pt>
                <c:pt idx="149">
                  <c:v>0.61299999999999999</c:v>
                </c:pt>
                <c:pt idx="150">
                  <c:v>0.46</c:v>
                </c:pt>
                <c:pt idx="151">
                  <c:v>0.46899999999999997</c:v>
                </c:pt>
                <c:pt idx="152">
                  <c:v>0.48</c:v>
                </c:pt>
                <c:pt idx="153">
                  <c:v>0.48899999999999999</c:v>
                </c:pt>
                <c:pt idx="154">
                  <c:v>0.498</c:v>
                </c:pt>
                <c:pt idx="155">
                  <c:v>0.503</c:v>
                </c:pt>
                <c:pt idx="156">
                  <c:v>0.51200000000000001</c:v>
                </c:pt>
                <c:pt idx="157">
                  <c:v>0.51700000000000002</c:v>
                </c:pt>
                <c:pt idx="158">
                  <c:v>0.52200000000000002</c:v>
                </c:pt>
                <c:pt idx="159">
                  <c:v>0.52700000000000002</c:v>
                </c:pt>
                <c:pt idx="160">
                  <c:v>0.45500000000000002</c:v>
                </c:pt>
                <c:pt idx="161">
                  <c:v>0.47199999999999998</c:v>
                </c:pt>
                <c:pt idx="162">
                  <c:v>0.46899999999999997</c:v>
                </c:pt>
                <c:pt idx="163">
                  <c:v>0.47699999999999998</c:v>
                </c:pt>
                <c:pt idx="164">
                  <c:v>0.47799999999999998</c:v>
                </c:pt>
                <c:pt idx="165">
                  <c:v>0.47699999999999998</c:v>
                </c:pt>
                <c:pt idx="166">
                  <c:v>0.47799999999999998</c:v>
                </c:pt>
                <c:pt idx="167">
                  <c:v>0.48099999999999998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0.51100000000000001</c:v>
                </c:pt>
                <c:pt idx="171">
                  <c:v>0.51200000000000001</c:v>
                </c:pt>
                <c:pt idx="172">
                  <c:v>0.51400000000000001</c:v>
                </c:pt>
                <c:pt idx="173">
                  <c:v>0.51700000000000002</c:v>
                </c:pt>
                <c:pt idx="174">
                  <c:v>0.52</c:v>
                </c:pt>
                <c:pt idx="175">
                  <c:v>0.52200000000000002</c:v>
                </c:pt>
                <c:pt idx="176">
                  <c:v>0.52300000000000002</c:v>
                </c:pt>
                <c:pt idx="177">
                  <c:v>0.52600000000000002</c:v>
                </c:pt>
                <c:pt idx="178">
                  <c:v>0.52700000000000002</c:v>
                </c:pt>
                <c:pt idx="179">
                  <c:v>0.52800000000000002</c:v>
                </c:pt>
                <c:pt idx="180">
                  <c:v>0.43099999999999999</c:v>
                </c:pt>
                <c:pt idx="181">
                  <c:v>0.44</c:v>
                </c:pt>
                <c:pt idx="182">
                  <c:v>0.44600000000000001</c:v>
                </c:pt>
                <c:pt idx="183">
                  <c:v>0.45600000000000002</c:v>
                </c:pt>
                <c:pt idx="184">
                  <c:v>0.46500000000000002</c:v>
                </c:pt>
                <c:pt idx="185">
                  <c:v>0.46800000000000003</c:v>
                </c:pt>
                <c:pt idx="186">
                  <c:v>0.47199999999999998</c:v>
                </c:pt>
                <c:pt idx="187">
                  <c:v>0.47299999999999998</c:v>
                </c:pt>
                <c:pt idx="188">
                  <c:v>0.47799999999999998</c:v>
                </c:pt>
                <c:pt idx="189">
                  <c:v>0.48299999999999998</c:v>
                </c:pt>
                <c:pt idx="190">
                  <c:v>0.40799999999999997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0.41899999999999998</c:v>
                </c:pt>
                <c:pt idx="195">
                  <c:v>0.41699999999999998</c:v>
                </c:pt>
                <c:pt idx="196">
                  <c:v>0.42199999999999999</c:v>
                </c:pt>
                <c:pt idx="197">
                  <c:v>0.42699999999999999</c:v>
                </c:pt>
                <c:pt idx="198">
                  <c:v>0.43099999999999999</c:v>
                </c:pt>
                <c:pt idx="199">
                  <c:v>0.434</c:v>
                </c:pt>
                <c:pt idx="200">
                  <c:v>0.505</c:v>
                </c:pt>
                <c:pt idx="201">
                  <c:v>0.50900000000000001</c:v>
                </c:pt>
                <c:pt idx="202">
                  <c:v>0.51700000000000002</c:v>
                </c:pt>
                <c:pt idx="203">
                  <c:v>0.52500000000000002</c:v>
                </c:pt>
                <c:pt idx="204">
                  <c:v>0.53100000000000003</c:v>
                </c:pt>
                <c:pt idx="205">
                  <c:v>0.53600000000000003</c:v>
                </c:pt>
                <c:pt idx="206">
                  <c:v>0.54200000000000004</c:v>
                </c:pt>
                <c:pt idx="207">
                  <c:v>0.54</c:v>
                </c:pt>
                <c:pt idx="208">
                  <c:v>0.54200000000000004</c:v>
                </c:pt>
                <c:pt idx="209">
                  <c:v>0.54600000000000004</c:v>
                </c:pt>
                <c:pt idx="210">
                  <c:v>0.51500000000000001</c:v>
                </c:pt>
                <c:pt idx="211">
                  <c:v>0.52600000000000002</c:v>
                </c:pt>
                <c:pt idx="212">
                  <c:v>0.53300000000000003</c:v>
                </c:pt>
                <c:pt idx="213">
                  <c:v>0.54300000000000004</c:v>
                </c:pt>
                <c:pt idx="214">
                  <c:v>0.55000000000000004</c:v>
                </c:pt>
                <c:pt idx="215">
                  <c:v>0.55700000000000005</c:v>
                </c:pt>
                <c:pt idx="216">
                  <c:v>0.56299999999999994</c:v>
                </c:pt>
                <c:pt idx="217">
                  <c:v>0.57199999999999995</c:v>
                </c:pt>
                <c:pt idx="218">
                  <c:v>0.57899999999999996</c:v>
                </c:pt>
                <c:pt idx="219">
                  <c:v>0.58299999999999996</c:v>
                </c:pt>
                <c:pt idx="220">
                  <c:v>0.53700000000000003</c:v>
                </c:pt>
                <c:pt idx="221">
                  <c:v>0.54500000000000004</c:v>
                </c:pt>
                <c:pt idx="222">
                  <c:v>0.55900000000000005</c:v>
                </c:pt>
                <c:pt idx="223">
                  <c:v>0.56799999999999995</c:v>
                </c:pt>
                <c:pt idx="224">
                  <c:v>0.57599999999999996</c:v>
                </c:pt>
                <c:pt idx="225">
                  <c:v>0.58299999999999996</c:v>
                </c:pt>
                <c:pt idx="226">
                  <c:v>0.58599999999999997</c:v>
                </c:pt>
                <c:pt idx="227">
                  <c:v>0.58799999999999997</c:v>
                </c:pt>
                <c:pt idx="228">
                  <c:v>0.59599999999999997</c:v>
                </c:pt>
                <c:pt idx="229">
                  <c:v>0.60199999999999998</c:v>
                </c:pt>
                <c:pt idx="230">
                  <c:v>0.33100000000000002</c:v>
                </c:pt>
                <c:pt idx="231">
                  <c:v>0.33800000000000002</c:v>
                </c:pt>
                <c:pt idx="232">
                  <c:v>0.35</c:v>
                </c:pt>
                <c:pt idx="233">
                  <c:v>0.35699999999999998</c:v>
                </c:pt>
                <c:pt idx="234">
                  <c:v>0.36499999999999999</c:v>
                </c:pt>
                <c:pt idx="235">
                  <c:v>0.372</c:v>
                </c:pt>
                <c:pt idx="236">
                  <c:v>0.378</c:v>
                </c:pt>
                <c:pt idx="237">
                  <c:v>0.38600000000000001</c:v>
                </c:pt>
                <c:pt idx="238">
                  <c:v>0.39100000000000001</c:v>
                </c:pt>
                <c:pt idx="239">
                  <c:v>0.39400000000000002</c:v>
                </c:pt>
                <c:pt idx="240">
                  <c:v>0.56100000000000005</c:v>
                </c:pt>
                <c:pt idx="241">
                  <c:v>0.56799999999999995</c:v>
                </c:pt>
                <c:pt idx="242">
                  <c:v>0.57299999999999995</c:v>
                </c:pt>
                <c:pt idx="243">
                  <c:v>0.58199999999999996</c:v>
                </c:pt>
                <c:pt idx="244">
                  <c:v>0.59099999999999997</c:v>
                </c:pt>
                <c:pt idx="245">
                  <c:v>0.60399999999999998</c:v>
                </c:pt>
                <c:pt idx="246">
                  <c:v>0.60799999999999998</c:v>
                </c:pt>
                <c:pt idx="247">
                  <c:v>0.61899999999999999</c:v>
                </c:pt>
                <c:pt idx="248">
                  <c:v>0.624</c:v>
                </c:pt>
                <c:pt idx="249">
                  <c:v>0.625</c:v>
                </c:pt>
                <c:pt idx="250">
                  <c:v>0.46800000000000003</c:v>
                </c:pt>
                <c:pt idx="251">
                  <c:v>0.47099999999999997</c:v>
                </c:pt>
                <c:pt idx="252">
                  <c:v>0.48699999999999999</c:v>
                </c:pt>
                <c:pt idx="253">
                  <c:v>0.49399999999999999</c:v>
                </c:pt>
                <c:pt idx="254">
                  <c:v>0.499</c:v>
                </c:pt>
                <c:pt idx="255">
                  <c:v>0.50600000000000001</c:v>
                </c:pt>
                <c:pt idx="256">
                  <c:v>0.50900000000000001</c:v>
                </c:pt>
                <c:pt idx="257">
                  <c:v>0.51200000000000001</c:v>
                </c:pt>
                <c:pt idx="258">
                  <c:v>0.51600000000000001</c:v>
                </c:pt>
                <c:pt idx="259">
                  <c:v>0.51200000000000001</c:v>
                </c:pt>
                <c:pt idx="260">
                  <c:v>0.39900000000000002</c:v>
                </c:pt>
                <c:pt idx="261">
                  <c:v>0.40600000000000003</c:v>
                </c:pt>
                <c:pt idx="262">
                  <c:v>0.42099999999999999</c:v>
                </c:pt>
                <c:pt idx="263">
                  <c:v>0.433</c:v>
                </c:pt>
                <c:pt idx="264">
                  <c:v>0.438</c:v>
                </c:pt>
                <c:pt idx="265">
                  <c:v>0.43099999999999999</c:v>
                </c:pt>
                <c:pt idx="266">
                  <c:v>0.43099999999999999</c:v>
                </c:pt>
                <c:pt idx="267">
                  <c:v>0.443</c:v>
                </c:pt>
                <c:pt idx="268">
                  <c:v>0.44700000000000001</c:v>
                </c:pt>
                <c:pt idx="269">
                  <c:v>0.45200000000000001</c:v>
                </c:pt>
                <c:pt idx="270">
                  <c:v>0.53700000000000003</c:v>
                </c:pt>
                <c:pt idx="271">
                  <c:v>0.54100000000000004</c:v>
                </c:pt>
                <c:pt idx="272">
                  <c:v>0.55300000000000005</c:v>
                </c:pt>
                <c:pt idx="273">
                  <c:v>0.55800000000000005</c:v>
                </c:pt>
                <c:pt idx="274">
                  <c:v>0.55900000000000005</c:v>
                </c:pt>
                <c:pt idx="275">
                  <c:v>0.56299999999999994</c:v>
                </c:pt>
                <c:pt idx="276">
                  <c:v>0.56100000000000005</c:v>
                </c:pt>
                <c:pt idx="277">
                  <c:v>0.56200000000000006</c:v>
                </c:pt>
                <c:pt idx="278">
                  <c:v>0.56399999999999995</c:v>
                </c:pt>
                <c:pt idx="279">
                  <c:v>0.56699999999999995</c:v>
                </c:pt>
                <c:pt idx="280">
                  <c:v>0.628</c:v>
                </c:pt>
                <c:pt idx="281">
                  <c:v>0.64400000000000002</c:v>
                </c:pt>
                <c:pt idx="282">
                  <c:v>0.63900000000000001</c:v>
                </c:pt>
                <c:pt idx="283">
                  <c:v>0.63</c:v>
                </c:pt>
                <c:pt idx="284">
                  <c:v>0.62</c:v>
                </c:pt>
                <c:pt idx="285">
                  <c:v>0.61</c:v>
                </c:pt>
                <c:pt idx="286">
                  <c:v>0.59799999999999998</c:v>
                </c:pt>
                <c:pt idx="287">
                  <c:v>0.59899999999999998</c:v>
                </c:pt>
                <c:pt idx="288">
                  <c:v>0.59899999999999998</c:v>
                </c:pt>
                <c:pt idx="289">
                  <c:v>0.60599999999999998</c:v>
                </c:pt>
                <c:pt idx="290">
                  <c:v>0.46600000000000003</c:v>
                </c:pt>
                <c:pt idx="291">
                  <c:v>0.47899999999999998</c:v>
                </c:pt>
                <c:pt idx="292">
                  <c:v>0.48199999999999998</c:v>
                </c:pt>
                <c:pt idx="293">
                  <c:v>0.48799999999999999</c:v>
                </c:pt>
                <c:pt idx="294">
                  <c:v>0.49299999999999999</c:v>
                </c:pt>
                <c:pt idx="295">
                  <c:v>0.499</c:v>
                </c:pt>
                <c:pt idx="296">
                  <c:v>0.502</c:v>
                </c:pt>
                <c:pt idx="297">
                  <c:v>0.50600000000000001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0.48099999999999998</c:v>
                </c:pt>
                <c:pt idx="301">
                  <c:v>0.48699999999999999</c:v>
                </c:pt>
                <c:pt idx="302">
                  <c:v>0.496</c:v>
                </c:pt>
                <c:pt idx="303">
                  <c:v>0.497</c:v>
                </c:pt>
                <c:pt idx="304">
                  <c:v>0.504</c:v>
                </c:pt>
                <c:pt idx="305">
                  <c:v>0.51400000000000001</c:v>
                </c:pt>
                <c:pt idx="306">
                  <c:v>0.52</c:v>
                </c:pt>
                <c:pt idx="307">
                  <c:v>0.52300000000000002</c:v>
                </c:pt>
                <c:pt idx="308">
                  <c:v>0.52400000000000002</c:v>
                </c:pt>
                <c:pt idx="309">
                  <c:v>0.52900000000000003</c:v>
                </c:pt>
                <c:pt idx="310">
                  <c:v>0.59</c:v>
                </c:pt>
                <c:pt idx="311">
                  <c:v>0.59099999999999997</c:v>
                </c:pt>
                <c:pt idx="312">
                  <c:v>0.59099999999999997</c:v>
                </c:pt>
                <c:pt idx="313">
                  <c:v>0.59299999999999997</c:v>
                </c:pt>
                <c:pt idx="314">
                  <c:v>0.59399999999999997</c:v>
                </c:pt>
                <c:pt idx="315">
                  <c:v>0.59799999999999998</c:v>
                </c:pt>
                <c:pt idx="316">
                  <c:v>0.59799999999999998</c:v>
                </c:pt>
                <c:pt idx="317">
                  <c:v>0.60099999999999998</c:v>
                </c:pt>
                <c:pt idx="318">
                  <c:v>0.60299999999999998</c:v>
                </c:pt>
                <c:pt idx="319">
                  <c:v>0.60899999999999999</c:v>
                </c:pt>
                <c:pt idx="320">
                  <c:v>0.52700000000000002</c:v>
                </c:pt>
                <c:pt idx="321">
                  <c:v>0.53400000000000003</c:v>
                </c:pt>
                <c:pt idx="322">
                  <c:v>0.54900000000000004</c:v>
                </c:pt>
                <c:pt idx="323">
                  <c:v>0.55700000000000005</c:v>
                </c:pt>
                <c:pt idx="324">
                  <c:v>0.56100000000000005</c:v>
                </c:pt>
                <c:pt idx="325">
                  <c:v>0.56899999999999995</c:v>
                </c:pt>
                <c:pt idx="326">
                  <c:v>0.57099999999999995</c:v>
                </c:pt>
                <c:pt idx="327">
                  <c:v>0.57799999999999996</c:v>
                </c:pt>
                <c:pt idx="328">
                  <c:v>0.58199999999999996</c:v>
                </c:pt>
                <c:pt idx="329">
                  <c:v>0.58399999999999996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4DB4-BF74-FF0C71DB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68848"/>
        <c:axId val="1023569680"/>
      </c:scatterChart>
      <c:valAx>
        <c:axId val="102356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9680"/>
        <c:crosses val="autoZero"/>
        <c:crossBetween val="midCat"/>
      </c:valAx>
      <c:valAx>
        <c:axId val="102356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8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Value of food imports in total merchandise exports (percent)(3-year average)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Consolidated'!$E$2:$E$331</c:f>
              <c:numCache>
                <c:formatCode>General</c:formatCode>
                <c:ptCount val="330"/>
                <c:pt idx="0">
                  <c:v>311</c:v>
                </c:pt>
                <c:pt idx="1">
                  <c:v>343</c:v>
                </c:pt>
                <c:pt idx="2">
                  <c:v>342</c:v>
                </c:pt>
                <c:pt idx="3">
                  <c:v>374</c:v>
                </c:pt>
                <c:pt idx="4">
                  <c:v>376</c:v>
                </c:pt>
                <c:pt idx="5">
                  <c:v>403</c:v>
                </c:pt>
                <c:pt idx="6">
                  <c:v>384</c:v>
                </c:pt>
                <c:pt idx="7">
                  <c:v>363</c:v>
                </c:pt>
                <c:pt idx="8">
                  <c:v>308</c:v>
                </c:pt>
                <c:pt idx="9">
                  <c:v>281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24</c:v>
                </c:pt>
                <c:pt idx="21">
                  <c:v>22</c:v>
                </c:pt>
                <c:pt idx="22">
                  <c:v>21</c:v>
                </c:pt>
                <c:pt idx="23">
                  <c:v>19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55</c:v>
                </c:pt>
                <c:pt idx="31">
                  <c:v>63</c:v>
                </c:pt>
                <c:pt idx="32">
                  <c:v>75</c:v>
                </c:pt>
                <c:pt idx="33">
                  <c:v>65</c:v>
                </c:pt>
                <c:pt idx="34">
                  <c:v>63</c:v>
                </c:pt>
                <c:pt idx="35">
                  <c:v>61</c:v>
                </c:pt>
                <c:pt idx="36">
                  <c:v>68</c:v>
                </c:pt>
                <c:pt idx="37">
                  <c:v>68</c:v>
                </c:pt>
                <c:pt idx="38">
                  <c:v>52</c:v>
                </c:pt>
                <c:pt idx="39">
                  <c:v>39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293</c:v>
                </c:pt>
                <c:pt idx="71">
                  <c:v>273</c:v>
                </c:pt>
                <c:pt idx="72">
                  <c:v>226</c:v>
                </c:pt>
                <c:pt idx="73">
                  <c:v>259</c:v>
                </c:pt>
                <c:pt idx="74">
                  <c:v>449</c:v>
                </c:pt>
                <c:pt idx="75">
                  <c:v>541</c:v>
                </c:pt>
                <c:pt idx="76">
                  <c:v>460</c:v>
                </c:pt>
                <c:pt idx="77">
                  <c:v>302</c:v>
                </c:pt>
                <c:pt idx="78">
                  <c:v>239</c:v>
                </c:pt>
                <c:pt idx="79">
                  <c:v>292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13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648</c:v>
                </c:pt>
                <c:pt idx="91">
                  <c:v>674</c:v>
                </c:pt>
                <c:pt idx="92">
                  <c:v>742</c:v>
                </c:pt>
                <c:pt idx="93">
                  <c:v>737</c:v>
                </c:pt>
                <c:pt idx="94">
                  <c:v>794</c:v>
                </c:pt>
                <c:pt idx="95">
                  <c:v>156</c:v>
                </c:pt>
                <c:pt idx="96">
                  <c:v>61</c:v>
                </c:pt>
                <c:pt idx="97">
                  <c:v>36</c:v>
                </c:pt>
                <c:pt idx="98">
                  <c:v>27</c:v>
                </c:pt>
                <c:pt idx="99">
                  <c:v>29</c:v>
                </c:pt>
                <c:pt idx="100">
                  <c:v>56</c:v>
                </c:pt>
                <c:pt idx="101">
                  <c:v>51</c:v>
                </c:pt>
                <c:pt idx="102">
                  <c:v>49</c:v>
                </c:pt>
                <c:pt idx="103">
                  <c:v>45</c:v>
                </c:pt>
                <c:pt idx="104">
                  <c:v>51</c:v>
                </c:pt>
                <c:pt idx="105">
                  <c:v>59</c:v>
                </c:pt>
                <c:pt idx="106">
                  <c:v>64</c:v>
                </c:pt>
                <c:pt idx="107">
                  <c:v>69</c:v>
                </c:pt>
                <c:pt idx="108">
                  <c:v>64</c:v>
                </c:pt>
                <c:pt idx="109">
                  <c:v>62</c:v>
                </c:pt>
                <c:pt idx="110">
                  <c:v>220</c:v>
                </c:pt>
                <c:pt idx="111">
                  <c:v>194</c:v>
                </c:pt>
                <c:pt idx="112">
                  <c:v>147</c:v>
                </c:pt>
                <c:pt idx="113">
                  <c:v>151</c:v>
                </c:pt>
                <c:pt idx="114">
                  <c:v>157</c:v>
                </c:pt>
                <c:pt idx="115">
                  <c:v>154</c:v>
                </c:pt>
                <c:pt idx="116">
                  <c:v>155</c:v>
                </c:pt>
                <c:pt idx="117">
                  <c:v>151</c:v>
                </c:pt>
                <c:pt idx="118">
                  <c:v>138</c:v>
                </c:pt>
                <c:pt idx="119">
                  <c:v>158</c:v>
                </c:pt>
                <c:pt idx="120">
                  <c:v>58</c:v>
                </c:pt>
                <c:pt idx="121">
                  <c:v>57</c:v>
                </c:pt>
                <c:pt idx="122">
                  <c:v>56</c:v>
                </c:pt>
                <c:pt idx="123">
                  <c:v>71</c:v>
                </c:pt>
                <c:pt idx="124">
                  <c:v>61</c:v>
                </c:pt>
                <c:pt idx="125">
                  <c:v>54</c:v>
                </c:pt>
                <c:pt idx="126">
                  <c:v>46</c:v>
                </c:pt>
                <c:pt idx="127">
                  <c:v>45</c:v>
                </c:pt>
                <c:pt idx="128">
                  <c:v>49</c:v>
                </c:pt>
                <c:pt idx="129">
                  <c:v>57</c:v>
                </c:pt>
                <c:pt idx="130">
                  <c:v>128</c:v>
                </c:pt>
                <c:pt idx="131">
                  <c:v>124</c:v>
                </c:pt>
                <c:pt idx="132">
                  <c:v>120</c:v>
                </c:pt>
                <c:pt idx="133">
                  <c:v>134</c:v>
                </c:pt>
                <c:pt idx="134">
                  <c:v>143</c:v>
                </c:pt>
                <c:pt idx="135">
                  <c:v>138</c:v>
                </c:pt>
                <c:pt idx="136">
                  <c:v>134</c:v>
                </c:pt>
                <c:pt idx="137">
                  <c:v>129</c:v>
                </c:pt>
                <c:pt idx="138">
                  <c:v>120</c:v>
                </c:pt>
                <c:pt idx="139">
                  <c:v>131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17</c:v>
                </c:pt>
                <c:pt idx="149">
                  <c:v>17</c:v>
                </c:pt>
                <c:pt idx="150">
                  <c:v>19</c:v>
                </c:pt>
                <c:pt idx="151">
                  <c:v>18</c:v>
                </c:pt>
                <c:pt idx="152">
                  <c:v>22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46</c:v>
                </c:pt>
                <c:pt idx="157">
                  <c:v>38</c:v>
                </c:pt>
                <c:pt idx="158">
                  <c:v>35</c:v>
                </c:pt>
                <c:pt idx="159">
                  <c:v>26</c:v>
                </c:pt>
                <c:pt idx="160">
                  <c:v>99</c:v>
                </c:pt>
                <c:pt idx="161">
                  <c:v>79</c:v>
                </c:pt>
                <c:pt idx="162">
                  <c:v>64</c:v>
                </c:pt>
                <c:pt idx="163">
                  <c:v>66</c:v>
                </c:pt>
                <c:pt idx="164">
                  <c:v>75</c:v>
                </c:pt>
                <c:pt idx="165">
                  <c:v>94</c:v>
                </c:pt>
                <c:pt idx="166">
                  <c:v>107</c:v>
                </c:pt>
                <c:pt idx="167">
                  <c:v>91</c:v>
                </c:pt>
                <c:pt idx="168">
                  <c:v>76</c:v>
                </c:pt>
                <c:pt idx="169">
                  <c:v>64</c:v>
                </c:pt>
                <c:pt idx="170">
                  <c:v>28</c:v>
                </c:pt>
                <c:pt idx="171">
                  <c:v>26</c:v>
                </c:pt>
                <c:pt idx="172">
                  <c:v>25</c:v>
                </c:pt>
                <c:pt idx="173">
                  <c:v>23</c:v>
                </c:pt>
                <c:pt idx="174">
                  <c:v>21</c:v>
                </c:pt>
                <c:pt idx="175">
                  <c:v>19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22</c:v>
                </c:pt>
                <c:pt idx="180">
                  <c:v>17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18</c:v>
                </c:pt>
                <c:pt idx="185">
                  <c:v>22</c:v>
                </c:pt>
                <c:pt idx="186">
                  <c:v>27</c:v>
                </c:pt>
                <c:pt idx="187">
                  <c:v>27</c:v>
                </c:pt>
                <c:pt idx="188">
                  <c:v>25</c:v>
                </c:pt>
                <c:pt idx="189">
                  <c:v>27</c:v>
                </c:pt>
                <c:pt idx="190">
                  <c:v>19</c:v>
                </c:pt>
                <c:pt idx="191">
                  <c:v>17</c:v>
                </c:pt>
                <c:pt idx="192">
                  <c:v>19</c:v>
                </c:pt>
                <c:pt idx="193">
                  <c:v>19</c:v>
                </c:pt>
                <c:pt idx="194">
                  <c:v>21</c:v>
                </c:pt>
                <c:pt idx="195">
                  <c:v>20</c:v>
                </c:pt>
                <c:pt idx="196">
                  <c:v>20</c:v>
                </c:pt>
                <c:pt idx="197">
                  <c:v>18</c:v>
                </c:pt>
                <c:pt idx="198">
                  <c:v>17</c:v>
                </c:pt>
                <c:pt idx="199">
                  <c:v>15</c:v>
                </c:pt>
                <c:pt idx="200">
                  <c:v>18</c:v>
                </c:pt>
                <c:pt idx="201">
                  <c:v>14</c:v>
                </c:pt>
                <c:pt idx="202">
                  <c:v>15</c:v>
                </c:pt>
                <c:pt idx="203">
                  <c:v>20</c:v>
                </c:pt>
                <c:pt idx="204">
                  <c:v>30</c:v>
                </c:pt>
                <c:pt idx="205">
                  <c:v>36</c:v>
                </c:pt>
                <c:pt idx="206">
                  <c:v>36</c:v>
                </c:pt>
                <c:pt idx="207">
                  <c:v>27</c:v>
                </c:pt>
                <c:pt idx="208">
                  <c:v>26</c:v>
                </c:pt>
                <c:pt idx="209">
                  <c:v>27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16</c:v>
                </c:pt>
                <c:pt idx="214">
                  <c:v>17</c:v>
                </c:pt>
                <c:pt idx="215">
                  <c:v>21</c:v>
                </c:pt>
                <c:pt idx="216">
                  <c:v>22</c:v>
                </c:pt>
                <c:pt idx="217">
                  <c:v>20</c:v>
                </c:pt>
                <c:pt idx="218">
                  <c:v>15</c:v>
                </c:pt>
                <c:pt idx="219">
                  <c:v>13</c:v>
                </c:pt>
                <c:pt idx="220">
                  <c:v>64</c:v>
                </c:pt>
                <c:pt idx="221">
                  <c:v>73</c:v>
                </c:pt>
                <c:pt idx="222">
                  <c:v>85</c:v>
                </c:pt>
                <c:pt idx="223">
                  <c:v>105</c:v>
                </c:pt>
                <c:pt idx="224">
                  <c:v>125</c:v>
                </c:pt>
                <c:pt idx="225">
                  <c:v>161</c:v>
                </c:pt>
                <c:pt idx="226">
                  <c:v>188</c:v>
                </c:pt>
                <c:pt idx="227">
                  <c:v>214</c:v>
                </c:pt>
                <c:pt idx="228">
                  <c:v>208</c:v>
                </c:pt>
                <c:pt idx="229">
                  <c:v>211</c:v>
                </c:pt>
                <c:pt idx="230">
                  <c:v>23</c:v>
                </c:pt>
                <c:pt idx="231">
                  <c:v>26</c:v>
                </c:pt>
                <c:pt idx="232">
                  <c:v>28</c:v>
                </c:pt>
                <c:pt idx="233">
                  <c:v>32</c:v>
                </c:pt>
                <c:pt idx="234">
                  <c:v>35</c:v>
                </c:pt>
                <c:pt idx="235">
                  <c:v>38</c:v>
                </c:pt>
                <c:pt idx="236">
                  <c:v>43</c:v>
                </c:pt>
                <c:pt idx="237">
                  <c:v>48</c:v>
                </c:pt>
                <c:pt idx="238">
                  <c:v>54</c:v>
                </c:pt>
                <c:pt idx="239">
                  <c:v>67</c:v>
                </c:pt>
                <c:pt idx="240">
                  <c:v>352</c:v>
                </c:pt>
                <c:pt idx="241">
                  <c:v>307</c:v>
                </c:pt>
                <c:pt idx="242">
                  <c:v>290</c:v>
                </c:pt>
                <c:pt idx="243">
                  <c:v>284</c:v>
                </c:pt>
                <c:pt idx="244">
                  <c:v>311</c:v>
                </c:pt>
                <c:pt idx="245">
                  <c:v>329</c:v>
                </c:pt>
                <c:pt idx="246">
                  <c:v>310</c:v>
                </c:pt>
                <c:pt idx="247">
                  <c:v>273</c:v>
                </c:pt>
                <c:pt idx="248">
                  <c:v>282</c:v>
                </c:pt>
                <c:pt idx="249">
                  <c:v>303</c:v>
                </c:pt>
                <c:pt idx="250">
                  <c:v>55</c:v>
                </c:pt>
                <c:pt idx="251">
                  <c:v>57</c:v>
                </c:pt>
                <c:pt idx="252">
                  <c:v>57</c:v>
                </c:pt>
                <c:pt idx="253">
                  <c:v>56</c:v>
                </c:pt>
                <c:pt idx="254">
                  <c:v>52</c:v>
                </c:pt>
                <c:pt idx="255">
                  <c:v>51</c:v>
                </c:pt>
                <c:pt idx="256">
                  <c:v>50</c:v>
                </c:pt>
                <c:pt idx="257">
                  <c:v>48</c:v>
                </c:pt>
                <c:pt idx="258">
                  <c:v>44</c:v>
                </c:pt>
                <c:pt idx="259">
                  <c:v>42</c:v>
                </c:pt>
                <c:pt idx="260">
                  <c:v>63</c:v>
                </c:pt>
                <c:pt idx="261">
                  <c:v>68</c:v>
                </c:pt>
                <c:pt idx="262">
                  <c:v>82</c:v>
                </c:pt>
                <c:pt idx="263">
                  <c:v>43</c:v>
                </c:pt>
                <c:pt idx="264">
                  <c:v>43</c:v>
                </c:pt>
                <c:pt idx="265">
                  <c:v>38</c:v>
                </c:pt>
                <c:pt idx="266">
                  <c:v>61</c:v>
                </c:pt>
                <c:pt idx="267">
                  <c:v>59</c:v>
                </c:pt>
                <c:pt idx="268">
                  <c:v>62</c:v>
                </c:pt>
                <c:pt idx="269">
                  <c:v>72</c:v>
                </c:pt>
                <c:pt idx="270">
                  <c:v>29</c:v>
                </c:pt>
                <c:pt idx="271">
                  <c:v>24</c:v>
                </c:pt>
                <c:pt idx="272">
                  <c:v>22</c:v>
                </c:pt>
                <c:pt idx="273">
                  <c:v>22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24</c:v>
                </c:pt>
                <c:pt idx="278">
                  <c:v>25</c:v>
                </c:pt>
                <c:pt idx="279">
                  <c:v>24</c:v>
                </c:pt>
                <c:pt idx="280">
                  <c:v>366</c:v>
                </c:pt>
                <c:pt idx="281">
                  <c:v>414</c:v>
                </c:pt>
                <c:pt idx="282">
                  <c:v>437</c:v>
                </c:pt>
                <c:pt idx="283">
                  <c:v>483</c:v>
                </c:pt>
                <c:pt idx="284">
                  <c:v>455</c:v>
                </c:pt>
                <c:pt idx="285">
                  <c:v>440</c:v>
                </c:pt>
                <c:pt idx="286">
                  <c:v>360</c:v>
                </c:pt>
                <c:pt idx="287">
                  <c:v>360</c:v>
                </c:pt>
                <c:pt idx="288">
                  <c:v>189</c:v>
                </c:pt>
                <c:pt idx="289">
                  <c:v>104</c:v>
                </c:pt>
                <c:pt idx="290">
                  <c:v>19</c:v>
                </c:pt>
                <c:pt idx="291">
                  <c:v>18</c:v>
                </c:pt>
                <c:pt idx="292">
                  <c:v>16</c:v>
                </c:pt>
                <c:pt idx="293">
                  <c:v>17</c:v>
                </c:pt>
                <c:pt idx="294">
                  <c:v>18</c:v>
                </c:pt>
                <c:pt idx="295">
                  <c:v>19</c:v>
                </c:pt>
                <c:pt idx="296">
                  <c:v>22</c:v>
                </c:pt>
                <c:pt idx="297">
                  <c:v>23</c:v>
                </c:pt>
                <c:pt idx="298">
                  <c:v>26</c:v>
                </c:pt>
                <c:pt idx="299">
                  <c:v>29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20</c:v>
                </c:pt>
                <c:pt idx="305">
                  <c:v>18</c:v>
                </c:pt>
                <c:pt idx="306">
                  <c:v>16</c:v>
                </c:pt>
                <c:pt idx="307">
                  <c:v>16</c:v>
                </c:pt>
                <c:pt idx="308">
                  <c:v>15</c:v>
                </c:pt>
                <c:pt idx="309">
                  <c:v>13</c:v>
                </c:pt>
                <c:pt idx="310">
                  <c:v>95</c:v>
                </c:pt>
                <c:pt idx="311">
                  <c:v>103</c:v>
                </c:pt>
                <c:pt idx="312">
                  <c:v>112</c:v>
                </c:pt>
                <c:pt idx="313">
                  <c:v>117</c:v>
                </c:pt>
                <c:pt idx="314">
                  <c:v>131</c:v>
                </c:pt>
                <c:pt idx="315">
                  <c:v>123</c:v>
                </c:pt>
                <c:pt idx="316">
                  <c:v>144</c:v>
                </c:pt>
                <c:pt idx="317">
                  <c:v>123</c:v>
                </c:pt>
                <c:pt idx="318">
                  <c:v>127</c:v>
                </c:pt>
                <c:pt idx="319">
                  <c:v>115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E-461C-9D49-3753BF273C5D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Consolidated'!$E$2:$E$331</c:f>
              <c:numCache>
                <c:formatCode>General</c:formatCode>
                <c:ptCount val="330"/>
                <c:pt idx="0">
                  <c:v>311</c:v>
                </c:pt>
                <c:pt idx="1">
                  <c:v>343</c:v>
                </c:pt>
                <c:pt idx="2">
                  <c:v>342</c:v>
                </c:pt>
                <c:pt idx="3">
                  <c:v>374</c:v>
                </c:pt>
                <c:pt idx="4">
                  <c:v>376</c:v>
                </c:pt>
                <c:pt idx="5">
                  <c:v>403</c:v>
                </c:pt>
                <c:pt idx="6">
                  <c:v>384</c:v>
                </c:pt>
                <c:pt idx="7">
                  <c:v>363</c:v>
                </c:pt>
                <c:pt idx="8">
                  <c:v>308</c:v>
                </c:pt>
                <c:pt idx="9">
                  <c:v>281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24</c:v>
                </c:pt>
                <c:pt idx="21">
                  <c:v>22</c:v>
                </c:pt>
                <c:pt idx="22">
                  <c:v>21</c:v>
                </c:pt>
                <c:pt idx="23">
                  <c:v>19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55</c:v>
                </c:pt>
                <c:pt idx="31">
                  <c:v>63</c:v>
                </c:pt>
                <c:pt idx="32">
                  <c:v>75</c:v>
                </c:pt>
                <c:pt idx="33">
                  <c:v>65</c:v>
                </c:pt>
                <c:pt idx="34">
                  <c:v>63</c:v>
                </c:pt>
                <c:pt idx="35">
                  <c:v>61</c:v>
                </c:pt>
                <c:pt idx="36">
                  <c:v>68</c:v>
                </c:pt>
                <c:pt idx="37">
                  <c:v>68</c:v>
                </c:pt>
                <c:pt idx="38">
                  <c:v>52</c:v>
                </c:pt>
                <c:pt idx="39">
                  <c:v>39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293</c:v>
                </c:pt>
                <c:pt idx="71">
                  <c:v>273</c:v>
                </c:pt>
                <c:pt idx="72">
                  <c:v>226</c:v>
                </c:pt>
                <c:pt idx="73">
                  <c:v>259</c:v>
                </c:pt>
                <c:pt idx="74">
                  <c:v>449</c:v>
                </c:pt>
                <c:pt idx="75">
                  <c:v>541</c:v>
                </c:pt>
                <c:pt idx="76">
                  <c:v>460</c:v>
                </c:pt>
                <c:pt idx="77">
                  <c:v>302</c:v>
                </c:pt>
                <c:pt idx="78">
                  <c:v>239</c:v>
                </c:pt>
                <c:pt idx="79">
                  <c:v>292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13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648</c:v>
                </c:pt>
                <c:pt idx="91">
                  <c:v>674</c:v>
                </c:pt>
                <c:pt idx="92">
                  <c:v>742</c:v>
                </c:pt>
                <c:pt idx="93">
                  <c:v>737</c:v>
                </c:pt>
                <c:pt idx="94">
                  <c:v>794</c:v>
                </c:pt>
                <c:pt idx="95">
                  <c:v>156</c:v>
                </c:pt>
                <c:pt idx="96">
                  <c:v>61</c:v>
                </c:pt>
                <c:pt idx="97">
                  <c:v>36</c:v>
                </c:pt>
                <c:pt idx="98">
                  <c:v>27</c:v>
                </c:pt>
                <c:pt idx="99">
                  <c:v>29</c:v>
                </c:pt>
                <c:pt idx="100">
                  <c:v>56</c:v>
                </c:pt>
                <c:pt idx="101">
                  <c:v>51</c:v>
                </c:pt>
                <c:pt idx="102">
                  <c:v>49</c:v>
                </c:pt>
                <c:pt idx="103">
                  <c:v>45</c:v>
                </c:pt>
                <c:pt idx="104">
                  <c:v>51</c:v>
                </c:pt>
                <c:pt idx="105">
                  <c:v>59</c:v>
                </c:pt>
                <c:pt idx="106">
                  <c:v>64</c:v>
                </c:pt>
                <c:pt idx="107">
                  <c:v>69</c:v>
                </c:pt>
                <c:pt idx="108">
                  <c:v>64</c:v>
                </c:pt>
                <c:pt idx="109">
                  <c:v>62</c:v>
                </c:pt>
                <c:pt idx="110">
                  <c:v>220</c:v>
                </c:pt>
                <c:pt idx="111">
                  <c:v>194</c:v>
                </c:pt>
                <c:pt idx="112">
                  <c:v>147</c:v>
                </c:pt>
                <c:pt idx="113">
                  <c:v>151</c:v>
                </c:pt>
                <c:pt idx="114">
                  <c:v>157</c:v>
                </c:pt>
                <c:pt idx="115">
                  <c:v>154</c:v>
                </c:pt>
                <c:pt idx="116">
                  <c:v>155</c:v>
                </c:pt>
                <c:pt idx="117">
                  <c:v>151</c:v>
                </c:pt>
                <c:pt idx="118">
                  <c:v>138</c:v>
                </c:pt>
                <c:pt idx="119">
                  <c:v>158</c:v>
                </c:pt>
                <c:pt idx="120">
                  <c:v>58</c:v>
                </c:pt>
                <c:pt idx="121">
                  <c:v>57</c:v>
                </c:pt>
                <c:pt idx="122">
                  <c:v>56</c:v>
                </c:pt>
                <c:pt idx="123">
                  <c:v>71</c:v>
                </c:pt>
                <c:pt idx="124">
                  <c:v>61</c:v>
                </c:pt>
                <c:pt idx="125">
                  <c:v>54</c:v>
                </c:pt>
                <c:pt idx="126">
                  <c:v>46</c:v>
                </c:pt>
                <c:pt idx="127">
                  <c:v>45</c:v>
                </c:pt>
                <c:pt idx="128">
                  <c:v>49</c:v>
                </c:pt>
                <c:pt idx="129">
                  <c:v>57</c:v>
                </c:pt>
                <c:pt idx="130">
                  <c:v>128</c:v>
                </c:pt>
                <c:pt idx="131">
                  <c:v>124</c:v>
                </c:pt>
                <c:pt idx="132">
                  <c:v>120</c:v>
                </c:pt>
                <c:pt idx="133">
                  <c:v>134</c:v>
                </c:pt>
                <c:pt idx="134">
                  <c:v>143</c:v>
                </c:pt>
                <c:pt idx="135">
                  <c:v>138</c:v>
                </c:pt>
                <c:pt idx="136">
                  <c:v>134</c:v>
                </c:pt>
                <c:pt idx="137">
                  <c:v>129</c:v>
                </c:pt>
                <c:pt idx="138">
                  <c:v>120</c:v>
                </c:pt>
                <c:pt idx="139">
                  <c:v>131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17</c:v>
                </c:pt>
                <c:pt idx="149">
                  <c:v>17</c:v>
                </c:pt>
                <c:pt idx="150">
                  <c:v>19</c:v>
                </c:pt>
                <c:pt idx="151">
                  <c:v>18</c:v>
                </c:pt>
                <c:pt idx="152">
                  <c:v>22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46</c:v>
                </c:pt>
                <c:pt idx="157">
                  <c:v>38</c:v>
                </c:pt>
                <c:pt idx="158">
                  <c:v>35</c:v>
                </c:pt>
                <c:pt idx="159">
                  <c:v>26</c:v>
                </c:pt>
                <c:pt idx="160">
                  <c:v>99</c:v>
                </c:pt>
                <c:pt idx="161">
                  <c:v>79</c:v>
                </c:pt>
                <c:pt idx="162">
                  <c:v>64</c:v>
                </c:pt>
                <c:pt idx="163">
                  <c:v>66</c:v>
                </c:pt>
                <c:pt idx="164">
                  <c:v>75</c:v>
                </c:pt>
                <c:pt idx="165">
                  <c:v>94</c:v>
                </c:pt>
                <c:pt idx="166">
                  <c:v>107</c:v>
                </c:pt>
                <c:pt idx="167">
                  <c:v>91</c:v>
                </c:pt>
                <c:pt idx="168">
                  <c:v>76</c:v>
                </c:pt>
                <c:pt idx="169">
                  <c:v>64</c:v>
                </c:pt>
                <c:pt idx="170">
                  <c:v>28</c:v>
                </c:pt>
                <c:pt idx="171">
                  <c:v>26</c:v>
                </c:pt>
                <c:pt idx="172">
                  <c:v>25</c:v>
                </c:pt>
                <c:pt idx="173">
                  <c:v>23</c:v>
                </c:pt>
                <c:pt idx="174">
                  <c:v>21</c:v>
                </c:pt>
                <c:pt idx="175">
                  <c:v>19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22</c:v>
                </c:pt>
                <c:pt idx="180">
                  <c:v>17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18</c:v>
                </c:pt>
                <c:pt idx="185">
                  <c:v>22</c:v>
                </c:pt>
                <c:pt idx="186">
                  <c:v>27</c:v>
                </c:pt>
                <c:pt idx="187">
                  <c:v>27</c:v>
                </c:pt>
                <c:pt idx="188">
                  <c:v>25</c:v>
                </c:pt>
                <c:pt idx="189">
                  <c:v>27</c:v>
                </c:pt>
                <c:pt idx="190">
                  <c:v>19</c:v>
                </c:pt>
                <c:pt idx="191">
                  <c:v>17</c:v>
                </c:pt>
                <c:pt idx="192">
                  <c:v>19</c:v>
                </c:pt>
                <c:pt idx="193">
                  <c:v>19</c:v>
                </c:pt>
                <c:pt idx="194">
                  <c:v>21</c:v>
                </c:pt>
                <c:pt idx="195">
                  <c:v>20</c:v>
                </c:pt>
                <c:pt idx="196">
                  <c:v>20</c:v>
                </c:pt>
                <c:pt idx="197">
                  <c:v>18</c:v>
                </c:pt>
                <c:pt idx="198">
                  <c:v>17</c:v>
                </c:pt>
                <c:pt idx="199">
                  <c:v>15</c:v>
                </c:pt>
                <c:pt idx="200">
                  <c:v>18</c:v>
                </c:pt>
                <c:pt idx="201">
                  <c:v>14</c:v>
                </c:pt>
                <c:pt idx="202">
                  <c:v>15</c:v>
                </c:pt>
                <c:pt idx="203">
                  <c:v>20</c:v>
                </c:pt>
                <c:pt idx="204">
                  <c:v>30</c:v>
                </c:pt>
                <c:pt idx="205">
                  <c:v>36</c:v>
                </c:pt>
                <c:pt idx="206">
                  <c:v>36</c:v>
                </c:pt>
                <c:pt idx="207">
                  <c:v>27</c:v>
                </c:pt>
                <c:pt idx="208">
                  <c:v>26</c:v>
                </c:pt>
                <c:pt idx="209">
                  <c:v>27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16</c:v>
                </c:pt>
                <c:pt idx="214">
                  <c:v>17</c:v>
                </c:pt>
                <c:pt idx="215">
                  <c:v>21</c:v>
                </c:pt>
                <c:pt idx="216">
                  <c:v>22</c:v>
                </c:pt>
                <c:pt idx="217">
                  <c:v>20</c:v>
                </c:pt>
                <c:pt idx="218">
                  <c:v>15</c:v>
                </c:pt>
                <c:pt idx="219">
                  <c:v>13</c:v>
                </c:pt>
                <c:pt idx="220">
                  <c:v>64</c:v>
                </c:pt>
                <c:pt idx="221">
                  <c:v>73</c:v>
                </c:pt>
                <c:pt idx="222">
                  <c:v>85</c:v>
                </c:pt>
                <c:pt idx="223">
                  <c:v>105</c:v>
                </c:pt>
                <c:pt idx="224">
                  <c:v>125</c:v>
                </c:pt>
                <c:pt idx="225">
                  <c:v>161</c:v>
                </c:pt>
                <c:pt idx="226">
                  <c:v>188</c:v>
                </c:pt>
                <c:pt idx="227">
                  <c:v>214</c:v>
                </c:pt>
                <c:pt idx="228">
                  <c:v>208</c:v>
                </c:pt>
                <c:pt idx="229">
                  <c:v>211</c:v>
                </c:pt>
                <c:pt idx="230">
                  <c:v>23</c:v>
                </c:pt>
                <c:pt idx="231">
                  <c:v>26</c:v>
                </c:pt>
                <c:pt idx="232">
                  <c:v>28</c:v>
                </c:pt>
                <c:pt idx="233">
                  <c:v>32</c:v>
                </c:pt>
                <c:pt idx="234">
                  <c:v>35</c:v>
                </c:pt>
                <c:pt idx="235">
                  <c:v>38</c:v>
                </c:pt>
                <c:pt idx="236">
                  <c:v>43</c:v>
                </c:pt>
                <c:pt idx="237">
                  <c:v>48</c:v>
                </c:pt>
                <c:pt idx="238">
                  <c:v>54</c:v>
                </c:pt>
                <c:pt idx="239">
                  <c:v>67</c:v>
                </c:pt>
                <c:pt idx="240">
                  <c:v>352</c:v>
                </c:pt>
                <c:pt idx="241">
                  <c:v>307</c:v>
                </c:pt>
                <c:pt idx="242">
                  <c:v>290</c:v>
                </c:pt>
                <c:pt idx="243">
                  <c:v>284</c:v>
                </c:pt>
                <c:pt idx="244">
                  <c:v>311</c:v>
                </c:pt>
                <c:pt idx="245">
                  <c:v>329</c:v>
                </c:pt>
                <c:pt idx="246">
                  <c:v>310</c:v>
                </c:pt>
                <c:pt idx="247">
                  <c:v>273</c:v>
                </c:pt>
                <c:pt idx="248">
                  <c:v>282</c:v>
                </c:pt>
                <c:pt idx="249">
                  <c:v>303</c:v>
                </c:pt>
                <c:pt idx="250">
                  <c:v>55</c:v>
                </c:pt>
                <c:pt idx="251">
                  <c:v>57</c:v>
                </c:pt>
                <c:pt idx="252">
                  <c:v>57</c:v>
                </c:pt>
                <c:pt idx="253">
                  <c:v>56</c:v>
                </c:pt>
                <c:pt idx="254">
                  <c:v>52</c:v>
                </c:pt>
                <c:pt idx="255">
                  <c:v>51</c:v>
                </c:pt>
                <c:pt idx="256">
                  <c:v>50</c:v>
                </c:pt>
                <c:pt idx="257">
                  <c:v>48</c:v>
                </c:pt>
                <c:pt idx="258">
                  <c:v>44</c:v>
                </c:pt>
                <c:pt idx="259">
                  <c:v>42</c:v>
                </c:pt>
                <c:pt idx="260">
                  <c:v>63</c:v>
                </c:pt>
                <c:pt idx="261">
                  <c:v>68</c:v>
                </c:pt>
                <c:pt idx="262">
                  <c:v>82</c:v>
                </c:pt>
                <c:pt idx="263">
                  <c:v>43</c:v>
                </c:pt>
                <c:pt idx="264">
                  <c:v>43</c:v>
                </c:pt>
                <c:pt idx="265">
                  <c:v>38</c:v>
                </c:pt>
                <c:pt idx="266">
                  <c:v>61</c:v>
                </c:pt>
                <c:pt idx="267">
                  <c:v>59</c:v>
                </c:pt>
                <c:pt idx="268">
                  <c:v>62</c:v>
                </c:pt>
                <c:pt idx="269">
                  <c:v>72</c:v>
                </c:pt>
                <c:pt idx="270">
                  <c:v>29</c:v>
                </c:pt>
                <c:pt idx="271">
                  <c:v>24</c:v>
                </c:pt>
                <c:pt idx="272">
                  <c:v>22</c:v>
                </c:pt>
                <c:pt idx="273">
                  <c:v>22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24</c:v>
                </c:pt>
                <c:pt idx="278">
                  <c:v>25</c:v>
                </c:pt>
                <c:pt idx="279">
                  <c:v>24</c:v>
                </c:pt>
                <c:pt idx="280">
                  <c:v>366</c:v>
                </c:pt>
                <c:pt idx="281">
                  <c:v>414</c:v>
                </c:pt>
                <c:pt idx="282">
                  <c:v>437</c:v>
                </c:pt>
                <c:pt idx="283">
                  <c:v>483</c:v>
                </c:pt>
                <c:pt idx="284">
                  <c:v>455</c:v>
                </c:pt>
                <c:pt idx="285">
                  <c:v>440</c:v>
                </c:pt>
                <c:pt idx="286">
                  <c:v>360</c:v>
                </c:pt>
                <c:pt idx="287">
                  <c:v>360</c:v>
                </c:pt>
                <c:pt idx="288">
                  <c:v>189</c:v>
                </c:pt>
                <c:pt idx="289">
                  <c:v>104</c:v>
                </c:pt>
                <c:pt idx="290">
                  <c:v>19</c:v>
                </c:pt>
                <c:pt idx="291">
                  <c:v>18</c:v>
                </c:pt>
                <c:pt idx="292">
                  <c:v>16</c:v>
                </c:pt>
                <c:pt idx="293">
                  <c:v>17</c:v>
                </c:pt>
                <c:pt idx="294">
                  <c:v>18</c:v>
                </c:pt>
                <c:pt idx="295">
                  <c:v>19</c:v>
                </c:pt>
                <c:pt idx="296">
                  <c:v>22</c:v>
                </c:pt>
                <c:pt idx="297">
                  <c:v>23</c:v>
                </c:pt>
                <c:pt idx="298">
                  <c:v>26</c:v>
                </c:pt>
                <c:pt idx="299">
                  <c:v>29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20</c:v>
                </c:pt>
                <c:pt idx="305">
                  <c:v>18</c:v>
                </c:pt>
                <c:pt idx="306">
                  <c:v>16</c:v>
                </c:pt>
                <c:pt idx="307">
                  <c:v>16</c:v>
                </c:pt>
                <c:pt idx="308">
                  <c:v>15</c:v>
                </c:pt>
                <c:pt idx="309">
                  <c:v>13</c:v>
                </c:pt>
                <c:pt idx="310">
                  <c:v>95</c:v>
                </c:pt>
                <c:pt idx="311">
                  <c:v>103</c:v>
                </c:pt>
                <c:pt idx="312">
                  <c:v>112</c:v>
                </c:pt>
                <c:pt idx="313">
                  <c:v>117</c:v>
                </c:pt>
                <c:pt idx="314">
                  <c:v>131</c:v>
                </c:pt>
                <c:pt idx="315">
                  <c:v>123</c:v>
                </c:pt>
                <c:pt idx="316">
                  <c:v>144</c:v>
                </c:pt>
                <c:pt idx="317">
                  <c:v>123</c:v>
                </c:pt>
                <c:pt idx="318">
                  <c:v>127</c:v>
                </c:pt>
                <c:pt idx="319">
                  <c:v>115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E-461C-9D49-3753BF27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70928"/>
        <c:axId val="1023556784"/>
      </c:scatterChart>
      <c:valAx>
        <c:axId val="102357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Value of food imports in total merchandise exports (percent)(3-year average)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6784"/>
        <c:crosses val="autoZero"/>
        <c:crossBetween val="midCat"/>
      </c:valAx>
      <c:valAx>
        <c:axId val="102355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70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Percentage of children under 5 years of age who are stunted (modelled estimates)(percent)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Consolidated'!$F$2:$F$331</c:f>
              <c:numCache>
                <c:formatCode>General</c:formatCode>
                <c:ptCount val="330"/>
                <c:pt idx="0">
                  <c:v>47.2</c:v>
                </c:pt>
                <c:pt idx="1">
                  <c:v>46</c:v>
                </c:pt>
                <c:pt idx="2">
                  <c:v>44.7</c:v>
                </c:pt>
                <c:pt idx="3">
                  <c:v>43.4</c:v>
                </c:pt>
                <c:pt idx="4">
                  <c:v>42.1</c:v>
                </c:pt>
                <c:pt idx="5">
                  <c:v>41.1</c:v>
                </c:pt>
                <c:pt idx="6">
                  <c:v>39.9</c:v>
                </c:pt>
                <c:pt idx="7">
                  <c:v>38.6</c:v>
                </c:pt>
                <c:pt idx="8">
                  <c:v>37.4</c:v>
                </c:pt>
                <c:pt idx="9">
                  <c:v>36.299999999999997</c:v>
                </c:pt>
                <c:pt idx="10">
                  <c:v>31.9</c:v>
                </c:pt>
                <c:pt idx="11">
                  <c:v>32</c:v>
                </c:pt>
                <c:pt idx="12">
                  <c:v>32.4</c:v>
                </c:pt>
                <c:pt idx="13">
                  <c:v>32.9</c:v>
                </c:pt>
                <c:pt idx="14">
                  <c:v>33.6</c:v>
                </c:pt>
                <c:pt idx="15">
                  <c:v>34.4</c:v>
                </c:pt>
                <c:pt idx="16">
                  <c:v>35.200000000000003</c:v>
                </c:pt>
                <c:pt idx="17">
                  <c:v>36.1</c:v>
                </c:pt>
                <c:pt idx="18">
                  <c:v>36.799999999999997</c:v>
                </c:pt>
                <c:pt idx="19">
                  <c:v>37.4</c:v>
                </c:pt>
                <c:pt idx="20">
                  <c:v>40.200000000000003</c:v>
                </c:pt>
                <c:pt idx="21">
                  <c:v>39.1</c:v>
                </c:pt>
                <c:pt idx="22">
                  <c:v>38.1</c:v>
                </c:pt>
                <c:pt idx="23">
                  <c:v>37.1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34.6</c:v>
                </c:pt>
                <c:pt idx="31">
                  <c:v>34.1</c:v>
                </c:pt>
                <c:pt idx="32">
                  <c:v>33.799999999999997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32.9</c:v>
                </c:pt>
                <c:pt idx="37">
                  <c:v>32.700000000000003</c:v>
                </c:pt>
                <c:pt idx="38">
                  <c:v>32.4</c:v>
                </c:pt>
                <c:pt idx="39">
                  <c:v>31.9</c:v>
                </c:pt>
                <c:pt idx="40">
                  <c:v>37.1</c:v>
                </c:pt>
                <c:pt idx="41">
                  <c:v>35.5</c:v>
                </c:pt>
                <c:pt idx="42">
                  <c:v>33.9</c:v>
                </c:pt>
                <c:pt idx="43">
                  <c:v>32.200000000000003</c:v>
                </c:pt>
                <c:pt idx="44">
                  <c:v>30.7</c:v>
                </c:pt>
                <c:pt idx="45">
                  <c:v>29.3</c:v>
                </c:pt>
                <c:pt idx="46">
                  <c:v>28.3</c:v>
                </c:pt>
                <c:pt idx="47">
                  <c:v>27.4</c:v>
                </c:pt>
                <c:pt idx="48">
                  <c:v>26.7</c:v>
                </c:pt>
                <c:pt idx="49">
                  <c:v>26.1</c:v>
                </c:pt>
                <c:pt idx="50">
                  <c:v>37.5</c:v>
                </c:pt>
                <c:pt idx="51">
                  <c:v>35.9</c:v>
                </c:pt>
                <c:pt idx="52">
                  <c:v>34.4</c:v>
                </c:pt>
                <c:pt idx="53">
                  <c:v>33</c:v>
                </c:pt>
                <c:pt idx="54">
                  <c:v>32</c:v>
                </c:pt>
                <c:pt idx="55">
                  <c:v>31.3</c:v>
                </c:pt>
                <c:pt idx="56">
                  <c:v>30.7</c:v>
                </c:pt>
                <c:pt idx="57">
                  <c:v>30.4</c:v>
                </c:pt>
                <c:pt idx="58">
                  <c:v>30.2</c:v>
                </c:pt>
                <c:pt idx="59">
                  <c:v>30</c:v>
                </c:pt>
                <c:pt idx="60">
                  <c:v>39.6</c:v>
                </c:pt>
                <c:pt idx="61">
                  <c:v>39.200000000000003</c:v>
                </c:pt>
                <c:pt idx="62">
                  <c:v>38.700000000000003</c:v>
                </c:pt>
                <c:pt idx="63">
                  <c:v>38.4</c:v>
                </c:pt>
                <c:pt idx="64">
                  <c:v>37.9</c:v>
                </c:pt>
                <c:pt idx="65">
                  <c:v>37.4</c:v>
                </c:pt>
                <c:pt idx="66">
                  <c:v>36.9</c:v>
                </c:pt>
                <c:pt idx="67">
                  <c:v>36.4</c:v>
                </c:pt>
                <c:pt idx="68">
                  <c:v>36</c:v>
                </c:pt>
                <c:pt idx="69">
                  <c:v>35.5</c:v>
                </c:pt>
                <c:pt idx="70">
                  <c:v>34.700000000000003</c:v>
                </c:pt>
                <c:pt idx="71">
                  <c:v>33.5</c:v>
                </c:pt>
                <c:pt idx="72">
                  <c:v>32.299999999999997</c:v>
                </c:pt>
                <c:pt idx="73">
                  <c:v>31</c:v>
                </c:pt>
                <c:pt idx="74">
                  <c:v>29.8</c:v>
                </c:pt>
                <c:pt idx="75">
                  <c:v>28.7</c:v>
                </c:pt>
                <c:pt idx="76">
                  <c:v>27.4</c:v>
                </c:pt>
                <c:pt idx="77">
                  <c:v>26.2</c:v>
                </c:pt>
                <c:pt idx="78">
                  <c:v>24.9</c:v>
                </c:pt>
                <c:pt idx="79">
                  <c:v>23.7</c:v>
                </c:pt>
                <c:pt idx="80">
                  <c:v>43.6</c:v>
                </c:pt>
                <c:pt idx="81">
                  <c:v>43.1</c:v>
                </c:pt>
                <c:pt idx="82">
                  <c:v>42.8</c:v>
                </c:pt>
                <c:pt idx="83">
                  <c:v>42.4</c:v>
                </c:pt>
                <c:pt idx="84">
                  <c:v>42</c:v>
                </c:pt>
                <c:pt idx="85">
                  <c:v>41.7</c:v>
                </c:pt>
                <c:pt idx="86">
                  <c:v>41.7</c:v>
                </c:pt>
                <c:pt idx="87">
                  <c:v>41.6</c:v>
                </c:pt>
                <c:pt idx="88">
                  <c:v>41.5</c:v>
                </c:pt>
                <c:pt idx="89">
                  <c:v>41.2</c:v>
                </c:pt>
                <c:pt idx="90">
                  <c:v>30.8</c:v>
                </c:pt>
                <c:pt idx="91">
                  <c:v>31.2</c:v>
                </c:pt>
                <c:pt idx="92">
                  <c:v>31.7</c:v>
                </c:pt>
                <c:pt idx="93">
                  <c:v>32.200000000000003</c:v>
                </c:pt>
                <c:pt idx="94">
                  <c:v>32.700000000000003</c:v>
                </c:pt>
                <c:pt idx="95">
                  <c:v>33.1</c:v>
                </c:pt>
                <c:pt idx="96">
                  <c:v>33.5</c:v>
                </c:pt>
                <c:pt idx="97">
                  <c:v>33.700000000000003</c:v>
                </c:pt>
                <c:pt idx="98">
                  <c:v>33.9</c:v>
                </c:pt>
                <c:pt idx="99">
                  <c:v>34</c:v>
                </c:pt>
                <c:pt idx="100">
                  <c:v>44.7</c:v>
                </c:pt>
                <c:pt idx="101">
                  <c:v>43.7</c:v>
                </c:pt>
                <c:pt idx="102">
                  <c:v>42.8</c:v>
                </c:pt>
                <c:pt idx="103">
                  <c:v>41.8</c:v>
                </c:pt>
                <c:pt idx="104">
                  <c:v>41</c:v>
                </c:pt>
                <c:pt idx="105">
                  <c:v>40.1</c:v>
                </c:pt>
                <c:pt idx="106">
                  <c:v>39.200000000000003</c:v>
                </c:pt>
                <c:pt idx="107">
                  <c:v>38.200000000000003</c:v>
                </c:pt>
                <c:pt idx="108">
                  <c:v>37.299999999999997</c:v>
                </c:pt>
                <c:pt idx="109">
                  <c:v>36.299999999999997</c:v>
                </c:pt>
                <c:pt idx="110">
                  <c:v>23.7</c:v>
                </c:pt>
                <c:pt idx="111">
                  <c:v>23.1</c:v>
                </c:pt>
                <c:pt idx="112">
                  <c:v>22.4</c:v>
                </c:pt>
                <c:pt idx="113">
                  <c:v>21.8</c:v>
                </c:pt>
                <c:pt idx="114">
                  <c:v>21.1</c:v>
                </c:pt>
                <c:pt idx="115">
                  <c:v>20.399999999999999</c:v>
                </c:pt>
                <c:pt idx="116">
                  <c:v>19.600000000000001</c:v>
                </c:pt>
                <c:pt idx="117">
                  <c:v>18.8</c:v>
                </c:pt>
                <c:pt idx="118">
                  <c:v>17.899999999999999</c:v>
                </c:pt>
                <c:pt idx="119">
                  <c:v>16.899999999999999</c:v>
                </c:pt>
                <c:pt idx="120">
                  <c:v>30.5</c:v>
                </c:pt>
                <c:pt idx="121">
                  <c:v>30</c:v>
                </c:pt>
                <c:pt idx="122">
                  <c:v>29.7</c:v>
                </c:pt>
                <c:pt idx="123">
                  <c:v>29.3</c:v>
                </c:pt>
                <c:pt idx="124">
                  <c:v>29.1</c:v>
                </c:pt>
                <c:pt idx="125">
                  <c:v>28.9</c:v>
                </c:pt>
                <c:pt idx="126">
                  <c:v>28.9</c:v>
                </c:pt>
                <c:pt idx="127">
                  <c:v>28.8</c:v>
                </c:pt>
                <c:pt idx="128">
                  <c:v>28.7</c:v>
                </c:pt>
                <c:pt idx="129">
                  <c:v>28.4</c:v>
                </c:pt>
                <c:pt idx="130">
                  <c:v>25.1</c:v>
                </c:pt>
                <c:pt idx="131">
                  <c:v>24.5</c:v>
                </c:pt>
                <c:pt idx="132">
                  <c:v>23.9</c:v>
                </c:pt>
                <c:pt idx="133">
                  <c:v>23.3</c:v>
                </c:pt>
                <c:pt idx="134">
                  <c:v>22.8</c:v>
                </c:pt>
                <c:pt idx="135">
                  <c:v>22.3</c:v>
                </c:pt>
                <c:pt idx="136">
                  <c:v>21.8</c:v>
                </c:pt>
                <c:pt idx="137">
                  <c:v>21.5</c:v>
                </c:pt>
                <c:pt idx="138">
                  <c:v>21.2</c:v>
                </c:pt>
                <c:pt idx="139">
                  <c:v>20.7</c:v>
                </c:pt>
                <c:pt idx="140">
                  <c:v>43.2</c:v>
                </c:pt>
                <c:pt idx="141">
                  <c:v>42</c:v>
                </c:pt>
                <c:pt idx="142">
                  <c:v>40.700000000000003</c:v>
                </c:pt>
                <c:pt idx="143">
                  <c:v>39.4</c:v>
                </c:pt>
                <c:pt idx="144">
                  <c:v>38</c:v>
                </c:pt>
                <c:pt idx="145">
                  <c:v>36.5</c:v>
                </c:pt>
                <c:pt idx="146">
                  <c:v>35.1</c:v>
                </c:pt>
                <c:pt idx="147">
                  <c:v>33.700000000000003</c:v>
                </c:pt>
                <c:pt idx="148">
                  <c:v>32.4</c:v>
                </c:pt>
                <c:pt idx="149">
                  <c:v>31.2</c:v>
                </c:pt>
                <c:pt idx="150">
                  <c:v>39.700000000000003</c:v>
                </c:pt>
                <c:pt idx="151">
                  <c:v>38.799999999999997</c:v>
                </c:pt>
                <c:pt idx="152">
                  <c:v>37.700000000000003</c:v>
                </c:pt>
                <c:pt idx="153">
                  <c:v>36.4</c:v>
                </c:pt>
                <c:pt idx="154">
                  <c:v>35.4</c:v>
                </c:pt>
                <c:pt idx="155">
                  <c:v>34.4</c:v>
                </c:pt>
                <c:pt idx="156">
                  <c:v>33.799999999999997</c:v>
                </c:pt>
                <c:pt idx="157">
                  <c:v>33.200000000000003</c:v>
                </c:pt>
                <c:pt idx="158">
                  <c:v>32.9</c:v>
                </c:pt>
                <c:pt idx="159">
                  <c:v>32.4</c:v>
                </c:pt>
                <c:pt idx="160">
                  <c:v>37.299999999999997</c:v>
                </c:pt>
                <c:pt idx="161">
                  <c:v>36.5</c:v>
                </c:pt>
                <c:pt idx="162">
                  <c:v>35.6</c:v>
                </c:pt>
                <c:pt idx="163">
                  <c:v>34.6</c:v>
                </c:pt>
                <c:pt idx="164">
                  <c:v>34.299999999999997</c:v>
                </c:pt>
                <c:pt idx="165">
                  <c:v>33.299999999999997</c:v>
                </c:pt>
                <c:pt idx="166">
                  <c:v>32.299999999999997</c:v>
                </c:pt>
                <c:pt idx="167">
                  <c:v>31.3</c:v>
                </c:pt>
                <c:pt idx="168">
                  <c:v>30.3</c:v>
                </c:pt>
                <c:pt idx="169">
                  <c:v>28.8</c:v>
                </c:pt>
                <c:pt idx="170">
                  <c:v>49.1</c:v>
                </c:pt>
                <c:pt idx="171">
                  <c:v>48.5</c:v>
                </c:pt>
                <c:pt idx="172">
                  <c:v>47.9</c:v>
                </c:pt>
                <c:pt idx="173">
                  <c:v>47.1</c:v>
                </c:pt>
                <c:pt idx="174">
                  <c:v>46.2</c:v>
                </c:pt>
                <c:pt idx="175">
                  <c:v>45.3</c:v>
                </c:pt>
                <c:pt idx="176">
                  <c:v>44.4</c:v>
                </c:pt>
                <c:pt idx="177">
                  <c:v>43.4</c:v>
                </c:pt>
                <c:pt idx="178">
                  <c:v>42.4</c:v>
                </c:pt>
                <c:pt idx="179">
                  <c:v>41.3</c:v>
                </c:pt>
                <c:pt idx="180">
                  <c:v>46.8</c:v>
                </c:pt>
                <c:pt idx="181">
                  <c:v>45.3</c:v>
                </c:pt>
                <c:pt idx="182">
                  <c:v>43.8</c:v>
                </c:pt>
                <c:pt idx="183">
                  <c:v>42.4</c:v>
                </c:pt>
                <c:pt idx="184">
                  <c:v>41.2</c:v>
                </c:pt>
                <c:pt idx="185">
                  <c:v>40.200000000000003</c:v>
                </c:pt>
                <c:pt idx="186">
                  <c:v>39.5</c:v>
                </c:pt>
                <c:pt idx="187">
                  <c:v>39.1</c:v>
                </c:pt>
                <c:pt idx="188">
                  <c:v>38.5</c:v>
                </c:pt>
                <c:pt idx="189">
                  <c:v>37.799999999999997</c:v>
                </c:pt>
                <c:pt idx="190">
                  <c:v>32.200000000000003</c:v>
                </c:pt>
                <c:pt idx="191">
                  <c:v>31.5</c:v>
                </c:pt>
                <c:pt idx="192">
                  <c:v>30.9</c:v>
                </c:pt>
                <c:pt idx="193">
                  <c:v>30.4</c:v>
                </c:pt>
                <c:pt idx="194">
                  <c:v>29.8</c:v>
                </c:pt>
                <c:pt idx="195">
                  <c:v>29.1</c:v>
                </c:pt>
                <c:pt idx="196">
                  <c:v>28.4</c:v>
                </c:pt>
                <c:pt idx="197">
                  <c:v>27.7</c:v>
                </c:pt>
                <c:pt idx="198">
                  <c:v>27</c:v>
                </c:pt>
                <c:pt idx="199">
                  <c:v>26.3</c:v>
                </c:pt>
                <c:pt idx="200">
                  <c:v>27.9</c:v>
                </c:pt>
                <c:pt idx="201">
                  <c:v>27.4</c:v>
                </c:pt>
                <c:pt idx="202">
                  <c:v>27</c:v>
                </c:pt>
                <c:pt idx="203">
                  <c:v>26.7</c:v>
                </c:pt>
                <c:pt idx="204">
                  <c:v>26.3</c:v>
                </c:pt>
                <c:pt idx="205">
                  <c:v>26</c:v>
                </c:pt>
                <c:pt idx="206">
                  <c:v>25.7</c:v>
                </c:pt>
                <c:pt idx="207">
                  <c:v>25.5</c:v>
                </c:pt>
                <c:pt idx="208">
                  <c:v>25.1</c:v>
                </c:pt>
                <c:pt idx="209">
                  <c:v>24.7</c:v>
                </c:pt>
                <c:pt idx="210">
                  <c:v>33.200000000000003</c:v>
                </c:pt>
                <c:pt idx="211">
                  <c:v>32.5</c:v>
                </c:pt>
                <c:pt idx="212">
                  <c:v>31.9</c:v>
                </c:pt>
                <c:pt idx="213">
                  <c:v>31.1</c:v>
                </c:pt>
                <c:pt idx="214">
                  <c:v>30.3</c:v>
                </c:pt>
                <c:pt idx="215">
                  <c:v>29.5</c:v>
                </c:pt>
                <c:pt idx="216">
                  <c:v>28.6</c:v>
                </c:pt>
                <c:pt idx="217">
                  <c:v>27.8</c:v>
                </c:pt>
                <c:pt idx="218">
                  <c:v>26.9</c:v>
                </c:pt>
                <c:pt idx="219">
                  <c:v>26.1</c:v>
                </c:pt>
                <c:pt idx="220">
                  <c:v>42.8</c:v>
                </c:pt>
                <c:pt idx="221">
                  <c:v>41.6</c:v>
                </c:pt>
                <c:pt idx="222">
                  <c:v>40.299999999999997</c:v>
                </c:pt>
                <c:pt idx="223">
                  <c:v>39.1</c:v>
                </c:pt>
                <c:pt idx="224">
                  <c:v>37.799999999999997</c:v>
                </c:pt>
                <c:pt idx="225">
                  <c:v>36.4</c:v>
                </c:pt>
                <c:pt idx="226">
                  <c:v>35</c:v>
                </c:pt>
                <c:pt idx="227">
                  <c:v>33.799999999999997</c:v>
                </c:pt>
                <c:pt idx="228">
                  <c:v>32.5</c:v>
                </c:pt>
                <c:pt idx="229">
                  <c:v>31.4</c:v>
                </c:pt>
                <c:pt idx="230">
                  <c:v>49.2</c:v>
                </c:pt>
                <c:pt idx="231">
                  <c:v>48.7</c:v>
                </c:pt>
                <c:pt idx="232">
                  <c:v>48.3</c:v>
                </c:pt>
                <c:pt idx="233">
                  <c:v>47.7</c:v>
                </c:pt>
                <c:pt idx="234">
                  <c:v>47.4</c:v>
                </c:pt>
                <c:pt idx="235">
                  <c:v>47.2</c:v>
                </c:pt>
                <c:pt idx="236">
                  <c:v>47.1</c:v>
                </c:pt>
                <c:pt idx="237">
                  <c:v>47</c:v>
                </c:pt>
                <c:pt idx="238">
                  <c:v>46.9</c:v>
                </c:pt>
                <c:pt idx="239">
                  <c:v>46.8</c:v>
                </c:pt>
                <c:pt idx="240">
                  <c:v>20.100000000000001</c:v>
                </c:pt>
                <c:pt idx="241">
                  <c:v>19.3</c:v>
                </c:pt>
                <c:pt idx="242">
                  <c:v>18.3</c:v>
                </c:pt>
                <c:pt idx="243">
                  <c:v>17.399999999999999</c:v>
                </c:pt>
                <c:pt idx="244">
                  <c:v>16.399999999999999</c:v>
                </c:pt>
                <c:pt idx="245">
                  <c:v>15.6</c:v>
                </c:pt>
                <c:pt idx="246">
                  <c:v>14.7</c:v>
                </c:pt>
                <c:pt idx="247">
                  <c:v>13.8</c:v>
                </c:pt>
                <c:pt idx="248">
                  <c:v>13.1</c:v>
                </c:pt>
                <c:pt idx="249">
                  <c:v>12.4</c:v>
                </c:pt>
                <c:pt idx="250">
                  <c:v>19.899999999999999</c:v>
                </c:pt>
                <c:pt idx="251">
                  <c:v>19.8</c:v>
                </c:pt>
                <c:pt idx="252">
                  <c:v>19.8</c:v>
                </c:pt>
                <c:pt idx="253">
                  <c:v>19.8</c:v>
                </c:pt>
                <c:pt idx="254">
                  <c:v>19.7</c:v>
                </c:pt>
                <c:pt idx="255">
                  <c:v>19.5</c:v>
                </c:pt>
                <c:pt idx="256">
                  <c:v>19.2</c:v>
                </c:pt>
                <c:pt idx="257">
                  <c:v>18.7</c:v>
                </c:pt>
                <c:pt idx="258">
                  <c:v>18.3</c:v>
                </c:pt>
                <c:pt idx="259">
                  <c:v>17.8</c:v>
                </c:pt>
                <c:pt idx="260">
                  <c:v>37.4</c:v>
                </c:pt>
                <c:pt idx="261">
                  <c:v>36.4</c:v>
                </c:pt>
                <c:pt idx="262">
                  <c:v>35.4</c:v>
                </c:pt>
                <c:pt idx="263">
                  <c:v>34.299999999999997</c:v>
                </c:pt>
                <c:pt idx="264">
                  <c:v>33.4</c:v>
                </c:pt>
                <c:pt idx="265">
                  <c:v>32.6</c:v>
                </c:pt>
                <c:pt idx="266">
                  <c:v>31.7</c:v>
                </c:pt>
                <c:pt idx="267">
                  <c:v>30.6</c:v>
                </c:pt>
                <c:pt idx="268">
                  <c:v>28.8</c:v>
                </c:pt>
                <c:pt idx="269">
                  <c:v>27.7</c:v>
                </c:pt>
                <c:pt idx="270">
                  <c:v>33</c:v>
                </c:pt>
                <c:pt idx="271">
                  <c:v>32.5</c:v>
                </c:pt>
                <c:pt idx="272">
                  <c:v>31.9</c:v>
                </c:pt>
                <c:pt idx="273">
                  <c:v>31.4</c:v>
                </c:pt>
                <c:pt idx="274">
                  <c:v>30.9</c:v>
                </c:pt>
                <c:pt idx="275">
                  <c:v>30.5</c:v>
                </c:pt>
                <c:pt idx="276">
                  <c:v>30.2</c:v>
                </c:pt>
                <c:pt idx="277">
                  <c:v>30</c:v>
                </c:pt>
                <c:pt idx="278">
                  <c:v>29.7</c:v>
                </c:pt>
                <c:pt idx="279">
                  <c:v>29.5</c:v>
                </c:pt>
                <c:pt idx="280">
                  <c:v>54.4</c:v>
                </c:pt>
                <c:pt idx="281">
                  <c:v>53.7</c:v>
                </c:pt>
                <c:pt idx="282">
                  <c:v>52.8</c:v>
                </c:pt>
                <c:pt idx="283">
                  <c:v>52.1</c:v>
                </c:pt>
                <c:pt idx="284">
                  <c:v>51.5</c:v>
                </c:pt>
                <c:pt idx="285">
                  <c:v>50.9</c:v>
                </c:pt>
                <c:pt idx="286">
                  <c:v>50.3</c:v>
                </c:pt>
                <c:pt idx="287">
                  <c:v>49.9</c:v>
                </c:pt>
                <c:pt idx="288">
                  <c:v>49.5</c:v>
                </c:pt>
                <c:pt idx="289">
                  <c:v>49.1</c:v>
                </c:pt>
                <c:pt idx="290">
                  <c:v>28.6</c:v>
                </c:pt>
                <c:pt idx="291">
                  <c:v>27.9</c:v>
                </c:pt>
                <c:pt idx="292">
                  <c:v>27.4</c:v>
                </c:pt>
                <c:pt idx="293">
                  <c:v>26.9</c:v>
                </c:pt>
                <c:pt idx="294">
                  <c:v>26.5</c:v>
                </c:pt>
                <c:pt idx="295">
                  <c:v>26</c:v>
                </c:pt>
                <c:pt idx="296">
                  <c:v>25.6</c:v>
                </c:pt>
                <c:pt idx="297">
                  <c:v>25.2</c:v>
                </c:pt>
                <c:pt idx="298">
                  <c:v>24.8</c:v>
                </c:pt>
                <c:pt idx="299">
                  <c:v>24.3</c:v>
                </c:pt>
                <c:pt idx="300">
                  <c:v>40.6</c:v>
                </c:pt>
                <c:pt idx="301">
                  <c:v>39.5</c:v>
                </c:pt>
                <c:pt idx="302">
                  <c:v>38.299999999999997</c:v>
                </c:pt>
                <c:pt idx="303">
                  <c:v>37.1</c:v>
                </c:pt>
                <c:pt idx="304">
                  <c:v>36.1</c:v>
                </c:pt>
                <c:pt idx="305">
                  <c:v>35.299999999999997</c:v>
                </c:pt>
                <c:pt idx="306">
                  <c:v>34.799999999999997</c:v>
                </c:pt>
                <c:pt idx="307">
                  <c:v>34.200000000000003</c:v>
                </c:pt>
                <c:pt idx="308">
                  <c:v>33.6</c:v>
                </c:pt>
                <c:pt idx="309">
                  <c:v>32.799999999999997</c:v>
                </c:pt>
                <c:pt idx="310">
                  <c:v>27</c:v>
                </c:pt>
                <c:pt idx="311">
                  <c:v>27.2</c:v>
                </c:pt>
                <c:pt idx="312">
                  <c:v>27.3</c:v>
                </c:pt>
                <c:pt idx="313">
                  <c:v>27.5</c:v>
                </c:pt>
                <c:pt idx="314">
                  <c:v>27.7</c:v>
                </c:pt>
                <c:pt idx="315">
                  <c:v>27.9</c:v>
                </c:pt>
                <c:pt idx="316">
                  <c:v>28.2</c:v>
                </c:pt>
                <c:pt idx="317">
                  <c:v>28.4</c:v>
                </c:pt>
                <c:pt idx="318">
                  <c:v>28.5</c:v>
                </c:pt>
                <c:pt idx="319">
                  <c:v>28.6</c:v>
                </c:pt>
                <c:pt idx="320">
                  <c:v>44</c:v>
                </c:pt>
                <c:pt idx="321">
                  <c:v>42.6</c:v>
                </c:pt>
                <c:pt idx="322">
                  <c:v>41.3</c:v>
                </c:pt>
                <c:pt idx="323">
                  <c:v>40.1</c:v>
                </c:pt>
                <c:pt idx="324">
                  <c:v>38.9</c:v>
                </c:pt>
                <c:pt idx="325">
                  <c:v>37.6</c:v>
                </c:pt>
                <c:pt idx="326">
                  <c:v>36.200000000000003</c:v>
                </c:pt>
                <c:pt idx="327">
                  <c:v>35</c:v>
                </c:pt>
                <c:pt idx="328">
                  <c:v>33.799999999999997</c:v>
                </c:pt>
                <c:pt idx="329">
                  <c:v>32.9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6-4916-B4BB-06796E06D1A1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Consolidated'!$F$2:$F$331</c:f>
              <c:numCache>
                <c:formatCode>General</c:formatCode>
                <c:ptCount val="330"/>
                <c:pt idx="0">
                  <c:v>47.2</c:v>
                </c:pt>
                <c:pt idx="1">
                  <c:v>46</c:v>
                </c:pt>
                <c:pt idx="2">
                  <c:v>44.7</c:v>
                </c:pt>
                <c:pt idx="3">
                  <c:v>43.4</c:v>
                </c:pt>
                <c:pt idx="4">
                  <c:v>42.1</c:v>
                </c:pt>
                <c:pt idx="5">
                  <c:v>41.1</c:v>
                </c:pt>
                <c:pt idx="6">
                  <c:v>39.9</c:v>
                </c:pt>
                <c:pt idx="7">
                  <c:v>38.6</c:v>
                </c:pt>
                <c:pt idx="8">
                  <c:v>37.4</c:v>
                </c:pt>
                <c:pt idx="9">
                  <c:v>36.299999999999997</c:v>
                </c:pt>
                <c:pt idx="10">
                  <c:v>31.9</c:v>
                </c:pt>
                <c:pt idx="11">
                  <c:v>32</c:v>
                </c:pt>
                <c:pt idx="12">
                  <c:v>32.4</c:v>
                </c:pt>
                <c:pt idx="13">
                  <c:v>32.9</c:v>
                </c:pt>
                <c:pt idx="14">
                  <c:v>33.6</c:v>
                </c:pt>
                <c:pt idx="15">
                  <c:v>34.4</c:v>
                </c:pt>
                <c:pt idx="16">
                  <c:v>35.200000000000003</c:v>
                </c:pt>
                <c:pt idx="17">
                  <c:v>36.1</c:v>
                </c:pt>
                <c:pt idx="18">
                  <c:v>36.799999999999997</c:v>
                </c:pt>
                <c:pt idx="19">
                  <c:v>37.4</c:v>
                </c:pt>
                <c:pt idx="20">
                  <c:v>40.200000000000003</c:v>
                </c:pt>
                <c:pt idx="21">
                  <c:v>39.1</c:v>
                </c:pt>
                <c:pt idx="22">
                  <c:v>38.1</c:v>
                </c:pt>
                <c:pt idx="23">
                  <c:v>37.1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34.6</c:v>
                </c:pt>
                <c:pt idx="31">
                  <c:v>34.1</c:v>
                </c:pt>
                <c:pt idx="32">
                  <c:v>33.799999999999997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32.9</c:v>
                </c:pt>
                <c:pt idx="37">
                  <c:v>32.700000000000003</c:v>
                </c:pt>
                <c:pt idx="38">
                  <c:v>32.4</c:v>
                </c:pt>
                <c:pt idx="39">
                  <c:v>31.9</c:v>
                </c:pt>
                <c:pt idx="40">
                  <c:v>37.1</c:v>
                </c:pt>
                <c:pt idx="41">
                  <c:v>35.5</c:v>
                </c:pt>
                <c:pt idx="42">
                  <c:v>33.9</c:v>
                </c:pt>
                <c:pt idx="43">
                  <c:v>32.200000000000003</c:v>
                </c:pt>
                <c:pt idx="44">
                  <c:v>30.7</c:v>
                </c:pt>
                <c:pt idx="45">
                  <c:v>29.3</c:v>
                </c:pt>
                <c:pt idx="46">
                  <c:v>28.3</c:v>
                </c:pt>
                <c:pt idx="47">
                  <c:v>27.4</c:v>
                </c:pt>
                <c:pt idx="48">
                  <c:v>26.7</c:v>
                </c:pt>
                <c:pt idx="49">
                  <c:v>26.1</c:v>
                </c:pt>
                <c:pt idx="50">
                  <c:v>37.5</c:v>
                </c:pt>
                <c:pt idx="51">
                  <c:v>35.9</c:v>
                </c:pt>
                <c:pt idx="52">
                  <c:v>34.4</c:v>
                </c:pt>
                <c:pt idx="53">
                  <c:v>33</c:v>
                </c:pt>
                <c:pt idx="54">
                  <c:v>32</c:v>
                </c:pt>
                <c:pt idx="55">
                  <c:v>31.3</c:v>
                </c:pt>
                <c:pt idx="56">
                  <c:v>30.7</c:v>
                </c:pt>
                <c:pt idx="57">
                  <c:v>30.4</c:v>
                </c:pt>
                <c:pt idx="58">
                  <c:v>30.2</c:v>
                </c:pt>
                <c:pt idx="59">
                  <c:v>30</c:v>
                </c:pt>
                <c:pt idx="60">
                  <c:v>39.6</c:v>
                </c:pt>
                <c:pt idx="61">
                  <c:v>39.200000000000003</c:v>
                </c:pt>
                <c:pt idx="62">
                  <c:v>38.700000000000003</c:v>
                </c:pt>
                <c:pt idx="63">
                  <c:v>38.4</c:v>
                </c:pt>
                <c:pt idx="64">
                  <c:v>37.9</c:v>
                </c:pt>
                <c:pt idx="65">
                  <c:v>37.4</c:v>
                </c:pt>
                <c:pt idx="66">
                  <c:v>36.9</c:v>
                </c:pt>
                <c:pt idx="67">
                  <c:v>36.4</c:v>
                </c:pt>
                <c:pt idx="68">
                  <c:v>36</c:v>
                </c:pt>
                <c:pt idx="69">
                  <c:v>35.5</c:v>
                </c:pt>
                <c:pt idx="70">
                  <c:v>34.700000000000003</c:v>
                </c:pt>
                <c:pt idx="71">
                  <c:v>33.5</c:v>
                </c:pt>
                <c:pt idx="72">
                  <c:v>32.299999999999997</c:v>
                </c:pt>
                <c:pt idx="73">
                  <c:v>31</c:v>
                </c:pt>
                <c:pt idx="74">
                  <c:v>29.8</c:v>
                </c:pt>
                <c:pt idx="75">
                  <c:v>28.7</c:v>
                </c:pt>
                <c:pt idx="76">
                  <c:v>27.4</c:v>
                </c:pt>
                <c:pt idx="77">
                  <c:v>26.2</c:v>
                </c:pt>
                <c:pt idx="78">
                  <c:v>24.9</c:v>
                </c:pt>
                <c:pt idx="79">
                  <c:v>23.7</c:v>
                </c:pt>
                <c:pt idx="80">
                  <c:v>43.6</c:v>
                </c:pt>
                <c:pt idx="81">
                  <c:v>43.1</c:v>
                </c:pt>
                <c:pt idx="82">
                  <c:v>42.8</c:v>
                </c:pt>
                <c:pt idx="83">
                  <c:v>42.4</c:v>
                </c:pt>
                <c:pt idx="84">
                  <c:v>42</c:v>
                </c:pt>
                <c:pt idx="85">
                  <c:v>41.7</c:v>
                </c:pt>
                <c:pt idx="86">
                  <c:v>41.7</c:v>
                </c:pt>
                <c:pt idx="87">
                  <c:v>41.6</c:v>
                </c:pt>
                <c:pt idx="88">
                  <c:v>41.5</c:v>
                </c:pt>
                <c:pt idx="89">
                  <c:v>41.2</c:v>
                </c:pt>
                <c:pt idx="90">
                  <c:v>30.8</c:v>
                </c:pt>
                <c:pt idx="91">
                  <c:v>31.2</c:v>
                </c:pt>
                <c:pt idx="92">
                  <c:v>31.7</c:v>
                </c:pt>
                <c:pt idx="93">
                  <c:v>32.200000000000003</c:v>
                </c:pt>
                <c:pt idx="94">
                  <c:v>32.700000000000003</c:v>
                </c:pt>
                <c:pt idx="95">
                  <c:v>33.1</c:v>
                </c:pt>
                <c:pt idx="96">
                  <c:v>33.5</c:v>
                </c:pt>
                <c:pt idx="97">
                  <c:v>33.700000000000003</c:v>
                </c:pt>
                <c:pt idx="98">
                  <c:v>33.9</c:v>
                </c:pt>
                <c:pt idx="99">
                  <c:v>34</c:v>
                </c:pt>
                <c:pt idx="100">
                  <c:v>44.7</c:v>
                </c:pt>
                <c:pt idx="101">
                  <c:v>43.7</c:v>
                </c:pt>
                <c:pt idx="102">
                  <c:v>42.8</c:v>
                </c:pt>
                <c:pt idx="103">
                  <c:v>41.8</c:v>
                </c:pt>
                <c:pt idx="104">
                  <c:v>41</c:v>
                </c:pt>
                <c:pt idx="105">
                  <c:v>40.1</c:v>
                </c:pt>
                <c:pt idx="106">
                  <c:v>39.200000000000003</c:v>
                </c:pt>
                <c:pt idx="107">
                  <c:v>38.200000000000003</c:v>
                </c:pt>
                <c:pt idx="108">
                  <c:v>37.299999999999997</c:v>
                </c:pt>
                <c:pt idx="109">
                  <c:v>36.299999999999997</c:v>
                </c:pt>
                <c:pt idx="110">
                  <c:v>23.7</c:v>
                </c:pt>
                <c:pt idx="111">
                  <c:v>23.1</c:v>
                </c:pt>
                <c:pt idx="112">
                  <c:v>22.4</c:v>
                </c:pt>
                <c:pt idx="113">
                  <c:v>21.8</c:v>
                </c:pt>
                <c:pt idx="114">
                  <c:v>21.1</c:v>
                </c:pt>
                <c:pt idx="115">
                  <c:v>20.399999999999999</c:v>
                </c:pt>
                <c:pt idx="116">
                  <c:v>19.600000000000001</c:v>
                </c:pt>
                <c:pt idx="117">
                  <c:v>18.8</c:v>
                </c:pt>
                <c:pt idx="118">
                  <c:v>17.899999999999999</c:v>
                </c:pt>
                <c:pt idx="119">
                  <c:v>16.899999999999999</c:v>
                </c:pt>
                <c:pt idx="120">
                  <c:v>30.5</c:v>
                </c:pt>
                <c:pt idx="121">
                  <c:v>30</c:v>
                </c:pt>
                <c:pt idx="122">
                  <c:v>29.7</c:v>
                </c:pt>
                <c:pt idx="123">
                  <c:v>29.3</c:v>
                </c:pt>
                <c:pt idx="124">
                  <c:v>29.1</c:v>
                </c:pt>
                <c:pt idx="125">
                  <c:v>28.9</c:v>
                </c:pt>
                <c:pt idx="126">
                  <c:v>28.9</c:v>
                </c:pt>
                <c:pt idx="127">
                  <c:v>28.8</c:v>
                </c:pt>
                <c:pt idx="128">
                  <c:v>28.7</c:v>
                </c:pt>
                <c:pt idx="129">
                  <c:v>28.4</c:v>
                </c:pt>
                <c:pt idx="130">
                  <c:v>25.1</c:v>
                </c:pt>
                <c:pt idx="131">
                  <c:v>24.5</c:v>
                </c:pt>
                <c:pt idx="132">
                  <c:v>23.9</c:v>
                </c:pt>
                <c:pt idx="133">
                  <c:v>23.3</c:v>
                </c:pt>
                <c:pt idx="134">
                  <c:v>22.8</c:v>
                </c:pt>
                <c:pt idx="135">
                  <c:v>22.3</c:v>
                </c:pt>
                <c:pt idx="136">
                  <c:v>21.8</c:v>
                </c:pt>
                <c:pt idx="137">
                  <c:v>21.5</c:v>
                </c:pt>
                <c:pt idx="138">
                  <c:v>21.2</c:v>
                </c:pt>
                <c:pt idx="139">
                  <c:v>20.7</c:v>
                </c:pt>
                <c:pt idx="140">
                  <c:v>43.2</c:v>
                </c:pt>
                <c:pt idx="141">
                  <c:v>42</c:v>
                </c:pt>
                <c:pt idx="142">
                  <c:v>40.700000000000003</c:v>
                </c:pt>
                <c:pt idx="143">
                  <c:v>39.4</c:v>
                </c:pt>
                <c:pt idx="144">
                  <c:v>38</c:v>
                </c:pt>
                <c:pt idx="145">
                  <c:v>36.5</c:v>
                </c:pt>
                <c:pt idx="146">
                  <c:v>35.1</c:v>
                </c:pt>
                <c:pt idx="147">
                  <c:v>33.700000000000003</c:v>
                </c:pt>
                <c:pt idx="148">
                  <c:v>32.4</c:v>
                </c:pt>
                <c:pt idx="149">
                  <c:v>31.2</c:v>
                </c:pt>
                <c:pt idx="150">
                  <c:v>39.700000000000003</c:v>
                </c:pt>
                <c:pt idx="151">
                  <c:v>38.799999999999997</c:v>
                </c:pt>
                <c:pt idx="152">
                  <c:v>37.700000000000003</c:v>
                </c:pt>
                <c:pt idx="153">
                  <c:v>36.4</c:v>
                </c:pt>
                <c:pt idx="154">
                  <c:v>35.4</c:v>
                </c:pt>
                <c:pt idx="155">
                  <c:v>34.4</c:v>
                </c:pt>
                <c:pt idx="156">
                  <c:v>33.799999999999997</c:v>
                </c:pt>
                <c:pt idx="157">
                  <c:v>33.200000000000003</c:v>
                </c:pt>
                <c:pt idx="158">
                  <c:v>32.9</c:v>
                </c:pt>
                <c:pt idx="159">
                  <c:v>32.4</c:v>
                </c:pt>
                <c:pt idx="160">
                  <c:v>37.299999999999997</c:v>
                </c:pt>
                <c:pt idx="161">
                  <c:v>36.5</c:v>
                </c:pt>
                <c:pt idx="162">
                  <c:v>35.6</c:v>
                </c:pt>
                <c:pt idx="163">
                  <c:v>34.6</c:v>
                </c:pt>
                <c:pt idx="164">
                  <c:v>34.299999999999997</c:v>
                </c:pt>
                <c:pt idx="165">
                  <c:v>33.299999999999997</c:v>
                </c:pt>
                <c:pt idx="166">
                  <c:v>32.299999999999997</c:v>
                </c:pt>
                <c:pt idx="167">
                  <c:v>31.3</c:v>
                </c:pt>
                <c:pt idx="168">
                  <c:v>30.3</c:v>
                </c:pt>
                <c:pt idx="169">
                  <c:v>28.8</c:v>
                </c:pt>
                <c:pt idx="170">
                  <c:v>49.1</c:v>
                </c:pt>
                <c:pt idx="171">
                  <c:v>48.5</c:v>
                </c:pt>
                <c:pt idx="172">
                  <c:v>47.9</c:v>
                </c:pt>
                <c:pt idx="173">
                  <c:v>47.1</c:v>
                </c:pt>
                <c:pt idx="174">
                  <c:v>46.2</c:v>
                </c:pt>
                <c:pt idx="175">
                  <c:v>45.3</c:v>
                </c:pt>
                <c:pt idx="176">
                  <c:v>44.4</c:v>
                </c:pt>
                <c:pt idx="177">
                  <c:v>43.4</c:v>
                </c:pt>
                <c:pt idx="178">
                  <c:v>42.4</c:v>
                </c:pt>
                <c:pt idx="179">
                  <c:v>41.3</c:v>
                </c:pt>
                <c:pt idx="180">
                  <c:v>46.8</c:v>
                </c:pt>
                <c:pt idx="181">
                  <c:v>45.3</c:v>
                </c:pt>
                <c:pt idx="182">
                  <c:v>43.8</c:v>
                </c:pt>
                <c:pt idx="183">
                  <c:v>42.4</c:v>
                </c:pt>
                <c:pt idx="184">
                  <c:v>41.2</c:v>
                </c:pt>
                <c:pt idx="185">
                  <c:v>40.200000000000003</c:v>
                </c:pt>
                <c:pt idx="186">
                  <c:v>39.5</c:v>
                </c:pt>
                <c:pt idx="187">
                  <c:v>39.1</c:v>
                </c:pt>
                <c:pt idx="188">
                  <c:v>38.5</c:v>
                </c:pt>
                <c:pt idx="189">
                  <c:v>37.799999999999997</c:v>
                </c:pt>
                <c:pt idx="190">
                  <c:v>32.200000000000003</c:v>
                </c:pt>
                <c:pt idx="191">
                  <c:v>31.5</c:v>
                </c:pt>
                <c:pt idx="192">
                  <c:v>30.9</c:v>
                </c:pt>
                <c:pt idx="193">
                  <c:v>30.4</c:v>
                </c:pt>
                <c:pt idx="194">
                  <c:v>29.8</c:v>
                </c:pt>
                <c:pt idx="195">
                  <c:v>29.1</c:v>
                </c:pt>
                <c:pt idx="196">
                  <c:v>28.4</c:v>
                </c:pt>
                <c:pt idx="197">
                  <c:v>27.7</c:v>
                </c:pt>
                <c:pt idx="198">
                  <c:v>27</c:v>
                </c:pt>
                <c:pt idx="199">
                  <c:v>26.3</c:v>
                </c:pt>
                <c:pt idx="200">
                  <c:v>27.9</c:v>
                </c:pt>
                <c:pt idx="201">
                  <c:v>27.4</c:v>
                </c:pt>
                <c:pt idx="202">
                  <c:v>27</c:v>
                </c:pt>
                <c:pt idx="203">
                  <c:v>26.7</c:v>
                </c:pt>
                <c:pt idx="204">
                  <c:v>26.3</c:v>
                </c:pt>
                <c:pt idx="205">
                  <c:v>26</c:v>
                </c:pt>
                <c:pt idx="206">
                  <c:v>25.7</c:v>
                </c:pt>
                <c:pt idx="207">
                  <c:v>25.5</c:v>
                </c:pt>
                <c:pt idx="208">
                  <c:v>25.1</c:v>
                </c:pt>
                <c:pt idx="209">
                  <c:v>24.7</c:v>
                </c:pt>
                <c:pt idx="210">
                  <c:v>33.200000000000003</c:v>
                </c:pt>
                <c:pt idx="211">
                  <c:v>32.5</c:v>
                </c:pt>
                <c:pt idx="212">
                  <c:v>31.9</c:v>
                </c:pt>
                <c:pt idx="213">
                  <c:v>31.1</c:v>
                </c:pt>
                <c:pt idx="214">
                  <c:v>30.3</c:v>
                </c:pt>
                <c:pt idx="215">
                  <c:v>29.5</c:v>
                </c:pt>
                <c:pt idx="216">
                  <c:v>28.6</c:v>
                </c:pt>
                <c:pt idx="217">
                  <c:v>27.8</c:v>
                </c:pt>
                <c:pt idx="218">
                  <c:v>26.9</c:v>
                </c:pt>
                <c:pt idx="219">
                  <c:v>26.1</c:v>
                </c:pt>
                <c:pt idx="220">
                  <c:v>42.8</c:v>
                </c:pt>
                <c:pt idx="221">
                  <c:v>41.6</c:v>
                </c:pt>
                <c:pt idx="222">
                  <c:v>40.299999999999997</c:v>
                </c:pt>
                <c:pt idx="223">
                  <c:v>39.1</c:v>
                </c:pt>
                <c:pt idx="224">
                  <c:v>37.799999999999997</c:v>
                </c:pt>
                <c:pt idx="225">
                  <c:v>36.4</c:v>
                </c:pt>
                <c:pt idx="226">
                  <c:v>35</c:v>
                </c:pt>
                <c:pt idx="227">
                  <c:v>33.799999999999997</c:v>
                </c:pt>
                <c:pt idx="228">
                  <c:v>32.5</c:v>
                </c:pt>
                <c:pt idx="229">
                  <c:v>31.4</c:v>
                </c:pt>
                <c:pt idx="230">
                  <c:v>49.2</c:v>
                </c:pt>
                <c:pt idx="231">
                  <c:v>48.7</c:v>
                </c:pt>
                <c:pt idx="232">
                  <c:v>48.3</c:v>
                </c:pt>
                <c:pt idx="233">
                  <c:v>47.7</c:v>
                </c:pt>
                <c:pt idx="234">
                  <c:v>47.4</c:v>
                </c:pt>
                <c:pt idx="235">
                  <c:v>47.2</c:v>
                </c:pt>
                <c:pt idx="236">
                  <c:v>47.1</c:v>
                </c:pt>
                <c:pt idx="237">
                  <c:v>47</c:v>
                </c:pt>
                <c:pt idx="238">
                  <c:v>46.9</c:v>
                </c:pt>
                <c:pt idx="239">
                  <c:v>46.8</c:v>
                </c:pt>
                <c:pt idx="240">
                  <c:v>20.100000000000001</c:v>
                </c:pt>
                <c:pt idx="241">
                  <c:v>19.3</c:v>
                </c:pt>
                <c:pt idx="242">
                  <c:v>18.3</c:v>
                </c:pt>
                <c:pt idx="243">
                  <c:v>17.399999999999999</c:v>
                </c:pt>
                <c:pt idx="244">
                  <c:v>16.399999999999999</c:v>
                </c:pt>
                <c:pt idx="245">
                  <c:v>15.6</c:v>
                </c:pt>
                <c:pt idx="246">
                  <c:v>14.7</c:v>
                </c:pt>
                <c:pt idx="247">
                  <c:v>13.8</c:v>
                </c:pt>
                <c:pt idx="248">
                  <c:v>13.1</c:v>
                </c:pt>
                <c:pt idx="249">
                  <c:v>12.4</c:v>
                </c:pt>
                <c:pt idx="250">
                  <c:v>19.899999999999999</c:v>
                </c:pt>
                <c:pt idx="251">
                  <c:v>19.8</c:v>
                </c:pt>
                <c:pt idx="252">
                  <c:v>19.8</c:v>
                </c:pt>
                <c:pt idx="253">
                  <c:v>19.8</c:v>
                </c:pt>
                <c:pt idx="254">
                  <c:v>19.7</c:v>
                </c:pt>
                <c:pt idx="255">
                  <c:v>19.5</c:v>
                </c:pt>
                <c:pt idx="256">
                  <c:v>19.2</c:v>
                </c:pt>
                <c:pt idx="257">
                  <c:v>18.7</c:v>
                </c:pt>
                <c:pt idx="258">
                  <c:v>18.3</c:v>
                </c:pt>
                <c:pt idx="259">
                  <c:v>17.8</c:v>
                </c:pt>
                <c:pt idx="260">
                  <c:v>37.4</c:v>
                </c:pt>
                <c:pt idx="261">
                  <c:v>36.4</c:v>
                </c:pt>
                <c:pt idx="262">
                  <c:v>35.4</c:v>
                </c:pt>
                <c:pt idx="263">
                  <c:v>34.299999999999997</c:v>
                </c:pt>
                <c:pt idx="264">
                  <c:v>33.4</c:v>
                </c:pt>
                <c:pt idx="265">
                  <c:v>32.6</c:v>
                </c:pt>
                <c:pt idx="266">
                  <c:v>31.7</c:v>
                </c:pt>
                <c:pt idx="267">
                  <c:v>30.6</c:v>
                </c:pt>
                <c:pt idx="268">
                  <c:v>28.8</c:v>
                </c:pt>
                <c:pt idx="269">
                  <c:v>27.7</c:v>
                </c:pt>
                <c:pt idx="270">
                  <c:v>33</c:v>
                </c:pt>
                <c:pt idx="271">
                  <c:v>32.5</c:v>
                </c:pt>
                <c:pt idx="272">
                  <c:v>31.9</c:v>
                </c:pt>
                <c:pt idx="273">
                  <c:v>31.4</c:v>
                </c:pt>
                <c:pt idx="274">
                  <c:v>30.9</c:v>
                </c:pt>
                <c:pt idx="275">
                  <c:v>30.5</c:v>
                </c:pt>
                <c:pt idx="276">
                  <c:v>30.2</c:v>
                </c:pt>
                <c:pt idx="277">
                  <c:v>30</c:v>
                </c:pt>
                <c:pt idx="278">
                  <c:v>29.7</c:v>
                </c:pt>
                <c:pt idx="279">
                  <c:v>29.5</c:v>
                </c:pt>
                <c:pt idx="280">
                  <c:v>54.4</c:v>
                </c:pt>
                <c:pt idx="281">
                  <c:v>53.7</c:v>
                </c:pt>
                <c:pt idx="282">
                  <c:v>52.8</c:v>
                </c:pt>
                <c:pt idx="283">
                  <c:v>52.1</c:v>
                </c:pt>
                <c:pt idx="284">
                  <c:v>51.5</c:v>
                </c:pt>
                <c:pt idx="285">
                  <c:v>50.9</c:v>
                </c:pt>
                <c:pt idx="286">
                  <c:v>50.3</c:v>
                </c:pt>
                <c:pt idx="287">
                  <c:v>49.9</c:v>
                </c:pt>
                <c:pt idx="288">
                  <c:v>49.5</c:v>
                </c:pt>
                <c:pt idx="289">
                  <c:v>49.1</c:v>
                </c:pt>
                <c:pt idx="290">
                  <c:v>28.6</c:v>
                </c:pt>
                <c:pt idx="291">
                  <c:v>27.9</c:v>
                </c:pt>
                <c:pt idx="292">
                  <c:v>27.4</c:v>
                </c:pt>
                <c:pt idx="293">
                  <c:v>26.9</c:v>
                </c:pt>
                <c:pt idx="294">
                  <c:v>26.5</c:v>
                </c:pt>
                <c:pt idx="295">
                  <c:v>26</c:v>
                </c:pt>
                <c:pt idx="296">
                  <c:v>25.6</c:v>
                </c:pt>
                <c:pt idx="297">
                  <c:v>25.2</c:v>
                </c:pt>
                <c:pt idx="298">
                  <c:v>24.8</c:v>
                </c:pt>
                <c:pt idx="299">
                  <c:v>24.3</c:v>
                </c:pt>
                <c:pt idx="300">
                  <c:v>40.6</c:v>
                </c:pt>
                <c:pt idx="301">
                  <c:v>39.5</c:v>
                </c:pt>
                <c:pt idx="302">
                  <c:v>38.299999999999997</c:v>
                </c:pt>
                <c:pt idx="303">
                  <c:v>37.1</c:v>
                </c:pt>
                <c:pt idx="304">
                  <c:v>36.1</c:v>
                </c:pt>
                <c:pt idx="305">
                  <c:v>35.299999999999997</c:v>
                </c:pt>
                <c:pt idx="306">
                  <c:v>34.799999999999997</c:v>
                </c:pt>
                <c:pt idx="307">
                  <c:v>34.200000000000003</c:v>
                </c:pt>
                <c:pt idx="308">
                  <c:v>33.6</c:v>
                </c:pt>
                <c:pt idx="309">
                  <c:v>32.799999999999997</c:v>
                </c:pt>
                <c:pt idx="310">
                  <c:v>27</c:v>
                </c:pt>
                <c:pt idx="311">
                  <c:v>27.2</c:v>
                </c:pt>
                <c:pt idx="312">
                  <c:v>27.3</c:v>
                </c:pt>
                <c:pt idx="313">
                  <c:v>27.5</c:v>
                </c:pt>
                <c:pt idx="314">
                  <c:v>27.7</c:v>
                </c:pt>
                <c:pt idx="315">
                  <c:v>27.9</c:v>
                </c:pt>
                <c:pt idx="316">
                  <c:v>28.2</c:v>
                </c:pt>
                <c:pt idx="317">
                  <c:v>28.4</c:v>
                </c:pt>
                <c:pt idx="318">
                  <c:v>28.5</c:v>
                </c:pt>
                <c:pt idx="319">
                  <c:v>28.6</c:v>
                </c:pt>
                <c:pt idx="320">
                  <c:v>44</c:v>
                </c:pt>
                <c:pt idx="321">
                  <c:v>42.6</c:v>
                </c:pt>
                <c:pt idx="322">
                  <c:v>41.3</c:v>
                </c:pt>
                <c:pt idx="323">
                  <c:v>40.1</c:v>
                </c:pt>
                <c:pt idx="324">
                  <c:v>38.9</c:v>
                </c:pt>
                <c:pt idx="325">
                  <c:v>37.6</c:v>
                </c:pt>
                <c:pt idx="326">
                  <c:v>36.200000000000003</c:v>
                </c:pt>
                <c:pt idx="327">
                  <c:v>35</c:v>
                </c:pt>
                <c:pt idx="328">
                  <c:v>33.799999999999997</c:v>
                </c:pt>
                <c:pt idx="329">
                  <c:v>32.9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6-4916-B4BB-06796E06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50544"/>
        <c:axId val="1023561776"/>
      </c:scatterChart>
      <c:valAx>
        <c:axId val="102355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Percentage of children under 5 years of age who are stunted (modelled estimates)(percent)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1776"/>
        <c:crosses val="autoZero"/>
        <c:crossBetween val="midCat"/>
      </c:valAx>
      <c:valAx>
        <c:axId val="102356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0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Employment in agriculture, forestry and fishing - ILO modelled estimates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Consolidated'!$G$2:$G$331</c:f>
              <c:numCache>
                <c:formatCode>General</c:formatCode>
                <c:ptCount val="330"/>
                <c:pt idx="0">
                  <c:v>3483.8319999999999</c:v>
                </c:pt>
                <c:pt idx="1">
                  <c:v>3565.3429999999998</c:v>
                </c:pt>
                <c:pt idx="2">
                  <c:v>3589.0239999999999</c:v>
                </c:pt>
                <c:pt idx="3">
                  <c:v>3661.4490000000001</c:v>
                </c:pt>
                <c:pt idx="4">
                  <c:v>3747.0839999999998</c:v>
                </c:pt>
                <c:pt idx="5">
                  <c:v>3827.1550000000002</c:v>
                </c:pt>
                <c:pt idx="6">
                  <c:v>3886.2370000000001</c:v>
                </c:pt>
                <c:pt idx="7">
                  <c:v>3886.59</c:v>
                </c:pt>
                <c:pt idx="8">
                  <c:v>3958.6959999999999</c:v>
                </c:pt>
                <c:pt idx="9">
                  <c:v>4048.4720000000002</c:v>
                </c:pt>
                <c:pt idx="10">
                  <c:v>4232.3149999999996</c:v>
                </c:pt>
                <c:pt idx="11">
                  <c:v>4702.1409999999996</c:v>
                </c:pt>
                <c:pt idx="12">
                  <c:v>4873.2759999999998</c:v>
                </c:pt>
                <c:pt idx="13">
                  <c:v>5047.2169999999996</c:v>
                </c:pt>
                <c:pt idx="14">
                  <c:v>5230.7</c:v>
                </c:pt>
                <c:pt idx="15">
                  <c:v>5426.1170000000002</c:v>
                </c:pt>
                <c:pt idx="16">
                  <c:v>5624.4750000000004</c:v>
                </c:pt>
                <c:pt idx="17">
                  <c:v>5812.33</c:v>
                </c:pt>
                <c:pt idx="18">
                  <c:v>6015.0010000000002</c:v>
                </c:pt>
                <c:pt idx="19">
                  <c:v>6210.3980000000001</c:v>
                </c:pt>
                <c:pt idx="20">
                  <c:v>26112.203000000001</c:v>
                </c:pt>
                <c:pt idx="21">
                  <c:v>26083.464</c:v>
                </c:pt>
                <c:pt idx="22">
                  <c:v>26025.883000000002</c:v>
                </c:pt>
                <c:pt idx="23">
                  <c:v>25970.124</c:v>
                </c:pt>
                <c:pt idx="24">
                  <c:v>26021.562000000002</c:v>
                </c:pt>
                <c:pt idx="25">
                  <c:v>26011.984</c:v>
                </c:pt>
                <c:pt idx="26">
                  <c:v>25995.471000000001</c:v>
                </c:pt>
                <c:pt idx="27">
                  <c:v>26189.98</c:v>
                </c:pt>
                <c:pt idx="28">
                  <c:v>25953.916000000001</c:v>
                </c:pt>
                <c:pt idx="29">
                  <c:v>25738.866999999998</c:v>
                </c:pt>
                <c:pt idx="30">
                  <c:v>1600.3440000000001</c:v>
                </c:pt>
                <c:pt idx="31">
                  <c:v>1601.386</c:v>
                </c:pt>
                <c:pt idx="32">
                  <c:v>1628.623</c:v>
                </c:pt>
                <c:pt idx="33">
                  <c:v>1649.0509999999999</c:v>
                </c:pt>
                <c:pt idx="34">
                  <c:v>1672.88</c:v>
                </c:pt>
                <c:pt idx="35">
                  <c:v>1707.079</c:v>
                </c:pt>
                <c:pt idx="36">
                  <c:v>1740.2539999999999</c:v>
                </c:pt>
                <c:pt idx="37">
                  <c:v>1764.4849999999999</c:v>
                </c:pt>
                <c:pt idx="38">
                  <c:v>1785.355</c:v>
                </c:pt>
                <c:pt idx="39">
                  <c:v>1804.0830000000001</c:v>
                </c:pt>
                <c:pt idx="40">
                  <c:v>2714.1080000000002</c:v>
                </c:pt>
                <c:pt idx="41">
                  <c:v>2495.2399999999998</c:v>
                </c:pt>
                <c:pt idx="42">
                  <c:v>2268.2979999999998</c:v>
                </c:pt>
                <c:pt idx="43">
                  <c:v>2037.047</c:v>
                </c:pt>
                <c:pt idx="44">
                  <c:v>1805.6690000000001</c:v>
                </c:pt>
                <c:pt idx="45">
                  <c:v>1836.327</c:v>
                </c:pt>
                <c:pt idx="46">
                  <c:v>1852.6489999999999</c:v>
                </c:pt>
                <c:pt idx="47">
                  <c:v>1862.3920000000001</c:v>
                </c:pt>
                <c:pt idx="48">
                  <c:v>1867.088</c:v>
                </c:pt>
                <c:pt idx="49">
                  <c:v>1867.6869999999999</c:v>
                </c:pt>
                <c:pt idx="50">
                  <c:v>4625.1940000000004</c:v>
                </c:pt>
                <c:pt idx="51">
                  <c:v>4708.9390000000003</c:v>
                </c:pt>
                <c:pt idx="52">
                  <c:v>4407.6679999999997</c:v>
                </c:pt>
                <c:pt idx="53">
                  <c:v>4062.1179999999999</c:v>
                </c:pt>
                <c:pt idx="54">
                  <c:v>3837.23</c:v>
                </c:pt>
                <c:pt idx="55">
                  <c:v>3607.4360000000001</c:v>
                </c:pt>
                <c:pt idx="56">
                  <c:v>3320.5149999999999</c:v>
                </c:pt>
                <c:pt idx="57">
                  <c:v>3452.8620000000001</c:v>
                </c:pt>
                <c:pt idx="58">
                  <c:v>3336.6709999999998</c:v>
                </c:pt>
                <c:pt idx="59">
                  <c:v>3214.1239999999998</c:v>
                </c:pt>
                <c:pt idx="60">
                  <c:v>3324.7950000000001</c:v>
                </c:pt>
                <c:pt idx="61">
                  <c:v>3436.13</c:v>
                </c:pt>
                <c:pt idx="62">
                  <c:v>3529.69</c:v>
                </c:pt>
                <c:pt idx="63">
                  <c:v>3636.1709999999998</c:v>
                </c:pt>
                <c:pt idx="64">
                  <c:v>3742.94</c:v>
                </c:pt>
                <c:pt idx="65">
                  <c:v>3862.68</c:v>
                </c:pt>
                <c:pt idx="66">
                  <c:v>4011.3440000000001</c:v>
                </c:pt>
                <c:pt idx="67">
                  <c:v>4153.5429999999997</c:v>
                </c:pt>
                <c:pt idx="68">
                  <c:v>4281.3789999999999</c:v>
                </c:pt>
                <c:pt idx="69">
                  <c:v>4407.7420000000002</c:v>
                </c:pt>
                <c:pt idx="70">
                  <c:v>75.316000000000003</c:v>
                </c:pt>
                <c:pt idx="71">
                  <c:v>74.492999999999995</c:v>
                </c:pt>
                <c:pt idx="72">
                  <c:v>73.626000000000005</c:v>
                </c:pt>
                <c:pt idx="73">
                  <c:v>72.44</c:v>
                </c:pt>
                <c:pt idx="74">
                  <c:v>71.311000000000007</c:v>
                </c:pt>
                <c:pt idx="75">
                  <c:v>72.125</c:v>
                </c:pt>
                <c:pt idx="76">
                  <c:v>72.682000000000002</c:v>
                </c:pt>
                <c:pt idx="77">
                  <c:v>73.188000000000002</c:v>
                </c:pt>
                <c:pt idx="78">
                  <c:v>73.822999999999993</c:v>
                </c:pt>
                <c:pt idx="79">
                  <c:v>74.650000000000006</c:v>
                </c:pt>
                <c:pt idx="80">
                  <c:v>15392.248</c:v>
                </c:pt>
                <c:pt idx="81">
                  <c:v>15439.626</c:v>
                </c:pt>
                <c:pt idx="82">
                  <c:v>15476.021000000001</c:v>
                </c:pt>
                <c:pt idx="83">
                  <c:v>15808.612999999999</c:v>
                </c:pt>
                <c:pt idx="84">
                  <c:v>16141.257</c:v>
                </c:pt>
                <c:pt idx="85">
                  <c:v>16522.467000000001</c:v>
                </c:pt>
                <c:pt idx="86">
                  <c:v>16991.571</c:v>
                </c:pt>
                <c:pt idx="87">
                  <c:v>17461.197</c:v>
                </c:pt>
                <c:pt idx="88">
                  <c:v>17901.929</c:v>
                </c:pt>
                <c:pt idx="89">
                  <c:v>18370.632000000001</c:v>
                </c:pt>
                <c:pt idx="90">
                  <c:v>100.05800000000001</c:v>
                </c:pt>
                <c:pt idx="91">
                  <c:v>99.254999999999995</c:v>
                </c:pt>
                <c:pt idx="92">
                  <c:v>98.805000000000007</c:v>
                </c:pt>
                <c:pt idx="93">
                  <c:v>98.195999999999998</c:v>
                </c:pt>
                <c:pt idx="94">
                  <c:v>97.165999999999997</c:v>
                </c:pt>
                <c:pt idx="95">
                  <c:v>95.947000000000003</c:v>
                </c:pt>
                <c:pt idx="96">
                  <c:v>94.665999999999997</c:v>
                </c:pt>
                <c:pt idx="97">
                  <c:v>93.733999999999995</c:v>
                </c:pt>
                <c:pt idx="98">
                  <c:v>92.168999999999997</c:v>
                </c:pt>
                <c:pt idx="99">
                  <c:v>90.623000000000005</c:v>
                </c:pt>
                <c:pt idx="100">
                  <c:v>28343.623</c:v>
                </c:pt>
                <c:pt idx="101">
                  <c:v>28983.182000000001</c:v>
                </c:pt>
                <c:pt idx="102">
                  <c:v>29667.119999999999</c:v>
                </c:pt>
                <c:pt idx="103">
                  <c:v>30311.918000000001</c:v>
                </c:pt>
                <c:pt idx="104">
                  <c:v>31010.364000000001</c:v>
                </c:pt>
                <c:pt idx="105">
                  <c:v>31708.49</c:v>
                </c:pt>
                <c:pt idx="106">
                  <c:v>32390.137999999999</c:v>
                </c:pt>
                <c:pt idx="107">
                  <c:v>33093.468999999997</c:v>
                </c:pt>
                <c:pt idx="108">
                  <c:v>33871.868000000002</c:v>
                </c:pt>
                <c:pt idx="109">
                  <c:v>34604.764000000003</c:v>
                </c:pt>
                <c:pt idx="110">
                  <c:v>161.374</c:v>
                </c:pt>
                <c:pt idx="111">
                  <c:v>168.24199999999999</c:v>
                </c:pt>
                <c:pt idx="112">
                  <c:v>171.06100000000001</c:v>
                </c:pt>
                <c:pt idx="113">
                  <c:v>174.28800000000001</c:v>
                </c:pt>
                <c:pt idx="114">
                  <c:v>179.43299999999999</c:v>
                </c:pt>
                <c:pt idx="115">
                  <c:v>182.322</c:v>
                </c:pt>
                <c:pt idx="116">
                  <c:v>185.953</c:v>
                </c:pt>
                <c:pt idx="117">
                  <c:v>188.40799999999999</c:v>
                </c:pt>
                <c:pt idx="118">
                  <c:v>189.874</c:v>
                </c:pt>
                <c:pt idx="119">
                  <c:v>191.38399999999999</c:v>
                </c:pt>
                <c:pt idx="120">
                  <c:v>390.154</c:v>
                </c:pt>
                <c:pt idx="121">
                  <c:v>397.13499999999999</c:v>
                </c:pt>
                <c:pt idx="122">
                  <c:v>408.21699999999998</c:v>
                </c:pt>
                <c:pt idx="123">
                  <c:v>417.62599999999998</c:v>
                </c:pt>
                <c:pt idx="124">
                  <c:v>428.44799999999998</c:v>
                </c:pt>
                <c:pt idx="125">
                  <c:v>437.065</c:v>
                </c:pt>
                <c:pt idx="126">
                  <c:v>444.88400000000001</c:v>
                </c:pt>
                <c:pt idx="127">
                  <c:v>453.10899999999998</c:v>
                </c:pt>
                <c:pt idx="128">
                  <c:v>462.22199999999998</c:v>
                </c:pt>
                <c:pt idx="129">
                  <c:v>470.82799999999997</c:v>
                </c:pt>
                <c:pt idx="130">
                  <c:v>1201.3130000000001</c:v>
                </c:pt>
                <c:pt idx="131">
                  <c:v>1205.577</c:v>
                </c:pt>
                <c:pt idx="132">
                  <c:v>1208.146</c:v>
                </c:pt>
                <c:pt idx="133">
                  <c:v>1215.7529999999999</c:v>
                </c:pt>
                <c:pt idx="134">
                  <c:v>1223.644</c:v>
                </c:pt>
                <c:pt idx="135">
                  <c:v>1234.2829999999999</c:v>
                </c:pt>
                <c:pt idx="136">
                  <c:v>1249.248</c:v>
                </c:pt>
                <c:pt idx="137">
                  <c:v>1264.655</c:v>
                </c:pt>
                <c:pt idx="138">
                  <c:v>1273.903</c:v>
                </c:pt>
                <c:pt idx="139">
                  <c:v>1294.21</c:v>
                </c:pt>
                <c:pt idx="140">
                  <c:v>2200.4180000000001</c:v>
                </c:pt>
                <c:pt idx="141">
                  <c:v>2221.9110000000001</c:v>
                </c:pt>
                <c:pt idx="142">
                  <c:v>2238.4969999999998</c:v>
                </c:pt>
                <c:pt idx="143">
                  <c:v>2252.3809999999999</c:v>
                </c:pt>
                <c:pt idx="144">
                  <c:v>2270.0390000000002</c:v>
                </c:pt>
                <c:pt idx="145">
                  <c:v>2281.855</c:v>
                </c:pt>
                <c:pt idx="146">
                  <c:v>2299.5650000000001</c:v>
                </c:pt>
                <c:pt idx="147">
                  <c:v>2304.9839999999999</c:v>
                </c:pt>
                <c:pt idx="148">
                  <c:v>2305.1080000000002</c:v>
                </c:pt>
                <c:pt idx="149">
                  <c:v>2315.8560000000002</c:v>
                </c:pt>
                <c:pt idx="150">
                  <c:v>329.92500000000001</c:v>
                </c:pt>
                <c:pt idx="151">
                  <c:v>329.10599999999999</c:v>
                </c:pt>
                <c:pt idx="152">
                  <c:v>328.11900000000003</c:v>
                </c:pt>
                <c:pt idx="153">
                  <c:v>328.238</c:v>
                </c:pt>
                <c:pt idx="154">
                  <c:v>328.065</c:v>
                </c:pt>
                <c:pt idx="155">
                  <c:v>327.51799999999997</c:v>
                </c:pt>
                <c:pt idx="156">
                  <c:v>325.596</c:v>
                </c:pt>
                <c:pt idx="157">
                  <c:v>327.68</c:v>
                </c:pt>
                <c:pt idx="158">
                  <c:v>328.74900000000002</c:v>
                </c:pt>
                <c:pt idx="159">
                  <c:v>328.7</c:v>
                </c:pt>
                <c:pt idx="160">
                  <c:v>774.33799999999997</c:v>
                </c:pt>
                <c:pt idx="161">
                  <c:v>785.76499999999999</c:v>
                </c:pt>
                <c:pt idx="162">
                  <c:v>794.67899999999997</c:v>
                </c:pt>
                <c:pt idx="163">
                  <c:v>800.69799999999998</c:v>
                </c:pt>
                <c:pt idx="164">
                  <c:v>817.65800000000002</c:v>
                </c:pt>
                <c:pt idx="165">
                  <c:v>836.22</c:v>
                </c:pt>
                <c:pt idx="166">
                  <c:v>868.6</c:v>
                </c:pt>
                <c:pt idx="167">
                  <c:v>882.91200000000003</c:v>
                </c:pt>
                <c:pt idx="168">
                  <c:v>899.14099999999996</c:v>
                </c:pt>
                <c:pt idx="169">
                  <c:v>921.774</c:v>
                </c:pt>
                <c:pt idx="170">
                  <c:v>7471.1319999999996</c:v>
                </c:pt>
                <c:pt idx="171">
                  <c:v>7649.1390000000001</c:v>
                </c:pt>
                <c:pt idx="172">
                  <c:v>7726.6509999999998</c:v>
                </c:pt>
                <c:pt idx="173">
                  <c:v>7819.4989999999998</c:v>
                </c:pt>
                <c:pt idx="174">
                  <c:v>7912.0450000000001</c:v>
                </c:pt>
                <c:pt idx="175">
                  <c:v>7992.4089999999997</c:v>
                </c:pt>
                <c:pt idx="176">
                  <c:v>8155.7160000000003</c:v>
                </c:pt>
                <c:pt idx="177">
                  <c:v>8342.9570000000003</c:v>
                </c:pt>
                <c:pt idx="178">
                  <c:v>8525.7389999999996</c:v>
                </c:pt>
                <c:pt idx="179">
                  <c:v>8712.0300000000007</c:v>
                </c:pt>
                <c:pt idx="180">
                  <c:v>4467.55</c:v>
                </c:pt>
                <c:pt idx="181">
                  <c:v>4592.79</c:v>
                </c:pt>
                <c:pt idx="182">
                  <c:v>4737.7690000000002</c:v>
                </c:pt>
                <c:pt idx="183">
                  <c:v>4883.1890000000003</c:v>
                </c:pt>
                <c:pt idx="184">
                  <c:v>5022.3609999999999</c:v>
                </c:pt>
                <c:pt idx="185">
                  <c:v>5171.049</c:v>
                </c:pt>
                <c:pt idx="186">
                  <c:v>5326.89</c:v>
                </c:pt>
                <c:pt idx="187">
                  <c:v>5481.0209999999997</c:v>
                </c:pt>
                <c:pt idx="188">
                  <c:v>5639.884</c:v>
                </c:pt>
                <c:pt idx="189">
                  <c:v>5798.0309999999999</c:v>
                </c:pt>
                <c:pt idx="190">
                  <c:v>3534.165</c:v>
                </c:pt>
                <c:pt idx="191">
                  <c:v>3654.877</c:v>
                </c:pt>
                <c:pt idx="192">
                  <c:v>3764.846</c:v>
                </c:pt>
                <c:pt idx="193">
                  <c:v>3870.2849999999999</c:v>
                </c:pt>
                <c:pt idx="194">
                  <c:v>3921.7710000000002</c:v>
                </c:pt>
                <c:pt idx="195">
                  <c:v>3705.8629999999998</c:v>
                </c:pt>
                <c:pt idx="196">
                  <c:v>3950.7359999999999</c:v>
                </c:pt>
                <c:pt idx="197">
                  <c:v>3933.3829999999998</c:v>
                </c:pt>
                <c:pt idx="198">
                  <c:v>4058.386</c:v>
                </c:pt>
                <c:pt idx="199">
                  <c:v>4158.884</c:v>
                </c:pt>
                <c:pt idx="200">
                  <c:v>306.47800000000001</c:v>
                </c:pt>
                <c:pt idx="201">
                  <c:v>309.036</c:v>
                </c:pt>
                <c:pt idx="202">
                  <c:v>311.40199999999999</c:v>
                </c:pt>
                <c:pt idx="203">
                  <c:v>315.42200000000003</c:v>
                </c:pt>
                <c:pt idx="204">
                  <c:v>319.524</c:v>
                </c:pt>
                <c:pt idx="205">
                  <c:v>322.98399999999998</c:v>
                </c:pt>
                <c:pt idx="206">
                  <c:v>328.12400000000002</c:v>
                </c:pt>
                <c:pt idx="207">
                  <c:v>332.07100000000003</c:v>
                </c:pt>
                <c:pt idx="208">
                  <c:v>338.62299999999999</c:v>
                </c:pt>
                <c:pt idx="209">
                  <c:v>342.005</c:v>
                </c:pt>
                <c:pt idx="210">
                  <c:v>12580.878000000001</c:v>
                </c:pt>
                <c:pt idx="211">
                  <c:v>12617.88</c:v>
                </c:pt>
                <c:pt idx="212">
                  <c:v>12680.62</c:v>
                </c:pt>
                <c:pt idx="213">
                  <c:v>12736.937</c:v>
                </c:pt>
                <c:pt idx="214">
                  <c:v>12798.169</c:v>
                </c:pt>
                <c:pt idx="215">
                  <c:v>12785.517</c:v>
                </c:pt>
                <c:pt idx="216">
                  <c:v>12457</c:v>
                </c:pt>
                <c:pt idx="217">
                  <c:v>12100.285</c:v>
                </c:pt>
                <c:pt idx="218">
                  <c:v>11790.293</c:v>
                </c:pt>
                <c:pt idx="219">
                  <c:v>11756.888000000001</c:v>
                </c:pt>
                <c:pt idx="220">
                  <c:v>9844.4320000000007</c:v>
                </c:pt>
                <c:pt idx="221">
                  <c:v>9802.1740000000009</c:v>
                </c:pt>
                <c:pt idx="222">
                  <c:v>9720.1779999999999</c:v>
                </c:pt>
                <c:pt idx="223">
                  <c:v>9647.6270000000004</c:v>
                </c:pt>
                <c:pt idx="224">
                  <c:v>9582.0849999999991</c:v>
                </c:pt>
                <c:pt idx="225">
                  <c:v>9578.2029999999995</c:v>
                </c:pt>
                <c:pt idx="226">
                  <c:v>9793.8459999999995</c:v>
                </c:pt>
                <c:pt idx="227">
                  <c:v>9963.643</c:v>
                </c:pt>
                <c:pt idx="228">
                  <c:v>10173.255999999999</c:v>
                </c:pt>
                <c:pt idx="229">
                  <c:v>10392.93</c:v>
                </c:pt>
                <c:pt idx="230">
                  <c:v>4891.3239999999996</c:v>
                </c:pt>
                <c:pt idx="231">
                  <c:v>5077.2830000000004</c:v>
                </c:pt>
                <c:pt idx="232">
                  <c:v>5003.8419999999996</c:v>
                </c:pt>
                <c:pt idx="233">
                  <c:v>5075.0659999999998</c:v>
                </c:pt>
                <c:pt idx="234">
                  <c:v>5112.915</c:v>
                </c:pt>
                <c:pt idx="235">
                  <c:v>5302.1279999999997</c:v>
                </c:pt>
                <c:pt idx="236">
                  <c:v>5485.6559999999999</c:v>
                </c:pt>
                <c:pt idx="237">
                  <c:v>5682.22</c:v>
                </c:pt>
                <c:pt idx="238">
                  <c:v>5880.125</c:v>
                </c:pt>
                <c:pt idx="239">
                  <c:v>6090.3869999999997</c:v>
                </c:pt>
                <c:pt idx="240">
                  <c:v>12.476000000000001</c:v>
                </c:pt>
                <c:pt idx="241">
                  <c:v>12.547000000000001</c:v>
                </c:pt>
                <c:pt idx="242">
                  <c:v>12.593</c:v>
                </c:pt>
                <c:pt idx="243">
                  <c:v>12.471</c:v>
                </c:pt>
                <c:pt idx="244">
                  <c:v>12.305</c:v>
                </c:pt>
                <c:pt idx="245">
                  <c:v>12.21</c:v>
                </c:pt>
                <c:pt idx="246">
                  <c:v>12.117000000000001</c:v>
                </c:pt>
                <c:pt idx="247">
                  <c:v>12.041</c:v>
                </c:pt>
                <c:pt idx="248">
                  <c:v>11.999000000000001</c:v>
                </c:pt>
                <c:pt idx="249">
                  <c:v>11.962</c:v>
                </c:pt>
                <c:pt idx="250">
                  <c:v>1189.7159999999999</c:v>
                </c:pt>
                <c:pt idx="251">
                  <c:v>1183.1569999999999</c:v>
                </c:pt>
                <c:pt idx="252">
                  <c:v>1181.788</c:v>
                </c:pt>
                <c:pt idx="253">
                  <c:v>1182.7719999999999</c:v>
                </c:pt>
                <c:pt idx="254">
                  <c:v>1175.0319999999999</c:v>
                </c:pt>
                <c:pt idx="255">
                  <c:v>1169.569</c:v>
                </c:pt>
                <c:pt idx="256">
                  <c:v>1175.3710000000001</c:v>
                </c:pt>
                <c:pt idx="257">
                  <c:v>1180.306</c:v>
                </c:pt>
                <c:pt idx="258">
                  <c:v>1187.8420000000001</c:v>
                </c:pt>
                <c:pt idx="259">
                  <c:v>1197.1669999999999</c:v>
                </c:pt>
                <c:pt idx="260">
                  <c:v>1363.7170000000001</c:v>
                </c:pt>
                <c:pt idx="261">
                  <c:v>1353.519</c:v>
                </c:pt>
                <c:pt idx="262">
                  <c:v>1330.9770000000001</c:v>
                </c:pt>
                <c:pt idx="263">
                  <c:v>1303.55</c:v>
                </c:pt>
                <c:pt idx="264">
                  <c:v>1287.2239999999999</c:v>
                </c:pt>
                <c:pt idx="265">
                  <c:v>1342.2929999999999</c:v>
                </c:pt>
                <c:pt idx="266">
                  <c:v>1352.3879999999999</c:v>
                </c:pt>
                <c:pt idx="267">
                  <c:v>1366.6120000000001</c:v>
                </c:pt>
                <c:pt idx="268">
                  <c:v>1383.606</c:v>
                </c:pt>
                <c:pt idx="269">
                  <c:v>1397.1279999999999</c:v>
                </c:pt>
                <c:pt idx="270">
                  <c:v>118.30500000000001</c:v>
                </c:pt>
                <c:pt idx="271">
                  <c:v>116.07599999999999</c:v>
                </c:pt>
                <c:pt idx="272">
                  <c:v>116.727</c:v>
                </c:pt>
                <c:pt idx="273">
                  <c:v>117.88</c:v>
                </c:pt>
                <c:pt idx="274">
                  <c:v>119.316</c:v>
                </c:pt>
                <c:pt idx="275">
                  <c:v>120.08199999999999</c:v>
                </c:pt>
                <c:pt idx="276">
                  <c:v>121.456</c:v>
                </c:pt>
                <c:pt idx="277">
                  <c:v>122.53400000000001</c:v>
                </c:pt>
                <c:pt idx="278">
                  <c:v>123.233</c:v>
                </c:pt>
                <c:pt idx="279">
                  <c:v>124.526</c:v>
                </c:pt>
                <c:pt idx="280">
                  <c:v>207.94499999999999</c:v>
                </c:pt>
                <c:pt idx="281">
                  <c:v>206.46899999999999</c:v>
                </c:pt>
                <c:pt idx="282">
                  <c:v>206.649</c:v>
                </c:pt>
                <c:pt idx="283">
                  <c:v>202.494</c:v>
                </c:pt>
                <c:pt idx="284">
                  <c:v>202.005</c:v>
                </c:pt>
                <c:pt idx="285">
                  <c:v>196.43199999999999</c:v>
                </c:pt>
                <c:pt idx="286">
                  <c:v>191.29499999999999</c:v>
                </c:pt>
                <c:pt idx="287">
                  <c:v>201.41</c:v>
                </c:pt>
                <c:pt idx="288">
                  <c:v>205.52</c:v>
                </c:pt>
                <c:pt idx="289">
                  <c:v>204.922</c:v>
                </c:pt>
                <c:pt idx="290">
                  <c:v>938.76300000000003</c:v>
                </c:pt>
                <c:pt idx="291">
                  <c:v>953.03700000000003</c:v>
                </c:pt>
                <c:pt idx="292">
                  <c:v>962.029</c:v>
                </c:pt>
                <c:pt idx="293">
                  <c:v>970.00699999999995</c:v>
                </c:pt>
                <c:pt idx="294">
                  <c:v>978.83699999999999</c:v>
                </c:pt>
                <c:pt idx="295">
                  <c:v>949.97900000000004</c:v>
                </c:pt>
                <c:pt idx="296">
                  <c:v>908.77499999999998</c:v>
                </c:pt>
                <c:pt idx="297">
                  <c:v>863.57600000000002</c:v>
                </c:pt>
                <c:pt idx="298">
                  <c:v>870.07799999999997</c:v>
                </c:pt>
                <c:pt idx="299">
                  <c:v>875.31600000000003</c:v>
                </c:pt>
                <c:pt idx="300">
                  <c:v>14465.891</c:v>
                </c:pt>
                <c:pt idx="301">
                  <c:v>14588.439</c:v>
                </c:pt>
                <c:pt idx="302">
                  <c:v>14858.171</c:v>
                </c:pt>
                <c:pt idx="303">
                  <c:v>15094.366</c:v>
                </c:pt>
                <c:pt idx="304">
                  <c:v>15409.82</c:v>
                </c:pt>
                <c:pt idx="305">
                  <c:v>15773.778</c:v>
                </c:pt>
                <c:pt idx="306">
                  <c:v>16144.183000000001</c:v>
                </c:pt>
                <c:pt idx="307">
                  <c:v>16523.494999999999</c:v>
                </c:pt>
                <c:pt idx="308">
                  <c:v>16930.089</c:v>
                </c:pt>
                <c:pt idx="309">
                  <c:v>17340.415000000001</c:v>
                </c:pt>
                <c:pt idx="310">
                  <c:v>63.75</c:v>
                </c:pt>
                <c:pt idx="311">
                  <c:v>65.524000000000001</c:v>
                </c:pt>
                <c:pt idx="312">
                  <c:v>67.006</c:v>
                </c:pt>
                <c:pt idx="313">
                  <c:v>67.885999999999996</c:v>
                </c:pt>
                <c:pt idx="314">
                  <c:v>69.13</c:v>
                </c:pt>
                <c:pt idx="315">
                  <c:v>68.790999999999997</c:v>
                </c:pt>
                <c:pt idx="316">
                  <c:v>69.45</c:v>
                </c:pt>
                <c:pt idx="317">
                  <c:v>70.239000000000004</c:v>
                </c:pt>
                <c:pt idx="318">
                  <c:v>70.92</c:v>
                </c:pt>
                <c:pt idx="319">
                  <c:v>71.728999999999999</c:v>
                </c:pt>
                <c:pt idx="320">
                  <c:v>3070.7359999999999</c:v>
                </c:pt>
                <c:pt idx="321">
                  <c:v>3054.9169999999999</c:v>
                </c:pt>
                <c:pt idx="322">
                  <c:v>2987.7089999999998</c:v>
                </c:pt>
                <c:pt idx="323">
                  <c:v>2981.317</c:v>
                </c:pt>
                <c:pt idx="324">
                  <c:v>2995.3290000000002</c:v>
                </c:pt>
                <c:pt idx="325">
                  <c:v>3018.0729999999999</c:v>
                </c:pt>
                <c:pt idx="326">
                  <c:v>3044.4029999999998</c:v>
                </c:pt>
                <c:pt idx="327">
                  <c:v>3086.585</c:v>
                </c:pt>
                <c:pt idx="328">
                  <c:v>3145.3820000000001</c:v>
                </c:pt>
                <c:pt idx="329">
                  <c:v>3231.011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6-4642-AFD8-52989AB07E5B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Consolidated'!$G$2:$G$331</c:f>
              <c:numCache>
                <c:formatCode>General</c:formatCode>
                <c:ptCount val="330"/>
                <c:pt idx="0">
                  <c:v>3483.8319999999999</c:v>
                </c:pt>
                <c:pt idx="1">
                  <c:v>3565.3429999999998</c:v>
                </c:pt>
                <c:pt idx="2">
                  <c:v>3589.0239999999999</c:v>
                </c:pt>
                <c:pt idx="3">
                  <c:v>3661.4490000000001</c:v>
                </c:pt>
                <c:pt idx="4">
                  <c:v>3747.0839999999998</c:v>
                </c:pt>
                <c:pt idx="5">
                  <c:v>3827.1550000000002</c:v>
                </c:pt>
                <c:pt idx="6">
                  <c:v>3886.2370000000001</c:v>
                </c:pt>
                <c:pt idx="7">
                  <c:v>3886.59</c:v>
                </c:pt>
                <c:pt idx="8">
                  <c:v>3958.6959999999999</c:v>
                </c:pt>
                <c:pt idx="9">
                  <c:v>4048.4720000000002</c:v>
                </c:pt>
                <c:pt idx="10">
                  <c:v>4232.3149999999996</c:v>
                </c:pt>
                <c:pt idx="11">
                  <c:v>4702.1409999999996</c:v>
                </c:pt>
                <c:pt idx="12">
                  <c:v>4873.2759999999998</c:v>
                </c:pt>
                <c:pt idx="13">
                  <c:v>5047.2169999999996</c:v>
                </c:pt>
                <c:pt idx="14">
                  <c:v>5230.7</c:v>
                </c:pt>
                <c:pt idx="15">
                  <c:v>5426.1170000000002</c:v>
                </c:pt>
                <c:pt idx="16">
                  <c:v>5624.4750000000004</c:v>
                </c:pt>
                <c:pt idx="17">
                  <c:v>5812.33</c:v>
                </c:pt>
                <c:pt idx="18">
                  <c:v>6015.0010000000002</c:v>
                </c:pt>
                <c:pt idx="19">
                  <c:v>6210.3980000000001</c:v>
                </c:pt>
                <c:pt idx="20">
                  <c:v>26112.203000000001</c:v>
                </c:pt>
                <c:pt idx="21">
                  <c:v>26083.464</c:v>
                </c:pt>
                <c:pt idx="22">
                  <c:v>26025.883000000002</c:v>
                </c:pt>
                <c:pt idx="23">
                  <c:v>25970.124</c:v>
                </c:pt>
                <c:pt idx="24">
                  <c:v>26021.562000000002</c:v>
                </c:pt>
                <c:pt idx="25">
                  <c:v>26011.984</c:v>
                </c:pt>
                <c:pt idx="26">
                  <c:v>25995.471000000001</c:v>
                </c:pt>
                <c:pt idx="27">
                  <c:v>26189.98</c:v>
                </c:pt>
                <c:pt idx="28">
                  <c:v>25953.916000000001</c:v>
                </c:pt>
                <c:pt idx="29">
                  <c:v>25738.866999999998</c:v>
                </c:pt>
                <c:pt idx="30">
                  <c:v>1600.3440000000001</c:v>
                </c:pt>
                <c:pt idx="31">
                  <c:v>1601.386</c:v>
                </c:pt>
                <c:pt idx="32">
                  <c:v>1628.623</c:v>
                </c:pt>
                <c:pt idx="33">
                  <c:v>1649.0509999999999</c:v>
                </c:pt>
                <c:pt idx="34">
                  <c:v>1672.88</c:v>
                </c:pt>
                <c:pt idx="35">
                  <c:v>1707.079</c:v>
                </c:pt>
                <c:pt idx="36">
                  <c:v>1740.2539999999999</c:v>
                </c:pt>
                <c:pt idx="37">
                  <c:v>1764.4849999999999</c:v>
                </c:pt>
                <c:pt idx="38">
                  <c:v>1785.355</c:v>
                </c:pt>
                <c:pt idx="39">
                  <c:v>1804.0830000000001</c:v>
                </c:pt>
                <c:pt idx="40">
                  <c:v>2714.1080000000002</c:v>
                </c:pt>
                <c:pt idx="41">
                  <c:v>2495.2399999999998</c:v>
                </c:pt>
                <c:pt idx="42">
                  <c:v>2268.2979999999998</c:v>
                </c:pt>
                <c:pt idx="43">
                  <c:v>2037.047</c:v>
                </c:pt>
                <c:pt idx="44">
                  <c:v>1805.6690000000001</c:v>
                </c:pt>
                <c:pt idx="45">
                  <c:v>1836.327</c:v>
                </c:pt>
                <c:pt idx="46">
                  <c:v>1852.6489999999999</c:v>
                </c:pt>
                <c:pt idx="47">
                  <c:v>1862.3920000000001</c:v>
                </c:pt>
                <c:pt idx="48">
                  <c:v>1867.088</c:v>
                </c:pt>
                <c:pt idx="49">
                  <c:v>1867.6869999999999</c:v>
                </c:pt>
                <c:pt idx="50">
                  <c:v>4625.1940000000004</c:v>
                </c:pt>
                <c:pt idx="51">
                  <c:v>4708.9390000000003</c:v>
                </c:pt>
                <c:pt idx="52">
                  <c:v>4407.6679999999997</c:v>
                </c:pt>
                <c:pt idx="53">
                  <c:v>4062.1179999999999</c:v>
                </c:pt>
                <c:pt idx="54">
                  <c:v>3837.23</c:v>
                </c:pt>
                <c:pt idx="55">
                  <c:v>3607.4360000000001</c:v>
                </c:pt>
                <c:pt idx="56">
                  <c:v>3320.5149999999999</c:v>
                </c:pt>
                <c:pt idx="57">
                  <c:v>3452.8620000000001</c:v>
                </c:pt>
                <c:pt idx="58">
                  <c:v>3336.6709999999998</c:v>
                </c:pt>
                <c:pt idx="59">
                  <c:v>3214.1239999999998</c:v>
                </c:pt>
                <c:pt idx="60">
                  <c:v>3324.7950000000001</c:v>
                </c:pt>
                <c:pt idx="61">
                  <c:v>3436.13</c:v>
                </c:pt>
                <c:pt idx="62">
                  <c:v>3529.69</c:v>
                </c:pt>
                <c:pt idx="63">
                  <c:v>3636.1709999999998</c:v>
                </c:pt>
                <c:pt idx="64">
                  <c:v>3742.94</c:v>
                </c:pt>
                <c:pt idx="65">
                  <c:v>3862.68</c:v>
                </c:pt>
                <c:pt idx="66">
                  <c:v>4011.3440000000001</c:v>
                </c:pt>
                <c:pt idx="67">
                  <c:v>4153.5429999999997</c:v>
                </c:pt>
                <c:pt idx="68">
                  <c:v>4281.3789999999999</c:v>
                </c:pt>
                <c:pt idx="69">
                  <c:v>4407.7420000000002</c:v>
                </c:pt>
                <c:pt idx="70">
                  <c:v>75.316000000000003</c:v>
                </c:pt>
                <c:pt idx="71">
                  <c:v>74.492999999999995</c:v>
                </c:pt>
                <c:pt idx="72">
                  <c:v>73.626000000000005</c:v>
                </c:pt>
                <c:pt idx="73">
                  <c:v>72.44</c:v>
                </c:pt>
                <c:pt idx="74">
                  <c:v>71.311000000000007</c:v>
                </c:pt>
                <c:pt idx="75">
                  <c:v>72.125</c:v>
                </c:pt>
                <c:pt idx="76">
                  <c:v>72.682000000000002</c:v>
                </c:pt>
                <c:pt idx="77">
                  <c:v>73.188000000000002</c:v>
                </c:pt>
                <c:pt idx="78">
                  <c:v>73.822999999999993</c:v>
                </c:pt>
                <c:pt idx="79">
                  <c:v>74.650000000000006</c:v>
                </c:pt>
                <c:pt idx="80">
                  <c:v>15392.248</c:v>
                </c:pt>
                <c:pt idx="81">
                  <c:v>15439.626</c:v>
                </c:pt>
                <c:pt idx="82">
                  <c:v>15476.021000000001</c:v>
                </c:pt>
                <c:pt idx="83">
                  <c:v>15808.612999999999</c:v>
                </c:pt>
                <c:pt idx="84">
                  <c:v>16141.257</c:v>
                </c:pt>
                <c:pt idx="85">
                  <c:v>16522.467000000001</c:v>
                </c:pt>
                <c:pt idx="86">
                  <c:v>16991.571</c:v>
                </c:pt>
                <c:pt idx="87">
                  <c:v>17461.197</c:v>
                </c:pt>
                <c:pt idx="88">
                  <c:v>17901.929</c:v>
                </c:pt>
                <c:pt idx="89">
                  <c:v>18370.632000000001</c:v>
                </c:pt>
                <c:pt idx="90">
                  <c:v>100.05800000000001</c:v>
                </c:pt>
                <c:pt idx="91">
                  <c:v>99.254999999999995</c:v>
                </c:pt>
                <c:pt idx="92">
                  <c:v>98.805000000000007</c:v>
                </c:pt>
                <c:pt idx="93">
                  <c:v>98.195999999999998</c:v>
                </c:pt>
                <c:pt idx="94">
                  <c:v>97.165999999999997</c:v>
                </c:pt>
                <c:pt idx="95">
                  <c:v>95.947000000000003</c:v>
                </c:pt>
                <c:pt idx="96">
                  <c:v>94.665999999999997</c:v>
                </c:pt>
                <c:pt idx="97">
                  <c:v>93.733999999999995</c:v>
                </c:pt>
                <c:pt idx="98">
                  <c:v>92.168999999999997</c:v>
                </c:pt>
                <c:pt idx="99">
                  <c:v>90.623000000000005</c:v>
                </c:pt>
                <c:pt idx="100">
                  <c:v>28343.623</c:v>
                </c:pt>
                <c:pt idx="101">
                  <c:v>28983.182000000001</c:v>
                </c:pt>
                <c:pt idx="102">
                  <c:v>29667.119999999999</c:v>
                </c:pt>
                <c:pt idx="103">
                  <c:v>30311.918000000001</c:v>
                </c:pt>
                <c:pt idx="104">
                  <c:v>31010.364000000001</c:v>
                </c:pt>
                <c:pt idx="105">
                  <c:v>31708.49</c:v>
                </c:pt>
                <c:pt idx="106">
                  <c:v>32390.137999999999</c:v>
                </c:pt>
                <c:pt idx="107">
                  <c:v>33093.468999999997</c:v>
                </c:pt>
                <c:pt idx="108">
                  <c:v>33871.868000000002</c:v>
                </c:pt>
                <c:pt idx="109">
                  <c:v>34604.764000000003</c:v>
                </c:pt>
                <c:pt idx="110">
                  <c:v>161.374</c:v>
                </c:pt>
                <c:pt idx="111">
                  <c:v>168.24199999999999</c:v>
                </c:pt>
                <c:pt idx="112">
                  <c:v>171.06100000000001</c:v>
                </c:pt>
                <c:pt idx="113">
                  <c:v>174.28800000000001</c:v>
                </c:pt>
                <c:pt idx="114">
                  <c:v>179.43299999999999</c:v>
                </c:pt>
                <c:pt idx="115">
                  <c:v>182.322</c:v>
                </c:pt>
                <c:pt idx="116">
                  <c:v>185.953</c:v>
                </c:pt>
                <c:pt idx="117">
                  <c:v>188.40799999999999</c:v>
                </c:pt>
                <c:pt idx="118">
                  <c:v>189.874</c:v>
                </c:pt>
                <c:pt idx="119">
                  <c:v>191.38399999999999</c:v>
                </c:pt>
                <c:pt idx="120">
                  <c:v>390.154</c:v>
                </c:pt>
                <c:pt idx="121">
                  <c:v>397.13499999999999</c:v>
                </c:pt>
                <c:pt idx="122">
                  <c:v>408.21699999999998</c:v>
                </c:pt>
                <c:pt idx="123">
                  <c:v>417.62599999999998</c:v>
                </c:pt>
                <c:pt idx="124">
                  <c:v>428.44799999999998</c:v>
                </c:pt>
                <c:pt idx="125">
                  <c:v>437.065</c:v>
                </c:pt>
                <c:pt idx="126">
                  <c:v>444.88400000000001</c:v>
                </c:pt>
                <c:pt idx="127">
                  <c:v>453.10899999999998</c:v>
                </c:pt>
                <c:pt idx="128">
                  <c:v>462.22199999999998</c:v>
                </c:pt>
                <c:pt idx="129">
                  <c:v>470.82799999999997</c:v>
                </c:pt>
                <c:pt idx="130">
                  <c:v>1201.3130000000001</c:v>
                </c:pt>
                <c:pt idx="131">
                  <c:v>1205.577</c:v>
                </c:pt>
                <c:pt idx="132">
                  <c:v>1208.146</c:v>
                </c:pt>
                <c:pt idx="133">
                  <c:v>1215.7529999999999</c:v>
                </c:pt>
                <c:pt idx="134">
                  <c:v>1223.644</c:v>
                </c:pt>
                <c:pt idx="135">
                  <c:v>1234.2829999999999</c:v>
                </c:pt>
                <c:pt idx="136">
                  <c:v>1249.248</c:v>
                </c:pt>
                <c:pt idx="137">
                  <c:v>1264.655</c:v>
                </c:pt>
                <c:pt idx="138">
                  <c:v>1273.903</c:v>
                </c:pt>
                <c:pt idx="139">
                  <c:v>1294.21</c:v>
                </c:pt>
                <c:pt idx="140">
                  <c:v>2200.4180000000001</c:v>
                </c:pt>
                <c:pt idx="141">
                  <c:v>2221.9110000000001</c:v>
                </c:pt>
                <c:pt idx="142">
                  <c:v>2238.4969999999998</c:v>
                </c:pt>
                <c:pt idx="143">
                  <c:v>2252.3809999999999</c:v>
                </c:pt>
                <c:pt idx="144">
                  <c:v>2270.0390000000002</c:v>
                </c:pt>
                <c:pt idx="145">
                  <c:v>2281.855</c:v>
                </c:pt>
                <c:pt idx="146">
                  <c:v>2299.5650000000001</c:v>
                </c:pt>
                <c:pt idx="147">
                  <c:v>2304.9839999999999</c:v>
                </c:pt>
                <c:pt idx="148">
                  <c:v>2305.1080000000002</c:v>
                </c:pt>
                <c:pt idx="149">
                  <c:v>2315.8560000000002</c:v>
                </c:pt>
                <c:pt idx="150">
                  <c:v>329.92500000000001</c:v>
                </c:pt>
                <c:pt idx="151">
                  <c:v>329.10599999999999</c:v>
                </c:pt>
                <c:pt idx="152">
                  <c:v>328.11900000000003</c:v>
                </c:pt>
                <c:pt idx="153">
                  <c:v>328.238</c:v>
                </c:pt>
                <c:pt idx="154">
                  <c:v>328.065</c:v>
                </c:pt>
                <c:pt idx="155">
                  <c:v>327.51799999999997</c:v>
                </c:pt>
                <c:pt idx="156">
                  <c:v>325.596</c:v>
                </c:pt>
                <c:pt idx="157">
                  <c:v>327.68</c:v>
                </c:pt>
                <c:pt idx="158">
                  <c:v>328.74900000000002</c:v>
                </c:pt>
                <c:pt idx="159">
                  <c:v>328.7</c:v>
                </c:pt>
                <c:pt idx="160">
                  <c:v>774.33799999999997</c:v>
                </c:pt>
                <c:pt idx="161">
                  <c:v>785.76499999999999</c:v>
                </c:pt>
                <c:pt idx="162">
                  <c:v>794.67899999999997</c:v>
                </c:pt>
                <c:pt idx="163">
                  <c:v>800.69799999999998</c:v>
                </c:pt>
                <c:pt idx="164">
                  <c:v>817.65800000000002</c:v>
                </c:pt>
                <c:pt idx="165">
                  <c:v>836.22</c:v>
                </c:pt>
                <c:pt idx="166">
                  <c:v>868.6</c:v>
                </c:pt>
                <c:pt idx="167">
                  <c:v>882.91200000000003</c:v>
                </c:pt>
                <c:pt idx="168">
                  <c:v>899.14099999999996</c:v>
                </c:pt>
                <c:pt idx="169">
                  <c:v>921.774</c:v>
                </c:pt>
                <c:pt idx="170">
                  <c:v>7471.1319999999996</c:v>
                </c:pt>
                <c:pt idx="171">
                  <c:v>7649.1390000000001</c:v>
                </c:pt>
                <c:pt idx="172">
                  <c:v>7726.6509999999998</c:v>
                </c:pt>
                <c:pt idx="173">
                  <c:v>7819.4989999999998</c:v>
                </c:pt>
                <c:pt idx="174">
                  <c:v>7912.0450000000001</c:v>
                </c:pt>
                <c:pt idx="175">
                  <c:v>7992.4089999999997</c:v>
                </c:pt>
                <c:pt idx="176">
                  <c:v>8155.7160000000003</c:v>
                </c:pt>
                <c:pt idx="177">
                  <c:v>8342.9570000000003</c:v>
                </c:pt>
                <c:pt idx="178">
                  <c:v>8525.7389999999996</c:v>
                </c:pt>
                <c:pt idx="179">
                  <c:v>8712.0300000000007</c:v>
                </c:pt>
                <c:pt idx="180">
                  <c:v>4467.55</c:v>
                </c:pt>
                <c:pt idx="181">
                  <c:v>4592.79</c:v>
                </c:pt>
                <c:pt idx="182">
                  <c:v>4737.7690000000002</c:v>
                </c:pt>
                <c:pt idx="183">
                  <c:v>4883.1890000000003</c:v>
                </c:pt>
                <c:pt idx="184">
                  <c:v>5022.3609999999999</c:v>
                </c:pt>
                <c:pt idx="185">
                  <c:v>5171.049</c:v>
                </c:pt>
                <c:pt idx="186">
                  <c:v>5326.89</c:v>
                </c:pt>
                <c:pt idx="187">
                  <c:v>5481.0209999999997</c:v>
                </c:pt>
                <c:pt idx="188">
                  <c:v>5639.884</c:v>
                </c:pt>
                <c:pt idx="189">
                  <c:v>5798.0309999999999</c:v>
                </c:pt>
                <c:pt idx="190">
                  <c:v>3534.165</c:v>
                </c:pt>
                <c:pt idx="191">
                  <c:v>3654.877</c:v>
                </c:pt>
                <c:pt idx="192">
                  <c:v>3764.846</c:v>
                </c:pt>
                <c:pt idx="193">
                  <c:v>3870.2849999999999</c:v>
                </c:pt>
                <c:pt idx="194">
                  <c:v>3921.7710000000002</c:v>
                </c:pt>
                <c:pt idx="195">
                  <c:v>3705.8629999999998</c:v>
                </c:pt>
                <c:pt idx="196">
                  <c:v>3950.7359999999999</c:v>
                </c:pt>
                <c:pt idx="197">
                  <c:v>3933.3829999999998</c:v>
                </c:pt>
                <c:pt idx="198">
                  <c:v>4058.386</c:v>
                </c:pt>
                <c:pt idx="199">
                  <c:v>4158.884</c:v>
                </c:pt>
                <c:pt idx="200">
                  <c:v>306.47800000000001</c:v>
                </c:pt>
                <c:pt idx="201">
                  <c:v>309.036</c:v>
                </c:pt>
                <c:pt idx="202">
                  <c:v>311.40199999999999</c:v>
                </c:pt>
                <c:pt idx="203">
                  <c:v>315.42200000000003</c:v>
                </c:pt>
                <c:pt idx="204">
                  <c:v>319.524</c:v>
                </c:pt>
                <c:pt idx="205">
                  <c:v>322.98399999999998</c:v>
                </c:pt>
                <c:pt idx="206">
                  <c:v>328.12400000000002</c:v>
                </c:pt>
                <c:pt idx="207">
                  <c:v>332.07100000000003</c:v>
                </c:pt>
                <c:pt idx="208">
                  <c:v>338.62299999999999</c:v>
                </c:pt>
                <c:pt idx="209">
                  <c:v>342.005</c:v>
                </c:pt>
                <c:pt idx="210">
                  <c:v>12580.878000000001</c:v>
                </c:pt>
                <c:pt idx="211">
                  <c:v>12617.88</c:v>
                </c:pt>
                <c:pt idx="212">
                  <c:v>12680.62</c:v>
                </c:pt>
                <c:pt idx="213">
                  <c:v>12736.937</c:v>
                </c:pt>
                <c:pt idx="214">
                  <c:v>12798.169</c:v>
                </c:pt>
                <c:pt idx="215">
                  <c:v>12785.517</c:v>
                </c:pt>
                <c:pt idx="216">
                  <c:v>12457</c:v>
                </c:pt>
                <c:pt idx="217">
                  <c:v>12100.285</c:v>
                </c:pt>
                <c:pt idx="218">
                  <c:v>11790.293</c:v>
                </c:pt>
                <c:pt idx="219">
                  <c:v>11756.888000000001</c:v>
                </c:pt>
                <c:pt idx="220">
                  <c:v>9844.4320000000007</c:v>
                </c:pt>
                <c:pt idx="221">
                  <c:v>9802.1740000000009</c:v>
                </c:pt>
                <c:pt idx="222">
                  <c:v>9720.1779999999999</c:v>
                </c:pt>
                <c:pt idx="223">
                  <c:v>9647.6270000000004</c:v>
                </c:pt>
                <c:pt idx="224">
                  <c:v>9582.0849999999991</c:v>
                </c:pt>
                <c:pt idx="225">
                  <c:v>9578.2029999999995</c:v>
                </c:pt>
                <c:pt idx="226">
                  <c:v>9793.8459999999995</c:v>
                </c:pt>
                <c:pt idx="227">
                  <c:v>9963.643</c:v>
                </c:pt>
                <c:pt idx="228">
                  <c:v>10173.255999999999</c:v>
                </c:pt>
                <c:pt idx="229">
                  <c:v>10392.93</c:v>
                </c:pt>
                <c:pt idx="230">
                  <c:v>4891.3239999999996</c:v>
                </c:pt>
                <c:pt idx="231">
                  <c:v>5077.2830000000004</c:v>
                </c:pt>
                <c:pt idx="232">
                  <c:v>5003.8419999999996</c:v>
                </c:pt>
                <c:pt idx="233">
                  <c:v>5075.0659999999998</c:v>
                </c:pt>
                <c:pt idx="234">
                  <c:v>5112.915</c:v>
                </c:pt>
                <c:pt idx="235">
                  <c:v>5302.1279999999997</c:v>
                </c:pt>
                <c:pt idx="236">
                  <c:v>5485.6559999999999</c:v>
                </c:pt>
                <c:pt idx="237">
                  <c:v>5682.22</c:v>
                </c:pt>
                <c:pt idx="238">
                  <c:v>5880.125</c:v>
                </c:pt>
                <c:pt idx="239">
                  <c:v>6090.3869999999997</c:v>
                </c:pt>
                <c:pt idx="240">
                  <c:v>12.476000000000001</c:v>
                </c:pt>
                <c:pt idx="241">
                  <c:v>12.547000000000001</c:v>
                </c:pt>
                <c:pt idx="242">
                  <c:v>12.593</c:v>
                </c:pt>
                <c:pt idx="243">
                  <c:v>12.471</c:v>
                </c:pt>
                <c:pt idx="244">
                  <c:v>12.305</c:v>
                </c:pt>
                <c:pt idx="245">
                  <c:v>12.21</c:v>
                </c:pt>
                <c:pt idx="246">
                  <c:v>12.117000000000001</c:v>
                </c:pt>
                <c:pt idx="247">
                  <c:v>12.041</c:v>
                </c:pt>
                <c:pt idx="248">
                  <c:v>11.999000000000001</c:v>
                </c:pt>
                <c:pt idx="249">
                  <c:v>11.962</c:v>
                </c:pt>
                <c:pt idx="250">
                  <c:v>1189.7159999999999</c:v>
                </c:pt>
                <c:pt idx="251">
                  <c:v>1183.1569999999999</c:v>
                </c:pt>
                <c:pt idx="252">
                  <c:v>1181.788</c:v>
                </c:pt>
                <c:pt idx="253">
                  <c:v>1182.7719999999999</c:v>
                </c:pt>
                <c:pt idx="254">
                  <c:v>1175.0319999999999</c:v>
                </c:pt>
                <c:pt idx="255">
                  <c:v>1169.569</c:v>
                </c:pt>
                <c:pt idx="256">
                  <c:v>1175.3710000000001</c:v>
                </c:pt>
                <c:pt idx="257">
                  <c:v>1180.306</c:v>
                </c:pt>
                <c:pt idx="258">
                  <c:v>1187.8420000000001</c:v>
                </c:pt>
                <c:pt idx="259">
                  <c:v>1197.1669999999999</c:v>
                </c:pt>
                <c:pt idx="260">
                  <c:v>1363.7170000000001</c:v>
                </c:pt>
                <c:pt idx="261">
                  <c:v>1353.519</c:v>
                </c:pt>
                <c:pt idx="262">
                  <c:v>1330.9770000000001</c:v>
                </c:pt>
                <c:pt idx="263">
                  <c:v>1303.55</c:v>
                </c:pt>
                <c:pt idx="264">
                  <c:v>1287.2239999999999</c:v>
                </c:pt>
                <c:pt idx="265">
                  <c:v>1342.2929999999999</c:v>
                </c:pt>
                <c:pt idx="266">
                  <c:v>1352.3879999999999</c:v>
                </c:pt>
                <c:pt idx="267">
                  <c:v>1366.6120000000001</c:v>
                </c:pt>
                <c:pt idx="268">
                  <c:v>1383.606</c:v>
                </c:pt>
                <c:pt idx="269">
                  <c:v>1397.1279999999999</c:v>
                </c:pt>
                <c:pt idx="270">
                  <c:v>118.30500000000001</c:v>
                </c:pt>
                <c:pt idx="271">
                  <c:v>116.07599999999999</c:v>
                </c:pt>
                <c:pt idx="272">
                  <c:v>116.727</c:v>
                </c:pt>
                <c:pt idx="273">
                  <c:v>117.88</c:v>
                </c:pt>
                <c:pt idx="274">
                  <c:v>119.316</c:v>
                </c:pt>
                <c:pt idx="275">
                  <c:v>120.08199999999999</c:v>
                </c:pt>
                <c:pt idx="276">
                  <c:v>121.456</c:v>
                </c:pt>
                <c:pt idx="277">
                  <c:v>122.53400000000001</c:v>
                </c:pt>
                <c:pt idx="278">
                  <c:v>123.233</c:v>
                </c:pt>
                <c:pt idx="279">
                  <c:v>124.526</c:v>
                </c:pt>
                <c:pt idx="280">
                  <c:v>207.94499999999999</c:v>
                </c:pt>
                <c:pt idx="281">
                  <c:v>206.46899999999999</c:v>
                </c:pt>
                <c:pt idx="282">
                  <c:v>206.649</c:v>
                </c:pt>
                <c:pt idx="283">
                  <c:v>202.494</c:v>
                </c:pt>
                <c:pt idx="284">
                  <c:v>202.005</c:v>
                </c:pt>
                <c:pt idx="285">
                  <c:v>196.43199999999999</c:v>
                </c:pt>
                <c:pt idx="286">
                  <c:v>191.29499999999999</c:v>
                </c:pt>
                <c:pt idx="287">
                  <c:v>201.41</c:v>
                </c:pt>
                <c:pt idx="288">
                  <c:v>205.52</c:v>
                </c:pt>
                <c:pt idx="289">
                  <c:v>204.922</c:v>
                </c:pt>
                <c:pt idx="290">
                  <c:v>938.76300000000003</c:v>
                </c:pt>
                <c:pt idx="291">
                  <c:v>953.03700000000003</c:v>
                </c:pt>
                <c:pt idx="292">
                  <c:v>962.029</c:v>
                </c:pt>
                <c:pt idx="293">
                  <c:v>970.00699999999995</c:v>
                </c:pt>
                <c:pt idx="294">
                  <c:v>978.83699999999999</c:v>
                </c:pt>
                <c:pt idx="295">
                  <c:v>949.97900000000004</c:v>
                </c:pt>
                <c:pt idx="296">
                  <c:v>908.77499999999998</c:v>
                </c:pt>
                <c:pt idx="297">
                  <c:v>863.57600000000002</c:v>
                </c:pt>
                <c:pt idx="298">
                  <c:v>870.07799999999997</c:v>
                </c:pt>
                <c:pt idx="299">
                  <c:v>875.31600000000003</c:v>
                </c:pt>
                <c:pt idx="300">
                  <c:v>14465.891</c:v>
                </c:pt>
                <c:pt idx="301">
                  <c:v>14588.439</c:v>
                </c:pt>
                <c:pt idx="302">
                  <c:v>14858.171</c:v>
                </c:pt>
                <c:pt idx="303">
                  <c:v>15094.366</c:v>
                </c:pt>
                <c:pt idx="304">
                  <c:v>15409.82</c:v>
                </c:pt>
                <c:pt idx="305">
                  <c:v>15773.778</c:v>
                </c:pt>
                <c:pt idx="306">
                  <c:v>16144.183000000001</c:v>
                </c:pt>
                <c:pt idx="307">
                  <c:v>16523.494999999999</c:v>
                </c:pt>
                <c:pt idx="308">
                  <c:v>16930.089</c:v>
                </c:pt>
                <c:pt idx="309">
                  <c:v>17340.415000000001</c:v>
                </c:pt>
                <c:pt idx="310">
                  <c:v>63.75</c:v>
                </c:pt>
                <c:pt idx="311">
                  <c:v>65.524000000000001</c:v>
                </c:pt>
                <c:pt idx="312">
                  <c:v>67.006</c:v>
                </c:pt>
                <c:pt idx="313">
                  <c:v>67.885999999999996</c:v>
                </c:pt>
                <c:pt idx="314">
                  <c:v>69.13</c:v>
                </c:pt>
                <c:pt idx="315">
                  <c:v>68.790999999999997</c:v>
                </c:pt>
                <c:pt idx="316">
                  <c:v>69.45</c:v>
                </c:pt>
                <c:pt idx="317">
                  <c:v>70.239000000000004</c:v>
                </c:pt>
                <c:pt idx="318">
                  <c:v>70.92</c:v>
                </c:pt>
                <c:pt idx="319">
                  <c:v>71.728999999999999</c:v>
                </c:pt>
                <c:pt idx="320">
                  <c:v>3070.7359999999999</c:v>
                </c:pt>
                <c:pt idx="321">
                  <c:v>3054.9169999999999</c:v>
                </c:pt>
                <c:pt idx="322">
                  <c:v>2987.7089999999998</c:v>
                </c:pt>
                <c:pt idx="323">
                  <c:v>2981.317</c:v>
                </c:pt>
                <c:pt idx="324">
                  <c:v>2995.3290000000002</c:v>
                </c:pt>
                <c:pt idx="325">
                  <c:v>3018.0729999999999</c:v>
                </c:pt>
                <c:pt idx="326">
                  <c:v>3044.4029999999998</c:v>
                </c:pt>
                <c:pt idx="327">
                  <c:v>3086.585</c:v>
                </c:pt>
                <c:pt idx="328">
                  <c:v>3145.3820000000001</c:v>
                </c:pt>
                <c:pt idx="329">
                  <c:v>3231.011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6-4642-AFD8-52989AB0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70928"/>
        <c:axId val="1023571760"/>
      </c:scatterChart>
      <c:valAx>
        <c:axId val="102357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Employment in agriculture, forestry and fishing - ILO modelled estimates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71760"/>
        <c:crosses val="autoZero"/>
        <c:crossBetween val="midCat"/>
      </c:valAx>
      <c:valAx>
        <c:axId val="102357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70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Prevalence of anemia among women of reproductive age (15-49 years) (percentage)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Consolidated'!$H$2:$H$331</c:f>
              <c:numCache>
                <c:formatCode>General</c:formatCode>
                <c:ptCount val="330"/>
                <c:pt idx="0">
                  <c:v>36.799999999999997</c:v>
                </c:pt>
                <c:pt idx="1">
                  <c:v>37.1</c:v>
                </c:pt>
                <c:pt idx="2">
                  <c:v>37.5</c:v>
                </c:pt>
                <c:pt idx="3">
                  <c:v>38</c:v>
                </c:pt>
                <c:pt idx="4">
                  <c:v>38.700000000000003</c:v>
                </c:pt>
                <c:pt idx="5">
                  <c:v>39.4</c:v>
                </c:pt>
                <c:pt idx="6">
                  <c:v>40.200000000000003</c:v>
                </c:pt>
                <c:pt idx="7">
                  <c:v>40.9</c:v>
                </c:pt>
                <c:pt idx="8">
                  <c:v>41.8</c:v>
                </c:pt>
                <c:pt idx="9">
                  <c:v>42.6</c:v>
                </c:pt>
                <c:pt idx="10">
                  <c:v>46.9</c:v>
                </c:pt>
                <c:pt idx="11">
                  <c:v>46.3</c:v>
                </c:pt>
                <c:pt idx="12">
                  <c:v>45.9</c:v>
                </c:pt>
                <c:pt idx="13">
                  <c:v>45.6</c:v>
                </c:pt>
                <c:pt idx="14">
                  <c:v>45.3</c:v>
                </c:pt>
                <c:pt idx="15">
                  <c:v>45</c:v>
                </c:pt>
                <c:pt idx="16">
                  <c:v>44.8</c:v>
                </c:pt>
                <c:pt idx="17">
                  <c:v>44.7</c:v>
                </c:pt>
                <c:pt idx="18">
                  <c:v>44.6</c:v>
                </c:pt>
                <c:pt idx="19">
                  <c:v>44.5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36</c:v>
                </c:pt>
                <c:pt idx="27">
                  <c:v>36.200000000000003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56.7</c:v>
                </c:pt>
                <c:pt idx="31">
                  <c:v>56</c:v>
                </c:pt>
                <c:pt idx="32">
                  <c:v>55.5</c:v>
                </c:pt>
                <c:pt idx="33">
                  <c:v>55.2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55.1</c:v>
                </c:pt>
                <c:pt idx="39">
                  <c:v>55.2</c:v>
                </c:pt>
                <c:pt idx="40">
                  <c:v>53.5</c:v>
                </c:pt>
                <c:pt idx="41">
                  <c:v>53.3</c:v>
                </c:pt>
                <c:pt idx="42">
                  <c:v>53.3</c:v>
                </c:pt>
                <c:pt idx="43">
                  <c:v>53.3</c:v>
                </c:pt>
                <c:pt idx="44">
                  <c:v>53.2</c:v>
                </c:pt>
                <c:pt idx="45">
                  <c:v>53.1</c:v>
                </c:pt>
                <c:pt idx="46">
                  <c:v>53</c:v>
                </c:pt>
                <c:pt idx="47">
                  <c:v>52.8</c:v>
                </c:pt>
                <c:pt idx="48">
                  <c:v>52.6</c:v>
                </c:pt>
                <c:pt idx="49">
                  <c:v>52.5</c:v>
                </c:pt>
                <c:pt idx="50">
                  <c:v>46.3</c:v>
                </c:pt>
                <c:pt idx="51">
                  <c:v>46.1</c:v>
                </c:pt>
                <c:pt idx="52">
                  <c:v>46.1</c:v>
                </c:pt>
                <c:pt idx="53">
                  <c:v>46.2</c:v>
                </c:pt>
                <c:pt idx="54">
                  <c:v>46.4</c:v>
                </c:pt>
                <c:pt idx="55">
                  <c:v>46.5</c:v>
                </c:pt>
                <c:pt idx="56">
                  <c:v>46.7</c:v>
                </c:pt>
                <c:pt idx="57">
                  <c:v>46.8</c:v>
                </c:pt>
                <c:pt idx="58">
                  <c:v>47</c:v>
                </c:pt>
                <c:pt idx="59">
                  <c:v>47.1</c:v>
                </c:pt>
                <c:pt idx="60">
                  <c:v>50.3</c:v>
                </c:pt>
                <c:pt idx="61">
                  <c:v>49.8</c:v>
                </c:pt>
                <c:pt idx="62">
                  <c:v>49.2</c:v>
                </c:pt>
                <c:pt idx="63">
                  <c:v>48.7</c:v>
                </c:pt>
                <c:pt idx="64">
                  <c:v>48.2</c:v>
                </c:pt>
                <c:pt idx="65">
                  <c:v>47.6</c:v>
                </c:pt>
                <c:pt idx="66">
                  <c:v>47</c:v>
                </c:pt>
                <c:pt idx="67">
                  <c:v>46.4</c:v>
                </c:pt>
                <c:pt idx="68">
                  <c:v>45.9</c:v>
                </c:pt>
                <c:pt idx="69">
                  <c:v>45.4</c:v>
                </c:pt>
                <c:pt idx="70">
                  <c:v>33.200000000000003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33</c:v>
                </c:pt>
                <c:pt idx="76">
                  <c:v>33.1</c:v>
                </c:pt>
                <c:pt idx="77">
                  <c:v>33.299999999999997</c:v>
                </c:pt>
                <c:pt idx="78">
                  <c:v>33.5</c:v>
                </c:pt>
                <c:pt idx="79">
                  <c:v>33.799999999999997</c:v>
                </c:pt>
                <c:pt idx="80">
                  <c:v>48.1</c:v>
                </c:pt>
                <c:pt idx="81">
                  <c:v>47.2</c:v>
                </c:pt>
                <c:pt idx="82">
                  <c:v>46.4</c:v>
                </c:pt>
                <c:pt idx="83">
                  <c:v>45.5</c:v>
                </c:pt>
                <c:pt idx="84">
                  <c:v>44.8</c:v>
                </c:pt>
                <c:pt idx="85">
                  <c:v>44.1</c:v>
                </c:pt>
                <c:pt idx="86">
                  <c:v>43.5</c:v>
                </c:pt>
                <c:pt idx="87">
                  <c:v>43</c:v>
                </c:pt>
                <c:pt idx="88">
                  <c:v>42.6</c:v>
                </c:pt>
                <c:pt idx="89">
                  <c:v>42.4</c:v>
                </c:pt>
                <c:pt idx="90">
                  <c:v>31</c:v>
                </c:pt>
                <c:pt idx="91">
                  <c:v>30.9</c:v>
                </c:pt>
                <c:pt idx="92">
                  <c:v>31</c:v>
                </c:pt>
                <c:pt idx="93">
                  <c:v>31</c:v>
                </c:pt>
                <c:pt idx="94">
                  <c:v>31.2</c:v>
                </c:pt>
                <c:pt idx="95">
                  <c:v>31.3</c:v>
                </c:pt>
                <c:pt idx="96">
                  <c:v>31.5</c:v>
                </c:pt>
                <c:pt idx="97">
                  <c:v>31.8</c:v>
                </c:pt>
                <c:pt idx="98">
                  <c:v>32</c:v>
                </c:pt>
                <c:pt idx="99">
                  <c:v>32.299999999999997</c:v>
                </c:pt>
                <c:pt idx="100">
                  <c:v>23.2</c:v>
                </c:pt>
                <c:pt idx="101">
                  <c:v>22.7</c:v>
                </c:pt>
                <c:pt idx="102">
                  <c:v>22.4</c:v>
                </c:pt>
                <c:pt idx="103">
                  <c:v>22.2</c:v>
                </c:pt>
                <c:pt idx="104">
                  <c:v>22.3</c:v>
                </c:pt>
                <c:pt idx="105">
                  <c:v>22.5</c:v>
                </c:pt>
                <c:pt idx="106">
                  <c:v>22.7</c:v>
                </c:pt>
                <c:pt idx="107">
                  <c:v>23</c:v>
                </c:pt>
                <c:pt idx="108">
                  <c:v>23.4</c:v>
                </c:pt>
                <c:pt idx="109">
                  <c:v>23.9</c:v>
                </c:pt>
                <c:pt idx="110">
                  <c:v>57.9</c:v>
                </c:pt>
                <c:pt idx="111">
                  <c:v>57.2</c:v>
                </c:pt>
                <c:pt idx="112">
                  <c:v>56.4</c:v>
                </c:pt>
                <c:pt idx="113">
                  <c:v>55.6</c:v>
                </c:pt>
                <c:pt idx="114">
                  <c:v>54.8</c:v>
                </c:pt>
                <c:pt idx="115">
                  <c:v>53.9</c:v>
                </c:pt>
                <c:pt idx="116">
                  <c:v>52.8</c:v>
                </c:pt>
                <c:pt idx="117">
                  <c:v>51.7</c:v>
                </c:pt>
                <c:pt idx="118">
                  <c:v>50.6</c:v>
                </c:pt>
                <c:pt idx="119">
                  <c:v>49.5</c:v>
                </c:pt>
                <c:pt idx="120">
                  <c:v>50.7</c:v>
                </c:pt>
                <c:pt idx="121">
                  <c:v>50.3</c:v>
                </c:pt>
                <c:pt idx="122">
                  <c:v>49.9</c:v>
                </c:pt>
                <c:pt idx="123">
                  <c:v>49.6</c:v>
                </c:pt>
                <c:pt idx="124">
                  <c:v>49.3</c:v>
                </c:pt>
                <c:pt idx="125">
                  <c:v>49.1</c:v>
                </c:pt>
                <c:pt idx="126">
                  <c:v>48.8</c:v>
                </c:pt>
                <c:pt idx="127">
                  <c:v>48.5</c:v>
                </c:pt>
                <c:pt idx="128">
                  <c:v>48.3</c:v>
                </c:pt>
                <c:pt idx="129">
                  <c:v>48.1</c:v>
                </c:pt>
                <c:pt idx="130">
                  <c:v>48.2</c:v>
                </c:pt>
                <c:pt idx="131">
                  <c:v>47.8</c:v>
                </c:pt>
                <c:pt idx="132">
                  <c:v>47.6</c:v>
                </c:pt>
                <c:pt idx="133">
                  <c:v>47.4</c:v>
                </c:pt>
                <c:pt idx="134">
                  <c:v>47.3</c:v>
                </c:pt>
                <c:pt idx="135">
                  <c:v>47.4</c:v>
                </c:pt>
                <c:pt idx="136">
                  <c:v>47.4</c:v>
                </c:pt>
                <c:pt idx="137">
                  <c:v>47.5</c:v>
                </c:pt>
                <c:pt idx="138">
                  <c:v>47.6</c:v>
                </c:pt>
                <c:pt idx="139">
                  <c:v>47.7</c:v>
                </c:pt>
                <c:pt idx="140">
                  <c:v>36.4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36.5</c:v>
                </c:pt>
                <c:pt idx="144">
                  <c:v>36.799999999999997</c:v>
                </c:pt>
                <c:pt idx="145">
                  <c:v>37.200000000000003</c:v>
                </c:pt>
                <c:pt idx="146">
                  <c:v>37.700000000000003</c:v>
                </c:pt>
                <c:pt idx="147">
                  <c:v>38.200000000000003</c:v>
                </c:pt>
                <c:pt idx="148">
                  <c:v>38.799999999999997</c:v>
                </c:pt>
                <c:pt idx="149">
                  <c:v>39.5</c:v>
                </c:pt>
                <c:pt idx="150">
                  <c:v>29.4</c:v>
                </c:pt>
                <c:pt idx="151">
                  <c:v>28.8</c:v>
                </c:pt>
                <c:pt idx="152">
                  <c:v>28.3</c:v>
                </c:pt>
                <c:pt idx="153">
                  <c:v>28</c:v>
                </c:pt>
                <c:pt idx="154">
                  <c:v>27.7</c:v>
                </c:pt>
                <c:pt idx="155">
                  <c:v>27.5</c:v>
                </c:pt>
                <c:pt idx="156">
                  <c:v>27.4</c:v>
                </c:pt>
                <c:pt idx="157">
                  <c:v>27.3</c:v>
                </c:pt>
                <c:pt idx="158">
                  <c:v>27.5</c:v>
                </c:pt>
                <c:pt idx="159">
                  <c:v>27.9</c:v>
                </c:pt>
                <c:pt idx="160">
                  <c:v>44.8</c:v>
                </c:pt>
                <c:pt idx="161">
                  <c:v>44.1</c:v>
                </c:pt>
                <c:pt idx="162">
                  <c:v>43.6</c:v>
                </c:pt>
                <c:pt idx="163">
                  <c:v>43.2</c:v>
                </c:pt>
                <c:pt idx="164">
                  <c:v>42.9</c:v>
                </c:pt>
                <c:pt idx="165">
                  <c:v>42.7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42.6</c:v>
                </c:pt>
                <c:pt idx="170">
                  <c:v>37.9</c:v>
                </c:pt>
                <c:pt idx="171">
                  <c:v>37.700000000000003</c:v>
                </c:pt>
                <c:pt idx="172">
                  <c:v>37.5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37.5</c:v>
                </c:pt>
                <c:pt idx="177">
                  <c:v>37.5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31.5</c:v>
                </c:pt>
                <c:pt idx="181">
                  <c:v>31</c:v>
                </c:pt>
                <c:pt idx="182">
                  <c:v>30.6</c:v>
                </c:pt>
                <c:pt idx="183">
                  <c:v>30.4</c:v>
                </c:pt>
                <c:pt idx="184">
                  <c:v>30.3</c:v>
                </c:pt>
                <c:pt idx="185">
                  <c:v>30.4</c:v>
                </c:pt>
                <c:pt idx="186">
                  <c:v>30.5</c:v>
                </c:pt>
                <c:pt idx="187">
                  <c:v>30.8</c:v>
                </c:pt>
                <c:pt idx="188">
                  <c:v>31</c:v>
                </c:pt>
                <c:pt idx="189">
                  <c:v>31.4</c:v>
                </c:pt>
                <c:pt idx="190">
                  <c:v>58.6</c:v>
                </c:pt>
                <c:pt idx="191">
                  <c:v>58.4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58.3</c:v>
                </c:pt>
                <c:pt idx="196">
                  <c:v>58.5</c:v>
                </c:pt>
                <c:pt idx="197">
                  <c:v>58.6</c:v>
                </c:pt>
                <c:pt idx="198">
                  <c:v>58.8</c:v>
                </c:pt>
                <c:pt idx="199">
                  <c:v>59</c:v>
                </c:pt>
                <c:pt idx="200">
                  <c:v>45.9</c:v>
                </c:pt>
                <c:pt idx="201">
                  <c:v>45.5</c:v>
                </c:pt>
                <c:pt idx="202">
                  <c:v>45.1</c:v>
                </c:pt>
                <c:pt idx="203">
                  <c:v>44.8</c:v>
                </c:pt>
                <c:pt idx="204">
                  <c:v>44.5</c:v>
                </c:pt>
                <c:pt idx="205">
                  <c:v>44.2</c:v>
                </c:pt>
                <c:pt idx="206">
                  <c:v>43.9</c:v>
                </c:pt>
                <c:pt idx="207">
                  <c:v>43.7</c:v>
                </c:pt>
                <c:pt idx="208">
                  <c:v>43.5</c:v>
                </c:pt>
                <c:pt idx="209">
                  <c:v>43.3</c:v>
                </c:pt>
                <c:pt idx="210">
                  <c:v>39.6</c:v>
                </c:pt>
                <c:pt idx="211">
                  <c:v>39.4</c:v>
                </c:pt>
                <c:pt idx="212">
                  <c:v>39.4</c:v>
                </c:pt>
                <c:pt idx="213">
                  <c:v>39.6</c:v>
                </c:pt>
                <c:pt idx="214">
                  <c:v>40</c:v>
                </c:pt>
                <c:pt idx="215">
                  <c:v>40.4</c:v>
                </c:pt>
                <c:pt idx="216">
                  <c:v>40.9</c:v>
                </c:pt>
                <c:pt idx="217">
                  <c:v>41.2</c:v>
                </c:pt>
                <c:pt idx="218">
                  <c:v>41.7</c:v>
                </c:pt>
                <c:pt idx="219">
                  <c:v>42.1</c:v>
                </c:pt>
                <c:pt idx="220">
                  <c:v>36.6</c:v>
                </c:pt>
                <c:pt idx="221">
                  <c:v>36.200000000000003</c:v>
                </c:pt>
                <c:pt idx="222">
                  <c:v>35.9</c:v>
                </c:pt>
                <c:pt idx="223">
                  <c:v>35.6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35.5</c:v>
                </c:pt>
                <c:pt idx="229">
                  <c:v>35.700000000000003</c:v>
                </c:pt>
                <c:pt idx="230">
                  <c:v>49</c:v>
                </c:pt>
                <c:pt idx="231">
                  <c:v>49</c:v>
                </c:pt>
                <c:pt idx="232">
                  <c:v>49.1</c:v>
                </c:pt>
                <c:pt idx="233">
                  <c:v>49.2</c:v>
                </c:pt>
                <c:pt idx="234">
                  <c:v>49.3</c:v>
                </c:pt>
                <c:pt idx="235">
                  <c:v>49.3</c:v>
                </c:pt>
                <c:pt idx="236">
                  <c:v>49.4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46.4</c:v>
                </c:pt>
                <c:pt idx="241">
                  <c:v>46</c:v>
                </c:pt>
                <c:pt idx="242">
                  <c:v>45.7</c:v>
                </c:pt>
                <c:pt idx="243">
                  <c:v>45.4</c:v>
                </c:pt>
                <c:pt idx="244">
                  <c:v>45.2</c:v>
                </c:pt>
                <c:pt idx="245">
                  <c:v>45</c:v>
                </c:pt>
                <c:pt idx="246">
                  <c:v>44.8</c:v>
                </c:pt>
                <c:pt idx="247">
                  <c:v>44.5</c:v>
                </c:pt>
                <c:pt idx="248">
                  <c:v>44.3</c:v>
                </c:pt>
                <c:pt idx="249">
                  <c:v>44.2</c:v>
                </c:pt>
                <c:pt idx="250">
                  <c:v>56.9</c:v>
                </c:pt>
                <c:pt idx="251">
                  <c:v>56.4</c:v>
                </c:pt>
                <c:pt idx="252">
                  <c:v>55.9</c:v>
                </c:pt>
                <c:pt idx="253">
                  <c:v>55.4</c:v>
                </c:pt>
                <c:pt idx="254">
                  <c:v>54.9</c:v>
                </c:pt>
                <c:pt idx="255">
                  <c:v>54.5</c:v>
                </c:pt>
                <c:pt idx="256">
                  <c:v>54</c:v>
                </c:pt>
                <c:pt idx="257">
                  <c:v>53.6</c:v>
                </c:pt>
                <c:pt idx="258">
                  <c:v>53.1</c:v>
                </c:pt>
                <c:pt idx="259">
                  <c:v>52.7</c:v>
                </c:pt>
                <c:pt idx="260">
                  <c:v>48.3</c:v>
                </c:pt>
                <c:pt idx="261">
                  <c:v>48</c:v>
                </c:pt>
                <c:pt idx="262">
                  <c:v>47.9</c:v>
                </c:pt>
                <c:pt idx="263">
                  <c:v>47.7</c:v>
                </c:pt>
                <c:pt idx="264">
                  <c:v>47.7</c:v>
                </c:pt>
                <c:pt idx="265">
                  <c:v>47.8</c:v>
                </c:pt>
                <c:pt idx="266">
                  <c:v>47.9</c:v>
                </c:pt>
                <c:pt idx="267">
                  <c:v>48.1</c:v>
                </c:pt>
                <c:pt idx="268">
                  <c:v>48.2</c:v>
                </c:pt>
                <c:pt idx="269">
                  <c:v>48.4</c:v>
                </c:pt>
                <c:pt idx="270">
                  <c:v>38.799999999999997</c:v>
                </c:pt>
                <c:pt idx="271">
                  <c:v>38.6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26.9</c:v>
                </c:pt>
                <c:pt idx="281">
                  <c:v>26.8</c:v>
                </c:pt>
                <c:pt idx="282">
                  <c:v>26.8</c:v>
                </c:pt>
                <c:pt idx="283">
                  <c:v>27</c:v>
                </c:pt>
                <c:pt idx="284">
                  <c:v>27.3</c:v>
                </c:pt>
                <c:pt idx="285">
                  <c:v>27.7</c:v>
                </c:pt>
                <c:pt idx="286">
                  <c:v>28.2</c:v>
                </c:pt>
                <c:pt idx="287">
                  <c:v>28.8</c:v>
                </c:pt>
                <c:pt idx="288">
                  <c:v>29.3</c:v>
                </c:pt>
                <c:pt idx="289">
                  <c:v>29.9</c:v>
                </c:pt>
                <c:pt idx="290">
                  <c:v>48</c:v>
                </c:pt>
                <c:pt idx="291">
                  <c:v>47.7</c:v>
                </c:pt>
                <c:pt idx="292">
                  <c:v>47.4</c:v>
                </c:pt>
                <c:pt idx="293">
                  <c:v>47.2</c:v>
                </c:pt>
                <c:pt idx="294">
                  <c:v>46.9</c:v>
                </c:pt>
                <c:pt idx="295">
                  <c:v>46.7</c:v>
                </c:pt>
                <c:pt idx="296">
                  <c:v>46.4</c:v>
                </c:pt>
                <c:pt idx="297">
                  <c:v>46.1</c:v>
                </c:pt>
                <c:pt idx="298">
                  <c:v>45.9</c:v>
                </c:pt>
                <c:pt idx="299">
                  <c:v>45.7</c:v>
                </c:pt>
                <c:pt idx="300">
                  <c:v>41.4</c:v>
                </c:pt>
                <c:pt idx="301">
                  <c:v>40.799999999999997</c:v>
                </c:pt>
                <c:pt idx="302">
                  <c:v>40.299999999999997</c:v>
                </c:pt>
                <c:pt idx="303">
                  <c:v>40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39.5</c:v>
                </c:pt>
                <c:pt idx="307">
                  <c:v>39.1</c:v>
                </c:pt>
                <c:pt idx="308">
                  <c:v>39</c:v>
                </c:pt>
                <c:pt idx="309">
                  <c:v>38.9</c:v>
                </c:pt>
                <c:pt idx="310">
                  <c:v>24.2</c:v>
                </c:pt>
                <c:pt idx="311">
                  <c:v>24</c:v>
                </c:pt>
                <c:pt idx="312">
                  <c:v>24.1</c:v>
                </c:pt>
                <c:pt idx="313">
                  <c:v>24.3</c:v>
                </c:pt>
                <c:pt idx="314">
                  <c:v>24.7</c:v>
                </c:pt>
                <c:pt idx="315">
                  <c:v>25.2</c:v>
                </c:pt>
                <c:pt idx="316">
                  <c:v>25.9</c:v>
                </c:pt>
                <c:pt idx="317">
                  <c:v>26.7</c:v>
                </c:pt>
                <c:pt idx="318">
                  <c:v>27.5</c:v>
                </c:pt>
                <c:pt idx="319">
                  <c:v>28.5</c:v>
                </c:pt>
                <c:pt idx="320">
                  <c:v>30.9</c:v>
                </c:pt>
                <c:pt idx="321">
                  <c:v>30.6</c:v>
                </c:pt>
                <c:pt idx="322">
                  <c:v>30.5</c:v>
                </c:pt>
                <c:pt idx="323">
                  <c:v>30.5</c:v>
                </c:pt>
                <c:pt idx="324">
                  <c:v>30.7</c:v>
                </c:pt>
                <c:pt idx="325">
                  <c:v>30.7</c:v>
                </c:pt>
                <c:pt idx="326">
                  <c:v>30.8</c:v>
                </c:pt>
                <c:pt idx="327">
                  <c:v>31</c:v>
                </c:pt>
                <c:pt idx="328">
                  <c:v>31.2</c:v>
                </c:pt>
                <c:pt idx="329">
                  <c:v>31.5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5-40CF-B540-B0D8AF57F7F8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Consolidated'!$H$2:$H$331</c:f>
              <c:numCache>
                <c:formatCode>General</c:formatCode>
                <c:ptCount val="330"/>
                <c:pt idx="0">
                  <c:v>36.799999999999997</c:v>
                </c:pt>
                <c:pt idx="1">
                  <c:v>37.1</c:v>
                </c:pt>
                <c:pt idx="2">
                  <c:v>37.5</c:v>
                </c:pt>
                <c:pt idx="3">
                  <c:v>38</c:v>
                </c:pt>
                <c:pt idx="4">
                  <c:v>38.700000000000003</c:v>
                </c:pt>
                <c:pt idx="5">
                  <c:v>39.4</c:v>
                </c:pt>
                <c:pt idx="6">
                  <c:v>40.200000000000003</c:v>
                </c:pt>
                <c:pt idx="7">
                  <c:v>40.9</c:v>
                </c:pt>
                <c:pt idx="8">
                  <c:v>41.8</c:v>
                </c:pt>
                <c:pt idx="9">
                  <c:v>42.6</c:v>
                </c:pt>
                <c:pt idx="10">
                  <c:v>46.9</c:v>
                </c:pt>
                <c:pt idx="11">
                  <c:v>46.3</c:v>
                </c:pt>
                <c:pt idx="12">
                  <c:v>45.9</c:v>
                </c:pt>
                <c:pt idx="13">
                  <c:v>45.6</c:v>
                </c:pt>
                <c:pt idx="14">
                  <c:v>45.3</c:v>
                </c:pt>
                <c:pt idx="15">
                  <c:v>45</c:v>
                </c:pt>
                <c:pt idx="16">
                  <c:v>44.8</c:v>
                </c:pt>
                <c:pt idx="17">
                  <c:v>44.7</c:v>
                </c:pt>
                <c:pt idx="18">
                  <c:v>44.6</c:v>
                </c:pt>
                <c:pt idx="19">
                  <c:v>44.5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36</c:v>
                </c:pt>
                <c:pt idx="27">
                  <c:v>36.200000000000003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56.7</c:v>
                </c:pt>
                <c:pt idx="31">
                  <c:v>56</c:v>
                </c:pt>
                <c:pt idx="32">
                  <c:v>55.5</c:v>
                </c:pt>
                <c:pt idx="33">
                  <c:v>55.2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55.1</c:v>
                </c:pt>
                <c:pt idx="39">
                  <c:v>55.2</c:v>
                </c:pt>
                <c:pt idx="40">
                  <c:v>53.5</c:v>
                </c:pt>
                <c:pt idx="41">
                  <c:v>53.3</c:v>
                </c:pt>
                <c:pt idx="42">
                  <c:v>53.3</c:v>
                </c:pt>
                <c:pt idx="43">
                  <c:v>53.3</c:v>
                </c:pt>
                <c:pt idx="44">
                  <c:v>53.2</c:v>
                </c:pt>
                <c:pt idx="45">
                  <c:v>53.1</c:v>
                </c:pt>
                <c:pt idx="46">
                  <c:v>53</c:v>
                </c:pt>
                <c:pt idx="47">
                  <c:v>52.8</c:v>
                </c:pt>
                <c:pt idx="48">
                  <c:v>52.6</c:v>
                </c:pt>
                <c:pt idx="49">
                  <c:v>52.5</c:v>
                </c:pt>
                <c:pt idx="50">
                  <c:v>46.3</c:v>
                </c:pt>
                <c:pt idx="51">
                  <c:v>46.1</c:v>
                </c:pt>
                <c:pt idx="52">
                  <c:v>46.1</c:v>
                </c:pt>
                <c:pt idx="53">
                  <c:v>46.2</c:v>
                </c:pt>
                <c:pt idx="54">
                  <c:v>46.4</c:v>
                </c:pt>
                <c:pt idx="55">
                  <c:v>46.5</c:v>
                </c:pt>
                <c:pt idx="56">
                  <c:v>46.7</c:v>
                </c:pt>
                <c:pt idx="57">
                  <c:v>46.8</c:v>
                </c:pt>
                <c:pt idx="58">
                  <c:v>47</c:v>
                </c:pt>
                <c:pt idx="59">
                  <c:v>47.1</c:v>
                </c:pt>
                <c:pt idx="60">
                  <c:v>50.3</c:v>
                </c:pt>
                <c:pt idx="61">
                  <c:v>49.8</c:v>
                </c:pt>
                <c:pt idx="62">
                  <c:v>49.2</c:v>
                </c:pt>
                <c:pt idx="63">
                  <c:v>48.7</c:v>
                </c:pt>
                <c:pt idx="64">
                  <c:v>48.2</c:v>
                </c:pt>
                <c:pt idx="65">
                  <c:v>47.6</c:v>
                </c:pt>
                <c:pt idx="66">
                  <c:v>47</c:v>
                </c:pt>
                <c:pt idx="67">
                  <c:v>46.4</c:v>
                </c:pt>
                <c:pt idx="68">
                  <c:v>45.9</c:v>
                </c:pt>
                <c:pt idx="69">
                  <c:v>45.4</c:v>
                </c:pt>
                <c:pt idx="70">
                  <c:v>33.200000000000003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33</c:v>
                </c:pt>
                <c:pt idx="76">
                  <c:v>33.1</c:v>
                </c:pt>
                <c:pt idx="77">
                  <c:v>33.299999999999997</c:v>
                </c:pt>
                <c:pt idx="78">
                  <c:v>33.5</c:v>
                </c:pt>
                <c:pt idx="79">
                  <c:v>33.799999999999997</c:v>
                </c:pt>
                <c:pt idx="80">
                  <c:v>48.1</c:v>
                </c:pt>
                <c:pt idx="81">
                  <c:v>47.2</c:v>
                </c:pt>
                <c:pt idx="82">
                  <c:v>46.4</c:v>
                </c:pt>
                <c:pt idx="83">
                  <c:v>45.5</c:v>
                </c:pt>
                <c:pt idx="84">
                  <c:v>44.8</c:v>
                </c:pt>
                <c:pt idx="85">
                  <c:v>44.1</c:v>
                </c:pt>
                <c:pt idx="86">
                  <c:v>43.5</c:v>
                </c:pt>
                <c:pt idx="87">
                  <c:v>43</c:v>
                </c:pt>
                <c:pt idx="88">
                  <c:v>42.6</c:v>
                </c:pt>
                <c:pt idx="89">
                  <c:v>42.4</c:v>
                </c:pt>
                <c:pt idx="90">
                  <c:v>31</c:v>
                </c:pt>
                <c:pt idx="91">
                  <c:v>30.9</c:v>
                </c:pt>
                <c:pt idx="92">
                  <c:v>31</c:v>
                </c:pt>
                <c:pt idx="93">
                  <c:v>31</c:v>
                </c:pt>
                <c:pt idx="94">
                  <c:v>31.2</c:v>
                </c:pt>
                <c:pt idx="95">
                  <c:v>31.3</c:v>
                </c:pt>
                <c:pt idx="96">
                  <c:v>31.5</c:v>
                </c:pt>
                <c:pt idx="97">
                  <c:v>31.8</c:v>
                </c:pt>
                <c:pt idx="98">
                  <c:v>32</c:v>
                </c:pt>
                <c:pt idx="99">
                  <c:v>32.299999999999997</c:v>
                </c:pt>
                <c:pt idx="100">
                  <c:v>23.2</c:v>
                </c:pt>
                <c:pt idx="101">
                  <c:v>22.7</c:v>
                </c:pt>
                <c:pt idx="102">
                  <c:v>22.4</c:v>
                </c:pt>
                <c:pt idx="103">
                  <c:v>22.2</c:v>
                </c:pt>
                <c:pt idx="104">
                  <c:v>22.3</c:v>
                </c:pt>
                <c:pt idx="105">
                  <c:v>22.5</c:v>
                </c:pt>
                <c:pt idx="106">
                  <c:v>22.7</c:v>
                </c:pt>
                <c:pt idx="107">
                  <c:v>23</c:v>
                </c:pt>
                <c:pt idx="108">
                  <c:v>23.4</c:v>
                </c:pt>
                <c:pt idx="109">
                  <c:v>23.9</c:v>
                </c:pt>
                <c:pt idx="110">
                  <c:v>57.9</c:v>
                </c:pt>
                <c:pt idx="111">
                  <c:v>57.2</c:v>
                </c:pt>
                <c:pt idx="112">
                  <c:v>56.4</c:v>
                </c:pt>
                <c:pt idx="113">
                  <c:v>55.6</c:v>
                </c:pt>
                <c:pt idx="114">
                  <c:v>54.8</c:v>
                </c:pt>
                <c:pt idx="115">
                  <c:v>53.9</c:v>
                </c:pt>
                <c:pt idx="116">
                  <c:v>52.8</c:v>
                </c:pt>
                <c:pt idx="117">
                  <c:v>51.7</c:v>
                </c:pt>
                <c:pt idx="118">
                  <c:v>50.6</c:v>
                </c:pt>
                <c:pt idx="119">
                  <c:v>49.5</c:v>
                </c:pt>
                <c:pt idx="120">
                  <c:v>50.7</c:v>
                </c:pt>
                <c:pt idx="121">
                  <c:v>50.3</c:v>
                </c:pt>
                <c:pt idx="122">
                  <c:v>49.9</c:v>
                </c:pt>
                <c:pt idx="123">
                  <c:v>49.6</c:v>
                </c:pt>
                <c:pt idx="124">
                  <c:v>49.3</c:v>
                </c:pt>
                <c:pt idx="125">
                  <c:v>49.1</c:v>
                </c:pt>
                <c:pt idx="126">
                  <c:v>48.8</c:v>
                </c:pt>
                <c:pt idx="127">
                  <c:v>48.5</c:v>
                </c:pt>
                <c:pt idx="128">
                  <c:v>48.3</c:v>
                </c:pt>
                <c:pt idx="129">
                  <c:v>48.1</c:v>
                </c:pt>
                <c:pt idx="130">
                  <c:v>48.2</c:v>
                </c:pt>
                <c:pt idx="131">
                  <c:v>47.8</c:v>
                </c:pt>
                <c:pt idx="132">
                  <c:v>47.6</c:v>
                </c:pt>
                <c:pt idx="133">
                  <c:v>47.4</c:v>
                </c:pt>
                <c:pt idx="134">
                  <c:v>47.3</c:v>
                </c:pt>
                <c:pt idx="135">
                  <c:v>47.4</c:v>
                </c:pt>
                <c:pt idx="136">
                  <c:v>47.4</c:v>
                </c:pt>
                <c:pt idx="137">
                  <c:v>47.5</c:v>
                </c:pt>
                <c:pt idx="138">
                  <c:v>47.6</c:v>
                </c:pt>
                <c:pt idx="139">
                  <c:v>47.7</c:v>
                </c:pt>
                <c:pt idx="140">
                  <c:v>36.4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36.5</c:v>
                </c:pt>
                <c:pt idx="144">
                  <c:v>36.799999999999997</c:v>
                </c:pt>
                <c:pt idx="145">
                  <c:v>37.200000000000003</c:v>
                </c:pt>
                <c:pt idx="146">
                  <c:v>37.700000000000003</c:v>
                </c:pt>
                <c:pt idx="147">
                  <c:v>38.200000000000003</c:v>
                </c:pt>
                <c:pt idx="148">
                  <c:v>38.799999999999997</c:v>
                </c:pt>
                <c:pt idx="149">
                  <c:v>39.5</c:v>
                </c:pt>
                <c:pt idx="150">
                  <c:v>29.4</c:v>
                </c:pt>
                <c:pt idx="151">
                  <c:v>28.8</c:v>
                </c:pt>
                <c:pt idx="152">
                  <c:v>28.3</c:v>
                </c:pt>
                <c:pt idx="153">
                  <c:v>28</c:v>
                </c:pt>
                <c:pt idx="154">
                  <c:v>27.7</c:v>
                </c:pt>
                <c:pt idx="155">
                  <c:v>27.5</c:v>
                </c:pt>
                <c:pt idx="156">
                  <c:v>27.4</c:v>
                </c:pt>
                <c:pt idx="157">
                  <c:v>27.3</c:v>
                </c:pt>
                <c:pt idx="158">
                  <c:v>27.5</c:v>
                </c:pt>
                <c:pt idx="159">
                  <c:v>27.9</c:v>
                </c:pt>
                <c:pt idx="160">
                  <c:v>44.8</c:v>
                </c:pt>
                <c:pt idx="161">
                  <c:v>44.1</c:v>
                </c:pt>
                <c:pt idx="162">
                  <c:v>43.6</c:v>
                </c:pt>
                <c:pt idx="163">
                  <c:v>43.2</c:v>
                </c:pt>
                <c:pt idx="164">
                  <c:v>42.9</c:v>
                </c:pt>
                <c:pt idx="165">
                  <c:v>42.7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42.6</c:v>
                </c:pt>
                <c:pt idx="170">
                  <c:v>37.9</c:v>
                </c:pt>
                <c:pt idx="171">
                  <c:v>37.700000000000003</c:v>
                </c:pt>
                <c:pt idx="172">
                  <c:v>37.5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37.5</c:v>
                </c:pt>
                <c:pt idx="177">
                  <c:v>37.5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31.5</c:v>
                </c:pt>
                <c:pt idx="181">
                  <c:v>31</c:v>
                </c:pt>
                <c:pt idx="182">
                  <c:v>30.6</c:v>
                </c:pt>
                <c:pt idx="183">
                  <c:v>30.4</c:v>
                </c:pt>
                <c:pt idx="184">
                  <c:v>30.3</c:v>
                </c:pt>
                <c:pt idx="185">
                  <c:v>30.4</c:v>
                </c:pt>
                <c:pt idx="186">
                  <c:v>30.5</c:v>
                </c:pt>
                <c:pt idx="187">
                  <c:v>30.8</c:v>
                </c:pt>
                <c:pt idx="188">
                  <c:v>31</c:v>
                </c:pt>
                <c:pt idx="189">
                  <c:v>31.4</c:v>
                </c:pt>
                <c:pt idx="190">
                  <c:v>58.6</c:v>
                </c:pt>
                <c:pt idx="191">
                  <c:v>58.4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58.3</c:v>
                </c:pt>
                <c:pt idx="196">
                  <c:v>58.5</c:v>
                </c:pt>
                <c:pt idx="197">
                  <c:v>58.6</c:v>
                </c:pt>
                <c:pt idx="198">
                  <c:v>58.8</c:v>
                </c:pt>
                <c:pt idx="199">
                  <c:v>59</c:v>
                </c:pt>
                <c:pt idx="200">
                  <c:v>45.9</c:v>
                </c:pt>
                <c:pt idx="201">
                  <c:v>45.5</c:v>
                </c:pt>
                <c:pt idx="202">
                  <c:v>45.1</c:v>
                </c:pt>
                <c:pt idx="203">
                  <c:v>44.8</c:v>
                </c:pt>
                <c:pt idx="204">
                  <c:v>44.5</c:v>
                </c:pt>
                <c:pt idx="205">
                  <c:v>44.2</c:v>
                </c:pt>
                <c:pt idx="206">
                  <c:v>43.9</c:v>
                </c:pt>
                <c:pt idx="207">
                  <c:v>43.7</c:v>
                </c:pt>
                <c:pt idx="208">
                  <c:v>43.5</c:v>
                </c:pt>
                <c:pt idx="209">
                  <c:v>43.3</c:v>
                </c:pt>
                <c:pt idx="210">
                  <c:v>39.6</c:v>
                </c:pt>
                <c:pt idx="211">
                  <c:v>39.4</c:v>
                </c:pt>
                <c:pt idx="212">
                  <c:v>39.4</c:v>
                </c:pt>
                <c:pt idx="213">
                  <c:v>39.6</c:v>
                </c:pt>
                <c:pt idx="214">
                  <c:v>40</c:v>
                </c:pt>
                <c:pt idx="215">
                  <c:v>40.4</c:v>
                </c:pt>
                <c:pt idx="216">
                  <c:v>40.9</c:v>
                </c:pt>
                <c:pt idx="217">
                  <c:v>41.2</c:v>
                </c:pt>
                <c:pt idx="218">
                  <c:v>41.7</c:v>
                </c:pt>
                <c:pt idx="219">
                  <c:v>42.1</c:v>
                </c:pt>
                <c:pt idx="220">
                  <c:v>36.6</c:v>
                </c:pt>
                <c:pt idx="221">
                  <c:v>36.200000000000003</c:v>
                </c:pt>
                <c:pt idx="222">
                  <c:v>35.9</c:v>
                </c:pt>
                <c:pt idx="223">
                  <c:v>35.6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35.5</c:v>
                </c:pt>
                <c:pt idx="229">
                  <c:v>35.700000000000003</c:v>
                </c:pt>
                <c:pt idx="230">
                  <c:v>49</c:v>
                </c:pt>
                <c:pt idx="231">
                  <c:v>49</c:v>
                </c:pt>
                <c:pt idx="232">
                  <c:v>49.1</c:v>
                </c:pt>
                <c:pt idx="233">
                  <c:v>49.2</c:v>
                </c:pt>
                <c:pt idx="234">
                  <c:v>49.3</c:v>
                </c:pt>
                <c:pt idx="235">
                  <c:v>49.3</c:v>
                </c:pt>
                <c:pt idx="236">
                  <c:v>49.4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46.4</c:v>
                </c:pt>
                <c:pt idx="241">
                  <c:v>46</c:v>
                </c:pt>
                <c:pt idx="242">
                  <c:v>45.7</c:v>
                </c:pt>
                <c:pt idx="243">
                  <c:v>45.4</c:v>
                </c:pt>
                <c:pt idx="244">
                  <c:v>45.2</c:v>
                </c:pt>
                <c:pt idx="245">
                  <c:v>45</c:v>
                </c:pt>
                <c:pt idx="246">
                  <c:v>44.8</c:v>
                </c:pt>
                <c:pt idx="247">
                  <c:v>44.5</c:v>
                </c:pt>
                <c:pt idx="248">
                  <c:v>44.3</c:v>
                </c:pt>
                <c:pt idx="249">
                  <c:v>44.2</c:v>
                </c:pt>
                <c:pt idx="250">
                  <c:v>56.9</c:v>
                </c:pt>
                <c:pt idx="251">
                  <c:v>56.4</c:v>
                </c:pt>
                <c:pt idx="252">
                  <c:v>55.9</c:v>
                </c:pt>
                <c:pt idx="253">
                  <c:v>55.4</c:v>
                </c:pt>
                <c:pt idx="254">
                  <c:v>54.9</c:v>
                </c:pt>
                <c:pt idx="255">
                  <c:v>54.5</c:v>
                </c:pt>
                <c:pt idx="256">
                  <c:v>54</c:v>
                </c:pt>
                <c:pt idx="257">
                  <c:v>53.6</c:v>
                </c:pt>
                <c:pt idx="258">
                  <c:v>53.1</c:v>
                </c:pt>
                <c:pt idx="259">
                  <c:v>52.7</c:v>
                </c:pt>
                <c:pt idx="260">
                  <c:v>48.3</c:v>
                </c:pt>
                <c:pt idx="261">
                  <c:v>48</c:v>
                </c:pt>
                <c:pt idx="262">
                  <c:v>47.9</c:v>
                </c:pt>
                <c:pt idx="263">
                  <c:v>47.7</c:v>
                </c:pt>
                <c:pt idx="264">
                  <c:v>47.7</c:v>
                </c:pt>
                <c:pt idx="265">
                  <c:v>47.8</c:v>
                </c:pt>
                <c:pt idx="266">
                  <c:v>47.9</c:v>
                </c:pt>
                <c:pt idx="267">
                  <c:v>48.1</c:v>
                </c:pt>
                <c:pt idx="268">
                  <c:v>48.2</c:v>
                </c:pt>
                <c:pt idx="269">
                  <c:v>48.4</c:v>
                </c:pt>
                <c:pt idx="270">
                  <c:v>38.799999999999997</c:v>
                </c:pt>
                <c:pt idx="271">
                  <c:v>38.6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26.9</c:v>
                </c:pt>
                <c:pt idx="281">
                  <c:v>26.8</c:v>
                </c:pt>
                <c:pt idx="282">
                  <c:v>26.8</c:v>
                </c:pt>
                <c:pt idx="283">
                  <c:v>27</c:v>
                </c:pt>
                <c:pt idx="284">
                  <c:v>27.3</c:v>
                </c:pt>
                <c:pt idx="285">
                  <c:v>27.7</c:v>
                </c:pt>
                <c:pt idx="286">
                  <c:v>28.2</c:v>
                </c:pt>
                <c:pt idx="287">
                  <c:v>28.8</c:v>
                </c:pt>
                <c:pt idx="288">
                  <c:v>29.3</c:v>
                </c:pt>
                <c:pt idx="289">
                  <c:v>29.9</c:v>
                </c:pt>
                <c:pt idx="290">
                  <c:v>48</c:v>
                </c:pt>
                <c:pt idx="291">
                  <c:v>47.7</c:v>
                </c:pt>
                <c:pt idx="292">
                  <c:v>47.4</c:v>
                </c:pt>
                <c:pt idx="293">
                  <c:v>47.2</c:v>
                </c:pt>
                <c:pt idx="294">
                  <c:v>46.9</c:v>
                </c:pt>
                <c:pt idx="295">
                  <c:v>46.7</c:v>
                </c:pt>
                <c:pt idx="296">
                  <c:v>46.4</c:v>
                </c:pt>
                <c:pt idx="297">
                  <c:v>46.1</c:v>
                </c:pt>
                <c:pt idx="298">
                  <c:v>45.9</c:v>
                </c:pt>
                <c:pt idx="299">
                  <c:v>45.7</c:v>
                </c:pt>
                <c:pt idx="300">
                  <c:v>41.4</c:v>
                </c:pt>
                <c:pt idx="301">
                  <c:v>40.799999999999997</c:v>
                </c:pt>
                <c:pt idx="302">
                  <c:v>40.299999999999997</c:v>
                </c:pt>
                <c:pt idx="303">
                  <c:v>40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39.5</c:v>
                </c:pt>
                <c:pt idx="307">
                  <c:v>39.1</c:v>
                </c:pt>
                <c:pt idx="308">
                  <c:v>39</c:v>
                </c:pt>
                <c:pt idx="309">
                  <c:v>38.9</c:v>
                </c:pt>
                <c:pt idx="310">
                  <c:v>24.2</c:v>
                </c:pt>
                <c:pt idx="311">
                  <c:v>24</c:v>
                </c:pt>
                <c:pt idx="312">
                  <c:v>24.1</c:v>
                </c:pt>
                <c:pt idx="313">
                  <c:v>24.3</c:v>
                </c:pt>
                <c:pt idx="314">
                  <c:v>24.7</c:v>
                </c:pt>
                <c:pt idx="315">
                  <c:v>25.2</c:v>
                </c:pt>
                <c:pt idx="316">
                  <c:v>25.9</c:v>
                </c:pt>
                <c:pt idx="317">
                  <c:v>26.7</c:v>
                </c:pt>
                <c:pt idx="318">
                  <c:v>27.5</c:v>
                </c:pt>
                <c:pt idx="319">
                  <c:v>28.5</c:v>
                </c:pt>
                <c:pt idx="320">
                  <c:v>30.9</c:v>
                </c:pt>
                <c:pt idx="321">
                  <c:v>30.6</c:v>
                </c:pt>
                <c:pt idx="322">
                  <c:v>30.5</c:v>
                </c:pt>
                <c:pt idx="323">
                  <c:v>30.5</c:v>
                </c:pt>
                <c:pt idx="324">
                  <c:v>30.7</c:v>
                </c:pt>
                <c:pt idx="325">
                  <c:v>30.7</c:v>
                </c:pt>
                <c:pt idx="326">
                  <c:v>30.8</c:v>
                </c:pt>
                <c:pt idx="327">
                  <c:v>31</c:v>
                </c:pt>
                <c:pt idx="328">
                  <c:v>31.2</c:v>
                </c:pt>
                <c:pt idx="329">
                  <c:v>31.5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5-40CF-B540-B0D8AF57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72176"/>
        <c:axId val="1023573008"/>
      </c:scatterChart>
      <c:valAx>
        <c:axId val="102357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Prevalence of anemia among women of reproductive age (15-49 years) (percentage)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73008"/>
        <c:crosses val="autoZero"/>
        <c:crossBetween val="midCat"/>
      </c:valAx>
      <c:valAx>
        <c:axId val="10235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7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Temperature change in a meteorological year (degree C)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Consolidated'!$I$2:$I$331</c:f>
              <c:numCache>
                <c:formatCode>General</c:formatCode>
                <c:ptCount val="330"/>
                <c:pt idx="0">
                  <c:v>1.6459999999999999</c:v>
                </c:pt>
                <c:pt idx="1">
                  <c:v>1.446</c:v>
                </c:pt>
                <c:pt idx="2">
                  <c:v>0.23400000000000001</c:v>
                </c:pt>
                <c:pt idx="3">
                  <c:v>1.3080000000000001</c:v>
                </c:pt>
                <c:pt idx="4">
                  <c:v>0.45700000000000002</c:v>
                </c:pt>
                <c:pt idx="5">
                  <c:v>1.101</c:v>
                </c:pt>
                <c:pt idx="6">
                  <c:v>1.607</c:v>
                </c:pt>
                <c:pt idx="7">
                  <c:v>1.5680000000000001</c:v>
                </c:pt>
                <c:pt idx="8">
                  <c:v>1.58</c:v>
                </c:pt>
                <c:pt idx="9">
                  <c:v>0.96</c:v>
                </c:pt>
                <c:pt idx="10">
                  <c:v>1.3029999999999999</c:v>
                </c:pt>
                <c:pt idx="11">
                  <c:v>0.92300000000000004</c:v>
                </c:pt>
                <c:pt idx="12">
                  <c:v>0.57599999999999996</c:v>
                </c:pt>
                <c:pt idx="13">
                  <c:v>1.0900000000000001</c:v>
                </c:pt>
                <c:pt idx="14">
                  <c:v>0.879</c:v>
                </c:pt>
                <c:pt idx="15">
                  <c:v>1.43</c:v>
                </c:pt>
                <c:pt idx="16">
                  <c:v>1.847</c:v>
                </c:pt>
                <c:pt idx="17">
                  <c:v>1.0640000000000001</c:v>
                </c:pt>
                <c:pt idx="18">
                  <c:v>1.504</c:v>
                </c:pt>
                <c:pt idx="19">
                  <c:v>1.9750000000000001</c:v>
                </c:pt>
                <c:pt idx="20">
                  <c:v>0.84899999999999998</c:v>
                </c:pt>
                <c:pt idx="21">
                  <c:v>0.17599999999999999</c:v>
                </c:pt>
                <c:pt idx="22">
                  <c:v>0.34300000000000003</c:v>
                </c:pt>
                <c:pt idx="23">
                  <c:v>0.26700000000000002</c:v>
                </c:pt>
                <c:pt idx="24">
                  <c:v>0.48199999999999998</c:v>
                </c:pt>
                <c:pt idx="25">
                  <c:v>0.69899999999999995</c:v>
                </c:pt>
                <c:pt idx="26">
                  <c:v>1.2729999999999999</c:v>
                </c:pt>
                <c:pt idx="27">
                  <c:v>1.085</c:v>
                </c:pt>
                <c:pt idx="28">
                  <c:v>0.86599999999999999</c:v>
                </c:pt>
                <c:pt idx="29">
                  <c:v>1.109</c:v>
                </c:pt>
                <c:pt idx="30">
                  <c:v>1.349</c:v>
                </c:pt>
                <c:pt idx="31">
                  <c:v>1.0740000000000001</c:v>
                </c:pt>
                <c:pt idx="32">
                  <c:v>0.71899999999999997</c:v>
                </c:pt>
                <c:pt idx="33">
                  <c:v>0.98899999999999999</c:v>
                </c:pt>
                <c:pt idx="34">
                  <c:v>1.087</c:v>
                </c:pt>
                <c:pt idx="35">
                  <c:v>1.3169999999999999</c:v>
                </c:pt>
                <c:pt idx="36">
                  <c:v>1.248</c:v>
                </c:pt>
                <c:pt idx="37">
                  <c:v>1.3720000000000001</c:v>
                </c:pt>
                <c:pt idx="38">
                  <c:v>1.2330000000000001</c:v>
                </c:pt>
                <c:pt idx="39">
                  <c:v>1.329</c:v>
                </c:pt>
                <c:pt idx="40">
                  <c:v>1.347</c:v>
                </c:pt>
                <c:pt idx="41">
                  <c:v>1.0880000000000001</c:v>
                </c:pt>
                <c:pt idx="42">
                  <c:v>0.57299999999999995</c:v>
                </c:pt>
                <c:pt idx="43">
                  <c:v>0.93</c:v>
                </c:pt>
                <c:pt idx="44">
                  <c:v>0.98099999999999998</c:v>
                </c:pt>
                <c:pt idx="45">
                  <c:v>1.2310000000000001</c:v>
                </c:pt>
                <c:pt idx="46">
                  <c:v>1.1839999999999999</c:v>
                </c:pt>
                <c:pt idx="47">
                  <c:v>1.34</c:v>
                </c:pt>
                <c:pt idx="48">
                  <c:v>1.27</c:v>
                </c:pt>
                <c:pt idx="49">
                  <c:v>1.196</c:v>
                </c:pt>
                <c:pt idx="50">
                  <c:v>1.212</c:v>
                </c:pt>
                <c:pt idx="51">
                  <c:v>0.39400000000000002</c:v>
                </c:pt>
                <c:pt idx="52">
                  <c:v>0.86299999999999999</c:v>
                </c:pt>
                <c:pt idx="53">
                  <c:v>1.014</c:v>
                </c:pt>
                <c:pt idx="54">
                  <c:v>0.623</c:v>
                </c:pt>
                <c:pt idx="55">
                  <c:v>1.1080000000000001</c:v>
                </c:pt>
                <c:pt idx="56">
                  <c:v>1.484</c:v>
                </c:pt>
                <c:pt idx="57">
                  <c:v>1.091</c:v>
                </c:pt>
                <c:pt idx="58">
                  <c:v>0.75900000000000001</c:v>
                </c:pt>
                <c:pt idx="59">
                  <c:v>1.5129999999999999</c:v>
                </c:pt>
                <c:pt idx="60">
                  <c:v>1.2170000000000001</c:v>
                </c:pt>
                <c:pt idx="61">
                  <c:v>0.97099999999999997</c:v>
                </c:pt>
                <c:pt idx="62">
                  <c:v>0.53700000000000003</c:v>
                </c:pt>
                <c:pt idx="63">
                  <c:v>0.99</c:v>
                </c:pt>
                <c:pt idx="64">
                  <c:v>0.83099999999999996</c:v>
                </c:pt>
                <c:pt idx="65">
                  <c:v>1.3320000000000001</c:v>
                </c:pt>
                <c:pt idx="66">
                  <c:v>0.89500000000000002</c:v>
                </c:pt>
                <c:pt idx="67">
                  <c:v>0.96599999999999997</c:v>
                </c:pt>
                <c:pt idx="68">
                  <c:v>1.5509999999999999</c:v>
                </c:pt>
                <c:pt idx="69">
                  <c:v>1.4330000000000001</c:v>
                </c:pt>
                <c:pt idx="70">
                  <c:v>0.73399999999999999</c:v>
                </c:pt>
                <c:pt idx="71">
                  <c:v>0.37</c:v>
                </c:pt>
                <c:pt idx="72">
                  <c:v>0.33400000000000002</c:v>
                </c:pt>
                <c:pt idx="73">
                  <c:v>0.223</c:v>
                </c:pt>
                <c:pt idx="74">
                  <c:v>0.312</c:v>
                </c:pt>
                <c:pt idx="75">
                  <c:v>0.52900000000000003</c:v>
                </c:pt>
                <c:pt idx="76">
                  <c:v>0.504</c:v>
                </c:pt>
                <c:pt idx="77">
                  <c:v>0.754</c:v>
                </c:pt>
                <c:pt idx="78">
                  <c:v>0.50900000000000001</c:v>
                </c:pt>
                <c:pt idx="79">
                  <c:v>1.1000000000000001</c:v>
                </c:pt>
                <c:pt idx="80">
                  <c:v>1.3260000000000001</c:v>
                </c:pt>
                <c:pt idx="81">
                  <c:v>0.82699999999999996</c:v>
                </c:pt>
                <c:pt idx="82">
                  <c:v>0.48499999999999999</c:v>
                </c:pt>
                <c:pt idx="83">
                  <c:v>1.1000000000000001</c:v>
                </c:pt>
                <c:pt idx="84">
                  <c:v>1.093</c:v>
                </c:pt>
                <c:pt idx="85">
                  <c:v>1.204</c:v>
                </c:pt>
                <c:pt idx="86">
                  <c:v>1.681</c:v>
                </c:pt>
                <c:pt idx="87">
                  <c:v>1.395</c:v>
                </c:pt>
                <c:pt idx="88">
                  <c:v>1.5449999999999999</c:v>
                </c:pt>
                <c:pt idx="89">
                  <c:v>1.633</c:v>
                </c:pt>
                <c:pt idx="90">
                  <c:v>1.0469999999999999</c:v>
                </c:pt>
                <c:pt idx="91">
                  <c:v>0.91600000000000004</c:v>
                </c:pt>
                <c:pt idx="92">
                  <c:v>1.1045</c:v>
                </c:pt>
                <c:pt idx="93">
                  <c:v>1.2929999999999999</c:v>
                </c:pt>
                <c:pt idx="94">
                  <c:v>1.1779999999999999</c:v>
                </c:pt>
                <c:pt idx="95">
                  <c:v>1.696</c:v>
                </c:pt>
                <c:pt idx="96">
                  <c:v>1.496</c:v>
                </c:pt>
                <c:pt idx="97">
                  <c:v>1.77</c:v>
                </c:pt>
                <c:pt idx="98">
                  <c:v>1.1990000000000001</c:v>
                </c:pt>
                <c:pt idx="99">
                  <c:v>1.351</c:v>
                </c:pt>
                <c:pt idx="100">
                  <c:v>1.29</c:v>
                </c:pt>
                <c:pt idx="101">
                  <c:v>1.1499999999999999</c:v>
                </c:pt>
                <c:pt idx="102">
                  <c:v>1.0780000000000001</c:v>
                </c:pt>
                <c:pt idx="103">
                  <c:v>1.244</c:v>
                </c:pt>
                <c:pt idx="104">
                  <c:v>1.2010000000000001</c:v>
                </c:pt>
                <c:pt idx="105">
                  <c:v>1.462</c:v>
                </c:pt>
                <c:pt idx="106">
                  <c:v>1.5649999999999999</c:v>
                </c:pt>
                <c:pt idx="107">
                  <c:v>1.5229999999999999</c:v>
                </c:pt>
                <c:pt idx="108">
                  <c:v>0.96399999999999997</c:v>
                </c:pt>
                <c:pt idx="109">
                  <c:v>1.373</c:v>
                </c:pt>
                <c:pt idx="110">
                  <c:v>1.377</c:v>
                </c:pt>
                <c:pt idx="111">
                  <c:v>1.107</c:v>
                </c:pt>
                <c:pt idx="112">
                  <c:v>0.96299999999999997</c:v>
                </c:pt>
                <c:pt idx="113">
                  <c:v>1.081</c:v>
                </c:pt>
                <c:pt idx="114">
                  <c:v>1.3120000000000001</c:v>
                </c:pt>
                <c:pt idx="115">
                  <c:v>1.351</c:v>
                </c:pt>
                <c:pt idx="116">
                  <c:v>1.8080000000000001</c:v>
                </c:pt>
                <c:pt idx="117">
                  <c:v>1.9419999999999999</c:v>
                </c:pt>
                <c:pt idx="118">
                  <c:v>1.208</c:v>
                </c:pt>
                <c:pt idx="119">
                  <c:v>1.548</c:v>
                </c:pt>
                <c:pt idx="120">
                  <c:v>1.3089999999999999</c:v>
                </c:pt>
                <c:pt idx="121">
                  <c:v>1.083</c:v>
                </c:pt>
                <c:pt idx="122">
                  <c:v>0.79600000000000004</c:v>
                </c:pt>
                <c:pt idx="123">
                  <c:v>1.0940000000000001</c:v>
                </c:pt>
                <c:pt idx="124">
                  <c:v>1.399</c:v>
                </c:pt>
                <c:pt idx="125">
                  <c:v>1.3879999999999999</c:v>
                </c:pt>
                <c:pt idx="126">
                  <c:v>1.7490000000000001</c:v>
                </c:pt>
                <c:pt idx="127">
                  <c:v>1.88</c:v>
                </c:pt>
                <c:pt idx="128">
                  <c:v>1.3140000000000001</c:v>
                </c:pt>
                <c:pt idx="129">
                  <c:v>1.6419999999999999</c:v>
                </c:pt>
                <c:pt idx="130">
                  <c:v>1.2769999999999999</c:v>
                </c:pt>
                <c:pt idx="131">
                  <c:v>0.55700000000000005</c:v>
                </c:pt>
                <c:pt idx="132">
                  <c:v>0.86</c:v>
                </c:pt>
                <c:pt idx="133">
                  <c:v>1.1830000000000001</c:v>
                </c:pt>
                <c:pt idx="134">
                  <c:v>1.45</c:v>
                </c:pt>
                <c:pt idx="135">
                  <c:v>1.5209999999999999</c:v>
                </c:pt>
                <c:pt idx="136">
                  <c:v>1.4279999999999999</c:v>
                </c:pt>
                <c:pt idx="137">
                  <c:v>1.302</c:v>
                </c:pt>
                <c:pt idx="138">
                  <c:v>1.488</c:v>
                </c:pt>
                <c:pt idx="139">
                  <c:v>1.716</c:v>
                </c:pt>
                <c:pt idx="140">
                  <c:v>1.405</c:v>
                </c:pt>
                <c:pt idx="141">
                  <c:v>0.17100000000000001</c:v>
                </c:pt>
                <c:pt idx="142">
                  <c:v>0.998</c:v>
                </c:pt>
                <c:pt idx="143">
                  <c:v>1.1890000000000001</c:v>
                </c:pt>
                <c:pt idx="144">
                  <c:v>0.75800000000000001</c:v>
                </c:pt>
                <c:pt idx="145">
                  <c:v>1.413</c:v>
                </c:pt>
                <c:pt idx="146">
                  <c:v>1.44</c:v>
                </c:pt>
                <c:pt idx="147">
                  <c:v>1.1919999999999999</c:v>
                </c:pt>
                <c:pt idx="148">
                  <c:v>0.89400000000000002</c:v>
                </c:pt>
                <c:pt idx="149">
                  <c:v>2.1240000000000001</c:v>
                </c:pt>
                <c:pt idx="150">
                  <c:v>1.2050000000000001</c:v>
                </c:pt>
                <c:pt idx="151">
                  <c:v>0.44900000000000001</c:v>
                </c:pt>
                <c:pt idx="152">
                  <c:v>0.71399999999999997</c:v>
                </c:pt>
                <c:pt idx="153">
                  <c:v>0.622</c:v>
                </c:pt>
                <c:pt idx="154">
                  <c:v>0.57499999999999996</c:v>
                </c:pt>
                <c:pt idx="155">
                  <c:v>1.1000000000000001</c:v>
                </c:pt>
                <c:pt idx="156">
                  <c:v>1.792</c:v>
                </c:pt>
                <c:pt idx="157">
                  <c:v>0.82</c:v>
                </c:pt>
                <c:pt idx="158">
                  <c:v>0.73199999999999998</c:v>
                </c:pt>
                <c:pt idx="159">
                  <c:v>1.7609999999999999</c:v>
                </c:pt>
                <c:pt idx="160">
                  <c:v>1.395</c:v>
                </c:pt>
                <c:pt idx="161">
                  <c:v>1.0589999999999999</c:v>
                </c:pt>
                <c:pt idx="162">
                  <c:v>0.84699999999999998</c:v>
                </c:pt>
                <c:pt idx="163">
                  <c:v>0.95399999999999996</c:v>
                </c:pt>
                <c:pt idx="164">
                  <c:v>0.91800000000000004</c:v>
                </c:pt>
                <c:pt idx="165">
                  <c:v>1.3380000000000001</c:v>
                </c:pt>
                <c:pt idx="166">
                  <c:v>1.54</c:v>
                </c:pt>
                <c:pt idx="167">
                  <c:v>1.5720000000000001</c:v>
                </c:pt>
                <c:pt idx="168">
                  <c:v>1.345</c:v>
                </c:pt>
                <c:pt idx="169">
                  <c:v>1.4990000000000001</c:v>
                </c:pt>
                <c:pt idx="170">
                  <c:v>1.0549999999999999</c:v>
                </c:pt>
                <c:pt idx="171">
                  <c:v>0.95599999999999996</c:v>
                </c:pt>
                <c:pt idx="172">
                  <c:v>0.72599999999999998</c:v>
                </c:pt>
                <c:pt idx="173">
                  <c:v>0.629</c:v>
                </c:pt>
                <c:pt idx="174">
                  <c:v>0.68600000000000005</c:v>
                </c:pt>
                <c:pt idx="175">
                  <c:v>0.97599999999999998</c:v>
                </c:pt>
                <c:pt idx="176">
                  <c:v>0.92100000000000004</c:v>
                </c:pt>
                <c:pt idx="177">
                  <c:v>1.206</c:v>
                </c:pt>
                <c:pt idx="178">
                  <c:v>0.86099999999999999</c:v>
                </c:pt>
                <c:pt idx="179">
                  <c:v>1.3280000000000001</c:v>
                </c:pt>
                <c:pt idx="180">
                  <c:v>0.996</c:v>
                </c:pt>
                <c:pt idx="181">
                  <c:v>0.71699999999999997</c:v>
                </c:pt>
                <c:pt idx="182">
                  <c:v>0.94199999999999995</c:v>
                </c:pt>
                <c:pt idx="183">
                  <c:v>0.68</c:v>
                </c:pt>
                <c:pt idx="184">
                  <c:v>1.0129999999999999</c:v>
                </c:pt>
                <c:pt idx="185">
                  <c:v>1.054</c:v>
                </c:pt>
                <c:pt idx="186">
                  <c:v>1.4419999999999999</c:v>
                </c:pt>
                <c:pt idx="187">
                  <c:v>1.35</c:v>
                </c:pt>
                <c:pt idx="188">
                  <c:v>1.038</c:v>
                </c:pt>
                <c:pt idx="189">
                  <c:v>1.115</c:v>
                </c:pt>
                <c:pt idx="190">
                  <c:v>1.7250000000000001</c:v>
                </c:pt>
                <c:pt idx="191">
                  <c:v>1.298</c:v>
                </c:pt>
                <c:pt idx="192">
                  <c:v>0.48599999999999999</c:v>
                </c:pt>
                <c:pt idx="193">
                  <c:v>1.054</c:v>
                </c:pt>
                <c:pt idx="194">
                  <c:v>0.93200000000000005</c:v>
                </c:pt>
                <c:pt idx="195">
                  <c:v>1.1819999999999999</c:v>
                </c:pt>
                <c:pt idx="196">
                  <c:v>1.2609999999999999</c:v>
                </c:pt>
                <c:pt idx="197">
                  <c:v>1.524</c:v>
                </c:pt>
                <c:pt idx="198">
                  <c:v>1.1970000000000001</c:v>
                </c:pt>
                <c:pt idx="199">
                  <c:v>1.2669999999999999</c:v>
                </c:pt>
                <c:pt idx="200">
                  <c:v>1.905</c:v>
                </c:pt>
                <c:pt idx="201">
                  <c:v>1.5489999999999999</c:v>
                </c:pt>
                <c:pt idx="202">
                  <c:v>0.85399999999999998</c:v>
                </c:pt>
                <c:pt idx="203">
                  <c:v>1.4139999999999999</c:v>
                </c:pt>
                <c:pt idx="204">
                  <c:v>1.3260000000000001</c:v>
                </c:pt>
                <c:pt idx="205">
                  <c:v>1.381</c:v>
                </c:pt>
                <c:pt idx="206">
                  <c:v>1.702</c:v>
                </c:pt>
                <c:pt idx="207">
                  <c:v>2.101</c:v>
                </c:pt>
                <c:pt idx="208">
                  <c:v>1.1220000000000001</c:v>
                </c:pt>
                <c:pt idx="209">
                  <c:v>1.4690000000000001</c:v>
                </c:pt>
                <c:pt idx="210">
                  <c:v>1.1879999999999999</c:v>
                </c:pt>
                <c:pt idx="211">
                  <c:v>0.50800000000000001</c:v>
                </c:pt>
                <c:pt idx="212">
                  <c:v>0.878</c:v>
                </c:pt>
                <c:pt idx="213">
                  <c:v>0.94</c:v>
                </c:pt>
                <c:pt idx="214">
                  <c:v>0.79900000000000004</c:v>
                </c:pt>
                <c:pt idx="215">
                  <c:v>1.115</c:v>
                </c:pt>
                <c:pt idx="216">
                  <c:v>1.339</c:v>
                </c:pt>
                <c:pt idx="217">
                  <c:v>1.28</c:v>
                </c:pt>
                <c:pt idx="218">
                  <c:v>1.024</c:v>
                </c:pt>
                <c:pt idx="219">
                  <c:v>1.6910000000000001</c:v>
                </c:pt>
                <c:pt idx="220">
                  <c:v>1.214</c:v>
                </c:pt>
                <c:pt idx="221">
                  <c:v>0.308</c:v>
                </c:pt>
                <c:pt idx="222">
                  <c:v>0.49299999999999999</c:v>
                </c:pt>
                <c:pt idx="223">
                  <c:v>0.28100000000000003</c:v>
                </c:pt>
                <c:pt idx="224">
                  <c:v>0.437</c:v>
                </c:pt>
                <c:pt idx="225">
                  <c:v>0.67700000000000005</c:v>
                </c:pt>
                <c:pt idx="226">
                  <c:v>1.19</c:v>
                </c:pt>
                <c:pt idx="227">
                  <c:v>1.214</c:v>
                </c:pt>
                <c:pt idx="228">
                  <c:v>0.74199999999999999</c:v>
                </c:pt>
                <c:pt idx="229">
                  <c:v>0.746</c:v>
                </c:pt>
                <c:pt idx="230">
                  <c:v>1.754</c:v>
                </c:pt>
                <c:pt idx="231">
                  <c:v>1.167</c:v>
                </c:pt>
                <c:pt idx="232">
                  <c:v>0.79700000000000004</c:v>
                </c:pt>
                <c:pt idx="233">
                  <c:v>1.0169999999999999</c:v>
                </c:pt>
                <c:pt idx="234">
                  <c:v>1.204</c:v>
                </c:pt>
                <c:pt idx="235">
                  <c:v>1.083</c:v>
                </c:pt>
                <c:pt idx="236">
                  <c:v>1.2470000000000001</c:v>
                </c:pt>
                <c:pt idx="237">
                  <c:v>1.08</c:v>
                </c:pt>
                <c:pt idx="238">
                  <c:v>1.256</c:v>
                </c:pt>
                <c:pt idx="239">
                  <c:v>1.151</c:v>
                </c:pt>
                <c:pt idx="240">
                  <c:v>1.034</c:v>
                </c:pt>
                <c:pt idx="241">
                  <c:v>0.70799999999999996</c:v>
                </c:pt>
                <c:pt idx="242">
                  <c:v>0.78300000000000003</c:v>
                </c:pt>
                <c:pt idx="243">
                  <c:v>0.83</c:v>
                </c:pt>
                <c:pt idx="244">
                  <c:v>0.88700000000000001</c:v>
                </c:pt>
                <c:pt idx="245">
                  <c:v>0.80800000000000005</c:v>
                </c:pt>
                <c:pt idx="246">
                  <c:v>1.506</c:v>
                </c:pt>
                <c:pt idx="247">
                  <c:v>1.23</c:v>
                </c:pt>
                <c:pt idx="248">
                  <c:v>0.94599999999999995</c:v>
                </c:pt>
                <c:pt idx="249">
                  <c:v>1.341</c:v>
                </c:pt>
                <c:pt idx="250">
                  <c:v>1.4179999999999999</c:v>
                </c:pt>
                <c:pt idx="251">
                  <c:v>1.151</c:v>
                </c:pt>
                <c:pt idx="252">
                  <c:v>0.83</c:v>
                </c:pt>
                <c:pt idx="253">
                  <c:v>1.1719999999999999</c:v>
                </c:pt>
                <c:pt idx="254">
                  <c:v>1.143</c:v>
                </c:pt>
                <c:pt idx="255">
                  <c:v>1.2669999999999999</c:v>
                </c:pt>
                <c:pt idx="256">
                  <c:v>1.649</c:v>
                </c:pt>
                <c:pt idx="257">
                  <c:v>1.867</c:v>
                </c:pt>
                <c:pt idx="258">
                  <c:v>1.0640000000000001</c:v>
                </c:pt>
                <c:pt idx="259">
                  <c:v>1.492</c:v>
                </c:pt>
                <c:pt idx="260">
                  <c:v>1.22</c:v>
                </c:pt>
                <c:pt idx="261">
                  <c:v>1.03</c:v>
                </c:pt>
                <c:pt idx="262">
                  <c:v>0.36499999999999999</c:v>
                </c:pt>
                <c:pt idx="263">
                  <c:v>0.92900000000000005</c:v>
                </c:pt>
                <c:pt idx="264">
                  <c:v>0.90300000000000002</c:v>
                </c:pt>
                <c:pt idx="265">
                  <c:v>1.089</c:v>
                </c:pt>
                <c:pt idx="266">
                  <c:v>1.0469999999999999</c:v>
                </c:pt>
                <c:pt idx="267">
                  <c:v>1.6519999999999999</c:v>
                </c:pt>
                <c:pt idx="268">
                  <c:v>1.169</c:v>
                </c:pt>
                <c:pt idx="269">
                  <c:v>1.522</c:v>
                </c:pt>
                <c:pt idx="270">
                  <c:v>0.52</c:v>
                </c:pt>
                <c:pt idx="271">
                  <c:v>0.28699999999999998</c:v>
                </c:pt>
                <c:pt idx="272">
                  <c:v>0.223</c:v>
                </c:pt>
                <c:pt idx="273">
                  <c:v>0.59</c:v>
                </c:pt>
                <c:pt idx="274">
                  <c:v>0.65500000000000003</c:v>
                </c:pt>
                <c:pt idx="275">
                  <c:v>0.443</c:v>
                </c:pt>
                <c:pt idx="276">
                  <c:v>0.78500000000000003</c:v>
                </c:pt>
                <c:pt idx="277">
                  <c:v>0.57899999999999996</c:v>
                </c:pt>
                <c:pt idx="278">
                  <c:v>0.61899999999999999</c:v>
                </c:pt>
                <c:pt idx="279">
                  <c:v>0.59899999999999998</c:v>
                </c:pt>
                <c:pt idx="280">
                  <c:v>2.4E-2</c:v>
                </c:pt>
                <c:pt idx="281">
                  <c:v>0.28950000000000004</c:v>
                </c:pt>
                <c:pt idx="282">
                  <c:v>0.55500000000000005</c:v>
                </c:pt>
                <c:pt idx="283">
                  <c:v>0.64500000000000002</c:v>
                </c:pt>
                <c:pt idx="284">
                  <c:v>0.83</c:v>
                </c:pt>
                <c:pt idx="285">
                  <c:v>2.0190000000000001</c:v>
                </c:pt>
                <c:pt idx="286">
                  <c:v>1.3089999999999999</c:v>
                </c:pt>
                <c:pt idx="287">
                  <c:v>0.82599999999999996</c:v>
                </c:pt>
                <c:pt idx="288">
                  <c:v>0.999</c:v>
                </c:pt>
                <c:pt idx="289">
                  <c:v>1.3779999999999999</c:v>
                </c:pt>
                <c:pt idx="290">
                  <c:v>0.998</c:v>
                </c:pt>
                <c:pt idx="291">
                  <c:v>0.70099999999999996</c:v>
                </c:pt>
                <c:pt idx="292">
                  <c:v>0.90200000000000002</c:v>
                </c:pt>
                <c:pt idx="293">
                  <c:v>1.077</c:v>
                </c:pt>
                <c:pt idx="294">
                  <c:v>1.3149999999999999</c:v>
                </c:pt>
                <c:pt idx="295">
                  <c:v>1.37</c:v>
                </c:pt>
                <c:pt idx="296">
                  <c:v>1.4690000000000001</c:v>
                </c:pt>
                <c:pt idx="297">
                  <c:v>1.2869999999999999</c:v>
                </c:pt>
                <c:pt idx="298">
                  <c:v>1.444</c:v>
                </c:pt>
                <c:pt idx="299">
                  <c:v>1.006</c:v>
                </c:pt>
                <c:pt idx="300">
                  <c:v>0.72599999999999998</c:v>
                </c:pt>
                <c:pt idx="301">
                  <c:v>0.83399999999999996</c:v>
                </c:pt>
                <c:pt idx="302">
                  <c:v>0.86299999999999999</c:v>
                </c:pt>
                <c:pt idx="303">
                  <c:v>0.80500000000000005</c:v>
                </c:pt>
                <c:pt idx="304">
                  <c:v>0.93799999999999994</c:v>
                </c:pt>
                <c:pt idx="305">
                  <c:v>1.0980000000000001</c:v>
                </c:pt>
                <c:pt idx="306">
                  <c:v>1.353</c:v>
                </c:pt>
                <c:pt idx="307">
                  <c:v>0.89100000000000001</c:v>
                </c:pt>
                <c:pt idx="308">
                  <c:v>1.266</c:v>
                </c:pt>
                <c:pt idx="309">
                  <c:v>0.83199999999999996</c:v>
                </c:pt>
                <c:pt idx="310">
                  <c:v>0.65400000000000003</c:v>
                </c:pt>
                <c:pt idx="311">
                  <c:v>0.34200000000000003</c:v>
                </c:pt>
                <c:pt idx="312">
                  <c:v>0.64900000000000002</c:v>
                </c:pt>
                <c:pt idx="313">
                  <c:v>0.55400000000000005</c:v>
                </c:pt>
                <c:pt idx="314">
                  <c:v>0.53600000000000003</c:v>
                </c:pt>
                <c:pt idx="315">
                  <c:v>1.1020000000000001</c:v>
                </c:pt>
                <c:pt idx="316">
                  <c:v>1.032</c:v>
                </c:pt>
                <c:pt idx="317">
                  <c:v>0.44500000000000001</c:v>
                </c:pt>
                <c:pt idx="318">
                  <c:v>0.80300000000000005</c:v>
                </c:pt>
                <c:pt idx="319">
                  <c:v>0.17500000000000002</c:v>
                </c:pt>
                <c:pt idx="320">
                  <c:v>1.4810000000000001</c:v>
                </c:pt>
                <c:pt idx="321">
                  <c:v>0.96499999999999997</c:v>
                </c:pt>
                <c:pt idx="322">
                  <c:v>0.92600000000000005</c:v>
                </c:pt>
                <c:pt idx="323">
                  <c:v>0.746</c:v>
                </c:pt>
                <c:pt idx="324">
                  <c:v>0.63800000000000001</c:v>
                </c:pt>
                <c:pt idx="325">
                  <c:v>1.486</c:v>
                </c:pt>
                <c:pt idx="326">
                  <c:v>1.474</c:v>
                </c:pt>
                <c:pt idx="327">
                  <c:v>0.72099999999999997</c:v>
                </c:pt>
                <c:pt idx="328">
                  <c:v>0.72699999999999998</c:v>
                </c:pt>
                <c:pt idx="329">
                  <c:v>1.2949999999999999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38F-B165-00E673072FBB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Consolidated'!$I$2:$I$331</c:f>
              <c:numCache>
                <c:formatCode>General</c:formatCode>
                <c:ptCount val="330"/>
                <c:pt idx="0">
                  <c:v>1.6459999999999999</c:v>
                </c:pt>
                <c:pt idx="1">
                  <c:v>1.446</c:v>
                </c:pt>
                <c:pt idx="2">
                  <c:v>0.23400000000000001</c:v>
                </c:pt>
                <c:pt idx="3">
                  <c:v>1.3080000000000001</c:v>
                </c:pt>
                <c:pt idx="4">
                  <c:v>0.45700000000000002</c:v>
                </c:pt>
                <c:pt idx="5">
                  <c:v>1.101</c:v>
                </c:pt>
                <c:pt idx="6">
                  <c:v>1.607</c:v>
                </c:pt>
                <c:pt idx="7">
                  <c:v>1.5680000000000001</c:v>
                </c:pt>
                <c:pt idx="8">
                  <c:v>1.58</c:v>
                </c:pt>
                <c:pt idx="9">
                  <c:v>0.96</c:v>
                </c:pt>
                <c:pt idx="10">
                  <c:v>1.3029999999999999</c:v>
                </c:pt>
                <c:pt idx="11">
                  <c:v>0.92300000000000004</c:v>
                </c:pt>
                <c:pt idx="12">
                  <c:v>0.57599999999999996</c:v>
                </c:pt>
                <c:pt idx="13">
                  <c:v>1.0900000000000001</c:v>
                </c:pt>
                <c:pt idx="14">
                  <c:v>0.879</c:v>
                </c:pt>
                <c:pt idx="15">
                  <c:v>1.43</c:v>
                </c:pt>
                <c:pt idx="16">
                  <c:v>1.847</c:v>
                </c:pt>
                <c:pt idx="17">
                  <c:v>1.0640000000000001</c:v>
                </c:pt>
                <c:pt idx="18">
                  <c:v>1.504</c:v>
                </c:pt>
                <c:pt idx="19">
                  <c:v>1.9750000000000001</c:v>
                </c:pt>
                <c:pt idx="20">
                  <c:v>0.84899999999999998</c:v>
                </c:pt>
                <c:pt idx="21">
                  <c:v>0.17599999999999999</c:v>
                </c:pt>
                <c:pt idx="22">
                  <c:v>0.34300000000000003</c:v>
                </c:pt>
                <c:pt idx="23">
                  <c:v>0.26700000000000002</c:v>
                </c:pt>
                <c:pt idx="24">
                  <c:v>0.48199999999999998</c:v>
                </c:pt>
                <c:pt idx="25">
                  <c:v>0.69899999999999995</c:v>
                </c:pt>
                <c:pt idx="26">
                  <c:v>1.2729999999999999</c:v>
                </c:pt>
                <c:pt idx="27">
                  <c:v>1.085</c:v>
                </c:pt>
                <c:pt idx="28">
                  <c:v>0.86599999999999999</c:v>
                </c:pt>
                <c:pt idx="29">
                  <c:v>1.109</c:v>
                </c:pt>
                <c:pt idx="30">
                  <c:v>1.349</c:v>
                </c:pt>
                <c:pt idx="31">
                  <c:v>1.0740000000000001</c:v>
                </c:pt>
                <c:pt idx="32">
                  <c:v>0.71899999999999997</c:v>
                </c:pt>
                <c:pt idx="33">
                  <c:v>0.98899999999999999</c:v>
                </c:pt>
                <c:pt idx="34">
                  <c:v>1.087</c:v>
                </c:pt>
                <c:pt idx="35">
                  <c:v>1.3169999999999999</c:v>
                </c:pt>
                <c:pt idx="36">
                  <c:v>1.248</c:v>
                </c:pt>
                <c:pt idx="37">
                  <c:v>1.3720000000000001</c:v>
                </c:pt>
                <c:pt idx="38">
                  <c:v>1.2330000000000001</c:v>
                </c:pt>
                <c:pt idx="39">
                  <c:v>1.329</c:v>
                </c:pt>
                <c:pt idx="40">
                  <c:v>1.347</c:v>
                </c:pt>
                <c:pt idx="41">
                  <c:v>1.0880000000000001</c:v>
                </c:pt>
                <c:pt idx="42">
                  <c:v>0.57299999999999995</c:v>
                </c:pt>
                <c:pt idx="43">
                  <c:v>0.93</c:v>
                </c:pt>
                <c:pt idx="44">
                  <c:v>0.98099999999999998</c:v>
                </c:pt>
                <c:pt idx="45">
                  <c:v>1.2310000000000001</c:v>
                </c:pt>
                <c:pt idx="46">
                  <c:v>1.1839999999999999</c:v>
                </c:pt>
                <c:pt idx="47">
                  <c:v>1.34</c:v>
                </c:pt>
                <c:pt idx="48">
                  <c:v>1.27</c:v>
                </c:pt>
                <c:pt idx="49">
                  <c:v>1.196</c:v>
                </c:pt>
                <c:pt idx="50">
                  <c:v>1.212</c:v>
                </c:pt>
                <c:pt idx="51">
                  <c:v>0.39400000000000002</c:v>
                </c:pt>
                <c:pt idx="52">
                  <c:v>0.86299999999999999</c:v>
                </c:pt>
                <c:pt idx="53">
                  <c:v>1.014</c:v>
                </c:pt>
                <c:pt idx="54">
                  <c:v>0.623</c:v>
                </c:pt>
                <c:pt idx="55">
                  <c:v>1.1080000000000001</c:v>
                </c:pt>
                <c:pt idx="56">
                  <c:v>1.484</c:v>
                </c:pt>
                <c:pt idx="57">
                  <c:v>1.091</c:v>
                </c:pt>
                <c:pt idx="58">
                  <c:v>0.75900000000000001</c:v>
                </c:pt>
                <c:pt idx="59">
                  <c:v>1.5129999999999999</c:v>
                </c:pt>
                <c:pt idx="60">
                  <c:v>1.2170000000000001</c:v>
                </c:pt>
                <c:pt idx="61">
                  <c:v>0.97099999999999997</c:v>
                </c:pt>
                <c:pt idx="62">
                  <c:v>0.53700000000000003</c:v>
                </c:pt>
                <c:pt idx="63">
                  <c:v>0.99</c:v>
                </c:pt>
                <c:pt idx="64">
                  <c:v>0.83099999999999996</c:v>
                </c:pt>
                <c:pt idx="65">
                  <c:v>1.3320000000000001</c:v>
                </c:pt>
                <c:pt idx="66">
                  <c:v>0.89500000000000002</c:v>
                </c:pt>
                <c:pt idx="67">
                  <c:v>0.96599999999999997</c:v>
                </c:pt>
                <c:pt idx="68">
                  <c:v>1.5509999999999999</c:v>
                </c:pt>
                <c:pt idx="69">
                  <c:v>1.4330000000000001</c:v>
                </c:pt>
                <c:pt idx="70">
                  <c:v>0.73399999999999999</c:v>
                </c:pt>
                <c:pt idx="71">
                  <c:v>0.37</c:v>
                </c:pt>
                <c:pt idx="72">
                  <c:v>0.33400000000000002</c:v>
                </c:pt>
                <c:pt idx="73">
                  <c:v>0.223</c:v>
                </c:pt>
                <c:pt idx="74">
                  <c:v>0.312</c:v>
                </c:pt>
                <c:pt idx="75">
                  <c:v>0.52900000000000003</c:v>
                </c:pt>
                <c:pt idx="76">
                  <c:v>0.504</c:v>
                </c:pt>
                <c:pt idx="77">
                  <c:v>0.754</c:v>
                </c:pt>
                <c:pt idx="78">
                  <c:v>0.50900000000000001</c:v>
                </c:pt>
                <c:pt idx="79">
                  <c:v>1.1000000000000001</c:v>
                </c:pt>
                <c:pt idx="80">
                  <c:v>1.3260000000000001</c:v>
                </c:pt>
                <c:pt idx="81">
                  <c:v>0.82699999999999996</c:v>
                </c:pt>
                <c:pt idx="82">
                  <c:v>0.48499999999999999</c:v>
                </c:pt>
                <c:pt idx="83">
                  <c:v>1.1000000000000001</c:v>
                </c:pt>
                <c:pt idx="84">
                  <c:v>1.093</c:v>
                </c:pt>
                <c:pt idx="85">
                  <c:v>1.204</c:v>
                </c:pt>
                <c:pt idx="86">
                  <c:v>1.681</c:v>
                </c:pt>
                <c:pt idx="87">
                  <c:v>1.395</c:v>
                </c:pt>
                <c:pt idx="88">
                  <c:v>1.5449999999999999</c:v>
                </c:pt>
                <c:pt idx="89">
                  <c:v>1.633</c:v>
                </c:pt>
                <c:pt idx="90">
                  <c:v>1.0469999999999999</c:v>
                </c:pt>
                <c:pt idx="91">
                  <c:v>0.91600000000000004</c:v>
                </c:pt>
                <c:pt idx="92">
                  <c:v>1.1045</c:v>
                </c:pt>
                <c:pt idx="93">
                  <c:v>1.2929999999999999</c:v>
                </c:pt>
                <c:pt idx="94">
                  <c:v>1.1779999999999999</c:v>
                </c:pt>
                <c:pt idx="95">
                  <c:v>1.696</c:v>
                </c:pt>
                <c:pt idx="96">
                  <c:v>1.496</c:v>
                </c:pt>
                <c:pt idx="97">
                  <c:v>1.77</c:v>
                </c:pt>
                <c:pt idx="98">
                  <c:v>1.1990000000000001</c:v>
                </c:pt>
                <c:pt idx="99">
                  <c:v>1.351</c:v>
                </c:pt>
                <c:pt idx="100">
                  <c:v>1.29</c:v>
                </c:pt>
                <c:pt idx="101">
                  <c:v>1.1499999999999999</c:v>
                </c:pt>
                <c:pt idx="102">
                  <c:v>1.0780000000000001</c:v>
                </c:pt>
                <c:pt idx="103">
                  <c:v>1.244</c:v>
                </c:pt>
                <c:pt idx="104">
                  <c:v>1.2010000000000001</c:v>
                </c:pt>
                <c:pt idx="105">
                  <c:v>1.462</c:v>
                </c:pt>
                <c:pt idx="106">
                  <c:v>1.5649999999999999</c:v>
                </c:pt>
                <c:pt idx="107">
                  <c:v>1.5229999999999999</c:v>
                </c:pt>
                <c:pt idx="108">
                  <c:v>0.96399999999999997</c:v>
                </c:pt>
                <c:pt idx="109">
                  <c:v>1.373</c:v>
                </c:pt>
                <c:pt idx="110">
                  <c:v>1.377</c:v>
                </c:pt>
                <c:pt idx="111">
                  <c:v>1.107</c:v>
                </c:pt>
                <c:pt idx="112">
                  <c:v>0.96299999999999997</c:v>
                </c:pt>
                <c:pt idx="113">
                  <c:v>1.081</c:v>
                </c:pt>
                <c:pt idx="114">
                  <c:v>1.3120000000000001</c:v>
                </c:pt>
                <c:pt idx="115">
                  <c:v>1.351</c:v>
                </c:pt>
                <c:pt idx="116">
                  <c:v>1.8080000000000001</c:v>
                </c:pt>
                <c:pt idx="117">
                  <c:v>1.9419999999999999</c:v>
                </c:pt>
                <c:pt idx="118">
                  <c:v>1.208</c:v>
                </c:pt>
                <c:pt idx="119">
                  <c:v>1.548</c:v>
                </c:pt>
                <c:pt idx="120">
                  <c:v>1.3089999999999999</c:v>
                </c:pt>
                <c:pt idx="121">
                  <c:v>1.083</c:v>
                </c:pt>
                <c:pt idx="122">
                  <c:v>0.79600000000000004</c:v>
                </c:pt>
                <c:pt idx="123">
                  <c:v>1.0940000000000001</c:v>
                </c:pt>
                <c:pt idx="124">
                  <c:v>1.399</c:v>
                </c:pt>
                <c:pt idx="125">
                  <c:v>1.3879999999999999</c:v>
                </c:pt>
                <c:pt idx="126">
                  <c:v>1.7490000000000001</c:v>
                </c:pt>
                <c:pt idx="127">
                  <c:v>1.88</c:v>
                </c:pt>
                <c:pt idx="128">
                  <c:v>1.3140000000000001</c:v>
                </c:pt>
                <c:pt idx="129">
                  <c:v>1.6419999999999999</c:v>
                </c:pt>
                <c:pt idx="130">
                  <c:v>1.2769999999999999</c:v>
                </c:pt>
                <c:pt idx="131">
                  <c:v>0.55700000000000005</c:v>
                </c:pt>
                <c:pt idx="132">
                  <c:v>0.86</c:v>
                </c:pt>
                <c:pt idx="133">
                  <c:v>1.1830000000000001</c:v>
                </c:pt>
                <c:pt idx="134">
                  <c:v>1.45</c:v>
                </c:pt>
                <c:pt idx="135">
                  <c:v>1.5209999999999999</c:v>
                </c:pt>
                <c:pt idx="136">
                  <c:v>1.4279999999999999</c:v>
                </c:pt>
                <c:pt idx="137">
                  <c:v>1.302</c:v>
                </c:pt>
                <c:pt idx="138">
                  <c:v>1.488</c:v>
                </c:pt>
                <c:pt idx="139">
                  <c:v>1.716</c:v>
                </c:pt>
                <c:pt idx="140">
                  <c:v>1.405</c:v>
                </c:pt>
                <c:pt idx="141">
                  <c:v>0.17100000000000001</c:v>
                </c:pt>
                <c:pt idx="142">
                  <c:v>0.998</c:v>
                </c:pt>
                <c:pt idx="143">
                  <c:v>1.1890000000000001</c:v>
                </c:pt>
                <c:pt idx="144">
                  <c:v>0.75800000000000001</c:v>
                </c:pt>
                <c:pt idx="145">
                  <c:v>1.413</c:v>
                </c:pt>
                <c:pt idx="146">
                  <c:v>1.44</c:v>
                </c:pt>
                <c:pt idx="147">
                  <c:v>1.1919999999999999</c:v>
                </c:pt>
                <c:pt idx="148">
                  <c:v>0.89400000000000002</c:v>
                </c:pt>
                <c:pt idx="149">
                  <c:v>2.1240000000000001</c:v>
                </c:pt>
                <c:pt idx="150">
                  <c:v>1.2050000000000001</c:v>
                </c:pt>
                <c:pt idx="151">
                  <c:v>0.44900000000000001</c:v>
                </c:pt>
                <c:pt idx="152">
                  <c:v>0.71399999999999997</c:v>
                </c:pt>
                <c:pt idx="153">
                  <c:v>0.622</c:v>
                </c:pt>
                <c:pt idx="154">
                  <c:v>0.57499999999999996</c:v>
                </c:pt>
                <c:pt idx="155">
                  <c:v>1.1000000000000001</c:v>
                </c:pt>
                <c:pt idx="156">
                  <c:v>1.792</c:v>
                </c:pt>
                <c:pt idx="157">
                  <c:v>0.82</c:v>
                </c:pt>
                <c:pt idx="158">
                  <c:v>0.73199999999999998</c:v>
                </c:pt>
                <c:pt idx="159">
                  <c:v>1.7609999999999999</c:v>
                </c:pt>
                <c:pt idx="160">
                  <c:v>1.395</c:v>
                </c:pt>
                <c:pt idx="161">
                  <c:v>1.0589999999999999</c:v>
                </c:pt>
                <c:pt idx="162">
                  <c:v>0.84699999999999998</c:v>
                </c:pt>
                <c:pt idx="163">
                  <c:v>0.95399999999999996</c:v>
                </c:pt>
                <c:pt idx="164">
                  <c:v>0.91800000000000004</c:v>
                </c:pt>
                <c:pt idx="165">
                  <c:v>1.3380000000000001</c:v>
                </c:pt>
                <c:pt idx="166">
                  <c:v>1.54</c:v>
                </c:pt>
                <c:pt idx="167">
                  <c:v>1.5720000000000001</c:v>
                </c:pt>
                <c:pt idx="168">
                  <c:v>1.345</c:v>
                </c:pt>
                <c:pt idx="169">
                  <c:v>1.4990000000000001</c:v>
                </c:pt>
                <c:pt idx="170">
                  <c:v>1.0549999999999999</c:v>
                </c:pt>
                <c:pt idx="171">
                  <c:v>0.95599999999999996</c:v>
                </c:pt>
                <c:pt idx="172">
                  <c:v>0.72599999999999998</c:v>
                </c:pt>
                <c:pt idx="173">
                  <c:v>0.629</c:v>
                </c:pt>
                <c:pt idx="174">
                  <c:v>0.68600000000000005</c:v>
                </c:pt>
                <c:pt idx="175">
                  <c:v>0.97599999999999998</c:v>
                </c:pt>
                <c:pt idx="176">
                  <c:v>0.92100000000000004</c:v>
                </c:pt>
                <c:pt idx="177">
                  <c:v>1.206</c:v>
                </c:pt>
                <c:pt idx="178">
                  <c:v>0.86099999999999999</c:v>
                </c:pt>
                <c:pt idx="179">
                  <c:v>1.3280000000000001</c:v>
                </c:pt>
                <c:pt idx="180">
                  <c:v>0.996</c:v>
                </c:pt>
                <c:pt idx="181">
                  <c:v>0.71699999999999997</c:v>
                </c:pt>
                <c:pt idx="182">
                  <c:v>0.94199999999999995</c:v>
                </c:pt>
                <c:pt idx="183">
                  <c:v>0.68</c:v>
                </c:pt>
                <c:pt idx="184">
                  <c:v>1.0129999999999999</c:v>
                </c:pt>
                <c:pt idx="185">
                  <c:v>1.054</c:v>
                </c:pt>
                <c:pt idx="186">
                  <c:v>1.4419999999999999</c:v>
                </c:pt>
                <c:pt idx="187">
                  <c:v>1.35</c:v>
                </c:pt>
                <c:pt idx="188">
                  <c:v>1.038</c:v>
                </c:pt>
                <c:pt idx="189">
                  <c:v>1.115</c:v>
                </c:pt>
                <c:pt idx="190">
                  <c:v>1.7250000000000001</c:v>
                </c:pt>
                <c:pt idx="191">
                  <c:v>1.298</c:v>
                </c:pt>
                <c:pt idx="192">
                  <c:v>0.48599999999999999</c:v>
                </c:pt>
                <c:pt idx="193">
                  <c:v>1.054</c:v>
                </c:pt>
                <c:pt idx="194">
                  <c:v>0.93200000000000005</c:v>
                </c:pt>
                <c:pt idx="195">
                  <c:v>1.1819999999999999</c:v>
                </c:pt>
                <c:pt idx="196">
                  <c:v>1.2609999999999999</c:v>
                </c:pt>
                <c:pt idx="197">
                  <c:v>1.524</c:v>
                </c:pt>
                <c:pt idx="198">
                  <c:v>1.1970000000000001</c:v>
                </c:pt>
                <c:pt idx="199">
                  <c:v>1.2669999999999999</c:v>
                </c:pt>
                <c:pt idx="200">
                  <c:v>1.905</c:v>
                </c:pt>
                <c:pt idx="201">
                  <c:v>1.5489999999999999</c:v>
                </c:pt>
                <c:pt idx="202">
                  <c:v>0.85399999999999998</c:v>
                </c:pt>
                <c:pt idx="203">
                  <c:v>1.4139999999999999</c:v>
                </c:pt>
                <c:pt idx="204">
                  <c:v>1.3260000000000001</c:v>
                </c:pt>
                <c:pt idx="205">
                  <c:v>1.381</c:v>
                </c:pt>
                <c:pt idx="206">
                  <c:v>1.702</c:v>
                </c:pt>
                <c:pt idx="207">
                  <c:v>2.101</c:v>
                </c:pt>
                <c:pt idx="208">
                  <c:v>1.1220000000000001</c:v>
                </c:pt>
                <c:pt idx="209">
                  <c:v>1.4690000000000001</c:v>
                </c:pt>
                <c:pt idx="210">
                  <c:v>1.1879999999999999</c:v>
                </c:pt>
                <c:pt idx="211">
                  <c:v>0.50800000000000001</c:v>
                </c:pt>
                <c:pt idx="212">
                  <c:v>0.878</c:v>
                </c:pt>
                <c:pt idx="213">
                  <c:v>0.94</c:v>
                </c:pt>
                <c:pt idx="214">
                  <c:v>0.79900000000000004</c:v>
                </c:pt>
                <c:pt idx="215">
                  <c:v>1.115</c:v>
                </c:pt>
                <c:pt idx="216">
                  <c:v>1.339</c:v>
                </c:pt>
                <c:pt idx="217">
                  <c:v>1.28</c:v>
                </c:pt>
                <c:pt idx="218">
                  <c:v>1.024</c:v>
                </c:pt>
                <c:pt idx="219">
                  <c:v>1.6910000000000001</c:v>
                </c:pt>
                <c:pt idx="220">
                  <c:v>1.214</c:v>
                </c:pt>
                <c:pt idx="221">
                  <c:v>0.308</c:v>
                </c:pt>
                <c:pt idx="222">
                  <c:v>0.49299999999999999</c:v>
                </c:pt>
                <c:pt idx="223">
                  <c:v>0.28100000000000003</c:v>
                </c:pt>
                <c:pt idx="224">
                  <c:v>0.437</c:v>
                </c:pt>
                <c:pt idx="225">
                  <c:v>0.67700000000000005</c:v>
                </c:pt>
                <c:pt idx="226">
                  <c:v>1.19</c:v>
                </c:pt>
                <c:pt idx="227">
                  <c:v>1.214</c:v>
                </c:pt>
                <c:pt idx="228">
                  <c:v>0.74199999999999999</c:v>
                </c:pt>
                <c:pt idx="229">
                  <c:v>0.746</c:v>
                </c:pt>
                <c:pt idx="230">
                  <c:v>1.754</c:v>
                </c:pt>
                <c:pt idx="231">
                  <c:v>1.167</c:v>
                </c:pt>
                <c:pt idx="232">
                  <c:v>0.79700000000000004</c:v>
                </c:pt>
                <c:pt idx="233">
                  <c:v>1.0169999999999999</c:v>
                </c:pt>
                <c:pt idx="234">
                  <c:v>1.204</c:v>
                </c:pt>
                <c:pt idx="235">
                  <c:v>1.083</c:v>
                </c:pt>
                <c:pt idx="236">
                  <c:v>1.2470000000000001</c:v>
                </c:pt>
                <c:pt idx="237">
                  <c:v>1.08</c:v>
                </c:pt>
                <c:pt idx="238">
                  <c:v>1.256</c:v>
                </c:pt>
                <c:pt idx="239">
                  <c:v>1.151</c:v>
                </c:pt>
                <c:pt idx="240">
                  <c:v>1.034</c:v>
                </c:pt>
                <c:pt idx="241">
                  <c:v>0.70799999999999996</c:v>
                </c:pt>
                <c:pt idx="242">
                  <c:v>0.78300000000000003</c:v>
                </c:pt>
                <c:pt idx="243">
                  <c:v>0.83</c:v>
                </c:pt>
                <c:pt idx="244">
                  <c:v>0.88700000000000001</c:v>
                </c:pt>
                <c:pt idx="245">
                  <c:v>0.80800000000000005</c:v>
                </c:pt>
                <c:pt idx="246">
                  <c:v>1.506</c:v>
                </c:pt>
                <c:pt idx="247">
                  <c:v>1.23</c:v>
                </c:pt>
                <c:pt idx="248">
                  <c:v>0.94599999999999995</c:v>
                </c:pt>
                <c:pt idx="249">
                  <c:v>1.341</c:v>
                </c:pt>
                <c:pt idx="250">
                  <c:v>1.4179999999999999</c:v>
                </c:pt>
                <c:pt idx="251">
                  <c:v>1.151</c:v>
                </c:pt>
                <c:pt idx="252">
                  <c:v>0.83</c:v>
                </c:pt>
                <c:pt idx="253">
                  <c:v>1.1719999999999999</c:v>
                </c:pt>
                <c:pt idx="254">
                  <c:v>1.143</c:v>
                </c:pt>
                <c:pt idx="255">
                  <c:v>1.2669999999999999</c:v>
                </c:pt>
                <c:pt idx="256">
                  <c:v>1.649</c:v>
                </c:pt>
                <c:pt idx="257">
                  <c:v>1.867</c:v>
                </c:pt>
                <c:pt idx="258">
                  <c:v>1.0640000000000001</c:v>
                </c:pt>
                <c:pt idx="259">
                  <c:v>1.492</c:v>
                </c:pt>
                <c:pt idx="260">
                  <c:v>1.22</c:v>
                </c:pt>
                <c:pt idx="261">
                  <c:v>1.03</c:v>
                </c:pt>
                <c:pt idx="262">
                  <c:v>0.36499999999999999</c:v>
                </c:pt>
                <c:pt idx="263">
                  <c:v>0.92900000000000005</c:v>
                </c:pt>
                <c:pt idx="264">
                  <c:v>0.90300000000000002</c:v>
                </c:pt>
                <c:pt idx="265">
                  <c:v>1.089</c:v>
                </c:pt>
                <c:pt idx="266">
                  <c:v>1.0469999999999999</c:v>
                </c:pt>
                <c:pt idx="267">
                  <c:v>1.6519999999999999</c:v>
                </c:pt>
                <c:pt idx="268">
                  <c:v>1.169</c:v>
                </c:pt>
                <c:pt idx="269">
                  <c:v>1.522</c:v>
                </c:pt>
                <c:pt idx="270">
                  <c:v>0.52</c:v>
                </c:pt>
                <c:pt idx="271">
                  <c:v>0.28699999999999998</c:v>
                </c:pt>
                <c:pt idx="272">
                  <c:v>0.223</c:v>
                </c:pt>
                <c:pt idx="273">
                  <c:v>0.59</c:v>
                </c:pt>
                <c:pt idx="274">
                  <c:v>0.65500000000000003</c:v>
                </c:pt>
                <c:pt idx="275">
                  <c:v>0.443</c:v>
                </c:pt>
                <c:pt idx="276">
                  <c:v>0.78500000000000003</c:v>
                </c:pt>
                <c:pt idx="277">
                  <c:v>0.57899999999999996</c:v>
                </c:pt>
                <c:pt idx="278">
                  <c:v>0.61899999999999999</c:v>
                </c:pt>
                <c:pt idx="279">
                  <c:v>0.59899999999999998</c:v>
                </c:pt>
                <c:pt idx="280">
                  <c:v>2.4E-2</c:v>
                </c:pt>
                <c:pt idx="281">
                  <c:v>0.28950000000000004</c:v>
                </c:pt>
                <c:pt idx="282">
                  <c:v>0.55500000000000005</c:v>
                </c:pt>
                <c:pt idx="283">
                  <c:v>0.64500000000000002</c:v>
                </c:pt>
                <c:pt idx="284">
                  <c:v>0.83</c:v>
                </c:pt>
                <c:pt idx="285">
                  <c:v>2.0190000000000001</c:v>
                </c:pt>
                <c:pt idx="286">
                  <c:v>1.3089999999999999</c:v>
                </c:pt>
                <c:pt idx="287">
                  <c:v>0.82599999999999996</c:v>
                </c:pt>
                <c:pt idx="288">
                  <c:v>0.999</c:v>
                </c:pt>
                <c:pt idx="289">
                  <c:v>1.3779999999999999</c:v>
                </c:pt>
                <c:pt idx="290">
                  <c:v>0.998</c:v>
                </c:pt>
                <c:pt idx="291">
                  <c:v>0.70099999999999996</c:v>
                </c:pt>
                <c:pt idx="292">
                  <c:v>0.90200000000000002</c:v>
                </c:pt>
                <c:pt idx="293">
                  <c:v>1.077</c:v>
                </c:pt>
                <c:pt idx="294">
                  <c:v>1.3149999999999999</c:v>
                </c:pt>
                <c:pt idx="295">
                  <c:v>1.37</c:v>
                </c:pt>
                <c:pt idx="296">
                  <c:v>1.4690000000000001</c:v>
                </c:pt>
                <c:pt idx="297">
                  <c:v>1.2869999999999999</c:v>
                </c:pt>
                <c:pt idx="298">
                  <c:v>1.444</c:v>
                </c:pt>
                <c:pt idx="299">
                  <c:v>1.006</c:v>
                </c:pt>
                <c:pt idx="300">
                  <c:v>0.72599999999999998</c:v>
                </c:pt>
                <c:pt idx="301">
                  <c:v>0.83399999999999996</c:v>
                </c:pt>
                <c:pt idx="302">
                  <c:v>0.86299999999999999</c:v>
                </c:pt>
                <c:pt idx="303">
                  <c:v>0.80500000000000005</c:v>
                </c:pt>
                <c:pt idx="304">
                  <c:v>0.93799999999999994</c:v>
                </c:pt>
                <c:pt idx="305">
                  <c:v>1.0980000000000001</c:v>
                </c:pt>
                <c:pt idx="306">
                  <c:v>1.353</c:v>
                </c:pt>
                <c:pt idx="307">
                  <c:v>0.89100000000000001</c:v>
                </c:pt>
                <c:pt idx="308">
                  <c:v>1.266</c:v>
                </c:pt>
                <c:pt idx="309">
                  <c:v>0.83199999999999996</c:v>
                </c:pt>
                <c:pt idx="310">
                  <c:v>0.65400000000000003</c:v>
                </c:pt>
                <c:pt idx="311">
                  <c:v>0.34200000000000003</c:v>
                </c:pt>
                <c:pt idx="312">
                  <c:v>0.64900000000000002</c:v>
                </c:pt>
                <c:pt idx="313">
                  <c:v>0.55400000000000005</c:v>
                </c:pt>
                <c:pt idx="314">
                  <c:v>0.53600000000000003</c:v>
                </c:pt>
                <c:pt idx="315">
                  <c:v>1.1020000000000001</c:v>
                </c:pt>
                <c:pt idx="316">
                  <c:v>1.032</c:v>
                </c:pt>
                <c:pt idx="317">
                  <c:v>0.44500000000000001</c:v>
                </c:pt>
                <c:pt idx="318">
                  <c:v>0.80300000000000005</c:v>
                </c:pt>
                <c:pt idx="319">
                  <c:v>0.17500000000000002</c:v>
                </c:pt>
                <c:pt idx="320">
                  <c:v>1.4810000000000001</c:v>
                </c:pt>
                <c:pt idx="321">
                  <c:v>0.96499999999999997</c:v>
                </c:pt>
                <c:pt idx="322">
                  <c:v>0.92600000000000005</c:v>
                </c:pt>
                <c:pt idx="323">
                  <c:v>0.746</c:v>
                </c:pt>
                <c:pt idx="324">
                  <c:v>0.63800000000000001</c:v>
                </c:pt>
                <c:pt idx="325">
                  <c:v>1.486</c:v>
                </c:pt>
                <c:pt idx="326">
                  <c:v>1.474</c:v>
                </c:pt>
                <c:pt idx="327">
                  <c:v>0.72099999999999997</c:v>
                </c:pt>
                <c:pt idx="328">
                  <c:v>0.72699999999999998</c:v>
                </c:pt>
                <c:pt idx="329">
                  <c:v>1.2949999999999999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38F-B165-00E67307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71344"/>
        <c:axId val="1023562608"/>
      </c:scatterChart>
      <c:valAx>
        <c:axId val="102357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Temperature change in a meteorological year (degree 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2608"/>
        <c:crosses val="autoZero"/>
        <c:crossBetween val="midCat"/>
      </c:valAx>
      <c:valAx>
        <c:axId val="102356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71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GDP per capita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Consolidated'!$J$2:$J$331</c:f>
              <c:numCache>
                <c:formatCode>General</c:formatCode>
                <c:ptCount val="330"/>
                <c:pt idx="0">
                  <c:v>543.30652620000001</c:v>
                </c:pt>
                <c:pt idx="1">
                  <c:v>591.19003020000002</c:v>
                </c:pt>
                <c:pt idx="2">
                  <c:v>638.84585159999995</c:v>
                </c:pt>
                <c:pt idx="3">
                  <c:v>624.31545449999999</c:v>
                </c:pt>
                <c:pt idx="4">
                  <c:v>614.22334239999998</c:v>
                </c:pt>
                <c:pt idx="5">
                  <c:v>556.00722089999999</c:v>
                </c:pt>
                <c:pt idx="6">
                  <c:v>512.01277809999999</c:v>
                </c:pt>
                <c:pt idx="7">
                  <c:v>516.6798622</c:v>
                </c:pt>
                <c:pt idx="8">
                  <c:v>485.66841870000002</c:v>
                </c:pt>
                <c:pt idx="9">
                  <c:v>494.17934989999998</c:v>
                </c:pt>
                <c:pt idx="10">
                  <c:v>3587.8836449999999</c:v>
                </c:pt>
                <c:pt idx="11">
                  <c:v>4615.4682190000003</c:v>
                </c:pt>
                <c:pt idx="12">
                  <c:v>5100.0970269999998</c:v>
                </c:pt>
                <c:pt idx="13">
                  <c:v>5254.8811260000002</c:v>
                </c:pt>
                <c:pt idx="14">
                  <c:v>5408.4116999999997</c:v>
                </c:pt>
                <c:pt idx="15">
                  <c:v>4166.9798330000003</c:v>
                </c:pt>
                <c:pt idx="16">
                  <c:v>3506.073128</c:v>
                </c:pt>
                <c:pt idx="17">
                  <c:v>4095.8100570000001</c:v>
                </c:pt>
                <c:pt idx="18">
                  <c:v>3289.6439949999999</c:v>
                </c:pt>
                <c:pt idx="19">
                  <c:v>2809.626088</c:v>
                </c:pt>
                <c:pt idx="20">
                  <c:v>781.15357770000003</c:v>
                </c:pt>
                <c:pt idx="21">
                  <c:v>861.76216220000003</c:v>
                </c:pt>
                <c:pt idx="22">
                  <c:v>883.1171296</c:v>
                </c:pt>
                <c:pt idx="23">
                  <c:v>981.8608514</c:v>
                </c:pt>
                <c:pt idx="24">
                  <c:v>1118.8738080000001</c:v>
                </c:pt>
                <c:pt idx="25">
                  <c:v>1248.4533100000001</c:v>
                </c:pt>
                <c:pt idx="26">
                  <c:v>1401.564635</c:v>
                </c:pt>
                <c:pt idx="27">
                  <c:v>1563.7678189999999</c:v>
                </c:pt>
                <c:pt idx="28">
                  <c:v>1698.132081</c:v>
                </c:pt>
                <c:pt idx="29">
                  <c:v>1855.740094</c:v>
                </c:pt>
                <c:pt idx="30">
                  <c:v>1036.5345150000001</c:v>
                </c:pt>
                <c:pt idx="31">
                  <c:v>1130.2732510000001</c:v>
                </c:pt>
                <c:pt idx="32">
                  <c:v>1145.1401049999999</c:v>
                </c:pt>
                <c:pt idx="33">
                  <c:v>1251.2097670000001</c:v>
                </c:pt>
                <c:pt idx="34">
                  <c:v>1291.410185</c:v>
                </c:pt>
                <c:pt idx="35">
                  <c:v>1076.7966980000001</c:v>
                </c:pt>
                <c:pt idx="36">
                  <c:v>1087.287331</c:v>
                </c:pt>
                <c:pt idx="37">
                  <c:v>1136.5938719999999</c:v>
                </c:pt>
                <c:pt idx="38">
                  <c:v>1241.825298</c:v>
                </c:pt>
                <c:pt idx="39">
                  <c:v>1219.515506</c:v>
                </c:pt>
                <c:pt idx="40">
                  <c:v>647.83609550000006</c:v>
                </c:pt>
                <c:pt idx="41">
                  <c:v>751.17277039999999</c:v>
                </c:pt>
                <c:pt idx="42">
                  <c:v>758.00042699999995</c:v>
                </c:pt>
                <c:pt idx="43">
                  <c:v>787.46943829999998</c:v>
                </c:pt>
                <c:pt idx="44">
                  <c:v>792.84623739999995</c:v>
                </c:pt>
                <c:pt idx="45">
                  <c:v>653.32726809999997</c:v>
                </c:pt>
                <c:pt idx="46">
                  <c:v>688.25069629999996</c:v>
                </c:pt>
                <c:pt idx="47">
                  <c:v>734.99626799999999</c:v>
                </c:pt>
                <c:pt idx="48">
                  <c:v>804.50053779999996</c:v>
                </c:pt>
                <c:pt idx="49">
                  <c:v>796.11520680000001</c:v>
                </c:pt>
                <c:pt idx="50">
                  <c:v>785.50266710000005</c:v>
                </c:pt>
                <c:pt idx="51">
                  <c:v>882.27561400000002</c:v>
                </c:pt>
                <c:pt idx="52">
                  <c:v>950.88034600000003</c:v>
                </c:pt>
                <c:pt idx="53">
                  <c:v>1013.420536</c:v>
                </c:pt>
                <c:pt idx="54">
                  <c:v>1093.4959759999999</c:v>
                </c:pt>
                <c:pt idx="55">
                  <c:v>1162.9049950000001</c:v>
                </c:pt>
                <c:pt idx="56">
                  <c:v>1269.5914990000001</c:v>
                </c:pt>
                <c:pt idx="57">
                  <c:v>1385.2600660000001</c:v>
                </c:pt>
                <c:pt idx="58">
                  <c:v>1512.1269890000001</c:v>
                </c:pt>
                <c:pt idx="59">
                  <c:v>1643.1213889999999</c:v>
                </c:pt>
                <c:pt idx="60">
                  <c:v>892.56886970000005</c:v>
                </c:pt>
                <c:pt idx="61">
                  <c:v>984.73613049999994</c:v>
                </c:pt>
                <c:pt idx="62">
                  <c:v>967.35294880000004</c:v>
                </c:pt>
                <c:pt idx="63">
                  <c:v>979.8117426</c:v>
                </c:pt>
                <c:pt idx="64">
                  <c:v>1020.287979</c:v>
                </c:pt>
                <c:pt idx="65">
                  <c:v>776.01975230000005</c:v>
                </c:pt>
                <c:pt idx="66">
                  <c:v>693.44976740000004</c:v>
                </c:pt>
                <c:pt idx="67">
                  <c:v>665.94888490000005</c:v>
                </c:pt>
                <c:pt idx="68">
                  <c:v>726.15100710000002</c:v>
                </c:pt>
                <c:pt idx="69">
                  <c:v>709.54004320000001</c:v>
                </c:pt>
                <c:pt idx="70">
                  <c:v>1316.491213</c:v>
                </c:pt>
                <c:pt idx="71">
                  <c:v>1447.945144</c:v>
                </c:pt>
                <c:pt idx="72">
                  <c:v>1403.3602519999999</c:v>
                </c:pt>
                <c:pt idx="73">
                  <c:v>1505.3372919999999</c:v>
                </c:pt>
                <c:pt idx="74">
                  <c:v>1513.830379</c:v>
                </c:pt>
                <c:pt idx="75">
                  <c:v>1242.5856080000001</c:v>
                </c:pt>
                <c:pt idx="76">
                  <c:v>1273.0509520000001</c:v>
                </c:pt>
                <c:pt idx="77">
                  <c:v>1323.8148430000001</c:v>
                </c:pt>
                <c:pt idx="78">
                  <c:v>1428.290463</c:v>
                </c:pt>
                <c:pt idx="79">
                  <c:v>1401.542312</c:v>
                </c:pt>
                <c:pt idx="80">
                  <c:v>3073.5577840000001</c:v>
                </c:pt>
                <c:pt idx="81">
                  <c:v>3557.5561699999998</c:v>
                </c:pt>
                <c:pt idx="82">
                  <c:v>3923.0935089999998</c:v>
                </c:pt>
                <c:pt idx="83">
                  <c:v>3883.7468480000002</c:v>
                </c:pt>
                <c:pt idx="84">
                  <c:v>3776.4855680000001</c:v>
                </c:pt>
                <c:pt idx="85">
                  <c:v>2447.5393079999999</c:v>
                </c:pt>
                <c:pt idx="86">
                  <c:v>2050.9934149999999</c:v>
                </c:pt>
                <c:pt idx="87">
                  <c:v>2169.9915040000001</c:v>
                </c:pt>
                <c:pt idx="88">
                  <c:v>2606.615331</c:v>
                </c:pt>
                <c:pt idx="89">
                  <c:v>2369.7294940000002</c:v>
                </c:pt>
                <c:pt idx="90">
                  <c:v>1343.2751249999999</c:v>
                </c:pt>
                <c:pt idx="91">
                  <c:v>1451.5480809999999</c:v>
                </c:pt>
                <c:pt idx="92">
                  <c:v>1559.2406510000001</c:v>
                </c:pt>
                <c:pt idx="93">
                  <c:v>2312.7209480000001</c:v>
                </c:pt>
                <c:pt idx="94">
                  <c:v>2464.2949050000002</c:v>
                </c:pt>
                <c:pt idx="95">
                  <c:v>2658.9492449999998</c:v>
                </c:pt>
                <c:pt idx="96">
                  <c:v>2802.1662040000001</c:v>
                </c:pt>
                <c:pt idx="97">
                  <c:v>2914.358197</c:v>
                </c:pt>
                <c:pt idx="98">
                  <c:v>3141.861711</c:v>
                </c:pt>
                <c:pt idx="99">
                  <c:v>3414.9161779999999</c:v>
                </c:pt>
                <c:pt idx="100">
                  <c:v>341.55412269999999</c:v>
                </c:pt>
                <c:pt idx="101">
                  <c:v>354.4795719</c:v>
                </c:pt>
                <c:pt idx="102">
                  <c:v>467.07787180000003</c:v>
                </c:pt>
                <c:pt idx="103">
                  <c:v>499.53153020000002</c:v>
                </c:pt>
                <c:pt idx="104">
                  <c:v>566.92640289999997</c:v>
                </c:pt>
                <c:pt idx="105">
                  <c:v>640.54192309999996</c:v>
                </c:pt>
                <c:pt idx="106">
                  <c:v>717.12486980000006</c:v>
                </c:pt>
                <c:pt idx="107">
                  <c:v>768.52301539999996</c:v>
                </c:pt>
                <c:pt idx="108">
                  <c:v>771.52486629999999</c:v>
                </c:pt>
                <c:pt idx="109">
                  <c:v>855.76088519999996</c:v>
                </c:pt>
                <c:pt idx="110">
                  <c:v>860.63643390000004</c:v>
                </c:pt>
                <c:pt idx="111">
                  <c:v>762.76311769999995</c:v>
                </c:pt>
                <c:pt idx="112">
                  <c:v>742.77762859999996</c:v>
                </c:pt>
                <c:pt idx="113">
                  <c:v>700.51604220000002</c:v>
                </c:pt>
                <c:pt idx="114">
                  <c:v>607.42990469999995</c:v>
                </c:pt>
                <c:pt idx="115">
                  <c:v>660.72357120000004</c:v>
                </c:pt>
                <c:pt idx="116">
                  <c:v>690.78049320000002</c:v>
                </c:pt>
                <c:pt idx="117">
                  <c:v>679.75507170000003</c:v>
                </c:pt>
                <c:pt idx="118">
                  <c:v>732.72072730000002</c:v>
                </c:pt>
                <c:pt idx="119">
                  <c:v>772.04591419999997</c:v>
                </c:pt>
                <c:pt idx="120">
                  <c:v>558.17466809999996</c:v>
                </c:pt>
                <c:pt idx="121">
                  <c:v>703.66056730000003</c:v>
                </c:pt>
                <c:pt idx="122">
                  <c:v>616.37566400000003</c:v>
                </c:pt>
                <c:pt idx="123">
                  <c:v>634.66203910000002</c:v>
                </c:pt>
                <c:pt idx="124">
                  <c:v>623.31309139999996</c:v>
                </c:pt>
                <c:pt idx="125">
                  <c:v>603.3993815</c:v>
                </c:pt>
                <c:pt idx="126">
                  <c:v>661.45783870000002</c:v>
                </c:pt>
                <c:pt idx="127">
                  <c:v>738.54994490000001</c:v>
                </c:pt>
                <c:pt idx="128">
                  <c:v>802.76738509999996</c:v>
                </c:pt>
                <c:pt idx="129">
                  <c:v>749.45374700000002</c:v>
                </c:pt>
                <c:pt idx="130">
                  <c:v>1191.9726639999999</c:v>
                </c:pt>
                <c:pt idx="131">
                  <c:v>1287.9546499999999</c:v>
                </c:pt>
                <c:pt idx="132">
                  <c:v>1337.3359459999999</c:v>
                </c:pt>
                <c:pt idx="133">
                  <c:v>1432.837618</c:v>
                </c:pt>
                <c:pt idx="134">
                  <c:v>1435.1364699999999</c:v>
                </c:pt>
                <c:pt idx="135">
                  <c:v>1386.8541909999999</c:v>
                </c:pt>
                <c:pt idx="136">
                  <c:v>1290.380508</c:v>
                </c:pt>
                <c:pt idx="137">
                  <c:v>1369.0637340000001</c:v>
                </c:pt>
                <c:pt idx="138">
                  <c:v>1479.3458270000001</c:v>
                </c:pt>
                <c:pt idx="139">
                  <c:v>1312.770636</c:v>
                </c:pt>
                <c:pt idx="140">
                  <c:v>1141.2357030000001</c:v>
                </c:pt>
                <c:pt idx="141">
                  <c:v>1378.4984919999999</c:v>
                </c:pt>
                <c:pt idx="142">
                  <c:v>1581.62871</c:v>
                </c:pt>
                <c:pt idx="143">
                  <c:v>1831.9369160000001</c:v>
                </c:pt>
                <c:pt idx="144">
                  <c:v>1999.9582029999999</c:v>
                </c:pt>
                <c:pt idx="145">
                  <c:v>2140.0443230000001</c:v>
                </c:pt>
                <c:pt idx="146">
                  <c:v>2324.4009169999999</c:v>
                </c:pt>
                <c:pt idx="147">
                  <c:v>2455.2115589999999</c:v>
                </c:pt>
                <c:pt idx="148">
                  <c:v>2569.0938919999999</c:v>
                </c:pt>
                <c:pt idx="149">
                  <c:v>2635.8000149999998</c:v>
                </c:pt>
                <c:pt idx="150">
                  <c:v>1119.8436409999999</c:v>
                </c:pt>
                <c:pt idx="151">
                  <c:v>1287.269536</c:v>
                </c:pt>
                <c:pt idx="152">
                  <c:v>1229.6362320000001</c:v>
                </c:pt>
                <c:pt idx="153">
                  <c:v>1166.911756</c:v>
                </c:pt>
                <c:pt idx="154">
                  <c:v>1194.5756269999999</c:v>
                </c:pt>
                <c:pt idx="155">
                  <c:v>1146.0646879999999</c:v>
                </c:pt>
                <c:pt idx="156">
                  <c:v>1018.931093</c:v>
                </c:pt>
                <c:pt idx="157">
                  <c:v>1102.9444100000001</c:v>
                </c:pt>
                <c:pt idx="158">
                  <c:v>1192.48432</c:v>
                </c:pt>
                <c:pt idx="159">
                  <c:v>1113.3721399999999</c:v>
                </c:pt>
                <c:pt idx="160">
                  <c:v>513.44556669999997</c:v>
                </c:pt>
                <c:pt idx="161">
                  <c:v>596.89663529999996</c:v>
                </c:pt>
                <c:pt idx="162">
                  <c:v>675.01019180000003</c:v>
                </c:pt>
                <c:pt idx="163">
                  <c:v>747.86866010000006</c:v>
                </c:pt>
                <c:pt idx="164">
                  <c:v>739.91193499999997</c:v>
                </c:pt>
                <c:pt idx="165">
                  <c:v>721.58105049999995</c:v>
                </c:pt>
                <c:pt idx="166">
                  <c:v>740.91490599999997</c:v>
                </c:pt>
                <c:pt idx="167">
                  <c:v>721.08504400000004</c:v>
                </c:pt>
                <c:pt idx="168">
                  <c:v>710.26599839999994</c:v>
                </c:pt>
                <c:pt idx="169">
                  <c:v>672.34049919999995</c:v>
                </c:pt>
                <c:pt idx="170">
                  <c:v>471.9592116</c:v>
                </c:pt>
                <c:pt idx="171">
                  <c:v>531.2654321</c:v>
                </c:pt>
                <c:pt idx="172">
                  <c:v>518.15281270000003</c:v>
                </c:pt>
                <c:pt idx="173">
                  <c:v>541.06594370000005</c:v>
                </c:pt>
                <c:pt idx="174">
                  <c:v>530.86103890000004</c:v>
                </c:pt>
                <c:pt idx="175">
                  <c:v>467.23543160000003</c:v>
                </c:pt>
                <c:pt idx="176">
                  <c:v>475.95555680000001</c:v>
                </c:pt>
                <c:pt idx="177">
                  <c:v>515.29332339999996</c:v>
                </c:pt>
                <c:pt idx="178">
                  <c:v>523.94597139999996</c:v>
                </c:pt>
                <c:pt idx="179">
                  <c:v>522.98952429999997</c:v>
                </c:pt>
                <c:pt idx="180">
                  <c:v>478.66868849999997</c:v>
                </c:pt>
                <c:pt idx="181">
                  <c:v>534.95105020000005</c:v>
                </c:pt>
                <c:pt idx="182">
                  <c:v>391.56170520000001</c:v>
                </c:pt>
                <c:pt idx="183">
                  <c:v>348.42987369999997</c:v>
                </c:pt>
                <c:pt idx="184">
                  <c:v>371.26952169999998</c:v>
                </c:pt>
                <c:pt idx="185">
                  <c:v>380.5969877</c:v>
                </c:pt>
                <c:pt idx="186">
                  <c:v>315.77798710000002</c:v>
                </c:pt>
                <c:pt idx="187">
                  <c:v>506.13729439999997</c:v>
                </c:pt>
                <c:pt idx="188">
                  <c:v>544.59343539999998</c:v>
                </c:pt>
                <c:pt idx="189">
                  <c:v>591.84638959999995</c:v>
                </c:pt>
                <c:pt idx="190">
                  <c:v>710.27424940000003</c:v>
                </c:pt>
                <c:pt idx="191">
                  <c:v>837.60582099999999</c:v>
                </c:pt>
                <c:pt idx="192">
                  <c:v>778.62526949999994</c:v>
                </c:pt>
                <c:pt idx="193">
                  <c:v>805.03397959999995</c:v>
                </c:pt>
                <c:pt idx="194">
                  <c:v>848.279043</c:v>
                </c:pt>
                <c:pt idx="195">
                  <c:v>751.47288660000004</c:v>
                </c:pt>
                <c:pt idx="196">
                  <c:v>780.72356950000005</c:v>
                </c:pt>
                <c:pt idx="197">
                  <c:v>830.02151530000003</c:v>
                </c:pt>
                <c:pt idx="198">
                  <c:v>894.8047765</c:v>
                </c:pt>
                <c:pt idx="199">
                  <c:v>879.0431873</c:v>
                </c:pt>
                <c:pt idx="200">
                  <c:v>1610.921603</c:v>
                </c:pt>
                <c:pt idx="201">
                  <c:v>1879.7724720000001</c:v>
                </c:pt>
                <c:pt idx="202">
                  <c:v>1815.2189390000001</c:v>
                </c:pt>
                <c:pt idx="203">
                  <c:v>1892.0940000000001</c:v>
                </c:pt>
                <c:pt idx="204">
                  <c:v>1677.109019</c:v>
                </c:pt>
                <c:pt idx="205">
                  <c:v>1524.0717529999999</c:v>
                </c:pt>
                <c:pt idx="206">
                  <c:v>1536.8548880000001</c:v>
                </c:pt>
                <c:pt idx="207">
                  <c:v>1587.611263</c:v>
                </c:pt>
                <c:pt idx="208">
                  <c:v>1670.2041650000001</c:v>
                </c:pt>
                <c:pt idx="209">
                  <c:v>1743.302901</c:v>
                </c:pt>
                <c:pt idx="210">
                  <c:v>746.94536000000005</c:v>
                </c:pt>
                <c:pt idx="211">
                  <c:v>1061.344429</c:v>
                </c:pt>
                <c:pt idx="212">
                  <c:v>1134.302224</c:v>
                </c:pt>
                <c:pt idx="213">
                  <c:v>1168.1654000000001</c:v>
                </c:pt>
                <c:pt idx="214">
                  <c:v>1210.097636</c:v>
                </c:pt>
                <c:pt idx="215">
                  <c:v>1196.7433570000001</c:v>
                </c:pt>
                <c:pt idx="216">
                  <c:v>1136.6106649999999</c:v>
                </c:pt>
                <c:pt idx="217">
                  <c:v>1151.114462</c:v>
                </c:pt>
                <c:pt idx="218">
                  <c:v>1250.173691</c:v>
                </c:pt>
                <c:pt idx="219">
                  <c:v>1271.1115749999999</c:v>
                </c:pt>
                <c:pt idx="220">
                  <c:v>592.40120709999997</c:v>
                </c:pt>
                <c:pt idx="221">
                  <c:v>799.58337689999996</c:v>
                </c:pt>
                <c:pt idx="222">
                  <c:v>804.14160730000003</c:v>
                </c:pt>
                <c:pt idx="223">
                  <c:v>823.35987460000001</c:v>
                </c:pt>
                <c:pt idx="224">
                  <c:v>844.85312480000005</c:v>
                </c:pt>
                <c:pt idx="225">
                  <c:v>901.74960769999996</c:v>
                </c:pt>
                <c:pt idx="226">
                  <c:v>899.52358100000004</c:v>
                </c:pt>
                <c:pt idx="227">
                  <c:v>1048.453755</c:v>
                </c:pt>
                <c:pt idx="228">
                  <c:v>1178.525932</c:v>
                </c:pt>
                <c:pt idx="229">
                  <c:v>1194.956876</c:v>
                </c:pt>
                <c:pt idx="230">
                  <c:v>476.86953219999998</c:v>
                </c:pt>
                <c:pt idx="231">
                  <c:v>512.59533499999998</c:v>
                </c:pt>
                <c:pt idx="232">
                  <c:v>529.74445809999997</c:v>
                </c:pt>
                <c:pt idx="233">
                  <c:v>552.56913899999995</c:v>
                </c:pt>
                <c:pt idx="234">
                  <c:v>564.5967488</c:v>
                </c:pt>
                <c:pt idx="235">
                  <c:v>484.15313739999999</c:v>
                </c:pt>
                <c:pt idx="236">
                  <c:v>500.21491129999998</c:v>
                </c:pt>
                <c:pt idx="237">
                  <c:v>517.7715723</c:v>
                </c:pt>
                <c:pt idx="238">
                  <c:v>570.72392200000002</c:v>
                </c:pt>
                <c:pt idx="239">
                  <c:v>554.09938929999998</c:v>
                </c:pt>
                <c:pt idx="240">
                  <c:v>1090.260763</c:v>
                </c:pt>
                <c:pt idx="241">
                  <c:v>1254.541598</c:v>
                </c:pt>
                <c:pt idx="242">
                  <c:v>1330.6201140000001</c:v>
                </c:pt>
                <c:pt idx="243">
                  <c:v>1564.768548</c:v>
                </c:pt>
                <c:pt idx="244">
                  <c:v>1770.467688</c:v>
                </c:pt>
                <c:pt idx="245">
                  <c:v>1584.7756569999999</c:v>
                </c:pt>
                <c:pt idx="246">
                  <c:v>1700.0979970000001</c:v>
                </c:pt>
                <c:pt idx="247">
                  <c:v>1813.8074340000001</c:v>
                </c:pt>
                <c:pt idx="248">
                  <c:v>1953.5132570000001</c:v>
                </c:pt>
                <c:pt idx="249">
                  <c:v>1987.579702</c:v>
                </c:pt>
                <c:pt idx="250">
                  <c:v>1271.5832809999999</c:v>
                </c:pt>
                <c:pt idx="251">
                  <c:v>1366.7745010000001</c:v>
                </c:pt>
                <c:pt idx="252">
                  <c:v>1317.779802</c:v>
                </c:pt>
                <c:pt idx="253">
                  <c:v>1372.6657789999999</c:v>
                </c:pt>
                <c:pt idx="254">
                  <c:v>1396.6573390000001</c:v>
                </c:pt>
                <c:pt idx="255">
                  <c:v>1219.249415</c:v>
                </c:pt>
                <c:pt idx="256">
                  <c:v>1269.903294</c:v>
                </c:pt>
                <c:pt idx="257">
                  <c:v>1361.7019720000001</c:v>
                </c:pt>
                <c:pt idx="258">
                  <c:v>1458.0690930000001</c:v>
                </c:pt>
                <c:pt idx="259">
                  <c:v>1430.1482590000001</c:v>
                </c:pt>
                <c:pt idx="260">
                  <c:v>401.83487609999997</c:v>
                </c:pt>
                <c:pt idx="261">
                  <c:v>448.33766209999999</c:v>
                </c:pt>
                <c:pt idx="262">
                  <c:v>566.37823509999998</c:v>
                </c:pt>
                <c:pt idx="263">
                  <c:v>716.83582690000003</c:v>
                </c:pt>
                <c:pt idx="264">
                  <c:v>714.69979569999998</c:v>
                </c:pt>
                <c:pt idx="265">
                  <c:v>588.2288628</c:v>
                </c:pt>
                <c:pt idx="266">
                  <c:v>501.4151655</c:v>
                </c:pt>
                <c:pt idx="267">
                  <c:v>496.68229489999999</c:v>
                </c:pt>
                <c:pt idx="268">
                  <c:v>533.99153330000001</c:v>
                </c:pt>
                <c:pt idx="269">
                  <c:v>521.75483670000006</c:v>
                </c:pt>
                <c:pt idx="270">
                  <c:v>1604.2058300000001</c:v>
                </c:pt>
                <c:pt idx="271">
                  <c:v>1938.8911869999999</c:v>
                </c:pt>
                <c:pt idx="272">
                  <c:v>2141.8215220000002</c:v>
                </c:pt>
                <c:pt idx="273">
                  <c:v>2248.6149350000001</c:v>
                </c:pt>
                <c:pt idx="274">
                  <c:v>2274.887866</c:v>
                </c:pt>
                <c:pt idx="275">
                  <c:v>2167.1199280000001</c:v>
                </c:pt>
                <c:pt idx="276">
                  <c:v>2225.4868419999998</c:v>
                </c:pt>
                <c:pt idx="277">
                  <c:v>2332.844216</c:v>
                </c:pt>
                <c:pt idx="278">
                  <c:v>2411.8629259999998</c:v>
                </c:pt>
                <c:pt idx="279">
                  <c:v>2344.048976</c:v>
                </c:pt>
                <c:pt idx="280">
                  <c:v>806.41434930000003</c:v>
                </c:pt>
                <c:pt idx="281">
                  <c:v>936.44859559999998</c:v>
                </c:pt>
                <c:pt idx="282">
                  <c:v>1024.1725080000001</c:v>
                </c:pt>
                <c:pt idx="283">
                  <c:v>1210.0356549999999</c:v>
                </c:pt>
                <c:pt idx="284">
                  <c:v>1232.4503360000001</c:v>
                </c:pt>
                <c:pt idx="285">
                  <c:v>1332.7918560000001</c:v>
                </c:pt>
                <c:pt idx="286">
                  <c:v>1353.754934</c:v>
                </c:pt>
                <c:pt idx="287">
                  <c:v>1299.494635</c:v>
                </c:pt>
                <c:pt idx="288">
                  <c:v>1249.1383510000001</c:v>
                </c:pt>
                <c:pt idx="289">
                  <c:v>1583.7135760000001</c:v>
                </c:pt>
                <c:pt idx="290">
                  <c:v>534.04478259999996</c:v>
                </c:pt>
                <c:pt idx="291">
                  <c:v>587.09749280000005</c:v>
                </c:pt>
                <c:pt idx="292">
                  <c:v>571.80672389999995</c:v>
                </c:pt>
                <c:pt idx="293">
                  <c:v>621.39885360000005</c:v>
                </c:pt>
                <c:pt idx="294">
                  <c:v>640.93421960000001</c:v>
                </c:pt>
                <c:pt idx="295">
                  <c:v>570.90996719999998</c:v>
                </c:pt>
                <c:pt idx="296">
                  <c:v>803.15189339999995</c:v>
                </c:pt>
                <c:pt idx="297">
                  <c:v>830.74527669999998</c:v>
                </c:pt>
                <c:pt idx="298">
                  <c:v>901.52301690000002</c:v>
                </c:pt>
                <c:pt idx="299">
                  <c:v>893.35245410000005</c:v>
                </c:pt>
                <c:pt idx="300">
                  <c:v>743.40366389999997</c:v>
                </c:pt>
                <c:pt idx="301">
                  <c:v>781.43389569999999</c:v>
                </c:pt>
                <c:pt idx="302">
                  <c:v>867.8574989</c:v>
                </c:pt>
                <c:pt idx="303">
                  <c:v>970.39960140000005</c:v>
                </c:pt>
                <c:pt idx="304">
                  <c:v>1030.077648</c:v>
                </c:pt>
                <c:pt idx="305">
                  <c:v>947.9333517</c:v>
                </c:pt>
                <c:pt idx="306">
                  <c:v>966.50301660000002</c:v>
                </c:pt>
                <c:pt idx="307">
                  <c:v>1004.9065880000001</c:v>
                </c:pt>
                <c:pt idx="308">
                  <c:v>1042.8387560000001</c:v>
                </c:pt>
                <c:pt idx="309">
                  <c:v>1085.8848599999999</c:v>
                </c:pt>
                <c:pt idx="310">
                  <c:v>2839.40634</c:v>
                </c:pt>
                <c:pt idx="311">
                  <c:v>3173.8220219999998</c:v>
                </c:pt>
                <c:pt idx="312">
                  <c:v>2997.2934319999999</c:v>
                </c:pt>
                <c:pt idx="313">
                  <c:v>2954.7745110000001</c:v>
                </c:pt>
                <c:pt idx="314">
                  <c:v>2926.6799599999999</c:v>
                </c:pt>
                <c:pt idx="315">
                  <c:v>2695.6661859999999</c:v>
                </c:pt>
                <c:pt idx="316">
                  <c:v>2805.6653200000001</c:v>
                </c:pt>
                <c:pt idx="317">
                  <c:v>3082.4750829999998</c:v>
                </c:pt>
                <c:pt idx="318">
                  <c:v>3125.4049989999999</c:v>
                </c:pt>
                <c:pt idx="319">
                  <c:v>3116.297759</c:v>
                </c:pt>
                <c:pt idx="320">
                  <c:v>1489.459087</c:v>
                </c:pt>
                <c:pt idx="321">
                  <c:v>1672.9075350000001</c:v>
                </c:pt>
                <c:pt idx="322">
                  <c:v>1763.069442</c:v>
                </c:pt>
                <c:pt idx="323">
                  <c:v>1878.3468109999999</c:v>
                </c:pt>
                <c:pt idx="324">
                  <c:v>1762.427817</c:v>
                </c:pt>
                <c:pt idx="325">
                  <c:v>1338.290927</c:v>
                </c:pt>
                <c:pt idx="326">
                  <c:v>1280.8065429999999</c:v>
                </c:pt>
                <c:pt idx="327">
                  <c:v>1535.1965740000001</c:v>
                </c:pt>
                <c:pt idx="328">
                  <c:v>1516.368371</c:v>
                </c:pt>
                <c:pt idx="329">
                  <c:v>1305.001031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D-4917-8A91-57C156974073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Consolidated'!$J$2:$J$331</c:f>
              <c:numCache>
                <c:formatCode>General</c:formatCode>
                <c:ptCount val="330"/>
                <c:pt idx="0">
                  <c:v>543.30652620000001</c:v>
                </c:pt>
                <c:pt idx="1">
                  <c:v>591.19003020000002</c:v>
                </c:pt>
                <c:pt idx="2">
                  <c:v>638.84585159999995</c:v>
                </c:pt>
                <c:pt idx="3">
                  <c:v>624.31545449999999</c:v>
                </c:pt>
                <c:pt idx="4">
                  <c:v>614.22334239999998</c:v>
                </c:pt>
                <c:pt idx="5">
                  <c:v>556.00722089999999</c:v>
                </c:pt>
                <c:pt idx="6">
                  <c:v>512.01277809999999</c:v>
                </c:pt>
                <c:pt idx="7">
                  <c:v>516.6798622</c:v>
                </c:pt>
                <c:pt idx="8">
                  <c:v>485.66841870000002</c:v>
                </c:pt>
                <c:pt idx="9">
                  <c:v>494.17934989999998</c:v>
                </c:pt>
                <c:pt idx="10">
                  <c:v>3587.8836449999999</c:v>
                </c:pt>
                <c:pt idx="11">
                  <c:v>4615.4682190000003</c:v>
                </c:pt>
                <c:pt idx="12">
                  <c:v>5100.0970269999998</c:v>
                </c:pt>
                <c:pt idx="13">
                  <c:v>5254.8811260000002</c:v>
                </c:pt>
                <c:pt idx="14">
                  <c:v>5408.4116999999997</c:v>
                </c:pt>
                <c:pt idx="15">
                  <c:v>4166.9798330000003</c:v>
                </c:pt>
                <c:pt idx="16">
                  <c:v>3506.073128</c:v>
                </c:pt>
                <c:pt idx="17">
                  <c:v>4095.8100570000001</c:v>
                </c:pt>
                <c:pt idx="18">
                  <c:v>3289.6439949999999</c:v>
                </c:pt>
                <c:pt idx="19">
                  <c:v>2809.626088</c:v>
                </c:pt>
                <c:pt idx="20">
                  <c:v>781.15357770000003</c:v>
                </c:pt>
                <c:pt idx="21">
                  <c:v>861.76216220000003</c:v>
                </c:pt>
                <c:pt idx="22">
                  <c:v>883.1171296</c:v>
                </c:pt>
                <c:pt idx="23">
                  <c:v>981.8608514</c:v>
                </c:pt>
                <c:pt idx="24">
                  <c:v>1118.8738080000001</c:v>
                </c:pt>
                <c:pt idx="25">
                  <c:v>1248.4533100000001</c:v>
                </c:pt>
                <c:pt idx="26">
                  <c:v>1401.564635</c:v>
                </c:pt>
                <c:pt idx="27">
                  <c:v>1563.7678189999999</c:v>
                </c:pt>
                <c:pt idx="28">
                  <c:v>1698.132081</c:v>
                </c:pt>
                <c:pt idx="29">
                  <c:v>1855.740094</c:v>
                </c:pt>
                <c:pt idx="30">
                  <c:v>1036.5345150000001</c:v>
                </c:pt>
                <c:pt idx="31">
                  <c:v>1130.2732510000001</c:v>
                </c:pt>
                <c:pt idx="32">
                  <c:v>1145.1401049999999</c:v>
                </c:pt>
                <c:pt idx="33">
                  <c:v>1251.2097670000001</c:v>
                </c:pt>
                <c:pt idx="34">
                  <c:v>1291.410185</c:v>
                </c:pt>
                <c:pt idx="35">
                  <c:v>1076.7966980000001</c:v>
                </c:pt>
                <c:pt idx="36">
                  <c:v>1087.287331</c:v>
                </c:pt>
                <c:pt idx="37">
                  <c:v>1136.5938719999999</c:v>
                </c:pt>
                <c:pt idx="38">
                  <c:v>1241.825298</c:v>
                </c:pt>
                <c:pt idx="39">
                  <c:v>1219.515506</c:v>
                </c:pt>
                <c:pt idx="40">
                  <c:v>647.83609550000006</c:v>
                </c:pt>
                <c:pt idx="41">
                  <c:v>751.17277039999999</c:v>
                </c:pt>
                <c:pt idx="42">
                  <c:v>758.00042699999995</c:v>
                </c:pt>
                <c:pt idx="43">
                  <c:v>787.46943829999998</c:v>
                </c:pt>
                <c:pt idx="44">
                  <c:v>792.84623739999995</c:v>
                </c:pt>
                <c:pt idx="45">
                  <c:v>653.32726809999997</c:v>
                </c:pt>
                <c:pt idx="46">
                  <c:v>688.25069629999996</c:v>
                </c:pt>
                <c:pt idx="47">
                  <c:v>734.99626799999999</c:v>
                </c:pt>
                <c:pt idx="48">
                  <c:v>804.50053779999996</c:v>
                </c:pt>
                <c:pt idx="49">
                  <c:v>796.11520680000001</c:v>
                </c:pt>
                <c:pt idx="50">
                  <c:v>785.50266710000005</c:v>
                </c:pt>
                <c:pt idx="51">
                  <c:v>882.27561400000002</c:v>
                </c:pt>
                <c:pt idx="52">
                  <c:v>950.88034600000003</c:v>
                </c:pt>
                <c:pt idx="53">
                  <c:v>1013.420536</c:v>
                </c:pt>
                <c:pt idx="54">
                  <c:v>1093.4959759999999</c:v>
                </c:pt>
                <c:pt idx="55">
                  <c:v>1162.9049950000001</c:v>
                </c:pt>
                <c:pt idx="56">
                  <c:v>1269.5914990000001</c:v>
                </c:pt>
                <c:pt idx="57">
                  <c:v>1385.2600660000001</c:v>
                </c:pt>
                <c:pt idx="58">
                  <c:v>1512.1269890000001</c:v>
                </c:pt>
                <c:pt idx="59">
                  <c:v>1643.1213889999999</c:v>
                </c:pt>
                <c:pt idx="60">
                  <c:v>892.56886970000005</c:v>
                </c:pt>
                <c:pt idx="61">
                  <c:v>984.73613049999994</c:v>
                </c:pt>
                <c:pt idx="62">
                  <c:v>967.35294880000004</c:v>
                </c:pt>
                <c:pt idx="63">
                  <c:v>979.8117426</c:v>
                </c:pt>
                <c:pt idx="64">
                  <c:v>1020.287979</c:v>
                </c:pt>
                <c:pt idx="65">
                  <c:v>776.01975230000005</c:v>
                </c:pt>
                <c:pt idx="66">
                  <c:v>693.44976740000004</c:v>
                </c:pt>
                <c:pt idx="67">
                  <c:v>665.94888490000005</c:v>
                </c:pt>
                <c:pt idx="68">
                  <c:v>726.15100710000002</c:v>
                </c:pt>
                <c:pt idx="69">
                  <c:v>709.54004320000001</c:v>
                </c:pt>
                <c:pt idx="70">
                  <c:v>1316.491213</c:v>
                </c:pt>
                <c:pt idx="71">
                  <c:v>1447.945144</c:v>
                </c:pt>
                <c:pt idx="72">
                  <c:v>1403.3602519999999</c:v>
                </c:pt>
                <c:pt idx="73">
                  <c:v>1505.3372919999999</c:v>
                </c:pt>
                <c:pt idx="74">
                  <c:v>1513.830379</c:v>
                </c:pt>
                <c:pt idx="75">
                  <c:v>1242.5856080000001</c:v>
                </c:pt>
                <c:pt idx="76">
                  <c:v>1273.0509520000001</c:v>
                </c:pt>
                <c:pt idx="77">
                  <c:v>1323.8148430000001</c:v>
                </c:pt>
                <c:pt idx="78">
                  <c:v>1428.290463</c:v>
                </c:pt>
                <c:pt idx="79">
                  <c:v>1401.542312</c:v>
                </c:pt>
                <c:pt idx="80">
                  <c:v>3073.5577840000001</c:v>
                </c:pt>
                <c:pt idx="81">
                  <c:v>3557.5561699999998</c:v>
                </c:pt>
                <c:pt idx="82">
                  <c:v>3923.0935089999998</c:v>
                </c:pt>
                <c:pt idx="83">
                  <c:v>3883.7468480000002</c:v>
                </c:pt>
                <c:pt idx="84">
                  <c:v>3776.4855680000001</c:v>
                </c:pt>
                <c:pt idx="85">
                  <c:v>2447.5393079999999</c:v>
                </c:pt>
                <c:pt idx="86">
                  <c:v>2050.9934149999999</c:v>
                </c:pt>
                <c:pt idx="87">
                  <c:v>2169.9915040000001</c:v>
                </c:pt>
                <c:pt idx="88">
                  <c:v>2606.615331</c:v>
                </c:pt>
                <c:pt idx="89">
                  <c:v>2369.7294940000002</c:v>
                </c:pt>
                <c:pt idx="90">
                  <c:v>1343.2751249999999</c:v>
                </c:pt>
                <c:pt idx="91">
                  <c:v>1451.5480809999999</c:v>
                </c:pt>
                <c:pt idx="92">
                  <c:v>1559.2406510000001</c:v>
                </c:pt>
                <c:pt idx="93">
                  <c:v>2312.7209480000001</c:v>
                </c:pt>
                <c:pt idx="94">
                  <c:v>2464.2949050000002</c:v>
                </c:pt>
                <c:pt idx="95">
                  <c:v>2658.9492449999998</c:v>
                </c:pt>
                <c:pt idx="96">
                  <c:v>2802.1662040000001</c:v>
                </c:pt>
                <c:pt idx="97">
                  <c:v>2914.358197</c:v>
                </c:pt>
                <c:pt idx="98">
                  <c:v>3141.861711</c:v>
                </c:pt>
                <c:pt idx="99">
                  <c:v>3414.9161779999999</c:v>
                </c:pt>
                <c:pt idx="100">
                  <c:v>341.55412269999999</c:v>
                </c:pt>
                <c:pt idx="101">
                  <c:v>354.4795719</c:v>
                </c:pt>
                <c:pt idx="102">
                  <c:v>467.07787180000003</c:v>
                </c:pt>
                <c:pt idx="103">
                  <c:v>499.53153020000002</c:v>
                </c:pt>
                <c:pt idx="104">
                  <c:v>566.92640289999997</c:v>
                </c:pt>
                <c:pt idx="105">
                  <c:v>640.54192309999996</c:v>
                </c:pt>
                <c:pt idx="106">
                  <c:v>717.12486980000006</c:v>
                </c:pt>
                <c:pt idx="107">
                  <c:v>768.52301539999996</c:v>
                </c:pt>
                <c:pt idx="108">
                  <c:v>771.52486629999999</c:v>
                </c:pt>
                <c:pt idx="109">
                  <c:v>855.76088519999996</c:v>
                </c:pt>
                <c:pt idx="110">
                  <c:v>860.63643390000004</c:v>
                </c:pt>
                <c:pt idx="111">
                  <c:v>762.76311769999995</c:v>
                </c:pt>
                <c:pt idx="112">
                  <c:v>742.77762859999996</c:v>
                </c:pt>
                <c:pt idx="113">
                  <c:v>700.51604220000002</c:v>
                </c:pt>
                <c:pt idx="114">
                  <c:v>607.42990469999995</c:v>
                </c:pt>
                <c:pt idx="115">
                  <c:v>660.72357120000004</c:v>
                </c:pt>
                <c:pt idx="116">
                  <c:v>690.78049320000002</c:v>
                </c:pt>
                <c:pt idx="117">
                  <c:v>679.75507170000003</c:v>
                </c:pt>
                <c:pt idx="118">
                  <c:v>732.72072730000002</c:v>
                </c:pt>
                <c:pt idx="119">
                  <c:v>772.04591419999997</c:v>
                </c:pt>
                <c:pt idx="120">
                  <c:v>558.17466809999996</c:v>
                </c:pt>
                <c:pt idx="121">
                  <c:v>703.66056730000003</c:v>
                </c:pt>
                <c:pt idx="122">
                  <c:v>616.37566400000003</c:v>
                </c:pt>
                <c:pt idx="123">
                  <c:v>634.66203910000002</c:v>
                </c:pt>
                <c:pt idx="124">
                  <c:v>623.31309139999996</c:v>
                </c:pt>
                <c:pt idx="125">
                  <c:v>603.3993815</c:v>
                </c:pt>
                <c:pt idx="126">
                  <c:v>661.45783870000002</c:v>
                </c:pt>
                <c:pt idx="127">
                  <c:v>738.54994490000001</c:v>
                </c:pt>
                <c:pt idx="128">
                  <c:v>802.76738509999996</c:v>
                </c:pt>
                <c:pt idx="129">
                  <c:v>749.45374700000002</c:v>
                </c:pt>
                <c:pt idx="130">
                  <c:v>1191.9726639999999</c:v>
                </c:pt>
                <c:pt idx="131">
                  <c:v>1287.9546499999999</c:v>
                </c:pt>
                <c:pt idx="132">
                  <c:v>1337.3359459999999</c:v>
                </c:pt>
                <c:pt idx="133">
                  <c:v>1432.837618</c:v>
                </c:pt>
                <c:pt idx="134">
                  <c:v>1435.1364699999999</c:v>
                </c:pt>
                <c:pt idx="135">
                  <c:v>1386.8541909999999</c:v>
                </c:pt>
                <c:pt idx="136">
                  <c:v>1290.380508</c:v>
                </c:pt>
                <c:pt idx="137">
                  <c:v>1369.0637340000001</c:v>
                </c:pt>
                <c:pt idx="138">
                  <c:v>1479.3458270000001</c:v>
                </c:pt>
                <c:pt idx="139">
                  <c:v>1312.770636</c:v>
                </c:pt>
                <c:pt idx="140">
                  <c:v>1141.2357030000001</c:v>
                </c:pt>
                <c:pt idx="141">
                  <c:v>1378.4984919999999</c:v>
                </c:pt>
                <c:pt idx="142">
                  <c:v>1581.62871</c:v>
                </c:pt>
                <c:pt idx="143">
                  <c:v>1831.9369160000001</c:v>
                </c:pt>
                <c:pt idx="144">
                  <c:v>1999.9582029999999</c:v>
                </c:pt>
                <c:pt idx="145">
                  <c:v>2140.0443230000001</c:v>
                </c:pt>
                <c:pt idx="146">
                  <c:v>2324.4009169999999</c:v>
                </c:pt>
                <c:pt idx="147">
                  <c:v>2455.2115589999999</c:v>
                </c:pt>
                <c:pt idx="148">
                  <c:v>2569.0938919999999</c:v>
                </c:pt>
                <c:pt idx="149">
                  <c:v>2635.8000149999998</c:v>
                </c:pt>
                <c:pt idx="150">
                  <c:v>1119.8436409999999</c:v>
                </c:pt>
                <c:pt idx="151">
                  <c:v>1287.269536</c:v>
                </c:pt>
                <c:pt idx="152">
                  <c:v>1229.6362320000001</c:v>
                </c:pt>
                <c:pt idx="153">
                  <c:v>1166.911756</c:v>
                </c:pt>
                <c:pt idx="154">
                  <c:v>1194.5756269999999</c:v>
                </c:pt>
                <c:pt idx="155">
                  <c:v>1146.0646879999999</c:v>
                </c:pt>
                <c:pt idx="156">
                  <c:v>1018.931093</c:v>
                </c:pt>
                <c:pt idx="157">
                  <c:v>1102.9444100000001</c:v>
                </c:pt>
                <c:pt idx="158">
                  <c:v>1192.48432</c:v>
                </c:pt>
                <c:pt idx="159">
                  <c:v>1113.3721399999999</c:v>
                </c:pt>
                <c:pt idx="160">
                  <c:v>513.44556669999997</c:v>
                </c:pt>
                <c:pt idx="161">
                  <c:v>596.89663529999996</c:v>
                </c:pt>
                <c:pt idx="162">
                  <c:v>675.01019180000003</c:v>
                </c:pt>
                <c:pt idx="163">
                  <c:v>747.86866010000006</c:v>
                </c:pt>
                <c:pt idx="164">
                  <c:v>739.91193499999997</c:v>
                </c:pt>
                <c:pt idx="165">
                  <c:v>721.58105049999995</c:v>
                </c:pt>
                <c:pt idx="166">
                  <c:v>740.91490599999997</c:v>
                </c:pt>
                <c:pt idx="167">
                  <c:v>721.08504400000004</c:v>
                </c:pt>
                <c:pt idx="168">
                  <c:v>710.26599839999994</c:v>
                </c:pt>
                <c:pt idx="169">
                  <c:v>672.34049919999995</c:v>
                </c:pt>
                <c:pt idx="170">
                  <c:v>471.9592116</c:v>
                </c:pt>
                <c:pt idx="171">
                  <c:v>531.2654321</c:v>
                </c:pt>
                <c:pt idx="172">
                  <c:v>518.15281270000003</c:v>
                </c:pt>
                <c:pt idx="173">
                  <c:v>541.06594370000005</c:v>
                </c:pt>
                <c:pt idx="174">
                  <c:v>530.86103890000004</c:v>
                </c:pt>
                <c:pt idx="175">
                  <c:v>467.23543160000003</c:v>
                </c:pt>
                <c:pt idx="176">
                  <c:v>475.95555680000001</c:v>
                </c:pt>
                <c:pt idx="177">
                  <c:v>515.29332339999996</c:v>
                </c:pt>
                <c:pt idx="178">
                  <c:v>523.94597139999996</c:v>
                </c:pt>
                <c:pt idx="179">
                  <c:v>522.98952429999997</c:v>
                </c:pt>
                <c:pt idx="180">
                  <c:v>478.66868849999997</c:v>
                </c:pt>
                <c:pt idx="181">
                  <c:v>534.95105020000005</c:v>
                </c:pt>
                <c:pt idx="182">
                  <c:v>391.56170520000001</c:v>
                </c:pt>
                <c:pt idx="183">
                  <c:v>348.42987369999997</c:v>
                </c:pt>
                <c:pt idx="184">
                  <c:v>371.26952169999998</c:v>
                </c:pt>
                <c:pt idx="185">
                  <c:v>380.5969877</c:v>
                </c:pt>
                <c:pt idx="186">
                  <c:v>315.77798710000002</c:v>
                </c:pt>
                <c:pt idx="187">
                  <c:v>506.13729439999997</c:v>
                </c:pt>
                <c:pt idx="188">
                  <c:v>544.59343539999998</c:v>
                </c:pt>
                <c:pt idx="189">
                  <c:v>591.84638959999995</c:v>
                </c:pt>
                <c:pt idx="190">
                  <c:v>710.27424940000003</c:v>
                </c:pt>
                <c:pt idx="191">
                  <c:v>837.60582099999999</c:v>
                </c:pt>
                <c:pt idx="192">
                  <c:v>778.62526949999994</c:v>
                </c:pt>
                <c:pt idx="193">
                  <c:v>805.03397959999995</c:v>
                </c:pt>
                <c:pt idx="194">
                  <c:v>848.279043</c:v>
                </c:pt>
                <c:pt idx="195">
                  <c:v>751.47288660000004</c:v>
                </c:pt>
                <c:pt idx="196">
                  <c:v>780.72356950000005</c:v>
                </c:pt>
                <c:pt idx="197">
                  <c:v>830.02151530000003</c:v>
                </c:pt>
                <c:pt idx="198">
                  <c:v>894.8047765</c:v>
                </c:pt>
                <c:pt idx="199">
                  <c:v>879.0431873</c:v>
                </c:pt>
                <c:pt idx="200">
                  <c:v>1610.921603</c:v>
                </c:pt>
                <c:pt idx="201">
                  <c:v>1879.7724720000001</c:v>
                </c:pt>
                <c:pt idx="202">
                  <c:v>1815.2189390000001</c:v>
                </c:pt>
                <c:pt idx="203">
                  <c:v>1892.0940000000001</c:v>
                </c:pt>
                <c:pt idx="204">
                  <c:v>1677.109019</c:v>
                </c:pt>
                <c:pt idx="205">
                  <c:v>1524.0717529999999</c:v>
                </c:pt>
                <c:pt idx="206">
                  <c:v>1536.8548880000001</c:v>
                </c:pt>
                <c:pt idx="207">
                  <c:v>1587.611263</c:v>
                </c:pt>
                <c:pt idx="208">
                  <c:v>1670.2041650000001</c:v>
                </c:pt>
                <c:pt idx="209">
                  <c:v>1743.302901</c:v>
                </c:pt>
                <c:pt idx="210">
                  <c:v>746.94536000000005</c:v>
                </c:pt>
                <c:pt idx="211">
                  <c:v>1061.344429</c:v>
                </c:pt>
                <c:pt idx="212">
                  <c:v>1134.302224</c:v>
                </c:pt>
                <c:pt idx="213">
                  <c:v>1168.1654000000001</c:v>
                </c:pt>
                <c:pt idx="214">
                  <c:v>1210.097636</c:v>
                </c:pt>
                <c:pt idx="215">
                  <c:v>1196.7433570000001</c:v>
                </c:pt>
                <c:pt idx="216">
                  <c:v>1136.6106649999999</c:v>
                </c:pt>
                <c:pt idx="217">
                  <c:v>1151.114462</c:v>
                </c:pt>
                <c:pt idx="218">
                  <c:v>1250.173691</c:v>
                </c:pt>
                <c:pt idx="219">
                  <c:v>1271.1115749999999</c:v>
                </c:pt>
                <c:pt idx="220">
                  <c:v>592.40120709999997</c:v>
                </c:pt>
                <c:pt idx="221">
                  <c:v>799.58337689999996</c:v>
                </c:pt>
                <c:pt idx="222">
                  <c:v>804.14160730000003</c:v>
                </c:pt>
                <c:pt idx="223">
                  <c:v>823.35987460000001</c:v>
                </c:pt>
                <c:pt idx="224">
                  <c:v>844.85312480000005</c:v>
                </c:pt>
                <c:pt idx="225">
                  <c:v>901.74960769999996</c:v>
                </c:pt>
                <c:pt idx="226">
                  <c:v>899.52358100000004</c:v>
                </c:pt>
                <c:pt idx="227">
                  <c:v>1048.453755</c:v>
                </c:pt>
                <c:pt idx="228">
                  <c:v>1178.525932</c:v>
                </c:pt>
                <c:pt idx="229">
                  <c:v>1194.956876</c:v>
                </c:pt>
                <c:pt idx="230">
                  <c:v>476.86953219999998</c:v>
                </c:pt>
                <c:pt idx="231">
                  <c:v>512.59533499999998</c:v>
                </c:pt>
                <c:pt idx="232">
                  <c:v>529.74445809999997</c:v>
                </c:pt>
                <c:pt idx="233">
                  <c:v>552.56913899999995</c:v>
                </c:pt>
                <c:pt idx="234">
                  <c:v>564.5967488</c:v>
                </c:pt>
                <c:pt idx="235">
                  <c:v>484.15313739999999</c:v>
                </c:pt>
                <c:pt idx="236">
                  <c:v>500.21491129999998</c:v>
                </c:pt>
                <c:pt idx="237">
                  <c:v>517.7715723</c:v>
                </c:pt>
                <c:pt idx="238">
                  <c:v>570.72392200000002</c:v>
                </c:pt>
                <c:pt idx="239">
                  <c:v>554.09938929999998</c:v>
                </c:pt>
                <c:pt idx="240">
                  <c:v>1090.260763</c:v>
                </c:pt>
                <c:pt idx="241">
                  <c:v>1254.541598</c:v>
                </c:pt>
                <c:pt idx="242">
                  <c:v>1330.6201140000001</c:v>
                </c:pt>
                <c:pt idx="243">
                  <c:v>1564.768548</c:v>
                </c:pt>
                <c:pt idx="244">
                  <c:v>1770.467688</c:v>
                </c:pt>
                <c:pt idx="245">
                  <c:v>1584.7756569999999</c:v>
                </c:pt>
                <c:pt idx="246">
                  <c:v>1700.0979970000001</c:v>
                </c:pt>
                <c:pt idx="247">
                  <c:v>1813.8074340000001</c:v>
                </c:pt>
                <c:pt idx="248">
                  <c:v>1953.5132570000001</c:v>
                </c:pt>
                <c:pt idx="249">
                  <c:v>1987.579702</c:v>
                </c:pt>
                <c:pt idx="250">
                  <c:v>1271.5832809999999</c:v>
                </c:pt>
                <c:pt idx="251">
                  <c:v>1366.7745010000001</c:v>
                </c:pt>
                <c:pt idx="252">
                  <c:v>1317.779802</c:v>
                </c:pt>
                <c:pt idx="253">
                  <c:v>1372.6657789999999</c:v>
                </c:pt>
                <c:pt idx="254">
                  <c:v>1396.6573390000001</c:v>
                </c:pt>
                <c:pt idx="255">
                  <c:v>1219.249415</c:v>
                </c:pt>
                <c:pt idx="256">
                  <c:v>1269.903294</c:v>
                </c:pt>
                <c:pt idx="257">
                  <c:v>1361.7019720000001</c:v>
                </c:pt>
                <c:pt idx="258">
                  <c:v>1458.0690930000001</c:v>
                </c:pt>
                <c:pt idx="259">
                  <c:v>1430.1482590000001</c:v>
                </c:pt>
                <c:pt idx="260">
                  <c:v>401.83487609999997</c:v>
                </c:pt>
                <c:pt idx="261">
                  <c:v>448.33766209999999</c:v>
                </c:pt>
                <c:pt idx="262">
                  <c:v>566.37823509999998</c:v>
                </c:pt>
                <c:pt idx="263">
                  <c:v>716.83582690000003</c:v>
                </c:pt>
                <c:pt idx="264">
                  <c:v>714.69979569999998</c:v>
                </c:pt>
                <c:pt idx="265">
                  <c:v>588.2288628</c:v>
                </c:pt>
                <c:pt idx="266">
                  <c:v>501.4151655</c:v>
                </c:pt>
                <c:pt idx="267">
                  <c:v>496.68229489999999</c:v>
                </c:pt>
                <c:pt idx="268">
                  <c:v>533.99153330000001</c:v>
                </c:pt>
                <c:pt idx="269">
                  <c:v>521.75483670000006</c:v>
                </c:pt>
                <c:pt idx="270">
                  <c:v>1604.2058300000001</c:v>
                </c:pt>
                <c:pt idx="271">
                  <c:v>1938.8911869999999</c:v>
                </c:pt>
                <c:pt idx="272">
                  <c:v>2141.8215220000002</c:v>
                </c:pt>
                <c:pt idx="273">
                  <c:v>2248.6149350000001</c:v>
                </c:pt>
                <c:pt idx="274">
                  <c:v>2274.887866</c:v>
                </c:pt>
                <c:pt idx="275">
                  <c:v>2167.1199280000001</c:v>
                </c:pt>
                <c:pt idx="276">
                  <c:v>2225.4868419999998</c:v>
                </c:pt>
                <c:pt idx="277">
                  <c:v>2332.844216</c:v>
                </c:pt>
                <c:pt idx="278">
                  <c:v>2411.8629259999998</c:v>
                </c:pt>
                <c:pt idx="279">
                  <c:v>2344.048976</c:v>
                </c:pt>
                <c:pt idx="280">
                  <c:v>806.41434930000003</c:v>
                </c:pt>
                <c:pt idx="281">
                  <c:v>936.44859559999998</c:v>
                </c:pt>
                <c:pt idx="282">
                  <c:v>1024.1725080000001</c:v>
                </c:pt>
                <c:pt idx="283">
                  <c:v>1210.0356549999999</c:v>
                </c:pt>
                <c:pt idx="284">
                  <c:v>1232.4503360000001</c:v>
                </c:pt>
                <c:pt idx="285">
                  <c:v>1332.7918560000001</c:v>
                </c:pt>
                <c:pt idx="286">
                  <c:v>1353.754934</c:v>
                </c:pt>
                <c:pt idx="287">
                  <c:v>1299.494635</c:v>
                </c:pt>
                <c:pt idx="288">
                  <c:v>1249.1383510000001</c:v>
                </c:pt>
                <c:pt idx="289">
                  <c:v>1583.7135760000001</c:v>
                </c:pt>
                <c:pt idx="290">
                  <c:v>534.04478259999996</c:v>
                </c:pt>
                <c:pt idx="291">
                  <c:v>587.09749280000005</c:v>
                </c:pt>
                <c:pt idx="292">
                  <c:v>571.80672389999995</c:v>
                </c:pt>
                <c:pt idx="293">
                  <c:v>621.39885360000005</c:v>
                </c:pt>
                <c:pt idx="294">
                  <c:v>640.93421960000001</c:v>
                </c:pt>
                <c:pt idx="295">
                  <c:v>570.90996719999998</c:v>
                </c:pt>
                <c:pt idx="296">
                  <c:v>803.15189339999995</c:v>
                </c:pt>
                <c:pt idx="297">
                  <c:v>830.74527669999998</c:v>
                </c:pt>
                <c:pt idx="298">
                  <c:v>901.52301690000002</c:v>
                </c:pt>
                <c:pt idx="299">
                  <c:v>893.35245410000005</c:v>
                </c:pt>
                <c:pt idx="300">
                  <c:v>743.40366389999997</c:v>
                </c:pt>
                <c:pt idx="301">
                  <c:v>781.43389569999999</c:v>
                </c:pt>
                <c:pt idx="302">
                  <c:v>867.8574989</c:v>
                </c:pt>
                <c:pt idx="303">
                  <c:v>970.39960140000005</c:v>
                </c:pt>
                <c:pt idx="304">
                  <c:v>1030.077648</c:v>
                </c:pt>
                <c:pt idx="305">
                  <c:v>947.9333517</c:v>
                </c:pt>
                <c:pt idx="306">
                  <c:v>966.50301660000002</c:v>
                </c:pt>
                <c:pt idx="307">
                  <c:v>1004.9065880000001</c:v>
                </c:pt>
                <c:pt idx="308">
                  <c:v>1042.8387560000001</c:v>
                </c:pt>
                <c:pt idx="309">
                  <c:v>1085.8848599999999</c:v>
                </c:pt>
                <c:pt idx="310">
                  <c:v>2839.40634</c:v>
                </c:pt>
                <c:pt idx="311">
                  <c:v>3173.8220219999998</c:v>
                </c:pt>
                <c:pt idx="312">
                  <c:v>2997.2934319999999</c:v>
                </c:pt>
                <c:pt idx="313">
                  <c:v>2954.7745110000001</c:v>
                </c:pt>
                <c:pt idx="314">
                  <c:v>2926.6799599999999</c:v>
                </c:pt>
                <c:pt idx="315">
                  <c:v>2695.6661859999999</c:v>
                </c:pt>
                <c:pt idx="316">
                  <c:v>2805.6653200000001</c:v>
                </c:pt>
                <c:pt idx="317">
                  <c:v>3082.4750829999998</c:v>
                </c:pt>
                <c:pt idx="318">
                  <c:v>3125.4049989999999</c:v>
                </c:pt>
                <c:pt idx="319">
                  <c:v>3116.297759</c:v>
                </c:pt>
                <c:pt idx="320">
                  <c:v>1489.459087</c:v>
                </c:pt>
                <c:pt idx="321">
                  <c:v>1672.9075350000001</c:v>
                </c:pt>
                <c:pt idx="322">
                  <c:v>1763.069442</c:v>
                </c:pt>
                <c:pt idx="323">
                  <c:v>1878.3468109999999</c:v>
                </c:pt>
                <c:pt idx="324">
                  <c:v>1762.427817</c:v>
                </c:pt>
                <c:pt idx="325">
                  <c:v>1338.290927</c:v>
                </c:pt>
                <c:pt idx="326">
                  <c:v>1280.8065429999999</c:v>
                </c:pt>
                <c:pt idx="327">
                  <c:v>1535.1965740000001</c:v>
                </c:pt>
                <c:pt idx="328">
                  <c:v>1516.368371</c:v>
                </c:pt>
                <c:pt idx="329">
                  <c:v>1305.001031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D-4917-8A91-57C15697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57616"/>
        <c:axId val="1023565104"/>
      </c:scatterChart>
      <c:valAx>
        <c:axId val="102355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GDP per capita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5104"/>
        <c:crosses val="autoZero"/>
        <c:crossBetween val="midCat"/>
      </c:valAx>
      <c:valAx>
        <c:axId val="102356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7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price inflation (%)
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Consolidated'!$K$2:$K$331</c:f>
              <c:numCache>
                <c:formatCode>General</c:formatCode>
                <c:ptCount val="330"/>
                <c:pt idx="0">
                  <c:v>12.84399</c:v>
                </c:pt>
                <c:pt idx="1">
                  <c:v>5.9468300000000003</c:v>
                </c:pt>
                <c:pt idx="2">
                  <c:v>4.5395370000000002</c:v>
                </c:pt>
                <c:pt idx="3">
                  <c:v>9.6220560000000006</c:v>
                </c:pt>
                <c:pt idx="4">
                  <c:v>2.9472779999999998</c:v>
                </c:pt>
                <c:pt idx="5">
                  <c:v>0.78027100000000005</c:v>
                </c:pt>
                <c:pt idx="6">
                  <c:v>5.8907850000000002</c:v>
                </c:pt>
                <c:pt idx="7">
                  <c:v>4.5132320000000004</c:v>
                </c:pt>
                <c:pt idx="8">
                  <c:v>-0.30062</c:v>
                </c:pt>
                <c:pt idx="9">
                  <c:v>4.9146239999999999</c:v>
                </c:pt>
                <c:pt idx="10">
                  <c:v>16.29786</c:v>
                </c:pt>
                <c:pt idx="11">
                  <c:v>14.009539999999999</c:v>
                </c:pt>
                <c:pt idx="12">
                  <c:v>10.780720000000001</c:v>
                </c:pt>
                <c:pt idx="13">
                  <c:v>8.7738589999999999</c:v>
                </c:pt>
                <c:pt idx="14">
                  <c:v>6.2553400000000003</c:v>
                </c:pt>
                <c:pt idx="15">
                  <c:v>12.975</c:v>
                </c:pt>
                <c:pt idx="16">
                  <c:v>44.283499999999997</c:v>
                </c:pt>
                <c:pt idx="17">
                  <c:v>19.217379999999999</c:v>
                </c:pt>
                <c:pt idx="18">
                  <c:v>15.36572</c:v>
                </c:pt>
                <c:pt idx="19">
                  <c:v>18.996030000000001</c:v>
                </c:pt>
                <c:pt idx="20">
                  <c:v>13.689109999999999</c:v>
                </c:pt>
                <c:pt idx="21">
                  <c:v>6.2630970000000001</c:v>
                </c:pt>
                <c:pt idx="22">
                  <c:v>5.2793150000000004</c:v>
                </c:pt>
                <c:pt idx="23">
                  <c:v>9.0034469999999995</c:v>
                </c:pt>
                <c:pt idx="24">
                  <c:v>5.8620850000000004</c:v>
                </c:pt>
                <c:pt idx="25">
                  <c:v>5.4750550000000002</c:v>
                </c:pt>
                <c:pt idx="26">
                  <c:v>5.3768440000000002</c:v>
                </c:pt>
                <c:pt idx="27">
                  <c:v>7.1282439999999996</c:v>
                </c:pt>
                <c:pt idx="28">
                  <c:v>5.2946900000000001</c:v>
                </c:pt>
                <c:pt idx="29">
                  <c:v>5.8641540000000001</c:v>
                </c:pt>
                <c:pt idx="30">
                  <c:v>13.77073</c:v>
                </c:pt>
                <c:pt idx="31">
                  <c:v>1.446979</c:v>
                </c:pt>
                <c:pt idx="32">
                  <c:v>6.3925039999999997</c:v>
                </c:pt>
                <c:pt idx="33">
                  <c:v>-1.9571400000000001</c:v>
                </c:pt>
                <c:pt idx="34">
                  <c:v>-3.41351</c:v>
                </c:pt>
                <c:pt idx="35">
                  <c:v>6.7582930000000001</c:v>
                </c:pt>
                <c:pt idx="36">
                  <c:v>-3.988</c:v>
                </c:pt>
                <c:pt idx="37">
                  <c:v>2.0364960000000001</c:v>
                </c:pt>
                <c:pt idx="38">
                  <c:v>0.76079399999999997</c:v>
                </c:pt>
                <c:pt idx="39">
                  <c:v>-4.8833099999999998</c:v>
                </c:pt>
                <c:pt idx="40">
                  <c:v>3.679894</c:v>
                </c:pt>
                <c:pt idx="41">
                  <c:v>9.6643150000000002</c:v>
                </c:pt>
                <c:pt idx="42">
                  <c:v>1.5792550000000001</c:v>
                </c:pt>
                <c:pt idx="43">
                  <c:v>-2.74472</c:v>
                </c:pt>
                <c:pt idx="44">
                  <c:v>-2.0426299999999999</c:v>
                </c:pt>
                <c:pt idx="45">
                  <c:v>4.3618410000000001</c:v>
                </c:pt>
                <c:pt idx="46">
                  <c:v>-2.81853</c:v>
                </c:pt>
                <c:pt idx="47">
                  <c:v>6.0290030000000003</c:v>
                </c:pt>
                <c:pt idx="48">
                  <c:v>-0.40281</c:v>
                </c:pt>
                <c:pt idx="49">
                  <c:v>-5.4081999999999999</c:v>
                </c:pt>
                <c:pt idx="50">
                  <c:v>3.6320229999999998</c:v>
                </c:pt>
                <c:pt idx="51">
                  <c:v>6.1626409999999998</c:v>
                </c:pt>
                <c:pt idx="52">
                  <c:v>2.4192710000000002</c:v>
                </c:pt>
                <c:pt idx="53">
                  <c:v>6.10703</c:v>
                </c:pt>
                <c:pt idx="54">
                  <c:v>3.0670329999999999</c:v>
                </c:pt>
                <c:pt idx="55">
                  <c:v>5.5155060000000002</c:v>
                </c:pt>
                <c:pt idx="56">
                  <c:v>5.9502259999999998</c:v>
                </c:pt>
                <c:pt idx="57">
                  <c:v>1.8822700000000001</c:v>
                </c:pt>
                <c:pt idx="58">
                  <c:v>1.9030739999999999</c:v>
                </c:pt>
                <c:pt idx="59">
                  <c:v>3.3622179999999999</c:v>
                </c:pt>
                <c:pt idx="60">
                  <c:v>-4.1626500000000002</c:v>
                </c:pt>
                <c:pt idx="61">
                  <c:v>14.01384</c:v>
                </c:pt>
                <c:pt idx="62">
                  <c:v>4.4764799999999996</c:v>
                </c:pt>
                <c:pt idx="63">
                  <c:v>-0.65359999999999996</c:v>
                </c:pt>
                <c:pt idx="64">
                  <c:v>4.8245610000000001</c:v>
                </c:pt>
                <c:pt idx="65">
                  <c:v>-6.3821599999999998</c:v>
                </c:pt>
                <c:pt idx="66">
                  <c:v>-10.030799999999999</c:v>
                </c:pt>
                <c:pt idx="67">
                  <c:v>2.1193490000000001</c:v>
                </c:pt>
                <c:pt idx="68">
                  <c:v>-4.5434900000000003</c:v>
                </c:pt>
                <c:pt idx="69">
                  <c:v>-0.1242</c:v>
                </c:pt>
                <c:pt idx="70">
                  <c:v>7.9379749999999998</c:v>
                </c:pt>
                <c:pt idx="71">
                  <c:v>5.8628749999999998</c:v>
                </c:pt>
                <c:pt idx="72">
                  <c:v>-1.8009999999999999</c:v>
                </c:pt>
                <c:pt idx="73">
                  <c:v>3.7746590000000002</c:v>
                </c:pt>
                <c:pt idx="74">
                  <c:v>0.52467399999999997</c:v>
                </c:pt>
                <c:pt idx="75">
                  <c:v>4.6000449999999997</c:v>
                </c:pt>
                <c:pt idx="76">
                  <c:v>-0.25140000000000001</c:v>
                </c:pt>
                <c:pt idx="77">
                  <c:v>1.998121</c:v>
                </c:pt>
                <c:pt idx="78">
                  <c:v>0.586677</c:v>
                </c:pt>
                <c:pt idx="79">
                  <c:v>9.1546830000000003</c:v>
                </c:pt>
                <c:pt idx="80">
                  <c:v>-18.560099999999998</c:v>
                </c:pt>
                <c:pt idx="81">
                  <c:v>16.12904</c:v>
                </c:pt>
                <c:pt idx="82">
                  <c:v>4.016553</c:v>
                </c:pt>
                <c:pt idx="83">
                  <c:v>1.0003899999999999</c:v>
                </c:pt>
                <c:pt idx="84">
                  <c:v>1.308378</c:v>
                </c:pt>
                <c:pt idx="85">
                  <c:v>0.99136400000000002</c:v>
                </c:pt>
                <c:pt idx="86">
                  <c:v>9.3448499999999992</c:v>
                </c:pt>
                <c:pt idx="87">
                  <c:v>5.5421820000000004</c:v>
                </c:pt>
                <c:pt idx="88">
                  <c:v>1.5584690000000001</c:v>
                </c:pt>
                <c:pt idx="89">
                  <c:v>1.534554</c:v>
                </c:pt>
                <c:pt idx="90">
                  <c:v>4.1591319999999996</c:v>
                </c:pt>
                <c:pt idx="91">
                  <c:v>12.32639</c:v>
                </c:pt>
                <c:pt idx="92">
                  <c:v>-3.0911900000000001</c:v>
                </c:pt>
                <c:pt idx="93">
                  <c:v>0.310143</c:v>
                </c:pt>
                <c:pt idx="94">
                  <c:v>-7.6929999999999998E-2</c:v>
                </c:pt>
                <c:pt idx="95">
                  <c:v>4.6145769999999997</c:v>
                </c:pt>
                <c:pt idx="96">
                  <c:v>7.7227040000000002</c:v>
                </c:pt>
                <c:pt idx="97">
                  <c:v>-1.28424</c:v>
                </c:pt>
                <c:pt idx="98">
                  <c:v>2.883121</c:v>
                </c:pt>
                <c:pt idx="99">
                  <c:v>6.8165209999999998</c:v>
                </c:pt>
                <c:pt idx="100">
                  <c:v>8.9354800000000001</c:v>
                </c:pt>
                <c:pt idx="101">
                  <c:v>46.671639999999996</c:v>
                </c:pt>
                <c:pt idx="102">
                  <c:v>15.237069999999999</c:v>
                </c:pt>
                <c:pt idx="103">
                  <c:v>5.78193</c:v>
                </c:pt>
                <c:pt idx="104">
                  <c:v>6.4690320000000003</c:v>
                </c:pt>
                <c:pt idx="105">
                  <c:v>12.11365</c:v>
                </c:pt>
                <c:pt idx="106">
                  <c:v>5.270988</c:v>
                </c:pt>
                <c:pt idx="107">
                  <c:v>15.438890000000001</c:v>
                </c:pt>
                <c:pt idx="108">
                  <c:v>11.42995</c:v>
                </c:pt>
                <c:pt idx="109">
                  <c:v>22.72251</c:v>
                </c:pt>
                <c:pt idx="110">
                  <c:v>8.2046620000000008</c:v>
                </c:pt>
                <c:pt idx="111">
                  <c:v>5.6498429999999997</c:v>
                </c:pt>
                <c:pt idx="112">
                  <c:v>5.5923550000000004</c:v>
                </c:pt>
                <c:pt idx="113">
                  <c:v>6.6032380000000002</c:v>
                </c:pt>
                <c:pt idx="114">
                  <c:v>8.3166910000000005</c:v>
                </c:pt>
                <c:pt idx="115">
                  <c:v>7.5071510000000004</c:v>
                </c:pt>
                <c:pt idx="116">
                  <c:v>8.6479079999999993</c:v>
                </c:pt>
                <c:pt idx="117">
                  <c:v>7.2999799999999997</c:v>
                </c:pt>
                <c:pt idx="118">
                  <c:v>6.3845539999999996</c:v>
                </c:pt>
                <c:pt idx="119">
                  <c:v>7.640771</c:v>
                </c:pt>
                <c:pt idx="120">
                  <c:v>10.35718</c:v>
                </c:pt>
                <c:pt idx="121">
                  <c:v>3.0061800000000001</c:v>
                </c:pt>
                <c:pt idx="122">
                  <c:v>2.3896679999999999</c:v>
                </c:pt>
                <c:pt idx="123">
                  <c:v>-1.3705400000000001</c:v>
                </c:pt>
                <c:pt idx="124">
                  <c:v>0.83576700000000004</c:v>
                </c:pt>
                <c:pt idx="125">
                  <c:v>4.6534849999999999</c:v>
                </c:pt>
                <c:pt idx="126">
                  <c:v>3.2251910000000001</c:v>
                </c:pt>
                <c:pt idx="127">
                  <c:v>-4.1135200000000003</c:v>
                </c:pt>
                <c:pt idx="128">
                  <c:v>4.1260969999999997</c:v>
                </c:pt>
                <c:pt idx="129">
                  <c:v>1.018424</c:v>
                </c:pt>
                <c:pt idx="130">
                  <c:v>4.6359570000000003</c:v>
                </c:pt>
                <c:pt idx="131">
                  <c:v>8.9295910000000003</c:v>
                </c:pt>
                <c:pt idx="132">
                  <c:v>6.9762209999999998</c:v>
                </c:pt>
                <c:pt idx="133">
                  <c:v>2.3151489999999999</c:v>
                </c:pt>
                <c:pt idx="134">
                  <c:v>3.5937600000000001</c:v>
                </c:pt>
                <c:pt idx="135">
                  <c:v>12.36802</c:v>
                </c:pt>
                <c:pt idx="136">
                  <c:v>10.79335</c:v>
                </c:pt>
                <c:pt idx="137">
                  <c:v>11.42121</c:v>
                </c:pt>
                <c:pt idx="138">
                  <c:v>17.768609999999999</c:v>
                </c:pt>
                <c:pt idx="139">
                  <c:v>24.955749999999998</c:v>
                </c:pt>
                <c:pt idx="140">
                  <c:v>8.7842330000000004</c:v>
                </c:pt>
                <c:pt idx="141">
                  <c:v>11.0265</c:v>
                </c:pt>
                <c:pt idx="142">
                  <c:v>7.1748969999999996</c:v>
                </c:pt>
                <c:pt idx="143">
                  <c:v>12.3965</c:v>
                </c:pt>
                <c:pt idx="144">
                  <c:v>4.6529049999999996</c:v>
                </c:pt>
                <c:pt idx="145">
                  <c:v>4.9195019999999996</c:v>
                </c:pt>
                <c:pt idx="146">
                  <c:v>4.3980680000000003</c:v>
                </c:pt>
                <c:pt idx="147">
                  <c:v>-2.1073400000000002</c:v>
                </c:pt>
                <c:pt idx="148">
                  <c:v>0.60434299999999996</c:v>
                </c:pt>
                <c:pt idx="149">
                  <c:v>10.277240000000001</c:v>
                </c:pt>
                <c:pt idx="150">
                  <c:v>3.7847209999999998</c:v>
                </c:pt>
                <c:pt idx="151">
                  <c:v>10.3865</c:v>
                </c:pt>
                <c:pt idx="152">
                  <c:v>8.0603820000000006</c:v>
                </c:pt>
                <c:pt idx="153">
                  <c:v>3.09822</c:v>
                </c:pt>
                <c:pt idx="154">
                  <c:v>5.3968480000000003</c:v>
                </c:pt>
                <c:pt idx="155">
                  <c:v>9.3016030000000001</c:v>
                </c:pt>
                <c:pt idx="156">
                  <c:v>9.3936569999999993</c:v>
                </c:pt>
                <c:pt idx="157">
                  <c:v>5.436992</c:v>
                </c:pt>
                <c:pt idx="158">
                  <c:v>5.2753870000000003</c:v>
                </c:pt>
                <c:pt idx="159">
                  <c:v>7.3969430000000003</c:v>
                </c:pt>
                <c:pt idx="160">
                  <c:v>8.9839839999999995</c:v>
                </c:pt>
                <c:pt idx="161">
                  <c:v>16.067740000000001</c:v>
                </c:pt>
                <c:pt idx="162">
                  <c:v>12.16183</c:v>
                </c:pt>
                <c:pt idx="163">
                  <c:v>7.7123200000000001</c:v>
                </c:pt>
                <c:pt idx="164">
                  <c:v>9.9480079999999997</c:v>
                </c:pt>
                <c:pt idx="165">
                  <c:v>5.8838369999999998</c:v>
                </c:pt>
                <c:pt idx="166">
                  <c:v>14.22002</c:v>
                </c:pt>
                <c:pt idx="167">
                  <c:v>4.6092779999999998</c:v>
                </c:pt>
                <c:pt idx="168">
                  <c:v>30.475069999999999</c:v>
                </c:pt>
                <c:pt idx="169">
                  <c:v>22.9513</c:v>
                </c:pt>
                <c:pt idx="170">
                  <c:v>9.8203589999999998</c:v>
                </c:pt>
                <c:pt idx="171">
                  <c:v>9.0185490000000001</c:v>
                </c:pt>
                <c:pt idx="172">
                  <c:v>3.5</c:v>
                </c:pt>
                <c:pt idx="173">
                  <c:v>6.8599030000000001</c:v>
                </c:pt>
                <c:pt idx="174">
                  <c:v>4.8315250000000001</c:v>
                </c:pt>
                <c:pt idx="175">
                  <c:v>7.0059889999999996</c:v>
                </c:pt>
                <c:pt idx="176">
                  <c:v>5.3209580000000001</c:v>
                </c:pt>
                <c:pt idx="177">
                  <c:v>14.57926</c:v>
                </c:pt>
                <c:pt idx="178">
                  <c:v>6.7463709999999999</c:v>
                </c:pt>
                <c:pt idx="179">
                  <c:v>3.12</c:v>
                </c:pt>
                <c:pt idx="180">
                  <c:v>2.9071929999999999</c:v>
                </c:pt>
                <c:pt idx="181">
                  <c:v>5.2155019999999999</c:v>
                </c:pt>
                <c:pt idx="182">
                  <c:v>34.629950000000001</c:v>
                </c:pt>
                <c:pt idx="183">
                  <c:v>18.080780000000001</c:v>
                </c:pt>
                <c:pt idx="184">
                  <c:v>22.11055</c:v>
                </c:pt>
                <c:pt idx="185">
                  <c:v>29.159320000000001</c:v>
                </c:pt>
                <c:pt idx="186">
                  <c:v>24.442419999999998</c:v>
                </c:pt>
                <c:pt idx="187">
                  <c:v>4.31602</c:v>
                </c:pt>
                <c:pt idx="188">
                  <c:v>12</c:v>
                </c:pt>
                <c:pt idx="189">
                  <c:v>19.285710000000002</c:v>
                </c:pt>
                <c:pt idx="190">
                  <c:v>4.4662189999999997</c:v>
                </c:pt>
                <c:pt idx="191">
                  <c:v>10.31737</c:v>
                </c:pt>
                <c:pt idx="192">
                  <c:v>0.68215499999999996</c:v>
                </c:pt>
                <c:pt idx="193">
                  <c:v>-1.6791</c:v>
                </c:pt>
                <c:pt idx="194">
                  <c:v>0.76900000000000002</c:v>
                </c:pt>
                <c:pt idx="195">
                  <c:v>1.684836</c:v>
                </c:pt>
                <c:pt idx="196">
                  <c:v>-1.93957</c:v>
                </c:pt>
                <c:pt idx="197">
                  <c:v>3.0613260000000002</c:v>
                </c:pt>
                <c:pt idx="198">
                  <c:v>-3.2404299999999999</c:v>
                </c:pt>
                <c:pt idx="199">
                  <c:v>-2.9104000000000001</c:v>
                </c:pt>
                <c:pt idx="200">
                  <c:v>8.1878689999999992</c:v>
                </c:pt>
                <c:pt idx="201">
                  <c:v>5.2712389999999996</c:v>
                </c:pt>
                <c:pt idx="202">
                  <c:v>2.8476569999999999</c:v>
                </c:pt>
                <c:pt idx="203">
                  <c:v>5.5431229999999996</c:v>
                </c:pt>
                <c:pt idx="204">
                  <c:v>6.7704310000000003</c:v>
                </c:pt>
                <c:pt idx="205">
                  <c:v>1.7348669999999999</c:v>
                </c:pt>
                <c:pt idx="206">
                  <c:v>4.5036829999999997</c:v>
                </c:pt>
                <c:pt idx="207">
                  <c:v>1.795148</c:v>
                </c:pt>
                <c:pt idx="208">
                  <c:v>4.900671</c:v>
                </c:pt>
                <c:pt idx="209">
                  <c:v>2.5060310000000001</c:v>
                </c:pt>
                <c:pt idx="210">
                  <c:v>11.047079999999999</c:v>
                </c:pt>
                <c:pt idx="211">
                  <c:v>-2.3948</c:v>
                </c:pt>
                <c:pt idx="212">
                  <c:v>21.178730000000002</c:v>
                </c:pt>
                <c:pt idx="213">
                  <c:v>4.2027910000000004</c:v>
                </c:pt>
                <c:pt idx="214">
                  <c:v>6.4786159999999997</c:v>
                </c:pt>
                <c:pt idx="215">
                  <c:v>3.9016139999999999</c:v>
                </c:pt>
                <c:pt idx="216">
                  <c:v>7.9922459999999997</c:v>
                </c:pt>
                <c:pt idx="217">
                  <c:v>3.990335</c:v>
                </c:pt>
                <c:pt idx="218">
                  <c:v>7.2163579999999996</c:v>
                </c:pt>
                <c:pt idx="219">
                  <c:v>7.8204330000000004</c:v>
                </c:pt>
                <c:pt idx="220">
                  <c:v>15.15536</c:v>
                </c:pt>
                <c:pt idx="221">
                  <c:v>7.0484580000000001</c:v>
                </c:pt>
                <c:pt idx="222">
                  <c:v>8.7448560000000004</c:v>
                </c:pt>
                <c:pt idx="223">
                  <c:v>14.427630000000001</c:v>
                </c:pt>
                <c:pt idx="224">
                  <c:v>8.4733540000000005</c:v>
                </c:pt>
                <c:pt idx="225">
                  <c:v>14.84849</c:v>
                </c:pt>
                <c:pt idx="226">
                  <c:v>0.61565499999999995</c:v>
                </c:pt>
                <c:pt idx="227">
                  <c:v>2.7972030000000001</c:v>
                </c:pt>
                <c:pt idx="228">
                  <c:v>0.42516999999999999</c:v>
                </c:pt>
                <c:pt idx="229">
                  <c:v>9.7375109999999996</c:v>
                </c:pt>
                <c:pt idx="230">
                  <c:v>5.8353669999999997</c:v>
                </c:pt>
                <c:pt idx="231">
                  <c:v>7.3374999999999996E-2</c:v>
                </c:pt>
                <c:pt idx="232">
                  <c:v>4.9439609999999998</c:v>
                </c:pt>
                <c:pt idx="233">
                  <c:v>0.86834999999999996</c:v>
                </c:pt>
                <c:pt idx="234">
                  <c:v>-0.40570000000000001</c:v>
                </c:pt>
                <c:pt idx="235">
                  <c:v>2.6924990000000002</c:v>
                </c:pt>
                <c:pt idx="236">
                  <c:v>-5.7178800000000001</c:v>
                </c:pt>
                <c:pt idx="237">
                  <c:v>6.2083120000000003</c:v>
                </c:pt>
                <c:pt idx="238">
                  <c:v>-4.5217400000000003</c:v>
                </c:pt>
                <c:pt idx="239">
                  <c:v>-2.73224</c:v>
                </c:pt>
                <c:pt idx="240">
                  <c:v>15.441459999999999</c:v>
                </c:pt>
                <c:pt idx="241">
                  <c:v>12.375389999999999</c:v>
                </c:pt>
                <c:pt idx="242">
                  <c:v>12.32849</c:v>
                </c:pt>
                <c:pt idx="243">
                  <c:v>7.6508430000000001</c:v>
                </c:pt>
                <c:pt idx="244">
                  <c:v>5.1871960000000001</c:v>
                </c:pt>
                <c:pt idx="245">
                  <c:v>4.2710290000000004</c:v>
                </c:pt>
                <c:pt idx="246">
                  <c:v>0.68825999999999998</c:v>
                </c:pt>
                <c:pt idx="247">
                  <c:v>8.527317</c:v>
                </c:pt>
                <c:pt idx="248">
                  <c:v>9.6892490000000002</c:v>
                </c:pt>
                <c:pt idx="249">
                  <c:v>9.5442</c:v>
                </c:pt>
                <c:pt idx="250">
                  <c:v>10.32559</c:v>
                </c:pt>
                <c:pt idx="251">
                  <c:v>5.0252809999999997</c:v>
                </c:pt>
                <c:pt idx="252">
                  <c:v>2.0632739999999998</c:v>
                </c:pt>
                <c:pt idx="253">
                  <c:v>-0.40431</c:v>
                </c:pt>
                <c:pt idx="254">
                  <c:v>-0.19331000000000001</c:v>
                </c:pt>
                <c:pt idx="255">
                  <c:v>1.5785400000000001</c:v>
                </c:pt>
                <c:pt idx="256">
                  <c:v>6.8452659999999996</c:v>
                </c:pt>
                <c:pt idx="257">
                  <c:v>-3.4621200000000001</c:v>
                </c:pt>
                <c:pt idx="258">
                  <c:v>1.7469269999999999</c:v>
                </c:pt>
                <c:pt idx="259">
                  <c:v>0.24527599999999999</c:v>
                </c:pt>
                <c:pt idx="260">
                  <c:v>8.2584660000000003</c:v>
                </c:pt>
                <c:pt idx="261">
                  <c:v>7.4688800000000004</c:v>
                </c:pt>
                <c:pt idx="262">
                  <c:v>6.237006</c:v>
                </c:pt>
                <c:pt idx="263">
                  <c:v>5.591278</c:v>
                </c:pt>
                <c:pt idx="264">
                  <c:v>4.6333070000000003</c:v>
                </c:pt>
                <c:pt idx="265">
                  <c:v>10.754049999999999</c:v>
                </c:pt>
                <c:pt idx="266">
                  <c:v>18.620059999999999</c:v>
                </c:pt>
                <c:pt idx="267">
                  <c:v>17.931429999999999</c:v>
                </c:pt>
                <c:pt idx="268">
                  <c:v>12.771520000000001</c:v>
                </c:pt>
                <c:pt idx="269">
                  <c:v>5.3874000000000004</c:v>
                </c:pt>
                <c:pt idx="270">
                  <c:v>-3.8445299999999998</c:v>
                </c:pt>
                <c:pt idx="271">
                  <c:v>7.6067330000000002</c:v>
                </c:pt>
                <c:pt idx="272">
                  <c:v>2.3635670000000002</c:v>
                </c:pt>
                <c:pt idx="273">
                  <c:v>-0.83582000000000001</c:v>
                </c:pt>
                <c:pt idx="274">
                  <c:v>3.7813210000000002</c:v>
                </c:pt>
                <c:pt idx="275">
                  <c:v>1.814184</c:v>
                </c:pt>
                <c:pt idx="276">
                  <c:v>-3.2937400000000001</c:v>
                </c:pt>
                <c:pt idx="277">
                  <c:v>0.27917399999999998</c:v>
                </c:pt>
                <c:pt idx="278">
                  <c:v>2.9519669999999998</c:v>
                </c:pt>
                <c:pt idx="279">
                  <c:v>1.794616</c:v>
                </c:pt>
                <c:pt idx="280">
                  <c:v>10.14706</c:v>
                </c:pt>
                <c:pt idx="281">
                  <c:v>18.825099999999999</c:v>
                </c:pt>
                <c:pt idx="282">
                  <c:v>12.35955</c:v>
                </c:pt>
                <c:pt idx="283">
                  <c:v>5.1797040000000001</c:v>
                </c:pt>
                <c:pt idx="284">
                  <c:v>0.70351799999999998</c:v>
                </c:pt>
                <c:pt idx="285">
                  <c:v>-1.5968100000000001</c:v>
                </c:pt>
                <c:pt idx="286">
                  <c:v>0</c:v>
                </c:pt>
                <c:pt idx="287">
                  <c:v>0.81135900000000005</c:v>
                </c:pt>
                <c:pt idx="288">
                  <c:v>1.5090539999999999</c:v>
                </c:pt>
                <c:pt idx="289">
                  <c:v>0.198216</c:v>
                </c:pt>
                <c:pt idx="290">
                  <c:v>-0.50380000000000003</c:v>
                </c:pt>
                <c:pt idx="291">
                  <c:v>-0.36736000000000002</c:v>
                </c:pt>
                <c:pt idx="292">
                  <c:v>5.0622819999999997</c:v>
                </c:pt>
                <c:pt idx="293">
                  <c:v>-5.7004700000000001</c:v>
                </c:pt>
                <c:pt idx="294">
                  <c:v>1.448401</c:v>
                </c:pt>
                <c:pt idx="295">
                  <c:v>6.1471349999999996</c:v>
                </c:pt>
                <c:pt idx="296">
                  <c:v>-0.86867000000000005</c:v>
                </c:pt>
                <c:pt idx="297">
                  <c:v>-1.08358</c:v>
                </c:pt>
                <c:pt idx="298">
                  <c:v>2.9053149999999999</c:v>
                </c:pt>
                <c:pt idx="299">
                  <c:v>-3.2028099999999999</c:v>
                </c:pt>
                <c:pt idx="300">
                  <c:v>7.0386009999999999</c:v>
                </c:pt>
                <c:pt idx="301">
                  <c:v>27.803560000000001</c:v>
                </c:pt>
                <c:pt idx="302">
                  <c:v>13.30002</c:v>
                </c:pt>
                <c:pt idx="303">
                  <c:v>5.8097960000000004</c:v>
                </c:pt>
                <c:pt idx="304">
                  <c:v>5.6549630000000004</c:v>
                </c:pt>
                <c:pt idx="305">
                  <c:v>10.61806</c:v>
                </c:pt>
                <c:pt idx="306">
                  <c:v>6.9504729999999997</c:v>
                </c:pt>
                <c:pt idx="307">
                  <c:v>6.1929829999999999</c:v>
                </c:pt>
                <c:pt idx="308">
                  <c:v>0.98314599999999996</c:v>
                </c:pt>
                <c:pt idx="309">
                  <c:v>6.297275</c:v>
                </c:pt>
                <c:pt idx="310">
                  <c:v>5.1775149999999996</c:v>
                </c:pt>
                <c:pt idx="311">
                  <c:v>0.70323500000000005</c:v>
                </c:pt>
                <c:pt idx="312">
                  <c:v>1.6061449999999999</c:v>
                </c:pt>
                <c:pt idx="313">
                  <c:v>1.9931270000000001</c:v>
                </c:pt>
                <c:pt idx="314">
                  <c:v>1.4150940000000001</c:v>
                </c:pt>
                <c:pt idx="315">
                  <c:v>0.73089700000000002</c:v>
                </c:pt>
                <c:pt idx="316">
                  <c:v>7.3219000000000003</c:v>
                </c:pt>
                <c:pt idx="317">
                  <c:v>6.3921330000000003</c:v>
                </c:pt>
                <c:pt idx="318">
                  <c:v>3.1195840000000001</c:v>
                </c:pt>
                <c:pt idx="319">
                  <c:v>7.2268910000000002</c:v>
                </c:pt>
                <c:pt idx="320">
                  <c:v>4.3578510000000001</c:v>
                </c:pt>
                <c:pt idx="321">
                  <c:v>5.3320949999999998</c:v>
                </c:pt>
                <c:pt idx="322">
                  <c:v>8.4398979999999995</c:v>
                </c:pt>
                <c:pt idx="323">
                  <c:v>6.1890049999999999</c:v>
                </c:pt>
                <c:pt idx="324">
                  <c:v>7.4519409999999997</c:v>
                </c:pt>
                <c:pt idx="325">
                  <c:v>24.796859999999999</c:v>
                </c:pt>
                <c:pt idx="326">
                  <c:v>7.7617229999999999</c:v>
                </c:pt>
                <c:pt idx="327">
                  <c:v>4.8176810000000003</c:v>
                </c:pt>
                <c:pt idx="328">
                  <c:v>8.0851489999999995</c:v>
                </c:pt>
                <c:pt idx="329">
                  <c:v>15.24607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C-4DC4-99B7-A94CA5C01E72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Consolidated'!$K$2:$K$331</c:f>
              <c:numCache>
                <c:formatCode>General</c:formatCode>
                <c:ptCount val="330"/>
                <c:pt idx="0">
                  <c:v>12.84399</c:v>
                </c:pt>
                <c:pt idx="1">
                  <c:v>5.9468300000000003</c:v>
                </c:pt>
                <c:pt idx="2">
                  <c:v>4.5395370000000002</c:v>
                </c:pt>
                <c:pt idx="3">
                  <c:v>9.6220560000000006</c:v>
                </c:pt>
                <c:pt idx="4">
                  <c:v>2.9472779999999998</c:v>
                </c:pt>
                <c:pt idx="5">
                  <c:v>0.78027100000000005</c:v>
                </c:pt>
                <c:pt idx="6">
                  <c:v>5.8907850000000002</c:v>
                </c:pt>
                <c:pt idx="7">
                  <c:v>4.5132320000000004</c:v>
                </c:pt>
                <c:pt idx="8">
                  <c:v>-0.30062</c:v>
                </c:pt>
                <c:pt idx="9">
                  <c:v>4.9146239999999999</c:v>
                </c:pt>
                <c:pt idx="10">
                  <c:v>16.29786</c:v>
                </c:pt>
                <c:pt idx="11">
                  <c:v>14.009539999999999</c:v>
                </c:pt>
                <c:pt idx="12">
                  <c:v>10.780720000000001</c:v>
                </c:pt>
                <c:pt idx="13">
                  <c:v>8.7738589999999999</c:v>
                </c:pt>
                <c:pt idx="14">
                  <c:v>6.2553400000000003</c:v>
                </c:pt>
                <c:pt idx="15">
                  <c:v>12.975</c:v>
                </c:pt>
                <c:pt idx="16">
                  <c:v>44.283499999999997</c:v>
                </c:pt>
                <c:pt idx="17">
                  <c:v>19.217379999999999</c:v>
                </c:pt>
                <c:pt idx="18">
                  <c:v>15.36572</c:v>
                </c:pt>
                <c:pt idx="19">
                  <c:v>18.996030000000001</c:v>
                </c:pt>
                <c:pt idx="20">
                  <c:v>13.689109999999999</c:v>
                </c:pt>
                <c:pt idx="21">
                  <c:v>6.2630970000000001</c:v>
                </c:pt>
                <c:pt idx="22">
                  <c:v>5.2793150000000004</c:v>
                </c:pt>
                <c:pt idx="23">
                  <c:v>9.0034469999999995</c:v>
                </c:pt>
                <c:pt idx="24">
                  <c:v>5.8620850000000004</c:v>
                </c:pt>
                <c:pt idx="25">
                  <c:v>5.4750550000000002</c:v>
                </c:pt>
                <c:pt idx="26">
                  <c:v>5.3768440000000002</c:v>
                </c:pt>
                <c:pt idx="27">
                  <c:v>7.1282439999999996</c:v>
                </c:pt>
                <c:pt idx="28">
                  <c:v>5.2946900000000001</c:v>
                </c:pt>
                <c:pt idx="29">
                  <c:v>5.8641540000000001</c:v>
                </c:pt>
                <c:pt idx="30">
                  <c:v>13.77073</c:v>
                </c:pt>
                <c:pt idx="31">
                  <c:v>1.446979</c:v>
                </c:pt>
                <c:pt idx="32">
                  <c:v>6.3925039999999997</c:v>
                </c:pt>
                <c:pt idx="33">
                  <c:v>-1.9571400000000001</c:v>
                </c:pt>
                <c:pt idx="34">
                  <c:v>-3.41351</c:v>
                </c:pt>
                <c:pt idx="35">
                  <c:v>6.7582930000000001</c:v>
                </c:pt>
                <c:pt idx="36">
                  <c:v>-3.988</c:v>
                </c:pt>
                <c:pt idx="37">
                  <c:v>2.0364960000000001</c:v>
                </c:pt>
                <c:pt idx="38">
                  <c:v>0.76079399999999997</c:v>
                </c:pt>
                <c:pt idx="39">
                  <c:v>-4.8833099999999998</c:v>
                </c:pt>
                <c:pt idx="40">
                  <c:v>3.679894</c:v>
                </c:pt>
                <c:pt idx="41">
                  <c:v>9.6643150000000002</c:v>
                </c:pt>
                <c:pt idx="42">
                  <c:v>1.5792550000000001</c:v>
                </c:pt>
                <c:pt idx="43">
                  <c:v>-2.74472</c:v>
                </c:pt>
                <c:pt idx="44">
                  <c:v>-2.0426299999999999</c:v>
                </c:pt>
                <c:pt idx="45">
                  <c:v>4.3618410000000001</c:v>
                </c:pt>
                <c:pt idx="46">
                  <c:v>-2.81853</c:v>
                </c:pt>
                <c:pt idx="47">
                  <c:v>6.0290030000000003</c:v>
                </c:pt>
                <c:pt idx="48">
                  <c:v>-0.40281</c:v>
                </c:pt>
                <c:pt idx="49">
                  <c:v>-5.4081999999999999</c:v>
                </c:pt>
                <c:pt idx="50">
                  <c:v>3.6320229999999998</c:v>
                </c:pt>
                <c:pt idx="51">
                  <c:v>6.1626409999999998</c:v>
                </c:pt>
                <c:pt idx="52">
                  <c:v>2.4192710000000002</c:v>
                </c:pt>
                <c:pt idx="53">
                  <c:v>6.10703</c:v>
                </c:pt>
                <c:pt idx="54">
                  <c:v>3.0670329999999999</c:v>
                </c:pt>
                <c:pt idx="55">
                  <c:v>5.5155060000000002</c:v>
                </c:pt>
                <c:pt idx="56">
                  <c:v>5.9502259999999998</c:v>
                </c:pt>
                <c:pt idx="57">
                  <c:v>1.8822700000000001</c:v>
                </c:pt>
                <c:pt idx="58">
                  <c:v>1.9030739999999999</c:v>
                </c:pt>
                <c:pt idx="59">
                  <c:v>3.3622179999999999</c:v>
                </c:pt>
                <c:pt idx="60">
                  <c:v>-4.1626500000000002</c:v>
                </c:pt>
                <c:pt idx="61">
                  <c:v>14.01384</c:v>
                </c:pt>
                <c:pt idx="62">
                  <c:v>4.4764799999999996</c:v>
                </c:pt>
                <c:pt idx="63">
                  <c:v>-0.65359999999999996</c:v>
                </c:pt>
                <c:pt idx="64">
                  <c:v>4.8245610000000001</c:v>
                </c:pt>
                <c:pt idx="65">
                  <c:v>-6.3821599999999998</c:v>
                </c:pt>
                <c:pt idx="66">
                  <c:v>-10.030799999999999</c:v>
                </c:pt>
                <c:pt idx="67">
                  <c:v>2.1193490000000001</c:v>
                </c:pt>
                <c:pt idx="68">
                  <c:v>-4.5434900000000003</c:v>
                </c:pt>
                <c:pt idx="69">
                  <c:v>-0.1242</c:v>
                </c:pt>
                <c:pt idx="70">
                  <c:v>7.9379749999999998</c:v>
                </c:pt>
                <c:pt idx="71">
                  <c:v>5.8628749999999998</c:v>
                </c:pt>
                <c:pt idx="72">
                  <c:v>-1.8009999999999999</c:v>
                </c:pt>
                <c:pt idx="73">
                  <c:v>3.7746590000000002</c:v>
                </c:pt>
                <c:pt idx="74">
                  <c:v>0.52467399999999997</c:v>
                </c:pt>
                <c:pt idx="75">
                  <c:v>4.6000449999999997</c:v>
                </c:pt>
                <c:pt idx="76">
                  <c:v>-0.25140000000000001</c:v>
                </c:pt>
                <c:pt idx="77">
                  <c:v>1.998121</c:v>
                </c:pt>
                <c:pt idx="78">
                  <c:v>0.586677</c:v>
                </c:pt>
                <c:pt idx="79">
                  <c:v>9.1546830000000003</c:v>
                </c:pt>
                <c:pt idx="80">
                  <c:v>-18.560099999999998</c:v>
                </c:pt>
                <c:pt idx="81">
                  <c:v>16.12904</c:v>
                </c:pt>
                <c:pt idx="82">
                  <c:v>4.016553</c:v>
                </c:pt>
                <c:pt idx="83">
                  <c:v>1.0003899999999999</c:v>
                </c:pt>
                <c:pt idx="84">
                  <c:v>1.308378</c:v>
                </c:pt>
                <c:pt idx="85">
                  <c:v>0.99136400000000002</c:v>
                </c:pt>
                <c:pt idx="86">
                  <c:v>9.3448499999999992</c:v>
                </c:pt>
                <c:pt idx="87">
                  <c:v>5.5421820000000004</c:v>
                </c:pt>
                <c:pt idx="88">
                  <c:v>1.5584690000000001</c:v>
                </c:pt>
                <c:pt idx="89">
                  <c:v>1.534554</c:v>
                </c:pt>
                <c:pt idx="90">
                  <c:v>4.1591319999999996</c:v>
                </c:pt>
                <c:pt idx="91">
                  <c:v>12.32639</c:v>
                </c:pt>
                <c:pt idx="92">
                  <c:v>-3.0911900000000001</c:v>
                </c:pt>
                <c:pt idx="93">
                  <c:v>0.310143</c:v>
                </c:pt>
                <c:pt idx="94">
                  <c:v>-7.6929999999999998E-2</c:v>
                </c:pt>
                <c:pt idx="95">
                  <c:v>4.6145769999999997</c:v>
                </c:pt>
                <c:pt idx="96">
                  <c:v>7.7227040000000002</c:v>
                </c:pt>
                <c:pt idx="97">
                  <c:v>-1.28424</c:v>
                </c:pt>
                <c:pt idx="98">
                  <c:v>2.883121</c:v>
                </c:pt>
                <c:pt idx="99">
                  <c:v>6.8165209999999998</c:v>
                </c:pt>
                <c:pt idx="100">
                  <c:v>8.9354800000000001</c:v>
                </c:pt>
                <c:pt idx="101">
                  <c:v>46.671639999999996</c:v>
                </c:pt>
                <c:pt idx="102">
                  <c:v>15.237069999999999</c:v>
                </c:pt>
                <c:pt idx="103">
                  <c:v>5.78193</c:v>
                </c:pt>
                <c:pt idx="104">
                  <c:v>6.4690320000000003</c:v>
                </c:pt>
                <c:pt idx="105">
                  <c:v>12.11365</c:v>
                </c:pt>
                <c:pt idx="106">
                  <c:v>5.270988</c:v>
                </c:pt>
                <c:pt idx="107">
                  <c:v>15.438890000000001</c:v>
                </c:pt>
                <c:pt idx="108">
                  <c:v>11.42995</c:v>
                </c:pt>
                <c:pt idx="109">
                  <c:v>22.72251</c:v>
                </c:pt>
                <c:pt idx="110">
                  <c:v>8.2046620000000008</c:v>
                </c:pt>
                <c:pt idx="111">
                  <c:v>5.6498429999999997</c:v>
                </c:pt>
                <c:pt idx="112">
                  <c:v>5.5923550000000004</c:v>
                </c:pt>
                <c:pt idx="113">
                  <c:v>6.6032380000000002</c:v>
                </c:pt>
                <c:pt idx="114">
                  <c:v>8.3166910000000005</c:v>
                </c:pt>
                <c:pt idx="115">
                  <c:v>7.5071510000000004</c:v>
                </c:pt>
                <c:pt idx="116">
                  <c:v>8.6479079999999993</c:v>
                </c:pt>
                <c:pt idx="117">
                  <c:v>7.2999799999999997</c:v>
                </c:pt>
                <c:pt idx="118">
                  <c:v>6.3845539999999996</c:v>
                </c:pt>
                <c:pt idx="119">
                  <c:v>7.640771</c:v>
                </c:pt>
                <c:pt idx="120">
                  <c:v>10.35718</c:v>
                </c:pt>
                <c:pt idx="121">
                  <c:v>3.0061800000000001</c:v>
                </c:pt>
                <c:pt idx="122">
                  <c:v>2.3896679999999999</c:v>
                </c:pt>
                <c:pt idx="123">
                  <c:v>-1.3705400000000001</c:v>
                </c:pt>
                <c:pt idx="124">
                  <c:v>0.83576700000000004</c:v>
                </c:pt>
                <c:pt idx="125">
                  <c:v>4.6534849999999999</c:v>
                </c:pt>
                <c:pt idx="126">
                  <c:v>3.2251910000000001</c:v>
                </c:pt>
                <c:pt idx="127">
                  <c:v>-4.1135200000000003</c:v>
                </c:pt>
                <c:pt idx="128">
                  <c:v>4.1260969999999997</c:v>
                </c:pt>
                <c:pt idx="129">
                  <c:v>1.018424</c:v>
                </c:pt>
                <c:pt idx="130">
                  <c:v>4.6359570000000003</c:v>
                </c:pt>
                <c:pt idx="131">
                  <c:v>8.9295910000000003</c:v>
                </c:pt>
                <c:pt idx="132">
                  <c:v>6.9762209999999998</c:v>
                </c:pt>
                <c:pt idx="133">
                  <c:v>2.3151489999999999</c:v>
                </c:pt>
                <c:pt idx="134">
                  <c:v>3.5937600000000001</c:v>
                </c:pt>
                <c:pt idx="135">
                  <c:v>12.36802</c:v>
                </c:pt>
                <c:pt idx="136">
                  <c:v>10.79335</c:v>
                </c:pt>
                <c:pt idx="137">
                  <c:v>11.42121</c:v>
                </c:pt>
                <c:pt idx="138">
                  <c:v>17.768609999999999</c:v>
                </c:pt>
                <c:pt idx="139">
                  <c:v>24.955749999999998</c:v>
                </c:pt>
                <c:pt idx="140">
                  <c:v>8.7842330000000004</c:v>
                </c:pt>
                <c:pt idx="141">
                  <c:v>11.0265</c:v>
                </c:pt>
                <c:pt idx="142">
                  <c:v>7.1748969999999996</c:v>
                </c:pt>
                <c:pt idx="143">
                  <c:v>12.3965</c:v>
                </c:pt>
                <c:pt idx="144">
                  <c:v>4.6529049999999996</c:v>
                </c:pt>
                <c:pt idx="145">
                  <c:v>4.9195019999999996</c:v>
                </c:pt>
                <c:pt idx="146">
                  <c:v>4.3980680000000003</c:v>
                </c:pt>
                <c:pt idx="147">
                  <c:v>-2.1073400000000002</c:v>
                </c:pt>
                <c:pt idx="148">
                  <c:v>0.60434299999999996</c:v>
                </c:pt>
                <c:pt idx="149">
                  <c:v>10.277240000000001</c:v>
                </c:pt>
                <c:pt idx="150">
                  <c:v>3.7847209999999998</c:v>
                </c:pt>
                <c:pt idx="151">
                  <c:v>10.3865</c:v>
                </c:pt>
                <c:pt idx="152">
                  <c:v>8.0603820000000006</c:v>
                </c:pt>
                <c:pt idx="153">
                  <c:v>3.09822</c:v>
                </c:pt>
                <c:pt idx="154">
                  <c:v>5.3968480000000003</c:v>
                </c:pt>
                <c:pt idx="155">
                  <c:v>9.3016030000000001</c:v>
                </c:pt>
                <c:pt idx="156">
                  <c:v>9.3936569999999993</c:v>
                </c:pt>
                <c:pt idx="157">
                  <c:v>5.436992</c:v>
                </c:pt>
                <c:pt idx="158">
                  <c:v>5.2753870000000003</c:v>
                </c:pt>
                <c:pt idx="159">
                  <c:v>7.3969430000000003</c:v>
                </c:pt>
                <c:pt idx="160">
                  <c:v>8.9839839999999995</c:v>
                </c:pt>
                <c:pt idx="161">
                  <c:v>16.067740000000001</c:v>
                </c:pt>
                <c:pt idx="162">
                  <c:v>12.16183</c:v>
                </c:pt>
                <c:pt idx="163">
                  <c:v>7.7123200000000001</c:v>
                </c:pt>
                <c:pt idx="164">
                  <c:v>9.9480079999999997</c:v>
                </c:pt>
                <c:pt idx="165">
                  <c:v>5.8838369999999998</c:v>
                </c:pt>
                <c:pt idx="166">
                  <c:v>14.22002</c:v>
                </c:pt>
                <c:pt idx="167">
                  <c:v>4.6092779999999998</c:v>
                </c:pt>
                <c:pt idx="168">
                  <c:v>30.475069999999999</c:v>
                </c:pt>
                <c:pt idx="169">
                  <c:v>22.9513</c:v>
                </c:pt>
                <c:pt idx="170">
                  <c:v>9.8203589999999998</c:v>
                </c:pt>
                <c:pt idx="171">
                  <c:v>9.0185490000000001</c:v>
                </c:pt>
                <c:pt idx="172">
                  <c:v>3.5</c:v>
                </c:pt>
                <c:pt idx="173">
                  <c:v>6.8599030000000001</c:v>
                </c:pt>
                <c:pt idx="174">
                  <c:v>4.8315250000000001</c:v>
                </c:pt>
                <c:pt idx="175">
                  <c:v>7.0059889999999996</c:v>
                </c:pt>
                <c:pt idx="176">
                  <c:v>5.3209580000000001</c:v>
                </c:pt>
                <c:pt idx="177">
                  <c:v>14.57926</c:v>
                </c:pt>
                <c:pt idx="178">
                  <c:v>6.7463709999999999</c:v>
                </c:pt>
                <c:pt idx="179">
                  <c:v>3.12</c:v>
                </c:pt>
                <c:pt idx="180">
                  <c:v>2.9071929999999999</c:v>
                </c:pt>
                <c:pt idx="181">
                  <c:v>5.2155019999999999</c:v>
                </c:pt>
                <c:pt idx="182">
                  <c:v>34.629950000000001</c:v>
                </c:pt>
                <c:pt idx="183">
                  <c:v>18.080780000000001</c:v>
                </c:pt>
                <c:pt idx="184">
                  <c:v>22.11055</c:v>
                </c:pt>
                <c:pt idx="185">
                  <c:v>29.159320000000001</c:v>
                </c:pt>
                <c:pt idx="186">
                  <c:v>24.442419999999998</c:v>
                </c:pt>
                <c:pt idx="187">
                  <c:v>4.31602</c:v>
                </c:pt>
                <c:pt idx="188">
                  <c:v>12</c:v>
                </c:pt>
                <c:pt idx="189">
                  <c:v>19.285710000000002</c:v>
                </c:pt>
                <c:pt idx="190">
                  <c:v>4.4662189999999997</c:v>
                </c:pt>
                <c:pt idx="191">
                  <c:v>10.31737</c:v>
                </c:pt>
                <c:pt idx="192">
                  <c:v>0.68215499999999996</c:v>
                </c:pt>
                <c:pt idx="193">
                  <c:v>-1.6791</c:v>
                </c:pt>
                <c:pt idx="194">
                  <c:v>0.76900000000000002</c:v>
                </c:pt>
                <c:pt idx="195">
                  <c:v>1.684836</c:v>
                </c:pt>
                <c:pt idx="196">
                  <c:v>-1.93957</c:v>
                </c:pt>
                <c:pt idx="197">
                  <c:v>3.0613260000000002</c:v>
                </c:pt>
                <c:pt idx="198">
                  <c:v>-3.2404299999999999</c:v>
                </c:pt>
                <c:pt idx="199">
                  <c:v>-2.9104000000000001</c:v>
                </c:pt>
                <c:pt idx="200">
                  <c:v>8.1878689999999992</c:v>
                </c:pt>
                <c:pt idx="201">
                  <c:v>5.2712389999999996</c:v>
                </c:pt>
                <c:pt idx="202">
                  <c:v>2.8476569999999999</c:v>
                </c:pt>
                <c:pt idx="203">
                  <c:v>5.5431229999999996</c:v>
                </c:pt>
                <c:pt idx="204">
                  <c:v>6.7704310000000003</c:v>
                </c:pt>
                <c:pt idx="205">
                  <c:v>1.7348669999999999</c:v>
                </c:pt>
                <c:pt idx="206">
                  <c:v>4.5036829999999997</c:v>
                </c:pt>
                <c:pt idx="207">
                  <c:v>1.795148</c:v>
                </c:pt>
                <c:pt idx="208">
                  <c:v>4.900671</c:v>
                </c:pt>
                <c:pt idx="209">
                  <c:v>2.5060310000000001</c:v>
                </c:pt>
                <c:pt idx="210">
                  <c:v>11.047079999999999</c:v>
                </c:pt>
                <c:pt idx="211">
                  <c:v>-2.3948</c:v>
                </c:pt>
                <c:pt idx="212">
                  <c:v>21.178730000000002</c:v>
                </c:pt>
                <c:pt idx="213">
                  <c:v>4.2027910000000004</c:v>
                </c:pt>
                <c:pt idx="214">
                  <c:v>6.4786159999999997</c:v>
                </c:pt>
                <c:pt idx="215">
                  <c:v>3.9016139999999999</c:v>
                </c:pt>
                <c:pt idx="216">
                  <c:v>7.9922459999999997</c:v>
                </c:pt>
                <c:pt idx="217">
                  <c:v>3.990335</c:v>
                </c:pt>
                <c:pt idx="218">
                  <c:v>7.2163579999999996</c:v>
                </c:pt>
                <c:pt idx="219">
                  <c:v>7.8204330000000004</c:v>
                </c:pt>
                <c:pt idx="220">
                  <c:v>15.15536</c:v>
                </c:pt>
                <c:pt idx="221">
                  <c:v>7.0484580000000001</c:v>
                </c:pt>
                <c:pt idx="222">
                  <c:v>8.7448560000000004</c:v>
                </c:pt>
                <c:pt idx="223">
                  <c:v>14.427630000000001</c:v>
                </c:pt>
                <c:pt idx="224">
                  <c:v>8.4733540000000005</c:v>
                </c:pt>
                <c:pt idx="225">
                  <c:v>14.84849</c:v>
                </c:pt>
                <c:pt idx="226">
                  <c:v>0.61565499999999995</c:v>
                </c:pt>
                <c:pt idx="227">
                  <c:v>2.7972030000000001</c:v>
                </c:pt>
                <c:pt idx="228">
                  <c:v>0.42516999999999999</c:v>
                </c:pt>
                <c:pt idx="229">
                  <c:v>9.7375109999999996</c:v>
                </c:pt>
                <c:pt idx="230">
                  <c:v>5.8353669999999997</c:v>
                </c:pt>
                <c:pt idx="231">
                  <c:v>7.3374999999999996E-2</c:v>
                </c:pt>
                <c:pt idx="232">
                  <c:v>4.9439609999999998</c:v>
                </c:pt>
                <c:pt idx="233">
                  <c:v>0.86834999999999996</c:v>
                </c:pt>
                <c:pt idx="234">
                  <c:v>-0.40570000000000001</c:v>
                </c:pt>
                <c:pt idx="235">
                  <c:v>2.6924990000000002</c:v>
                </c:pt>
                <c:pt idx="236">
                  <c:v>-5.7178800000000001</c:v>
                </c:pt>
                <c:pt idx="237">
                  <c:v>6.2083120000000003</c:v>
                </c:pt>
                <c:pt idx="238">
                  <c:v>-4.5217400000000003</c:v>
                </c:pt>
                <c:pt idx="239">
                  <c:v>-2.73224</c:v>
                </c:pt>
                <c:pt idx="240">
                  <c:v>15.441459999999999</c:v>
                </c:pt>
                <c:pt idx="241">
                  <c:v>12.375389999999999</c:v>
                </c:pt>
                <c:pt idx="242">
                  <c:v>12.32849</c:v>
                </c:pt>
                <c:pt idx="243">
                  <c:v>7.6508430000000001</c:v>
                </c:pt>
                <c:pt idx="244">
                  <c:v>5.1871960000000001</c:v>
                </c:pt>
                <c:pt idx="245">
                  <c:v>4.2710290000000004</c:v>
                </c:pt>
                <c:pt idx="246">
                  <c:v>0.68825999999999998</c:v>
                </c:pt>
                <c:pt idx="247">
                  <c:v>8.527317</c:v>
                </c:pt>
                <c:pt idx="248">
                  <c:v>9.6892490000000002</c:v>
                </c:pt>
                <c:pt idx="249">
                  <c:v>9.5442</c:v>
                </c:pt>
                <c:pt idx="250">
                  <c:v>10.32559</c:v>
                </c:pt>
                <c:pt idx="251">
                  <c:v>5.0252809999999997</c:v>
                </c:pt>
                <c:pt idx="252">
                  <c:v>2.0632739999999998</c:v>
                </c:pt>
                <c:pt idx="253">
                  <c:v>-0.40431</c:v>
                </c:pt>
                <c:pt idx="254">
                  <c:v>-0.19331000000000001</c:v>
                </c:pt>
                <c:pt idx="255">
                  <c:v>1.5785400000000001</c:v>
                </c:pt>
                <c:pt idx="256">
                  <c:v>6.8452659999999996</c:v>
                </c:pt>
                <c:pt idx="257">
                  <c:v>-3.4621200000000001</c:v>
                </c:pt>
                <c:pt idx="258">
                  <c:v>1.7469269999999999</c:v>
                </c:pt>
                <c:pt idx="259">
                  <c:v>0.24527599999999999</c:v>
                </c:pt>
                <c:pt idx="260">
                  <c:v>8.2584660000000003</c:v>
                </c:pt>
                <c:pt idx="261">
                  <c:v>7.4688800000000004</c:v>
                </c:pt>
                <c:pt idx="262">
                  <c:v>6.237006</c:v>
                </c:pt>
                <c:pt idx="263">
                  <c:v>5.591278</c:v>
                </c:pt>
                <c:pt idx="264">
                  <c:v>4.6333070000000003</c:v>
                </c:pt>
                <c:pt idx="265">
                  <c:v>10.754049999999999</c:v>
                </c:pt>
                <c:pt idx="266">
                  <c:v>18.620059999999999</c:v>
                </c:pt>
                <c:pt idx="267">
                  <c:v>17.931429999999999</c:v>
                </c:pt>
                <c:pt idx="268">
                  <c:v>12.771520000000001</c:v>
                </c:pt>
                <c:pt idx="269">
                  <c:v>5.3874000000000004</c:v>
                </c:pt>
                <c:pt idx="270">
                  <c:v>-3.8445299999999998</c:v>
                </c:pt>
                <c:pt idx="271">
                  <c:v>7.6067330000000002</c:v>
                </c:pt>
                <c:pt idx="272">
                  <c:v>2.3635670000000002</c:v>
                </c:pt>
                <c:pt idx="273">
                  <c:v>-0.83582000000000001</c:v>
                </c:pt>
                <c:pt idx="274">
                  <c:v>3.7813210000000002</c:v>
                </c:pt>
                <c:pt idx="275">
                  <c:v>1.814184</c:v>
                </c:pt>
                <c:pt idx="276">
                  <c:v>-3.2937400000000001</c:v>
                </c:pt>
                <c:pt idx="277">
                  <c:v>0.27917399999999998</c:v>
                </c:pt>
                <c:pt idx="278">
                  <c:v>2.9519669999999998</c:v>
                </c:pt>
                <c:pt idx="279">
                  <c:v>1.794616</c:v>
                </c:pt>
                <c:pt idx="280">
                  <c:v>10.14706</c:v>
                </c:pt>
                <c:pt idx="281">
                  <c:v>18.825099999999999</c:v>
                </c:pt>
                <c:pt idx="282">
                  <c:v>12.35955</c:v>
                </c:pt>
                <c:pt idx="283">
                  <c:v>5.1797040000000001</c:v>
                </c:pt>
                <c:pt idx="284">
                  <c:v>0.70351799999999998</c:v>
                </c:pt>
                <c:pt idx="285">
                  <c:v>-1.5968100000000001</c:v>
                </c:pt>
                <c:pt idx="286">
                  <c:v>0</c:v>
                </c:pt>
                <c:pt idx="287">
                  <c:v>0.81135900000000005</c:v>
                </c:pt>
                <c:pt idx="288">
                  <c:v>1.5090539999999999</c:v>
                </c:pt>
                <c:pt idx="289">
                  <c:v>0.198216</c:v>
                </c:pt>
                <c:pt idx="290">
                  <c:v>-0.50380000000000003</c:v>
                </c:pt>
                <c:pt idx="291">
                  <c:v>-0.36736000000000002</c:v>
                </c:pt>
                <c:pt idx="292">
                  <c:v>5.0622819999999997</c:v>
                </c:pt>
                <c:pt idx="293">
                  <c:v>-5.7004700000000001</c:v>
                </c:pt>
                <c:pt idx="294">
                  <c:v>1.448401</c:v>
                </c:pt>
                <c:pt idx="295">
                  <c:v>6.1471349999999996</c:v>
                </c:pt>
                <c:pt idx="296">
                  <c:v>-0.86867000000000005</c:v>
                </c:pt>
                <c:pt idx="297">
                  <c:v>-1.08358</c:v>
                </c:pt>
                <c:pt idx="298">
                  <c:v>2.9053149999999999</c:v>
                </c:pt>
                <c:pt idx="299">
                  <c:v>-3.2028099999999999</c:v>
                </c:pt>
                <c:pt idx="300">
                  <c:v>7.0386009999999999</c:v>
                </c:pt>
                <c:pt idx="301">
                  <c:v>27.803560000000001</c:v>
                </c:pt>
                <c:pt idx="302">
                  <c:v>13.30002</c:v>
                </c:pt>
                <c:pt idx="303">
                  <c:v>5.8097960000000004</c:v>
                </c:pt>
                <c:pt idx="304">
                  <c:v>5.6549630000000004</c:v>
                </c:pt>
                <c:pt idx="305">
                  <c:v>10.61806</c:v>
                </c:pt>
                <c:pt idx="306">
                  <c:v>6.9504729999999997</c:v>
                </c:pt>
                <c:pt idx="307">
                  <c:v>6.1929829999999999</c:v>
                </c:pt>
                <c:pt idx="308">
                  <c:v>0.98314599999999996</c:v>
                </c:pt>
                <c:pt idx="309">
                  <c:v>6.297275</c:v>
                </c:pt>
                <c:pt idx="310">
                  <c:v>5.1775149999999996</c:v>
                </c:pt>
                <c:pt idx="311">
                  <c:v>0.70323500000000005</c:v>
                </c:pt>
                <c:pt idx="312">
                  <c:v>1.6061449999999999</c:v>
                </c:pt>
                <c:pt idx="313">
                  <c:v>1.9931270000000001</c:v>
                </c:pt>
                <c:pt idx="314">
                  <c:v>1.4150940000000001</c:v>
                </c:pt>
                <c:pt idx="315">
                  <c:v>0.73089700000000002</c:v>
                </c:pt>
                <c:pt idx="316">
                  <c:v>7.3219000000000003</c:v>
                </c:pt>
                <c:pt idx="317">
                  <c:v>6.3921330000000003</c:v>
                </c:pt>
                <c:pt idx="318">
                  <c:v>3.1195840000000001</c:v>
                </c:pt>
                <c:pt idx="319">
                  <c:v>7.2268910000000002</c:v>
                </c:pt>
                <c:pt idx="320">
                  <c:v>4.3578510000000001</c:v>
                </c:pt>
                <c:pt idx="321">
                  <c:v>5.3320949999999998</c:v>
                </c:pt>
                <c:pt idx="322">
                  <c:v>8.4398979999999995</c:v>
                </c:pt>
                <c:pt idx="323">
                  <c:v>6.1890049999999999</c:v>
                </c:pt>
                <c:pt idx="324">
                  <c:v>7.4519409999999997</c:v>
                </c:pt>
                <c:pt idx="325">
                  <c:v>24.796859999999999</c:v>
                </c:pt>
                <c:pt idx="326">
                  <c:v>7.7617229999999999</c:v>
                </c:pt>
                <c:pt idx="327">
                  <c:v>4.8176810000000003</c:v>
                </c:pt>
                <c:pt idx="328">
                  <c:v>8.0851489999999995</c:v>
                </c:pt>
                <c:pt idx="329">
                  <c:v>15.24607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C-4DC4-99B7-A94CA5C0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66352"/>
        <c:axId val="1023568848"/>
      </c:scatterChart>
      <c:valAx>
        <c:axId val="102356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price inflation (%)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8848"/>
        <c:crosses val="autoZero"/>
        <c:crossBetween val="midCat"/>
      </c:valAx>
      <c:valAx>
        <c:axId val="102356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6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HDI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Consolidated'!$D$2:$D$331</c:f>
              <c:numCache>
                <c:formatCode>General</c:formatCode>
                <c:ptCount val="330"/>
                <c:pt idx="0">
                  <c:v>0.47199999999999998</c:v>
                </c:pt>
                <c:pt idx="1">
                  <c:v>0.47699999999999998</c:v>
                </c:pt>
                <c:pt idx="2">
                  <c:v>0.48899999999999999</c:v>
                </c:pt>
                <c:pt idx="3">
                  <c:v>0.496</c:v>
                </c:pt>
                <c:pt idx="4">
                  <c:v>0.5</c:v>
                </c:pt>
                <c:pt idx="5">
                  <c:v>0.5</c:v>
                </c:pt>
                <c:pt idx="6">
                  <c:v>0.502</c:v>
                </c:pt>
                <c:pt idx="7">
                  <c:v>0.50600000000000001</c:v>
                </c:pt>
                <c:pt idx="8">
                  <c:v>0.50900000000000001</c:v>
                </c:pt>
                <c:pt idx="9">
                  <c:v>0.51100000000000001</c:v>
                </c:pt>
                <c:pt idx="10">
                  <c:v>0.51700000000000002</c:v>
                </c:pt>
                <c:pt idx="11">
                  <c:v>0.53300000000000003</c:v>
                </c:pt>
                <c:pt idx="12">
                  <c:v>0.54400000000000004</c:v>
                </c:pt>
                <c:pt idx="13">
                  <c:v>0.55500000000000005</c:v>
                </c:pt>
                <c:pt idx="14">
                  <c:v>0.56499999999999995</c:v>
                </c:pt>
                <c:pt idx="15">
                  <c:v>0.57199999999999995</c:v>
                </c:pt>
                <c:pt idx="16">
                  <c:v>0.57799999999999996</c:v>
                </c:pt>
                <c:pt idx="17">
                  <c:v>0.58199999999999996</c:v>
                </c:pt>
                <c:pt idx="18">
                  <c:v>0.58199999999999996</c:v>
                </c:pt>
                <c:pt idx="19">
                  <c:v>0.58099999999999996</c:v>
                </c:pt>
                <c:pt idx="20">
                  <c:v>0.55700000000000005</c:v>
                </c:pt>
                <c:pt idx="21">
                  <c:v>0.56599999999999995</c:v>
                </c:pt>
                <c:pt idx="22">
                  <c:v>0.57499999999999996</c:v>
                </c:pt>
                <c:pt idx="23">
                  <c:v>0.57899999999999996</c:v>
                </c:pt>
                <c:pt idx="24">
                  <c:v>0.57899999999999996</c:v>
                </c:pt>
                <c:pt idx="25">
                  <c:v>0.59499999999999997</c:v>
                </c:pt>
                <c:pt idx="26">
                  <c:v>0.60599999999999998</c:v>
                </c:pt>
                <c:pt idx="27">
                  <c:v>0.61599999999999999</c:v>
                </c:pt>
                <c:pt idx="28">
                  <c:v>0.625</c:v>
                </c:pt>
                <c:pt idx="29">
                  <c:v>0.63200000000000001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0.51</c:v>
                </c:pt>
                <c:pt idx="33">
                  <c:v>0.52200000000000002</c:v>
                </c:pt>
                <c:pt idx="34">
                  <c:v>0.52700000000000002</c:v>
                </c:pt>
                <c:pt idx="35">
                  <c:v>0.53200000000000003</c:v>
                </c:pt>
                <c:pt idx="36">
                  <c:v>0.53300000000000003</c:v>
                </c:pt>
                <c:pt idx="37">
                  <c:v>0.53600000000000003</c:v>
                </c:pt>
                <c:pt idx="38">
                  <c:v>0.54100000000000004</c:v>
                </c:pt>
                <c:pt idx="39">
                  <c:v>0.54500000000000004</c:v>
                </c:pt>
                <c:pt idx="40">
                  <c:v>0.38400000000000001</c:v>
                </c:pt>
                <c:pt idx="41">
                  <c:v>0.39400000000000002</c:v>
                </c:pt>
                <c:pt idx="42">
                  <c:v>0.40300000000000002</c:v>
                </c:pt>
                <c:pt idx="43">
                  <c:v>0.41</c:v>
                </c:pt>
                <c:pt idx="44">
                  <c:v>0.41299999999999998</c:v>
                </c:pt>
                <c:pt idx="45">
                  <c:v>0.42199999999999999</c:v>
                </c:pt>
                <c:pt idx="46">
                  <c:v>0.42799999999999999</c:v>
                </c:pt>
                <c:pt idx="47">
                  <c:v>0.439</c:v>
                </c:pt>
                <c:pt idx="48">
                  <c:v>0.443</c:v>
                </c:pt>
                <c:pt idx="49">
                  <c:v>0.45200000000000001</c:v>
                </c:pt>
                <c:pt idx="50">
                  <c:v>0.53900000000000003</c:v>
                </c:pt>
                <c:pt idx="51">
                  <c:v>0.54600000000000004</c:v>
                </c:pt>
                <c:pt idx="52">
                  <c:v>0.55200000000000005</c:v>
                </c:pt>
                <c:pt idx="53">
                  <c:v>0.55900000000000005</c:v>
                </c:pt>
                <c:pt idx="54">
                  <c:v>0.56499999999999995</c:v>
                </c:pt>
                <c:pt idx="55">
                  <c:v>0.56999999999999995</c:v>
                </c:pt>
                <c:pt idx="56">
                  <c:v>0.57599999999999996</c:v>
                </c:pt>
                <c:pt idx="57">
                  <c:v>0.58199999999999996</c:v>
                </c:pt>
                <c:pt idx="58">
                  <c:v>0.58499999999999996</c:v>
                </c:pt>
                <c:pt idx="59">
                  <c:v>0.59399999999999997</c:v>
                </c:pt>
                <c:pt idx="60">
                  <c:v>0.36899999999999999</c:v>
                </c:pt>
                <c:pt idx="61">
                  <c:v>0.38</c:v>
                </c:pt>
                <c:pt idx="62">
                  <c:v>0.38800000000000001</c:v>
                </c:pt>
                <c:pt idx="63">
                  <c:v>0.39400000000000002</c:v>
                </c:pt>
                <c:pt idx="64">
                  <c:v>0.40100000000000002</c:v>
                </c:pt>
                <c:pt idx="65">
                  <c:v>0.39800000000000002</c:v>
                </c:pt>
                <c:pt idx="66">
                  <c:v>0.39300000000000002</c:v>
                </c:pt>
                <c:pt idx="67">
                  <c:v>0.39600000000000002</c:v>
                </c:pt>
                <c:pt idx="68">
                  <c:v>0.39700000000000002</c:v>
                </c:pt>
                <c:pt idx="69">
                  <c:v>0.39800000000000002</c:v>
                </c:pt>
                <c:pt idx="70">
                  <c:v>0.52100000000000002</c:v>
                </c:pt>
                <c:pt idx="71">
                  <c:v>0.53300000000000003</c:v>
                </c:pt>
                <c:pt idx="72">
                  <c:v>0.53800000000000003</c:v>
                </c:pt>
                <c:pt idx="73">
                  <c:v>0.54200000000000004</c:v>
                </c:pt>
                <c:pt idx="74">
                  <c:v>0.54300000000000004</c:v>
                </c:pt>
                <c:pt idx="75">
                  <c:v>0.54500000000000004</c:v>
                </c:pt>
                <c:pt idx="76">
                  <c:v>0.54700000000000004</c:v>
                </c:pt>
                <c:pt idx="77">
                  <c:v>0.55000000000000004</c:v>
                </c:pt>
                <c:pt idx="78">
                  <c:v>0.55200000000000005</c:v>
                </c:pt>
                <c:pt idx="79">
                  <c:v>0.55400000000000005</c:v>
                </c:pt>
                <c:pt idx="80">
                  <c:v>0.435</c:v>
                </c:pt>
                <c:pt idx="81">
                  <c:v>0.438</c:v>
                </c:pt>
                <c:pt idx="82">
                  <c:v>0.442</c:v>
                </c:pt>
                <c:pt idx="83">
                  <c:v>0.44800000000000001</c:v>
                </c:pt>
                <c:pt idx="84">
                  <c:v>0.46</c:v>
                </c:pt>
                <c:pt idx="85">
                  <c:v>0.46400000000000002</c:v>
                </c:pt>
                <c:pt idx="86">
                  <c:v>0.47099999999999997</c:v>
                </c:pt>
                <c:pt idx="87">
                  <c:v>0.47499999999999998</c:v>
                </c:pt>
                <c:pt idx="88">
                  <c:v>0.47799999999999998</c:v>
                </c:pt>
                <c:pt idx="89">
                  <c:v>0.48</c:v>
                </c:pt>
                <c:pt idx="90">
                  <c:v>0.45400000000000001</c:v>
                </c:pt>
                <c:pt idx="91">
                  <c:v>0.46300000000000002</c:v>
                </c:pt>
                <c:pt idx="92">
                  <c:v>0.47399999999999998</c:v>
                </c:pt>
                <c:pt idx="93">
                  <c:v>0.48399999999999999</c:v>
                </c:pt>
                <c:pt idx="94">
                  <c:v>0.49199999999999999</c:v>
                </c:pt>
                <c:pt idx="95">
                  <c:v>0.499</c:v>
                </c:pt>
                <c:pt idx="96">
                  <c:v>0.505</c:v>
                </c:pt>
                <c:pt idx="97">
                  <c:v>0.51</c:v>
                </c:pt>
                <c:pt idx="98">
                  <c:v>0.51800000000000002</c:v>
                </c:pt>
                <c:pt idx="99">
                  <c:v>0.52400000000000002</c:v>
                </c:pt>
                <c:pt idx="100">
                  <c:v>0.42099999999999999</c:v>
                </c:pt>
                <c:pt idx="101">
                  <c:v>0.432</c:v>
                </c:pt>
                <c:pt idx="102">
                  <c:v>0.438</c:v>
                </c:pt>
                <c:pt idx="103">
                  <c:v>0.44700000000000001</c:v>
                </c:pt>
                <c:pt idx="104">
                  <c:v>0.45500000000000002</c:v>
                </c:pt>
                <c:pt idx="105">
                  <c:v>0.46200000000000002</c:v>
                </c:pt>
                <c:pt idx="106">
                  <c:v>0.46700000000000003</c:v>
                </c:pt>
                <c:pt idx="107">
                  <c:v>0.47399999999999998</c:v>
                </c:pt>
                <c:pt idx="108">
                  <c:v>0.47799999999999998</c:v>
                </c:pt>
                <c:pt idx="109">
                  <c:v>0.48499999999999999</c:v>
                </c:pt>
                <c:pt idx="110">
                  <c:v>0.45900000000000002</c:v>
                </c:pt>
                <c:pt idx="111">
                  <c:v>0.45500000000000002</c:v>
                </c:pt>
                <c:pt idx="112">
                  <c:v>0.46100000000000002</c:v>
                </c:pt>
                <c:pt idx="113">
                  <c:v>0.46700000000000003</c:v>
                </c:pt>
                <c:pt idx="114">
                  <c:v>0.46800000000000003</c:v>
                </c:pt>
                <c:pt idx="115">
                  <c:v>0.47099999999999997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0.48699999999999999</c:v>
                </c:pt>
                <c:pt idx="119">
                  <c:v>0.496</c:v>
                </c:pt>
                <c:pt idx="120">
                  <c:v>0.436</c:v>
                </c:pt>
                <c:pt idx="121">
                  <c:v>0.44500000000000001</c:v>
                </c:pt>
                <c:pt idx="122">
                  <c:v>0.44800000000000001</c:v>
                </c:pt>
                <c:pt idx="123">
                  <c:v>0.45200000000000001</c:v>
                </c:pt>
                <c:pt idx="124">
                  <c:v>0.45900000000000002</c:v>
                </c:pt>
                <c:pt idx="125">
                  <c:v>0.46400000000000002</c:v>
                </c:pt>
                <c:pt idx="126">
                  <c:v>0.46800000000000003</c:v>
                </c:pt>
                <c:pt idx="127">
                  <c:v>0.47</c:v>
                </c:pt>
                <c:pt idx="128">
                  <c:v>0.47199999999999998</c:v>
                </c:pt>
                <c:pt idx="129">
                  <c:v>0.48</c:v>
                </c:pt>
                <c:pt idx="130">
                  <c:v>0.47099999999999997</c:v>
                </c:pt>
                <c:pt idx="131">
                  <c:v>0.47799999999999998</c:v>
                </c:pt>
                <c:pt idx="132">
                  <c:v>0.48199999999999998</c:v>
                </c:pt>
                <c:pt idx="133">
                  <c:v>0.48699999999999999</c:v>
                </c:pt>
                <c:pt idx="134">
                  <c:v>0.49199999999999999</c:v>
                </c:pt>
                <c:pt idx="135">
                  <c:v>0.496</c:v>
                </c:pt>
                <c:pt idx="136">
                  <c:v>0.5</c:v>
                </c:pt>
                <c:pt idx="137">
                  <c:v>0.505</c:v>
                </c:pt>
                <c:pt idx="138">
                  <c:v>0.50800000000000001</c:v>
                </c:pt>
                <c:pt idx="139">
                  <c:v>0.51</c:v>
                </c:pt>
                <c:pt idx="140">
                  <c:v>0.55200000000000005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0.58199999999999996</c:v>
                </c:pt>
                <c:pt idx="144">
                  <c:v>0.58899999999999997</c:v>
                </c:pt>
                <c:pt idx="145">
                  <c:v>0.59799999999999998</c:v>
                </c:pt>
                <c:pt idx="146">
                  <c:v>0.60499999999999998</c:v>
                </c:pt>
                <c:pt idx="147">
                  <c:v>0.60799999999999998</c:v>
                </c:pt>
                <c:pt idx="148">
                  <c:v>0.60899999999999999</c:v>
                </c:pt>
                <c:pt idx="149">
                  <c:v>0.61299999999999999</c:v>
                </c:pt>
                <c:pt idx="150">
                  <c:v>0.46</c:v>
                </c:pt>
                <c:pt idx="151">
                  <c:v>0.46899999999999997</c:v>
                </c:pt>
                <c:pt idx="152">
                  <c:v>0.48</c:v>
                </c:pt>
                <c:pt idx="153">
                  <c:v>0.48899999999999999</c:v>
                </c:pt>
                <c:pt idx="154">
                  <c:v>0.498</c:v>
                </c:pt>
                <c:pt idx="155">
                  <c:v>0.503</c:v>
                </c:pt>
                <c:pt idx="156">
                  <c:v>0.51200000000000001</c:v>
                </c:pt>
                <c:pt idx="157">
                  <c:v>0.51700000000000002</c:v>
                </c:pt>
                <c:pt idx="158">
                  <c:v>0.52200000000000002</c:v>
                </c:pt>
                <c:pt idx="159">
                  <c:v>0.52700000000000002</c:v>
                </c:pt>
                <c:pt idx="160">
                  <c:v>0.45500000000000002</c:v>
                </c:pt>
                <c:pt idx="161">
                  <c:v>0.47199999999999998</c:v>
                </c:pt>
                <c:pt idx="162">
                  <c:v>0.46899999999999997</c:v>
                </c:pt>
                <c:pt idx="163">
                  <c:v>0.47699999999999998</c:v>
                </c:pt>
                <c:pt idx="164">
                  <c:v>0.47799999999999998</c:v>
                </c:pt>
                <c:pt idx="165">
                  <c:v>0.47699999999999998</c:v>
                </c:pt>
                <c:pt idx="166">
                  <c:v>0.47799999999999998</c:v>
                </c:pt>
                <c:pt idx="167">
                  <c:v>0.48099999999999998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0.51100000000000001</c:v>
                </c:pt>
                <c:pt idx="171">
                  <c:v>0.51200000000000001</c:v>
                </c:pt>
                <c:pt idx="172">
                  <c:v>0.51400000000000001</c:v>
                </c:pt>
                <c:pt idx="173">
                  <c:v>0.51700000000000002</c:v>
                </c:pt>
                <c:pt idx="174">
                  <c:v>0.52</c:v>
                </c:pt>
                <c:pt idx="175">
                  <c:v>0.52200000000000002</c:v>
                </c:pt>
                <c:pt idx="176">
                  <c:v>0.52300000000000002</c:v>
                </c:pt>
                <c:pt idx="177">
                  <c:v>0.52600000000000002</c:v>
                </c:pt>
                <c:pt idx="178">
                  <c:v>0.52700000000000002</c:v>
                </c:pt>
                <c:pt idx="179">
                  <c:v>0.52800000000000002</c:v>
                </c:pt>
                <c:pt idx="180">
                  <c:v>0.43099999999999999</c:v>
                </c:pt>
                <c:pt idx="181">
                  <c:v>0.44</c:v>
                </c:pt>
                <c:pt idx="182">
                  <c:v>0.44600000000000001</c:v>
                </c:pt>
                <c:pt idx="183">
                  <c:v>0.45600000000000002</c:v>
                </c:pt>
                <c:pt idx="184">
                  <c:v>0.46500000000000002</c:v>
                </c:pt>
                <c:pt idx="185">
                  <c:v>0.46800000000000003</c:v>
                </c:pt>
                <c:pt idx="186">
                  <c:v>0.47199999999999998</c:v>
                </c:pt>
                <c:pt idx="187">
                  <c:v>0.47299999999999998</c:v>
                </c:pt>
                <c:pt idx="188">
                  <c:v>0.47799999999999998</c:v>
                </c:pt>
                <c:pt idx="189">
                  <c:v>0.48299999999999998</c:v>
                </c:pt>
                <c:pt idx="190">
                  <c:v>0.40799999999999997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0.41899999999999998</c:v>
                </c:pt>
                <c:pt idx="195">
                  <c:v>0.41699999999999998</c:v>
                </c:pt>
                <c:pt idx="196">
                  <c:v>0.42199999999999999</c:v>
                </c:pt>
                <c:pt idx="197">
                  <c:v>0.42699999999999999</c:v>
                </c:pt>
                <c:pt idx="198">
                  <c:v>0.43099999999999999</c:v>
                </c:pt>
                <c:pt idx="199">
                  <c:v>0.434</c:v>
                </c:pt>
                <c:pt idx="200">
                  <c:v>0.505</c:v>
                </c:pt>
                <c:pt idx="201">
                  <c:v>0.50900000000000001</c:v>
                </c:pt>
                <c:pt idx="202">
                  <c:v>0.51700000000000002</c:v>
                </c:pt>
                <c:pt idx="203">
                  <c:v>0.52500000000000002</c:v>
                </c:pt>
                <c:pt idx="204">
                  <c:v>0.53100000000000003</c:v>
                </c:pt>
                <c:pt idx="205">
                  <c:v>0.53600000000000003</c:v>
                </c:pt>
                <c:pt idx="206">
                  <c:v>0.54200000000000004</c:v>
                </c:pt>
                <c:pt idx="207">
                  <c:v>0.54</c:v>
                </c:pt>
                <c:pt idx="208">
                  <c:v>0.54200000000000004</c:v>
                </c:pt>
                <c:pt idx="209">
                  <c:v>0.54600000000000004</c:v>
                </c:pt>
                <c:pt idx="210">
                  <c:v>0.51500000000000001</c:v>
                </c:pt>
                <c:pt idx="211">
                  <c:v>0.52600000000000002</c:v>
                </c:pt>
                <c:pt idx="212">
                  <c:v>0.53300000000000003</c:v>
                </c:pt>
                <c:pt idx="213">
                  <c:v>0.54300000000000004</c:v>
                </c:pt>
                <c:pt idx="214">
                  <c:v>0.55000000000000004</c:v>
                </c:pt>
                <c:pt idx="215">
                  <c:v>0.55700000000000005</c:v>
                </c:pt>
                <c:pt idx="216">
                  <c:v>0.56299999999999994</c:v>
                </c:pt>
                <c:pt idx="217">
                  <c:v>0.57199999999999995</c:v>
                </c:pt>
                <c:pt idx="218">
                  <c:v>0.57899999999999996</c:v>
                </c:pt>
                <c:pt idx="219">
                  <c:v>0.58299999999999996</c:v>
                </c:pt>
                <c:pt idx="220">
                  <c:v>0.53700000000000003</c:v>
                </c:pt>
                <c:pt idx="221">
                  <c:v>0.54500000000000004</c:v>
                </c:pt>
                <c:pt idx="222">
                  <c:v>0.55900000000000005</c:v>
                </c:pt>
                <c:pt idx="223">
                  <c:v>0.56799999999999995</c:v>
                </c:pt>
                <c:pt idx="224">
                  <c:v>0.57599999999999996</c:v>
                </c:pt>
                <c:pt idx="225">
                  <c:v>0.58299999999999996</c:v>
                </c:pt>
                <c:pt idx="226">
                  <c:v>0.58599999999999997</c:v>
                </c:pt>
                <c:pt idx="227">
                  <c:v>0.58799999999999997</c:v>
                </c:pt>
                <c:pt idx="228">
                  <c:v>0.59599999999999997</c:v>
                </c:pt>
                <c:pt idx="229">
                  <c:v>0.60199999999999998</c:v>
                </c:pt>
                <c:pt idx="230">
                  <c:v>0.33100000000000002</c:v>
                </c:pt>
                <c:pt idx="231">
                  <c:v>0.33800000000000002</c:v>
                </c:pt>
                <c:pt idx="232">
                  <c:v>0.35</c:v>
                </c:pt>
                <c:pt idx="233">
                  <c:v>0.35699999999999998</c:v>
                </c:pt>
                <c:pt idx="234">
                  <c:v>0.36499999999999999</c:v>
                </c:pt>
                <c:pt idx="235">
                  <c:v>0.372</c:v>
                </c:pt>
                <c:pt idx="236">
                  <c:v>0.378</c:v>
                </c:pt>
                <c:pt idx="237">
                  <c:v>0.38600000000000001</c:v>
                </c:pt>
                <c:pt idx="238">
                  <c:v>0.39100000000000001</c:v>
                </c:pt>
                <c:pt idx="239">
                  <c:v>0.39400000000000002</c:v>
                </c:pt>
                <c:pt idx="240">
                  <c:v>0.56100000000000005</c:v>
                </c:pt>
                <c:pt idx="241">
                  <c:v>0.56799999999999995</c:v>
                </c:pt>
                <c:pt idx="242">
                  <c:v>0.57299999999999995</c:v>
                </c:pt>
                <c:pt idx="243">
                  <c:v>0.58199999999999996</c:v>
                </c:pt>
                <c:pt idx="244">
                  <c:v>0.59099999999999997</c:v>
                </c:pt>
                <c:pt idx="245">
                  <c:v>0.60399999999999998</c:v>
                </c:pt>
                <c:pt idx="246">
                  <c:v>0.60799999999999998</c:v>
                </c:pt>
                <c:pt idx="247">
                  <c:v>0.61899999999999999</c:v>
                </c:pt>
                <c:pt idx="248">
                  <c:v>0.624</c:v>
                </c:pt>
                <c:pt idx="249">
                  <c:v>0.625</c:v>
                </c:pt>
                <c:pt idx="250">
                  <c:v>0.46800000000000003</c:v>
                </c:pt>
                <c:pt idx="251">
                  <c:v>0.47099999999999997</c:v>
                </c:pt>
                <c:pt idx="252">
                  <c:v>0.48699999999999999</c:v>
                </c:pt>
                <c:pt idx="253">
                  <c:v>0.49399999999999999</c:v>
                </c:pt>
                <c:pt idx="254">
                  <c:v>0.499</c:v>
                </c:pt>
                <c:pt idx="255">
                  <c:v>0.50600000000000001</c:v>
                </c:pt>
                <c:pt idx="256">
                  <c:v>0.50900000000000001</c:v>
                </c:pt>
                <c:pt idx="257">
                  <c:v>0.51200000000000001</c:v>
                </c:pt>
                <c:pt idx="258">
                  <c:v>0.51600000000000001</c:v>
                </c:pt>
                <c:pt idx="259">
                  <c:v>0.51200000000000001</c:v>
                </c:pt>
                <c:pt idx="260">
                  <c:v>0.39900000000000002</c:v>
                </c:pt>
                <c:pt idx="261">
                  <c:v>0.40600000000000003</c:v>
                </c:pt>
                <c:pt idx="262">
                  <c:v>0.42099999999999999</c:v>
                </c:pt>
                <c:pt idx="263">
                  <c:v>0.433</c:v>
                </c:pt>
                <c:pt idx="264">
                  <c:v>0.438</c:v>
                </c:pt>
                <c:pt idx="265">
                  <c:v>0.43099999999999999</c:v>
                </c:pt>
                <c:pt idx="266">
                  <c:v>0.43099999999999999</c:v>
                </c:pt>
                <c:pt idx="267">
                  <c:v>0.443</c:v>
                </c:pt>
                <c:pt idx="268">
                  <c:v>0.44700000000000001</c:v>
                </c:pt>
                <c:pt idx="269">
                  <c:v>0.45200000000000001</c:v>
                </c:pt>
                <c:pt idx="270">
                  <c:v>0.53700000000000003</c:v>
                </c:pt>
                <c:pt idx="271">
                  <c:v>0.54100000000000004</c:v>
                </c:pt>
                <c:pt idx="272">
                  <c:v>0.55300000000000005</c:v>
                </c:pt>
                <c:pt idx="273">
                  <c:v>0.55800000000000005</c:v>
                </c:pt>
                <c:pt idx="274">
                  <c:v>0.55900000000000005</c:v>
                </c:pt>
                <c:pt idx="275">
                  <c:v>0.56299999999999994</c:v>
                </c:pt>
                <c:pt idx="276">
                  <c:v>0.56100000000000005</c:v>
                </c:pt>
                <c:pt idx="277">
                  <c:v>0.56200000000000006</c:v>
                </c:pt>
                <c:pt idx="278">
                  <c:v>0.56399999999999995</c:v>
                </c:pt>
                <c:pt idx="279">
                  <c:v>0.56699999999999995</c:v>
                </c:pt>
                <c:pt idx="280">
                  <c:v>0.628</c:v>
                </c:pt>
                <c:pt idx="281">
                  <c:v>0.64400000000000002</c:v>
                </c:pt>
                <c:pt idx="282">
                  <c:v>0.63900000000000001</c:v>
                </c:pt>
                <c:pt idx="283">
                  <c:v>0.63</c:v>
                </c:pt>
                <c:pt idx="284">
                  <c:v>0.62</c:v>
                </c:pt>
                <c:pt idx="285">
                  <c:v>0.61</c:v>
                </c:pt>
                <c:pt idx="286">
                  <c:v>0.59799999999999998</c:v>
                </c:pt>
                <c:pt idx="287">
                  <c:v>0.59899999999999998</c:v>
                </c:pt>
                <c:pt idx="288">
                  <c:v>0.59899999999999998</c:v>
                </c:pt>
                <c:pt idx="289">
                  <c:v>0.60599999999999998</c:v>
                </c:pt>
                <c:pt idx="290">
                  <c:v>0.46600000000000003</c:v>
                </c:pt>
                <c:pt idx="291">
                  <c:v>0.47899999999999998</c:v>
                </c:pt>
                <c:pt idx="292">
                  <c:v>0.48199999999999998</c:v>
                </c:pt>
                <c:pt idx="293">
                  <c:v>0.48799999999999999</c:v>
                </c:pt>
                <c:pt idx="294">
                  <c:v>0.49299999999999999</c:v>
                </c:pt>
                <c:pt idx="295">
                  <c:v>0.499</c:v>
                </c:pt>
                <c:pt idx="296">
                  <c:v>0.502</c:v>
                </c:pt>
                <c:pt idx="297">
                  <c:v>0.50600000000000001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0.48099999999999998</c:v>
                </c:pt>
                <c:pt idx="301">
                  <c:v>0.48699999999999999</c:v>
                </c:pt>
                <c:pt idx="302">
                  <c:v>0.496</c:v>
                </c:pt>
                <c:pt idx="303">
                  <c:v>0.497</c:v>
                </c:pt>
                <c:pt idx="304">
                  <c:v>0.504</c:v>
                </c:pt>
                <c:pt idx="305">
                  <c:v>0.51400000000000001</c:v>
                </c:pt>
                <c:pt idx="306">
                  <c:v>0.52</c:v>
                </c:pt>
                <c:pt idx="307">
                  <c:v>0.52300000000000002</c:v>
                </c:pt>
                <c:pt idx="308">
                  <c:v>0.52400000000000002</c:v>
                </c:pt>
                <c:pt idx="309">
                  <c:v>0.52900000000000003</c:v>
                </c:pt>
                <c:pt idx="310">
                  <c:v>0.59</c:v>
                </c:pt>
                <c:pt idx="311">
                  <c:v>0.59099999999999997</c:v>
                </c:pt>
                <c:pt idx="312">
                  <c:v>0.59099999999999997</c:v>
                </c:pt>
                <c:pt idx="313">
                  <c:v>0.59299999999999997</c:v>
                </c:pt>
                <c:pt idx="314">
                  <c:v>0.59399999999999997</c:v>
                </c:pt>
                <c:pt idx="315">
                  <c:v>0.59799999999999998</c:v>
                </c:pt>
                <c:pt idx="316">
                  <c:v>0.59799999999999998</c:v>
                </c:pt>
                <c:pt idx="317">
                  <c:v>0.60099999999999998</c:v>
                </c:pt>
                <c:pt idx="318">
                  <c:v>0.60299999999999998</c:v>
                </c:pt>
                <c:pt idx="319">
                  <c:v>0.60899999999999999</c:v>
                </c:pt>
                <c:pt idx="320">
                  <c:v>0.52700000000000002</c:v>
                </c:pt>
                <c:pt idx="321">
                  <c:v>0.53400000000000003</c:v>
                </c:pt>
                <c:pt idx="322">
                  <c:v>0.54900000000000004</c:v>
                </c:pt>
                <c:pt idx="323">
                  <c:v>0.55700000000000005</c:v>
                </c:pt>
                <c:pt idx="324">
                  <c:v>0.56100000000000005</c:v>
                </c:pt>
                <c:pt idx="325">
                  <c:v>0.56899999999999995</c:v>
                </c:pt>
                <c:pt idx="326">
                  <c:v>0.57099999999999995</c:v>
                </c:pt>
                <c:pt idx="327">
                  <c:v>0.57799999999999996</c:v>
                </c:pt>
                <c:pt idx="328">
                  <c:v>0.58199999999999996</c:v>
                </c:pt>
                <c:pt idx="329">
                  <c:v>0.58399999999999996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9-4F50-BC51-5C133F00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60848"/>
        <c:axId val="966357104"/>
      </c:scatterChart>
      <c:valAx>
        <c:axId val="96636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57104"/>
        <c:crosses val="autoZero"/>
        <c:crossBetween val="midCat"/>
      </c:valAx>
      <c:valAx>
        <c:axId val="96635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60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Agricultural land area (1000 ha)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numRef>
              <c:f>'[1]FINAL Consolidated'!$L$2:$L$331</c:f>
              <c:numCache>
                <c:formatCode>General</c:formatCode>
                <c:ptCount val="330"/>
                <c:pt idx="0">
                  <c:v>37911</c:v>
                </c:pt>
                <c:pt idx="1">
                  <c:v>37910</c:v>
                </c:pt>
                <c:pt idx="2">
                  <c:v>37910</c:v>
                </c:pt>
                <c:pt idx="3">
                  <c:v>37910</c:v>
                </c:pt>
                <c:pt idx="4">
                  <c:v>37910</c:v>
                </c:pt>
                <c:pt idx="5">
                  <c:v>37910</c:v>
                </c:pt>
                <c:pt idx="6">
                  <c:v>37910</c:v>
                </c:pt>
                <c:pt idx="7">
                  <c:v>37910</c:v>
                </c:pt>
                <c:pt idx="8">
                  <c:v>38010</c:v>
                </c:pt>
                <c:pt idx="9">
                  <c:v>38010</c:v>
                </c:pt>
                <c:pt idx="10">
                  <c:v>52512</c:v>
                </c:pt>
                <c:pt idx="11">
                  <c:v>53067.061999999998</c:v>
                </c:pt>
                <c:pt idx="12">
                  <c:v>53622.124000000003</c:v>
                </c:pt>
                <c:pt idx="13">
                  <c:v>54177.186000000002</c:v>
                </c:pt>
                <c:pt idx="14">
                  <c:v>54732.248</c:v>
                </c:pt>
                <c:pt idx="15">
                  <c:v>55287.31</c:v>
                </c:pt>
                <c:pt idx="16">
                  <c:v>55842.38</c:v>
                </c:pt>
                <c:pt idx="17">
                  <c:v>56397.43</c:v>
                </c:pt>
                <c:pt idx="18">
                  <c:v>56952.49</c:v>
                </c:pt>
                <c:pt idx="19">
                  <c:v>56952.49</c:v>
                </c:pt>
                <c:pt idx="20">
                  <c:v>9241</c:v>
                </c:pt>
                <c:pt idx="21">
                  <c:v>9128</c:v>
                </c:pt>
                <c:pt idx="22">
                  <c:v>9123</c:v>
                </c:pt>
                <c:pt idx="23">
                  <c:v>9278</c:v>
                </c:pt>
                <c:pt idx="24">
                  <c:v>9315</c:v>
                </c:pt>
                <c:pt idx="25">
                  <c:v>9424.24</c:v>
                </c:pt>
                <c:pt idx="26">
                  <c:v>9502.2099999999991</c:v>
                </c:pt>
                <c:pt idx="27">
                  <c:v>9541.33</c:v>
                </c:pt>
                <c:pt idx="28">
                  <c:v>9602.2999999999993</c:v>
                </c:pt>
                <c:pt idx="29">
                  <c:v>9845</c:v>
                </c:pt>
                <c:pt idx="30">
                  <c:v>3650</c:v>
                </c:pt>
                <c:pt idx="31">
                  <c:v>3650</c:v>
                </c:pt>
                <c:pt idx="32">
                  <c:v>3750</c:v>
                </c:pt>
                <c:pt idx="33">
                  <c:v>3950</c:v>
                </c:pt>
                <c:pt idx="34">
                  <c:v>3950</c:v>
                </c:pt>
                <c:pt idx="35">
                  <c:v>3950</c:v>
                </c:pt>
                <c:pt idx="36">
                  <c:v>3950</c:v>
                </c:pt>
                <c:pt idx="37">
                  <c:v>3950</c:v>
                </c:pt>
                <c:pt idx="38">
                  <c:v>3950</c:v>
                </c:pt>
                <c:pt idx="39">
                  <c:v>3950</c:v>
                </c:pt>
                <c:pt idx="40">
                  <c:v>12143</c:v>
                </c:pt>
                <c:pt idx="41">
                  <c:v>11843</c:v>
                </c:pt>
                <c:pt idx="42">
                  <c:v>12143</c:v>
                </c:pt>
                <c:pt idx="43">
                  <c:v>12343</c:v>
                </c:pt>
                <c:pt idx="44">
                  <c:v>12143</c:v>
                </c:pt>
                <c:pt idx="45">
                  <c:v>12143</c:v>
                </c:pt>
                <c:pt idx="46">
                  <c:v>12143</c:v>
                </c:pt>
                <c:pt idx="47">
                  <c:v>12143</c:v>
                </c:pt>
                <c:pt idx="48">
                  <c:v>12143</c:v>
                </c:pt>
                <c:pt idx="49">
                  <c:v>12143</c:v>
                </c:pt>
                <c:pt idx="50">
                  <c:v>5455</c:v>
                </c:pt>
                <c:pt idx="51">
                  <c:v>5455</c:v>
                </c:pt>
                <c:pt idx="52">
                  <c:v>5455</c:v>
                </c:pt>
                <c:pt idx="53">
                  <c:v>5455</c:v>
                </c:pt>
                <c:pt idx="54">
                  <c:v>5455</c:v>
                </c:pt>
                <c:pt idx="55">
                  <c:v>5582</c:v>
                </c:pt>
                <c:pt idx="56">
                  <c:v>5604</c:v>
                </c:pt>
                <c:pt idx="57">
                  <c:v>5652</c:v>
                </c:pt>
                <c:pt idx="58">
                  <c:v>5691</c:v>
                </c:pt>
                <c:pt idx="59">
                  <c:v>5748</c:v>
                </c:pt>
                <c:pt idx="60">
                  <c:v>49235</c:v>
                </c:pt>
                <c:pt idx="61">
                  <c:v>49335</c:v>
                </c:pt>
                <c:pt idx="62">
                  <c:v>49685</c:v>
                </c:pt>
                <c:pt idx="63">
                  <c:v>50036</c:v>
                </c:pt>
                <c:pt idx="64">
                  <c:v>50236</c:v>
                </c:pt>
                <c:pt idx="65">
                  <c:v>50237</c:v>
                </c:pt>
                <c:pt idx="66">
                  <c:v>50238</c:v>
                </c:pt>
                <c:pt idx="67">
                  <c:v>50238</c:v>
                </c:pt>
                <c:pt idx="68">
                  <c:v>50238</c:v>
                </c:pt>
                <c:pt idx="69">
                  <c:v>50238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28429</c:v>
                </c:pt>
                <c:pt idx="81">
                  <c:v>29636</c:v>
                </c:pt>
                <c:pt idx="82">
                  <c:v>30886</c:v>
                </c:pt>
                <c:pt idx="83">
                  <c:v>31430</c:v>
                </c:pt>
                <c:pt idx="84">
                  <c:v>32249</c:v>
                </c:pt>
                <c:pt idx="85">
                  <c:v>32450</c:v>
                </c:pt>
                <c:pt idx="86">
                  <c:v>32672</c:v>
                </c:pt>
                <c:pt idx="87">
                  <c:v>33276</c:v>
                </c:pt>
                <c:pt idx="88">
                  <c:v>33544</c:v>
                </c:pt>
                <c:pt idx="89">
                  <c:v>33730</c:v>
                </c:pt>
                <c:pt idx="90">
                  <c:v>1701.6</c:v>
                </c:pt>
                <c:pt idx="91">
                  <c:v>1702</c:v>
                </c:pt>
                <c:pt idx="92">
                  <c:v>1702</c:v>
                </c:pt>
                <c:pt idx="93">
                  <c:v>1702</c:v>
                </c:pt>
                <c:pt idx="94">
                  <c:v>1702</c:v>
                </c:pt>
                <c:pt idx="95">
                  <c:v>1702</c:v>
                </c:pt>
                <c:pt idx="96">
                  <c:v>1702</c:v>
                </c:pt>
                <c:pt idx="97">
                  <c:v>1702</c:v>
                </c:pt>
                <c:pt idx="98">
                  <c:v>1702</c:v>
                </c:pt>
                <c:pt idx="99">
                  <c:v>1702</c:v>
                </c:pt>
                <c:pt idx="100">
                  <c:v>35683</c:v>
                </c:pt>
                <c:pt idx="101">
                  <c:v>36325.199999999997</c:v>
                </c:pt>
                <c:pt idx="102">
                  <c:v>36488</c:v>
                </c:pt>
                <c:pt idx="103">
                  <c:v>36699</c:v>
                </c:pt>
                <c:pt idx="104">
                  <c:v>36910</c:v>
                </c:pt>
                <c:pt idx="105">
                  <c:v>37121</c:v>
                </c:pt>
                <c:pt idx="106">
                  <c:v>37332</c:v>
                </c:pt>
                <c:pt idx="107">
                  <c:v>37540.1</c:v>
                </c:pt>
                <c:pt idx="108">
                  <c:v>37903</c:v>
                </c:pt>
                <c:pt idx="109">
                  <c:v>38189.550000000003</c:v>
                </c:pt>
                <c:pt idx="110">
                  <c:v>615</c:v>
                </c:pt>
                <c:pt idx="111">
                  <c:v>615</c:v>
                </c:pt>
                <c:pt idx="112">
                  <c:v>605</c:v>
                </c:pt>
                <c:pt idx="113">
                  <c:v>605</c:v>
                </c:pt>
                <c:pt idx="114">
                  <c:v>605</c:v>
                </c:pt>
                <c:pt idx="115">
                  <c:v>605</c:v>
                </c:pt>
                <c:pt idx="116">
                  <c:v>605</c:v>
                </c:pt>
                <c:pt idx="117">
                  <c:v>605</c:v>
                </c:pt>
                <c:pt idx="118">
                  <c:v>605</c:v>
                </c:pt>
                <c:pt idx="119">
                  <c:v>605</c:v>
                </c:pt>
                <c:pt idx="120">
                  <c:v>747.57</c:v>
                </c:pt>
                <c:pt idx="121">
                  <c:v>756.01400000000001</c:v>
                </c:pt>
                <c:pt idx="122">
                  <c:v>764.45799999999997</c:v>
                </c:pt>
                <c:pt idx="123">
                  <c:v>772.90200000000004</c:v>
                </c:pt>
                <c:pt idx="124">
                  <c:v>781.346</c:v>
                </c:pt>
                <c:pt idx="125">
                  <c:v>789.79</c:v>
                </c:pt>
                <c:pt idx="126">
                  <c:v>798.23</c:v>
                </c:pt>
                <c:pt idx="127">
                  <c:v>806.67</c:v>
                </c:pt>
                <c:pt idx="128">
                  <c:v>815.11</c:v>
                </c:pt>
                <c:pt idx="129">
                  <c:v>815.11</c:v>
                </c:pt>
                <c:pt idx="130">
                  <c:v>1870</c:v>
                </c:pt>
                <c:pt idx="131">
                  <c:v>1830</c:v>
                </c:pt>
                <c:pt idx="132">
                  <c:v>1770</c:v>
                </c:pt>
                <c:pt idx="133">
                  <c:v>1840</c:v>
                </c:pt>
                <c:pt idx="134">
                  <c:v>1840</c:v>
                </c:pt>
                <c:pt idx="135">
                  <c:v>1840</c:v>
                </c:pt>
                <c:pt idx="136">
                  <c:v>1840</c:v>
                </c:pt>
                <c:pt idx="137">
                  <c:v>1840</c:v>
                </c:pt>
                <c:pt idx="138">
                  <c:v>1840</c:v>
                </c:pt>
                <c:pt idx="139">
                  <c:v>1840</c:v>
                </c:pt>
                <c:pt idx="140">
                  <c:v>2220</c:v>
                </c:pt>
                <c:pt idx="141">
                  <c:v>2276.5</c:v>
                </c:pt>
                <c:pt idx="142">
                  <c:v>2307.25</c:v>
                </c:pt>
                <c:pt idx="143">
                  <c:v>2335</c:v>
                </c:pt>
                <c:pt idx="144">
                  <c:v>2333</c:v>
                </c:pt>
                <c:pt idx="145">
                  <c:v>2333</c:v>
                </c:pt>
                <c:pt idx="146">
                  <c:v>2333</c:v>
                </c:pt>
                <c:pt idx="147">
                  <c:v>2256.9</c:v>
                </c:pt>
                <c:pt idx="148">
                  <c:v>2180.8000000000002</c:v>
                </c:pt>
                <c:pt idx="149">
                  <c:v>2104.6999999999998</c:v>
                </c:pt>
                <c:pt idx="150">
                  <c:v>2326</c:v>
                </c:pt>
                <c:pt idx="151">
                  <c:v>2312</c:v>
                </c:pt>
                <c:pt idx="152">
                  <c:v>2285.3000000000002</c:v>
                </c:pt>
                <c:pt idx="153">
                  <c:v>2252.1</c:v>
                </c:pt>
                <c:pt idx="154">
                  <c:v>2276.3000000000002</c:v>
                </c:pt>
                <c:pt idx="155">
                  <c:v>2223</c:v>
                </c:pt>
                <c:pt idx="156">
                  <c:v>2356</c:v>
                </c:pt>
                <c:pt idx="157">
                  <c:v>2418</c:v>
                </c:pt>
                <c:pt idx="158">
                  <c:v>2433.3000000000002</c:v>
                </c:pt>
                <c:pt idx="159">
                  <c:v>2142</c:v>
                </c:pt>
                <c:pt idx="160">
                  <c:v>1711.96</c:v>
                </c:pt>
                <c:pt idx="161">
                  <c:v>1742.22</c:v>
                </c:pt>
                <c:pt idx="162">
                  <c:v>1772.48</c:v>
                </c:pt>
                <c:pt idx="163">
                  <c:v>1802.74</c:v>
                </c:pt>
                <c:pt idx="164">
                  <c:v>1833</c:v>
                </c:pt>
                <c:pt idx="165">
                  <c:v>1863.26</c:v>
                </c:pt>
                <c:pt idx="166">
                  <c:v>1893.52</c:v>
                </c:pt>
                <c:pt idx="167">
                  <c:v>1923.78</c:v>
                </c:pt>
                <c:pt idx="168">
                  <c:v>1954.04</c:v>
                </c:pt>
                <c:pt idx="169">
                  <c:v>1954.04</c:v>
                </c:pt>
                <c:pt idx="170">
                  <c:v>40895</c:v>
                </c:pt>
                <c:pt idx="171">
                  <c:v>40895</c:v>
                </c:pt>
                <c:pt idx="172">
                  <c:v>40895</c:v>
                </c:pt>
                <c:pt idx="173">
                  <c:v>40895</c:v>
                </c:pt>
                <c:pt idx="174">
                  <c:v>40895</c:v>
                </c:pt>
                <c:pt idx="175">
                  <c:v>40895</c:v>
                </c:pt>
                <c:pt idx="176">
                  <c:v>40895</c:v>
                </c:pt>
                <c:pt idx="177">
                  <c:v>40895</c:v>
                </c:pt>
                <c:pt idx="178">
                  <c:v>40895</c:v>
                </c:pt>
                <c:pt idx="179">
                  <c:v>40895</c:v>
                </c:pt>
                <c:pt idx="180">
                  <c:v>5685</c:v>
                </c:pt>
                <c:pt idx="181">
                  <c:v>5585</c:v>
                </c:pt>
                <c:pt idx="182">
                  <c:v>5585</c:v>
                </c:pt>
                <c:pt idx="183">
                  <c:v>5600</c:v>
                </c:pt>
                <c:pt idx="184">
                  <c:v>5650</c:v>
                </c:pt>
                <c:pt idx="185">
                  <c:v>5650</c:v>
                </c:pt>
                <c:pt idx="186">
                  <c:v>5650</c:v>
                </c:pt>
                <c:pt idx="187">
                  <c:v>5650</c:v>
                </c:pt>
                <c:pt idx="188">
                  <c:v>5650</c:v>
                </c:pt>
                <c:pt idx="189">
                  <c:v>5650</c:v>
                </c:pt>
                <c:pt idx="190">
                  <c:v>41051</c:v>
                </c:pt>
                <c:pt idx="191">
                  <c:v>41651</c:v>
                </c:pt>
                <c:pt idx="192">
                  <c:v>41651</c:v>
                </c:pt>
                <c:pt idx="193">
                  <c:v>41201</c:v>
                </c:pt>
                <c:pt idx="194">
                  <c:v>41201</c:v>
                </c:pt>
                <c:pt idx="195">
                  <c:v>41201</c:v>
                </c:pt>
                <c:pt idx="196">
                  <c:v>41201</c:v>
                </c:pt>
                <c:pt idx="197">
                  <c:v>41201</c:v>
                </c:pt>
                <c:pt idx="198">
                  <c:v>41201</c:v>
                </c:pt>
                <c:pt idx="199">
                  <c:v>41201</c:v>
                </c:pt>
                <c:pt idx="200">
                  <c:v>39711</c:v>
                </c:pt>
                <c:pt idx="201">
                  <c:v>39661</c:v>
                </c:pt>
                <c:pt idx="202">
                  <c:v>39661</c:v>
                </c:pt>
                <c:pt idx="203">
                  <c:v>39661</c:v>
                </c:pt>
                <c:pt idx="204">
                  <c:v>39661</c:v>
                </c:pt>
                <c:pt idx="205">
                  <c:v>39661</c:v>
                </c:pt>
                <c:pt idx="206">
                  <c:v>39661</c:v>
                </c:pt>
                <c:pt idx="207">
                  <c:v>39661</c:v>
                </c:pt>
                <c:pt idx="208">
                  <c:v>39661</c:v>
                </c:pt>
                <c:pt idx="209">
                  <c:v>39661</c:v>
                </c:pt>
                <c:pt idx="210">
                  <c:v>12526</c:v>
                </c:pt>
                <c:pt idx="211">
                  <c:v>12558</c:v>
                </c:pt>
                <c:pt idx="212">
                  <c:v>12549</c:v>
                </c:pt>
                <c:pt idx="213">
                  <c:v>12587</c:v>
                </c:pt>
                <c:pt idx="214">
                  <c:v>12632</c:v>
                </c:pt>
                <c:pt idx="215">
                  <c:v>12748.999900000001</c:v>
                </c:pt>
                <c:pt idx="216">
                  <c:v>12760</c:v>
                </c:pt>
                <c:pt idx="217">
                  <c:v>13053.6</c:v>
                </c:pt>
                <c:pt idx="218">
                  <c:v>13071.3</c:v>
                </c:pt>
                <c:pt idx="219">
                  <c:v>12979.4</c:v>
                </c:pt>
                <c:pt idx="220">
                  <c:v>4126</c:v>
                </c:pt>
                <c:pt idx="221">
                  <c:v>4126.6000000000004</c:v>
                </c:pt>
                <c:pt idx="222">
                  <c:v>4121</c:v>
                </c:pt>
                <c:pt idx="223">
                  <c:v>4121</c:v>
                </c:pt>
                <c:pt idx="224">
                  <c:v>4121</c:v>
                </c:pt>
                <c:pt idx="225">
                  <c:v>4121</c:v>
                </c:pt>
                <c:pt idx="226">
                  <c:v>4121</c:v>
                </c:pt>
                <c:pt idx="227">
                  <c:v>4121</c:v>
                </c:pt>
                <c:pt idx="228">
                  <c:v>4121</c:v>
                </c:pt>
                <c:pt idx="229">
                  <c:v>4121</c:v>
                </c:pt>
                <c:pt idx="230">
                  <c:v>43982</c:v>
                </c:pt>
                <c:pt idx="231">
                  <c:v>44482</c:v>
                </c:pt>
                <c:pt idx="232">
                  <c:v>44782</c:v>
                </c:pt>
                <c:pt idx="233">
                  <c:v>45682</c:v>
                </c:pt>
                <c:pt idx="234">
                  <c:v>45682</c:v>
                </c:pt>
                <c:pt idx="235">
                  <c:v>45697</c:v>
                </c:pt>
                <c:pt idx="236">
                  <c:v>46397</c:v>
                </c:pt>
                <c:pt idx="237">
                  <c:v>46597</c:v>
                </c:pt>
                <c:pt idx="238">
                  <c:v>46597</c:v>
                </c:pt>
                <c:pt idx="239">
                  <c:v>46597</c:v>
                </c:pt>
                <c:pt idx="240">
                  <c:v>46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9458</c:v>
                </c:pt>
                <c:pt idx="251">
                  <c:v>8965</c:v>
                </c:pt>
                <c:pt idx="252">
                  <c:v>8965</c:v>
                </c:pt>
                <c:pt idx="253">
                  <c:v>8868</c:v>
                </c:pt>
                <c:pt idx="254">
                  <c:v>8872</c:v>
                </c:pt>
                <c:pt idx="255">
                  <c:v>8873</c:v>
                </c:pt>
                <c:pt idx="256">
                  <c:v>8878</c:v>
                </c:pt>
                <c:pt idx="257">
                  <c:v>8878</c:v>
                </c:pt>
                <c:pt idx="258">
                  <c:v>8878</c:v>
                </c:pt>
                <c:pt idx="259">
                  <c:v>8878</c:v>
                </c:pt>
                <c:pt idx="260">
                  <c:v>3930.38</c:v>
                </c:pt>
                <c:pt idx="261">
                  <c:v>4017.63</c:v>
                </c:pt>
                <c:pt idx="262">
                  <c:v>3836.65</c:v>
                </c:pt>
                <c:pt idx="263">
                  <c:v>3948.65</c:v>
                </c:pt>
                <c:pt idx="264">
                  <c:v>3949</c:v>
                </c:pt>
                <c:pt idx="265">
                  <c:v>3949</c:v>
                </c:pt>
                <c:pt idx="266">
                  <c:v>3949</c:v>
                </c:pt>
                <c:pt idx="267">
                  <c:v>3949</c:v>
                </c:pt>
                <c:pt idx="268">
                  <c:v>3949</c:v>
                </c:pt>
                <c:pt idx="269">
                  <c:v>3949</c:v>
                </c:pt>
                <c:pt idx="270">
                  <c:v>107</c:v>
                </c:pt>
                <c:pt idx="271">
                  <c:v>110</c:v>
                </c:pt>
                <c:pt idx="272">
                  <c:v>111</c:v>
                </c:pt>
                <c:pt idx="273">
                  <c:v>111</c:v>
                </c:pt>
                <c:pt idx="274">
                  <c:v>111.5</c:v>
                </c:pt>
                <c:pt idx="275">
                  <c:v>113</c:v>
                </c:pt>
                <c:pt idx="276">
                  <c:v>114</c:v>
                </c:pt>
                <c:pt idx="277">
                  <c:v>117</c:v>
                </c:pt>
                <c:pt idx="278">
                  <c:v>117</c:v>
                </c:pt>
                <c:pt idx="279">
                  <c:v>117</c:v>
                </c:pt>
                <c:pt idx="280">
                  <c:v>338</c:v>
                </c:pt>
                <c:pt idx="281">
                  <c:v>338.6</c:v>
                </c:pt>
                <c:pt idx="282">
                  <c:v>339.1</c:v>
                </c:pt>
                <c:pt idx="283">
                  <c:v>339.6</c:v>
                </c:pt>
                <c:pt idx="284">
                  <c:v>340.1</c:v>
                </c:pt>
                <c:pt idx="285">
                  <c:v>340.6</c:v>
                </c:pt>
                <c:pt idx="286">
                  <c:v>341.1</c:v>
                </c:pt>
                <c:pt idx="287">
                  <c:v>341.6</c:v>
                </c:pt>
                <c:pt idx="288">
                  <c:v>342.1</c:v>
                </c:pt>
                <c:pt idx="289">
                  <c:v>341.4</c:v>
                </c:pt>
                <c:pt idx="290">
                  <c:v>3665</c:v>
                </c:pt>
                <c:pt idx="291">
                  <c:v>3665</c:v>
                </c:pt>
                <c:pt idx="292">
                  <c:v>3850</c:v>
                </c:pt>
                <c:pt idx="293">
                  <c:v>3820</c:v>
                </c:pt>
                <c:pt idx="294">
                  <c:v>3820</c:v>
                </c:pt>
                <c:pt idx="295">
                  <c:v>3820</c:v>
                </c:pt>
                <c:pt idx="296">
                  <c:v>3820</c:v>
                </c:pt>
                <c:pt idx="297">
                  <c:v>3820</c:v>
                </c:pt>
                <c:pt idx="298">
                  <c:v>3820</c:v>
                </c:pt>
                <c:pt idx="299">
                  <c:v>3820</c:v>
                </c:pt>
                <c:pt idx="300">
                  <c:v>37399</c:v>
                </c:pt>
                <c:pt idx="301">
                  <c:v>37611.300000000003</c:v>
                </c:pt>
                <c:pt idx="302">
                  <c:v>37497.593999999997</c:v>
                </c:pt>
                <c:pt idx="303">
                  <c:v>38035.9</c:v>
                </c:pt>
                <c:pt idx="304">
                  <c:v>38248.199999999997</c:v>
                </c:pt>
                <c:pt idx="305">
                  <c:v>38460.5</c:v>
                </c:pt>
                <c:pt idx="306">
                  <c:v>38672.800000000003</c:v>
                </c:pt>
                <c:pt idx="307">
                  <c:v>38885.1</c:v>
                </c:pt>
                <c:pt idx="308">
                  <c:v>39097.4</c:v>
                </c:pt>
                <c:pt idx="309">
                  <c:v>39309.699999999997</c:v>
                </c:pt>
                <c:pt idx="310">
                  <c:v>187</c:v>
                </c:pt>
                <c:pt idx="311">
                  <c:v>187</c:v>
                </c:pt>
                <c:pt idx="312">
                  <c:v>187</c:v>
                </c:pt>
                <c:pt idx="313">
                  <c:v>187</c:v>
                </c:pt>
                <c:pt idx="314">
                  <c:v>187</c:v>
                </c:pt>
                <c:pt idx="315">
                  <c:v>187</c:v>
                </c:pt>
                <c:pt idx="316">
                  <c:v>187</c:v>
                </c:pt>
                <c:pt idx="317">
                  <c:v>187</c:v>
                </c:pt>
                <c:pt idx="318">
                  <c:v>187</c:v>
                </c:pt>
                <c:pt idx="319">
                  <c:v>187</c:v>
                </c:pt>
                <c:pt idx="320">
                  <c:v>23436</c:v>
                </c:pt>
                <c:pt idx="321">
                  <c:v>23636</c:v>
                </c:pt>
                <c:pt idx="322">
                  <c:v>23836</c:v>
                </c:pt>
                <c:pt idx="323">
                  <c:v>23736</c:v>
                </c:pt>
                <c:pt idx="324">
                  <c:v>23836</c:v>
                </c:pt>
                <c:pt idx="325">
                  <c:v>23836</c:v>
                </c:pt>
                <c:pt idx="326">
                  <c:v>23836</c:v>
                </c:pt>
                <c:pt idx="327">
                  <c:v>23836</c:v>
                </c:pt>
                <c:pt idx="328">
                  <c:v>23836</c:v>
                </c:pt>
                <c:pt idx="329">
                  <c:v>23836</c:v>
                </c:pt>
              </c:numCache>
            </c:numRef>
          </c:xVal>
          <c:yVal>
            <c:numRef>
              <c:f>'[1]FINAL Consolidated'!$P$2:$P$331</c:f>
              <c:numCache>
                <c:formatCode>General</c:formatCode>
                <c:ptCount val="330"/>
                <c:pt idx="0">
                  <c:v>21.2</c:v>
                </c:pt>
                <c:pt idx="1">
                  <c:v>20.2</c:v>
                </c:pt>
                <c:pt idx="2">
                  <c:v>21.1</c:v>
                </c:pt>
                <c:pt idx="3">
                  <c:v>20.7</c:v>
                </c:pt>
                <c:pt idx="4">
                  <c:v>20.7</c:v>
                </c:pt>
                <c:pt idx="5">
                  <c:v>21.5</c:v>
                </c:pt>
                <c:pt idx="6">
                  <c:v>22.2</c:v>
                </c:pt>
                <c:pt idx="7">
                  <c:v>23</c:v>
                </c:pt>
                <c:pt idx="8">
                  <c:v>24</c:v>
                </c:pt>
                <c:pt idx="9">
                  <c:v>26.9</c:v>
                </c:pt>
                <c:pt idx="10">
                  <c:v>23.9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14.3</c:v>
                </c:pt>
                <c:pt idx="14">
                  <c:v>13.7</c:v>
                </c:pt>
                <c:pt idx="15">
                  <c:v>14.5</c:v>
                </c:pt>
                <c:pt idx="16">
                  <c:v>15.4</c:v>
                </c:pt>
                <c:pt idx="17">
                  <c:v>15.4</c:v>
                </c:pt>
                <c:pt idx="18">
                  <c:v>15.7</c:v>
                </c:pt>
                <c:pt idx="19">
                  <c:v>17.899999999999999</c:v>
                </c:pt>
                <c:pt idx="20">
                  <c:v>15.2</c:v>
                </c:pt>
                <c:pt idx="21">
                  <c:v>15.8</c:v>
                </c:pt>
                <c:pt idx="22">
                  <c:v>15.3</c:v>
                </c:pt>
                <c:pt idx="23">
                  <c:v>15</c:v>
                </c:pt>
                <c:pt idx="24">
                  <c:v>14.1</c:v>
                </c:pt>
                <c:pt idx="25">
                  <c:v>14</c:v>
                </c:pt>
                <c:pt idx="26">
                  <c:v>13.3</c:v>
                </c:pt>
                <c:pt idx="27">
                  <c:v>12.5</c:v>
                </c:pt>
                <c:pt idx="28">
                  <c:v>11.5</c:v>
                </c:pt>
                <c:pt idx="29">
                  <c:v>11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7.6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7.6</c:v>
                </c:pt>
                <c:pt idx="37">
                  <c:v>7.9</c:v>
                </c:pt>
                <c:pt idx="38">
                  <c:v>8.1</c:v>
                </c:pt>
                <c:pt idx="39">
                  <c:v>7.7</c:v>
                </c:pt>
                <c:pt idx="40">
                  <c:v>13.3</c:v>
                </c:pt>
                <c:pt idx="41">
                  <c:v>12.6</c:v>
                </c:pt>
                <c:pt idx="42">
                  <c:v>12.2</c:v>
                </c:pt>
                <c:pt idx="43">
                  <c:v>11.8</c:v>
                </c:pt>
                <c:pt idx="44">
                  <c:v>11.8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12.7</c:v>
                </c:pt>
                <c:pt idx="49">
                  <c:v>14.1</c:v>
                </c:pt>
                <c:pt idx="50">
                  <c:v>11.2</c:v>
                </c:pt>
                <c:pt idx="51">
                  <c:v>9.6999999999999993</c:v>
                </c:pt>
                <c:pt idx="52">
                  <c:v>9.5</c:v>
                </c:pt>
                <c:pt idx="53">
                  <c:v>9.4</c:v>
                </c:pt>
                <c:pt idx="54">
                  <c:v>9.1999999999999993</c:v>
                </c:pt>
                <c:pt idx="55">
                  <c:v>8.9</c:v>
                </c:pt>
                <c:pt idx="56">
                  <c:v>8.5</c:v>
                </c:pt>
                <c:pt idx="57">
                  <c:v>7.7</c:v>
                </c:pt>
                <c:pt idx="58">
                  <c:v>6.6</c:v>
                </c:pt>
                <c:pt idx="59">
                  <c:v>6</c:v>
                </c:pt>
                <c:pt idx="60">
                  <c:v>31.4</c:v>
                </c:pt>
                <c:pt idx="61">
                  <c:v>26</c:v>
                </c:pt>
                <c:pt idx="62">
                  <c:v>25.4</c:v>
                </c:pt>
                <c:pt idx="63">
                  <c:v>25.6</c:v>
                </c:pt>
                <c:pt idx="64">
                  <c:v>27</c:v>
                </c:pt>
                <c:pt idx="65">
                  <c:v>28</c:v>
                </c:pt>
                <c:pt idx="66">
                  <c:v>28.5</c:v>
                </c:pt>
                <c:pt idx="67">
                  <c:v>29.1</c:v>
                </c:pt>
                <c:pt idx="68">
                  <c:v>30.3</c:v>
                </c:pt>
                <c:pt idx="69">
                  <c:v>31.7</c:v>
                </c:pt>
                <c:pt idx="70">
                  <c:v>21.2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20</c:v>
                </c:pt>
                <c:pt idx="75">
                  <c:v>19.399999999999999</c:v>
                </c:pt>
                <c:pt idx="76">
                  <c:v>19</c:v>
                </c:pt>
                <c:pt idx="77">
                  <c:v>19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34.200000000000003</c:v>
                </c:pt>
                <c:pt idx="81">
                  <c:v>34.5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35.5</c:v>
                </c:pt>
                <c:pt idx="86">
                  <c:v>36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37.700000000000003</c:v>
                </c:pt>
                <c:pt idx="90">
                  <c:v>22.4</c:v>
                </c:pt>
                <c:pt idx="91">
                  <c:v>21.3</c:v>
                </c:pt>
                <c:pt idx="92">
                  <c:v>19.8</c:v>
                </c:pt>
                <c:pt idx="93">
                  <c:v>17.8</c:v>
                </c:pt>
                <c:pt idx="94">
                  <c:v>15.7</c:v>
                </c:pt>
                <c:pt idx="95">
                  <c:v>14.2</c:v>
                </c:pt>
                <c:pt idx="96">
                  <c:v>13.6</c:v>
                </c:pt>
                <c:pt idx="97">
                  <c:v>13.5</c:v>
                </c:pt>
                <c:pt idx="98">
                  <c:v>13.1</c:v>
                </c:pt>
                <c:pt idx="99">
                  <c:v>13.1</c:v>
                </c:pt>
                <c:pt idx="100">
                  <c:v>24.7</c:v>
                </c:pt>
                <c:pt idx="101">
                  <c:v>20.9</c:v>
                </c:pt>
                <c:pt idx="102">
                  <c:v>19.399999999999999</c:v>
                </c:pt>
                <c:pt idx="103">
                  <c:v>17.7</c:v>
                </c:pt>
                <c:pt idx="104">
                  <c:v>15.9</c:v>
                </c:pt>
                <c:pt idx="105">
                  <c:v>14.8</c:v>
                </c:pt>
                <c:pt idx="106">
                  <c:v>14.4</c:v>
                </c:pt>
                <c:pt idx="107">
                  <c:v>15.7</c:v>
                </c:pt>
                <c:pt idx="108">
                  <c:v>18.2</c:v>
                </c:pt>
                <c:pt idx="109">
                  <c:v>21.9</c:v>
                </c:pt>
                <c:pt idx="110">
                  <c:v>10.4</c:v>
                </c:pt>
                <c:pt idx="111">
                  <c:v>8.6999999999999993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10.5</c:v>
                </c:pt>
                <c:pt idx="115">
                  <c:v>11</c:v>
                </c:pt>
                <c:pt idx="116">
                  <c:v>11.6</c:v>
                </c:pt>
                <c:pt idx="117">
                  <c:v>12.2</c:v>
                </c:pt>
                <c:pt idx="118">
                  <c:v>13.1</c:v>
                </c:pt>
                <c:pt idx="119">
                  <c:v>18</c:v>
                </c:pt>
                <c:pt idx="120">
                  <c:v>19.8</c:v>
                </c:pt>
                <c:pt idx="121">
                  <c:v>21.9</c:v>
                </c:pt>
                <c:pt idx="122">
                  <c:v>23.6</c:v>
                </c:pt>
                <c:pt idx="123">
                  <c:v>25.5</c:v>
                </c:pt>
                <c:pt idx="124">
                  <c:v>26.7</c:v>
                </c:pt>
                <c:pt idx="125">
                  <c:v>26.9</c:v>
                </c:pt>
                <c:pt idx="126">
                  <c:v>26</c:v>
                </c:pt>
                <c:pt idx="127">
                  <c:v>25.1</c:v>
                </c:pt>
                <c:pt idx="128">
                  <c:v>25.3</c:v>
                </c:pt>
                <c:pt idx="129">
                  <c:v>28.7</c:v>
                </c:pt>
                <c:pt idx="130">
                  <c:v>44.4</c:v>
                </c:pt>
                <c:pt idx="131">
                  <c:v>44</c:v>
                </c:pt>
                <c:pt idx="132">
                  <c:v>44.7</c:v>
                </c:pt>
                <c:pt idx="133">
                  <c:v>43.7</c:v>
                </c:pt>
                <c:pt idx="134">
                  <c:v>42.6</c:v>
                </c:pt>
                <c:pt idx="135">
                  <c:v>42.4</c:v>
                </c:pt>
                <c:pt idx="136">
                  <c:v>43.2</c:v>
                </c:pt>
                <c:pt idx="137">
                  <c:v>44.6</c:v>
                </c:pt>
                <c:pt idx="138">
                  <c:v>45.4</c:v>
                </c:pt>
                <c:pt idx="139">
                  <c:v>46.4</c:v>
                </c:pt>
                <c:pt idx="140">
                  <c:v>14.1</c:v>
                </c:pt>
                <c:pt idx="141">
                  <c:v>12.8</c:v>
                </c:pt>
                <c:pt idx="142">
                  <c:v>11.3</c:v>
                </c:pt>
                <c:pt idx="143">
                  <c:v>10</c:v>
                </c:pt>
                <c:pt idx="144">
                  <c:v>8</c:v>
                </c:pt>
                <c:pt idx="145">
                  <c:v>6.7</c:v>
                </c:pt>
                <c:pt idx="146">
                  <c:v>5.9</c:v>
                </c:pt>
                <c:pt idx="147">
                  <c:v>5.6</c:v>
                </c:pt>
                <c:pt idx="148">
                  <c:v>5.3</c:v>
                </c:pt>
                <c:pt idx="149">
                  <c:v>5.4</c:v>
                </c:pt>
                <c:pt idx="150">
                  <c:v>11.6</c:v>
                </c:pt>
                <c:pt idx="151">
                  <c:v>12</c:v>
                </c:pt>
                <c:pt idx="152">
                  <c:v>14.8</c:v>
                </c:pt>
                <c:pt idx="153">
                  <c:v>19.3</c:v>
                </c:pt>
                <c:pt idx="154">
                  <c:v>26.1</c:v>
                </c:pt>
                <c:pt idx="155">
                  <c:v>30.3</c:v>
                </c:pt>
                <c:pt idx="156">
                  <c:v>32</c:v>
                </c:pt>
                <c:pt idx="157">
                  <c:v>29.5</c:v>
                </c:pt>
                <c:pt idx="158">
                  <c:v>28.7</c:v>
                </c:pt>
                <c:pt idx="159">
                  <c:v>31.2</c:v>
                </c:pt>
                <c:pt idx="160">
                  <c:v>34.5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36.799999999999997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36.6</c:v>
                </c:pt>
                <c:pt idx="168">
                  <c:v>37.5</c:v>
                </c:pt>
                <c:pt idx="169">
                  <c:v>39.200000000000003</c:v>
                </c:pt>
                <c:pt idx="170">
                  <c:v>28.2</c:v>
                </c:pt>
                <c:pt idx="171">
                  <c:v>27.3</c:v>
                </c:pt>
                <c:pt idx="172">
                  <c:v>29.4</c:v>
                </c:pt>
                <c:pt idx="173">
                  <c:v>33</c:v>
                </c:pt>
                <c:pt idx="174">
                  <c:v>37.6</c:v>
                </c:pt>
                <c:pt idx="175">
                  <c:v>40.200000000000003</c:v>
                </c:pt>
                <c:pt idx="176">
                  <c:v>41.6</c:v>
                </c:pt>
                <c:pt idx="177">
                  <c:v>42.3</c:v>
                </c:pt>
                <c:pt idx="178">
                  <c:v>44.3</c:v>
                </c:pt>
                <c:pt idx="179">
                  <c:v>47.4</c:v>
                </c:pt>
                <c:pt idx="180">
                  <c:v>15.5</c:v>
                </c:pt>
                <c:pt idx="181">
                  <c:v>13.7</c:v>
                </c:pt>
                <c:pt idx="182">
                  <c:v>14</c:v>
                </c:pt>
                <c:pt idx="183">
                  <c:v>14.8</c:v>
                </c:pt>
                <c:pt idx="184">
                  <c:v>15.4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17.600000000000001</c:v>
                </c:pt>
                <c:pt idx="190">
                  <c:v>5.8</c:v>
                </c:pt>
                <c:pt idx="191">
                  <c:v>4.2</c:v>
                </c:pt>
                <c:pt idx="192">
                  <c:v>3.9</c:v>
                </c:pt>
                <c:pt idx="193">
                  <c:v>3.7</c:v>
                </c:pt>
                <c:pt idx="194">
                  <c:v>3.6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3.4</c:v>
                </c:pt>
                <c:pt idx="199">
                  <c:v>5.6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7.9</c:v>
                </c:pt>
                <c:pt idx="204">
                  <c:v>8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9.1999999999999993</c:v>
                </c:pt>
                <c:pt idx="210">
                  <c:v>10.199999999999999</c:v>
                </c:pt>
                <c:pt idx="211">
                  <c:v>7.8</c:v>
                </c:pt>
                <c:pt idx="212">
                  <c:v>7.1</c:v>
                </c:pt>
                <c:pt idx="213">
                  <c:v>6.1</c:v>
                </c:pt>
                <c:pt idx="214">
                  <c:v>5.0999999999999996</c:v>
                </c:pt>
                <c:pt idx="215">
                  <c:v>4.2</c:v>
                </c:pt>
                <c:pt idx="216">
                  <c:v>3.5</c:v>
                </c:pt>
                <c:pt idx="217">
                  <c:v>3</c:v>
                </c:pt>
                <c:pt idx="218">
                  <c:v>2.6</c:v>
                </c:pt>
                <c:pt idx="219">
                  <c:v>2.5</c:v>
                </c:pt>
                <c:pt idx="220">
                  <c:v>9.9</c:v>
                </c:pt>
                <c:pt idx="221">
                  <c:v>8.6</c:v>
                </c:pt>
                <c:pt idx="222">
                  <c:v>7.7</c:v>
                </c:pt>
                <c:pt idx="223">
                  <c:v>6.8</c:v>
                </c:pt>
                <c:pt idx="224">
                  <c:v>6.1</c:v>
                </c:pt>
                <c:pt idx="225">
                  <c:v>5.3</c:v>
                </c:pt>
                <c:pt idx="226">
                  <c:v>4.5</c:v>
                </c:pt>
                <c:pt idx="227">
                  <c:v>4.2</c:v>
                </c:pt>
                <c:pt idx="228">
                  <c:v>4.3</c:v>
                </c:pt>
                <c:pt idx="229">
                  <c:v>4.8</c:v>
                </c:pt>
                <c:pt idx="230">
                  <c:v>14.8</c:v>
                </c:pt>
                <c:pt idx="231">
                  <c:v>13.9</c:v>
                </c:pt>
                <c:pt idx="232">
                  <c:v>14.3</c:v>
                </c:pt>
                <c:pt idx="233">
                  <c:v>13.9</c:v>
                </c:pt>
                <c:pt idx="234">
                  <c:v>13.2</c:v>
                </c:pt>
                <c:pt idx="235">
                  <c:v>12.4</c:v>
                </c:pt>
                <c:pt idx="236">
                  <c:v>11.7</c:v>
                </c:pt>
                <c:pt idx="237">
                  <c:v>10.9</c:v>
                </c:pt>
                <c:pt idx="238">
                  <c:v>11</c:v>
                </c:pt>
                <c:pt idx="239">
                  <c:v>13.3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12.9</c:v>
                </c:pt>
                <c:pt idx="244">
                  <c:v>13</c:v>
                </c:pt>
                <c:pt idx="245">
                  <c:v>12.9</c:v>
                </c:pt>
                <c:pt idx="246">
                  <c:v>12.9</c:v>
                </c:pt>
                <c:pt idx="247">
                  <c:v>12.5</c:v>
                </c:pt>
                <c:pt idx="248">
                  <c:v>12.8</c:v>
                </c:pt>
                <c:pt idx="249">
                  <c:v>13</c:v>
                </c:pt>
                <c:pt idx="250">
                  <c:v>11.3</c:v>
                </c:pt>
                <c:pt idx="251">
                  <c:v>11.5</c:v>
                </c:pt>
                <c:pt idx="252">
                  <c:v>11.9</c:v>
                </c:pt>
                <c:pt idx="253">
                  <c:v>12</c:v>
                </c:pt>
                <c:pt idx="254">
                  <c:v>11.8</c:v>
                </c:pt>
                <c:pt idx="255">
                  <c:v>10.7</c:v>
                </c:pt>
                <c:pt idx="256">
                  <c:v>9.5</c:v>
                </c:pt>
                <c:pt idx="257">
                  <c:v>8.5</c:v>
                </c:pt>
                <c:pt idx="258">
                  <c:v>7.8</c:v>
                </c:pt>
                <c:pt idx="259">
                  <c:v>7.4</c:v>
                </c:pt>
                <c:pt idx="260">
                  <c:v>29.1</c:v>
                </c:pt>
                <c:pt idx="261">
                  <c:v>24.4</c:v>
                </c:pt>
                <c:pt idx="262">
                  <c:v>24.3</c:v>
                </c:pt>
                <c:pt idx="263">
                  <c:v>25.4</c:v>
                </c:pt>
                <c:pt idx="264">
                  <c:v>25</c:v>
                </c:pt>
                <c:pt idx="265">
                  <c:v>25.8</c:v>
                </c:pt>
                <c:pt idx="266">
                  <c:v>25.9</c:v>
                </c:pt>
                <c:pt idx="267">
                  <c:v>27.2</c:v>
                </c:pt>
                <c:pt idx="268">
                  <c:v>27.7</c:v>
                </c:pt>
                <c:pt idx="269">
                  <c:v>27.9</c:v>
                </c:pt>
                <c:pt idx="270">
                  <c:v>13.7</c:v>
                </c:pt>
                <c:pt idx="271">
                  <c:v>14.7</c:v>
                </c:pt>
                <c:pt idx="272">
                  <c:v>16.5</c:v>
                </c:pt>
                <c:pt idx="273">
                  <c:v>18</c:v>
                </c:pt>
                <c:pt idx="274">
                  <c:v>18.7</c:v>
                </c:pt>
                <c:pt idx="275">
                  <c:v>18.5</c:v>
                </c:pt>
                <c:pt idx="276">
                  <c:v>18.100000000000001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17.8</c:v>
                </c:pt>
                <c:pt idx="280">
                  <c:v>31.2</c:v>
                </c:pt>
                <c:pt idx="281">
                  <c:v>29.3</c:v>
                </c:pt>
                <c:pt idx="282">
                  <c:v>28.3</c:v>
                </c:pt>
                <c:pt idx="283">
                  <c:v>26.7</c:v>
                </c:pt>
                <c:pt idx="284">
                  <c:v>25.3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25.1</c:v>
                </c:pt>
                <c:pt idx="289">
                  <c:v>25</c:v>
                </c:pt>
                <c:pt idx="290">
                  <c:v>20.8</c:v>
                </c:pt>
                <c:pt idx="291">
                  <c:v>19.399999999999999</c:v>
                </c:pt>
                <c:pt idx="292">
                  <c:v>19.399999999999999</c:v>
                </c:pt>
                <c:pt idx="293">
                  <c:v>19.399999999999999</c:v>
                </c:pt>
                <c:pt idx="294">
                  <c:v>20.2</c:v>
                </c:pt>
                <c:pt idx="295">
                  <c:v>20.5</c:v>
                </c:pt>
                <c:pt idx="296">
                  <c:v>21.2</c:v>
                </c:pt>
                <c:pt idx="297">
                  <c:v>21</c:v>
                </c:pt>
                <c:pt idx="298">
                  <c:v>20.7</c:v>
                </c:pt>
                <c:pt idx="299">
                  <c:v>20.100000000000001</c:v>
                </c:pt>
                <c:pt idx="300">
                  <c:v>25.6</c:v>
                </c:pt>
                <c:pt idx="301">
                  <c:v>24.2</c:v>
                </c:pt>
                <c:pt idx="302">
                  <c:v>23.2</c:v>
                </c:pt>
                <c:pt idx="303">
                  <c:v>22.7</c:v>
                </c:pt>
                <c:pt idx="304">
                  <c:v>22.5</c:v>
                </c:pt>
                <c:pt idx="305">
                  <c:v>22.5</c:v>
                </c:pt>
                <c:pt idx="306">
                  <c:v>22.7</c:v>
                </c:pt>
                <c:pt idx="307">
                  <c:v>23</c:v>
                </c:pt>
                <c:pt idx="308">
                  <c:v>23.3</c:v>
                </c:pt>
                <c:pt idx="309">
                  <c:v>23.4</c:v>
                </c:pt>
                <c:pt idx="310">
                  <c:v>6.3</c:v>
                </c:pt>
                <c:pt idx="311">
                  <c:v>6.9</c:v>
                </c:pt>
                <c:pt idx="312">
                  <c:v>7.4</c:v>
                </c:pt>
                <c:pt idx="313">
                  <c:v>8.1</c:v>
                </c:pt>
                <c:pt idx="314">
                  <c:v>8.8000000000000007</c:v>
                </c:pt>
                <c:pt idx="315">
                  <c:v>10.3</c:v>
                </c:pt>
                <c:pt idx="316">
                  <c:v>11.2</c:v>
                </c:pt>
                <c:pt idx="317">
                  <c:v>12.3</c:v>
                </c:pt>
                <c:pt idx="318">
                  <c:v>12.6</c:v>
                </c:pt>
                <c:pt idx="319">
                  <c:v>12.4</c:v>
                </c:pt>
                <c:pt idx="320">
                  <c:v>46.7</c:v>
                </c:pt>
                <c:pt idx="321">
                  <c:v>43.5</c:v>
                </c:pt>
                <c:pt idx="322">
                  <c:v>41.7</c:v>
                </c:pt>
                <c:pt idx="323">
                  <c:v>39.6</c:v>
                </c:pt>
                <c:pt idx="324">
                  <c:v>37.700000000000003</c:v>
                </c:pt>
                <c:pt idx="325">
                  <c:v>35.700000000000003</c:v>
                </c:pt>
                <c:pt idx="326">
                  <c:v>34.1</c:v>
                </c:pt>
                <c:pt idx="327">
                  <c:v>32.6</c:v>
                </c:pt>
                <c:pt idx="328">
                  <c:v>32.6</c:v>
                </c:pt>
                <c:pt idx="32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8-46EA-8576-58691C5403E9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numRef>
              <c:f>'[1]FINAL Consolidated'!$L$2:$L$331</c:f>
              <c:numCache>
                <c:formatCode>General</c:formatCode>
                <c:ptCount val="330"/>
                <c:pt idx="0">
                  <c:v>37911</c:v>
                </c:pt>
                <c:pt idx="1">
                  <c:v>37910</c:v>
                </c:pt>
                <c:pt idx="2">
                  <c:v>37910</c:v>
                </c:pt>
                <c:pt idx="3">
                  <c:v>37910</c:v>
                </c:pt>
                <c:pt idx="4">
                  <c:v>37910</c:v>
                </c:pt>
                <c:pt idx="5">
                  <c:v>37910</c:v>
                </c:pt>
                <c:pt idx="6">
                  <c:v>37910</c:v>
                </c:pt>
                <c:pt idx="7">
                  <c:v>37910</c:v>
                </c:pt>
                <c:pt idx="8">
                  <c:v>38010</c:v>
                </c:pt>
                <c:pt idx="9">
                  <c:v>38010</c:v>
                </c:pt>
                <c:pt idx="10">
                  <c:v>52512</c:v>
                </c:pt>
                <c:pt idx="11">
                  <c:v>53067.061999999998</c:v>
                </c:pt>
                <c:pt idx="12">
                  <c:v>53622.124000000003</c:v>
                </c:pt>
                <c:pt idx="13">
                  <c:v>54177.186000000002</c:v>
                </c:pt>
                <c:pt idx="14">
                  <c:v>54732.248</c:v>
                </c:pt>
                <c:pt idx="15">
                  <c:v>55287.31</c:v>
                </c:pt>
                <c:pt idx="16">
                  <c:v>55842.38</c:v>
                </c:pt>
                <c:pt idx="17">
                  <c:v>56397.43</c:v>
                </c:pt>
                <c:pt idx="18">
                  <c:v>56952.49</c:v>
                </c:pt>
                <c:pt idx="19">
                  <c:v>56952.49</c:v>
                </c:pt>
                <c:pt idx="20">
                  <c:v>9241</c:v>
                </c:pt>
                <c:pt idx="21">
                  <c:v>9128</c:v>
                </c:pt>
                <c:pt idx="22">
                  <c:v>9123</c:v>
                </c:pt>
                <c:pt idx="23">
                  <c:v>9278</c:v>
                </c:pt>
                <c:pt idx="24">
                  <c:v>9315</c:v>
                </c:pt>
                <c:pt idx="25">
                  <c:v>9424.24</c:v>
                </c:pt>
                <c:pt idx="26">
                  <c:v>9502.2099999999991</c:v>
                </c:pt>
                <c:pt idx="27">
                  <c:v>9541.33</c:v>
                </c:pt>
                <c:pt idx="28">
                  <c:v>9602.2999999999993</c:v>
                </c:pt>
                <c:pt idx="29">
                  <c:v>9845</c:v>
                </c:pt>
                <c:pt idx="30">
                  <c:v>3650</c:v>
                </c:pt>
                <c:pt idx="31">
                  <c:v>3650</c:v>
                </c:pt>
                <c:pt idx="32">
                  <c:v>3750</c:v>
                </c:pt>
                <c:pt idx="33">
                  <c:v>3950</c:v>
                </c:pt>
                <c:pt idx="34">
                  <c:v>3950</c:v>
                </c:pt>
                <c:pt idx="35">
                  <c:v>3950</c:v>
                </c:pt>
                <c:pt idx="36">
                  <c:v>3950</c:v>
                </c:pt>
                <c:pt idx="37">
                  <c:v>3950</c:v>
                </c:pt>
                <c:pt idx="38">
                  <c:v>3950</c:v>
                </c:pt>
                <c:pt idx="39">
                  <c:v>3950</c:v>
                </c:pt>
                <c:pt idx="40">
                  <c:v>12143</c:v>
                </c:pt>
                <c:pt idx="41">
                  <c:v>11843</c:v>
                </c:pt>
                <c:pt idx="42">
                  <c:v>12143</c:v>
                </c:pt>
                <c:pt idx="43">
                  <c:v>12343</c:v>
                </c:pt>
                <c:pt idx="44">
                  <c:v>12143</c:v>
                </c:pt>
                <c:pt idx="45">
                  <c:v>12143</c:v>
                </c:pt>
                <c:pt idx="46">
                  <c:v>12143</c:v>
                </c:pt>
                <c:pt idx="47">
                  <c:v>12143</c:v>
                </c:pt>
                <c:pt idx="48">
                  <c:v>12143</c:v>
                </c:pt>
                <c:pt idx="49">
                  <c:v>12143</c:v>
                </c:pt>
                <c:pt idx="50">
                  <c:v>5455</c:v>
                </c:pt>
                <c:pt idx="51">
                  <c:v>5455</c:v>
                </c:pt>
                <c:pt idx="52">
                  <c:v>5455</c:v>
                </c:pt>
                <c:pt idx="53">
                  <c:v>5455</c:v>
                </c:pt>
                <c:pt idx="54">
                  <c:v>5455</c:v>
                </c:pt>
                <c:pt idx="55">
                  <c:v>5582</c:v>
                </c:pt>
                <c:pt idx="56">
                  <c:v>5604</c:v>
                </c:pt>
                <c:pt idx="57">
                  <c:v>5652</c:v>
                </c:pt>
                <c:pt idx="58">
                  <c:v>5691</c:v>
                </c:pt>
                <c:pt idx="59">
                  <c:v>5748</c:v>
                </c:pt>
                <c:pt idx="60">
                  <c:v>49235</c:v>
                </c:pt>
                <c:pt idx="61">
                  <c:v>49335</c:v>
                </c:pt>
                <c:pt idx="62">
                  <c:v>49685</c:v>
                </c:pt>
                <c:pt idx="63">
                  <c:v>50036</c:v>
                </c:pt>
                <c:pt idx="64">
                  <c:v>50236</c:v>
                </c:pt>
                <c:pt idx="65">
                  <c:v>50237</c:v>
                </c:pt>
                <c:pt idx="66">
                  <c:v>50238</c:v>
                </c:pt>
                <c:pt idx="67">
                  <c:v>50238</c:v>
                </c:pt>
                <c:pt idx="68">
                  <c:v>50238</c:v>
                </c:pt>
                <c:pt idx="69">
                  <c:v>50238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28429</c:v>
                </c:pt>
                <c:pt idx="81">
                  <c:v>29636</c:v>
                </c:pt>
                <c:pt idx="82">
                  <c:v>30886</c:v>
                </c:pt>
                <c:pt idx="83">
                  <c:v>31430</c:v>
                </c:pt>
                <c:pt idx="84">
                  <c:v>32249</c:v>
                </c:pt>
                <c:pt idx="85">
                  <c:v>32450</c:v>
                </c:pt>
                <c:pt idx="86">
                  <c:v>32672</c:v>
                </c:pt>
                <c:pt idx="87">
                  <c:v>33276</c:v>
                </c:pt>
                <c:pt idx="88">
                  <c:v>33544</c:v>
                </c:pt>
                <c:pt idx="89">
                  <c:v>33730</c:v>
                </c:pt>
                <c:pt idx="90">
                  <c:v>1701.6</c:v>
                </c:pt>
                <c:pt idx="91">
                  <c:v>1702</c:v>
                </c:pt>
                <c:pt idx="92">
                  <c:v>1702</c:v>
                </c:pt>
                <c:pt idx="93">
                  <c:v>1702</c:v>
                </c:pt>
                <c:pt idx="94">
                  <c:v>1702</c:v>
                </c:pt>
                <c:pt idx="95">
                  <c:v>1702</c:v>
                </c:pt>
                <c:pt idx="96">
                  <c:v>1702</c:v>
                </c:pt>
                <c:pt idx="97">
                  <c:v>1702</c:v>
                </c:pt>
                <c:pt idx="98">
                  <c:v>1702</c:v>
                </c:pt>
                <c:pt idx="99">
                  <c:v>1702</c:v>
                </c:pt>
                <c:pt idx="100">
                  <c:v>35683</c:v>
                </c:pt>
                <c:pt idx="101">
                  <c:v>36325.199999999997</c:v>
                </c:pt>
                <c:pt idx="102">
                  <c:v>36488</c:v>
                </c:pt>
                <c:pt idx="103">
                  <c:v>36699</c:v>
                </c:pt>
                <c:pt idx="104">
                  <c:v>36910</c:v>
                </c:pt>
                <c:pt idx="105">
                  <c:v>37121</c:v>
                </c:pt>
                <c:pt idx="106">
                  <c:v>37332</c:v>
                </c:pt>
                <c:pt idx="107">
                  <c:v>37540.1</c:v>
                </c:pt>
                <c:pt idx="108">
                  <c:v>37903</c:v>
                </c:pt>
                <c:pt idx="109">
                  <c:v>38189.550000000003</c:v>
                </c:pt>
                <c:pt idx="110">
                  <c:v>615</c:v>
                </c:pt>
                <c:pt idx="111">
                  <c:v>615</c:v>
                </c:pt>
                <c:pt idx="112">
                  <c:v>605</c:v>
                </c:pt>
                <c:pt idx="113">
                  <c:v>605</c:v>
                </c:pt>
                <c:pt idx="114">
                  <c:v>605</c:v>
                </c:pt>
                <c:pt idx="115">
                  <c:v>605</c:v>
                </c:pt>
                <c:pt idx="116">
                  <c:v>605</c:v>
                </c:pt>
                <c:pt idx="117">
                  <c:v>605</c:v>
                </c:pt>
                <c:pt idx="118">
                  <c:v>605</c:v>
                </c:pt>
                <c:pt idx="119">
                  <c:v>605</c:v>
                </c:pt>
                <c:pt idx="120">
                  <c:v>747.57</c:v>
                </c:pt>
                <c:pt idx="121">
                  <c:v>756.01400000000001</c:v>
                </c:pt>
                <c:pt idx="122">
                  <c:v>764.45799999999997</c:v>
                </c:pt>
                <c:pt idx="123">
                  <c:v>772.90200000000004</c:v>
                </c:pt>
                <c:pt idx="124">
                  <c:v>781.346</c:v>
                </c:pt>
                <c:pt idx="125">
                  <c:v>789.79</c:v>
                </c:pt>
                <c:pt idx="126">
                  <c:v>798.23</c:v>
                </c:pt>
                <c:pt idx="127">
                  <c:v>806.67</c:v>
                </c:pt>
                <c:pt idx="128">
                  <c:v>815.11</c:v>
                </c:pt>
                <c:pt idx="129">
                  <c:v>815.11</c:v>
                </c:pt>
                <c:pt idx="130">
                  <c:v>1870</c:v>
                </c:pt>
                <c:pt idx="131">
                  <c:v>1830</c:v>
                </c:pt>
                <c:pt idx="132">
                  <c:v>1770</c:v>
                </c:pt>
                <c:pt idx="133">
                  <c:v>1840</c:v>
                </c:pt>
                <c:pt idx="134">
                  <c:v>1840</c:v>
                </c:pt>
                <c:pt idx="135">
                  <c:v>1840</c:v>
                </c:pt>
                <c:pt idx="136">
                  <c:v>1840</c:v>
                </c:pt>
                <c:pt idx="137">
                  <c:v>1840</c:v>
                </c:pt>
                <c:pt idx="138">
                  <c:v>1840</c:v>
                </c:pt>
                <c:pt idx="139">
                  <c:v>1840</c:v>
                </c:pt>
                <c:pt idx="140">
                  <c:v>2220</c:v>
                </c:pt>
                <c:pt idx="141">
                  <c:v>2276.5</c:v>
                </c:pt>
                <c:pt idx="142">
                  <c:v>2307.25</c:v>
                </c:pt>
                <c:pt idx="143">
                  <c:v>2335</c:v>
                </c:pt>
                <c:pt idx="144">
                  <c:v>2333</c:v>
                </c:pt>
                <c:pt idx="145">
                  <c:v>2333</c:v>
                </c:pt>
                <c:pt idx="146">
                  <c:v>2333</c:v>
                </c:pt>
                <c:pt idx="147">
                  <c:v>2256.9</c:v>
                </c:pt>
                <c:pt idx="148">
                  <c:v>2180.8000000000002</c:v>
                </c:pt>
                <c:pt idx="149">
                  <c:v>2104.6999999999998</c:v>
                </c:pt>
                <c:pt idx="150">
                  <c:v>2326</c:v>
                </c:pt>
                <c:pt idx="151">
                  <c:v>2312</c:v>
                </c:pt>
                <c:pt idx="152">
                  <c:v>2285.3000000000002</c:v>
                </c:pt>
                <c:pt idx="153">
                  <c:v>2252.1</c:v>
                </c:pt>
                <c:pt idx="154">
                  <c:v>2276.3000000000002</c:v>
                </c:pt>
                <c:pt idx="155">
                  <c:v>2223</c:v>
                </c:pt>
                <c:pt idx="156">
                  <c:v>2356</c:v>
                </c:pt>
                <c:pt idx="157">
                  <c:v>2418</c:v>
                </c:pt>
                <c:pt idx="158">
                  <c:v>2433.3000000000002</c:v>
                </c:pt>
                <c:pt idx="159">
                  <c:v>2142</c:v>
                </c:pt>
                <c:pt idx="160">
                  <c:v>1711.96</c:v>
                </c:pt>
                <c:pt idx="161">
                  <c:v>1742.22</c:v>
                </c:pt>
                <c:pt idx="162">
                  <c:v>1772.48</c:v>
                </c:pt>
                <c:pt idx="163">
                  <c:v>1802.74</c:v>
                </c:pt>
                <c:pt idx="164">
                  <c:v>1833</c:v>
                </c:pt>
                <c:pt idx="165">
                  <c:v>1863.26</c:v>
                </c:pt>
                <c:pt idx="166">
                  <c:v>1893.52</c:v>
                </c:pt>
                <c:pt idx="167">
                  <c:v>1923.78</c:v>
                </c:pt>
                <c:pt idx="168">
                  <c:v>1954.04</c:v>
                </c:pt>
                <c:pt idx="169">
                  <c:v>1954.04</c:v>
                </c:pt>
                <c:pt idx="170">
                  <c:v>40895</c:v>
                </c:pt>
                <c:pt idx="171">
                  <c:v>40895</c:v>
                </c:pt>
                <c:pt idx="172">
                  <c:v>40895</c:v>
                </c:pt>
                <c:pt idx="173">
                  <c:v>40895</c:v>
                </c:pt>
                <c:pt idx="174">
                  <c:v>40895</c:v>
                </c:pt>
                <c:pt idx="175">
                  <c:v>40895</c:v>
                </c:pt>
                <c:pt idx="176">
                  <c:v>40895</c:v>
                </c:pt>
                <c:pt idx="177">
                  <c:v>40895</c:v>
                </c:pt>
                <c:pt idx="178">
                  <c:v>40895</c:v>
                </c:pt>
                <c:pt idx="179">
                  <c:v>40895</c:v>
                </c:pt>
                <c:pt idx="180">
                  <c:v>5685</c:v>
                </c:pt>
                <c:pt idx="181">
                  <c:v>5585</c:v>
                </c:pt>
                <c:pt idx="182">
                  <c:v>5585</c:v>
                </c:pt>
                <c:pt idx="183">
                  <c:v>5600</c:v>
                </c:pt>
                <c:pt idx="184">
                  <c:v>5650</c:v>
                </c:pt>
                <c:pt idx="185">
                  <c:v>5650</c:v>
                </c:pt>
                <c:pt idx="186">
                  <c:v>5650</c:v>
                </c:pt>
                <c:pt idx="187">
                  <c:v>5650</c:v>
                </c:pt>
                <c:pt idx="188">
                  <c:v>5650</c:v>
                </c:pt>
                <c:pt idx="189">
                  <c:v>5650</c:v>
                </c:pt>
                <c:pt idx="190">
                  <c:v>41051</c:v>
                </c:pt>
                <c:pt idx="191">
                  <c:v>41651</c:v>
                </c:pt>
                <c:pt idx="192">
                  <c:v>41651</c:v>
                </c:pt>
                <c:pt idx="193">
                  <c:v>41201</c:v>
                </c:pt>
                <c:pt idx="194">
                  <c:v>41201</c:v>
                </c:pt>
                <c:pt idx="195">
                  <c:v>41201</c:v>
                </c:pt>
                <c:pt idx="196">
                  <c:v>41201</c:v>
                </c:pt>
                <c:pt idx="197">
                  <c:v>41201</c:v>
                </c:pt>
                <c:pt idx="198">
                  <c:v>41201</c:v>
                </c:pt>
                <c:pt idx="199">
                  <c:v>41201</c:v>
                </c:pt>
                <c:pt idx="200">
                  <c:v>39711</c:v>
                </c:pt>
                <c:pt idx="201">
                  <c:v>39661</c:v>
                </c:pt>
                <c:pt idx="202">
                  <c:v>39661</c:v>
                </c:pt>
                <c:pt idx="203">
                  <c:v>39661</c:v>
                </c:pt>
                <c:pt idx="204">
                  <c:v>39661</c:v>
                </c:pt>
                <c:pt idx="205">
                  <c:v>39661</c:v>
                </c:pt>
                <c:pt idx="206">
                  <c:v>39661</c:v>
                </c:pt>
                <c:pt idx="207">
                  <c:v>39661</c:v>
                </c:pt>
                <c:pt idx="208">
                  <c:v>39661</c:v>
                </c:pt>
                <c:pt idx="209">
                  <c:v>39661</c:v>
                </c:pt>
                <c:pt idx="210">
                  <c:v>12526</c:v>
                </c:pt>
                <c:pt idx="211">
                  <c:v>12558</c:v>
                </c:pt>
                <c:pt idx="212">
                  <c:v>12549</c:v>
                </c:pt>
                <c:pt idx="213">
                  <c:v>12587</c:v>
                </c:pt>
                <c:pt idx="214">
                  <c:v>12632</c:v>
                </c:pt>
                <c:pt idx="215">
                  <c:v>12748.999900000001</c:v>
                </c:pt>
                <c:pt idx="216">
                  <c:v>12760</c:v>
                </c:pt>
                <c:pt idx="217">
                  <c:v>13053.6</c:v>
                </c:pt>
                <c:pt idx="218">
                  <c:v>13071.3</c:v>
                </c:pt>
                <c:pt idx="219">
                  <c:v>12979.4</c:v>
                </c:pt>
                <c:pt idx="220">
                  <c:v>4126</c:v>
                </c:pt>
                <c:pt idx="221">
                  <c:v>4126.6000000000004</c:v>
                </c:pt>
                <c:pt idx="222">
                  <c:v>4121</c:v>
                </c:pt>
                <c:pt idx="223">
                  <c:v>4121</c:v>
                </c:pt>
                <c:pt idx="224">
                  <c:v>4121</c:v>
                </c:pt>
                <c:pt idx="225">
                  <c:v>4121</c:v>
                </c:pt>
                <c:pt idx="226">
                  <c:v>4121</c:v>
                </c:pt>
                <c:pt idx="227">
                  <c:v>4121</c:v>
                </c:pt>
                <c:pt idx="228">
                  <c:v>4121</c:v>
                </c:pt>
                <c:pt idx="229">
                  <c:v>4121</c:v>
                </c:pt>
                <c:pt idx="230">
                  <c:v>43982</c:v>
                </c:pt>
                <c:pt idx="231">
                  <c:v>44482</c:v>
                </c:pt>
                <c:pt idx="232">
                  <c:v>44782</c:v>
                </c:pt>
                <c:pt idx="233">
                  <c:v>45682</c:v>
                </c:pt>
                <c:pt idx="234">
                  <c:v>45682</c:v>
                </c:pt>
                <c:pt idx="235">
                  <c:v>45697</c:v>
                </c:pt>
                <c:pt idx="236">
                  <c:v>46397</c:v>
                </c:pt>
                <c:pt idx="237">
                  <c:v>46597</c:v>
                </c:pt>
                <c:pt idx="238">
                  <c:v>46597</c:v>
                </c:pt>
                <c:pt idx="239">
                  <c:v>46597</c:v>
                </c:pt>
                <c:pt idx="240">
                  <c:v>46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9458</c:v>
                </c:pt>
                <c:pt idx="251">
                  <c:v>8965</c:v>
                </c:pt>
                <c:pt idx="252">
                  <c:v>8965</c:v>
                </c:pt>
                <c:pt idx="253">
                  <c:v>8868</c:v>
                </c:pt>
                <c:pt idx="254">
                  <c:v>8872</c:v>
                </c:pt>
                <c:pt idx="255">
                  <c:v>8873</c:v>
                </c:pt>
                <c:pt idx="256">
                  <c:v>8878</c:v>
                </c:pt>
                <c:pt idx="257">
                  <c:v>8878</c:v>
                </c:pt>
                <c:pt idx="258">
                  <c:v>8878</c:v>
                </c:pt>
                <c:pt idx="259">
                  <c:v>8878</c:v>
                </c:pt>
                <c:pt idx="260">
                  <c:v>3930.38</c:v>
                </c:pt>
                <c:pt idx="261">
                  <c:v>4017.63</c:v>
                </c:pt>
                <c:pt idx="262">
                  <c:v>3836.65</c:v>
                </c:pt>
                <c:pt idx="263">
                  <c:v>3948.65</c:v>
                </c:pt>
                <c:pt idx="264">
                  <c:v>3949</c:v>
                </c:pt>
                <c:pt idx="265">
                  <c:v>3949</c:v>
                </c:pt>
                <c:pt idx="266">
                  <c:v>3949</c:v>
                </c:pt>
                <c:pt idx="267">
                  <c:v>3949</c:v>
                </c:pt>
                <c:pt idx="268">
                  <c:v>3949</c:v>
                </c:pt>
                <c:pt idx="269">
                  <c:v>3949</c:v>
                </c:pt>
                <c:pt idx="270">
                  <c:v>107</c:v>
                </c:pt>
                <c:pt idx="271">
                  <c:v>110</c:v>
                </c:pt>
                <c:pt idx="272">
                  <c:v>111</c:v>
                </c:pt>
                <c:pt idx="273">
                  <c:v>111</c:v>
                </c:pt>
                <c:pt idx="274">
                  <c:v>111.5</c:v>
                </c:pt>
                <c:pt idx="275">
                  <c:v>113</c:v>
                </c:pt>
                <c:pt idx="276">
                  <c:v>114</c:v>
                </c:pt>
                <c:pt idx="277">
                  <c:v>117</c:v>
                </c:pt>
                <c:pt idx="278">
                  <c:v>117</c:v>
                </c:pt>
                <c:pt idx="279">
                  <c:v>117</c:v>
                </c:pt>
                <c:pt idx="280">
                  <c:v>338</c:v>
                </c:pt>
                <c:pt idx="281">
                  <c:v>338.6</c:v>
                </c:pt>
                <c:pt idx="282">
                  <c:v>339.1</c:v>
                </c:pt>
                <c:pt idx="283">
                  <c:v>339.6</c:v>
                </c:pt>
                <c:pt idx="284">
                  <c:v>340.1</c:v>
                </c:pt>
                <c:pt idx="285">
                  <c:v>340.6</c:v>
                </c:pt>
                <c:pt idx="286">
                  <c:v>341.1</c:v>
                </c:pt>
                <c:pt idx="287">
                  <c:v>341.6</c:v>
                </c:pt>
                <c:pt idx="288">
                  <c:v>342.1</c:v>
                </c:pt>
                <c:pt idx="289">
                  <c:v>341.4</c:v>
                </c:pt>
                <c:pt idx="290">
                  <c:v>3665</c:v>
                </c:pt>
                <c:pt idx="291">
                  <c:v>3665</c:v>
                </c:pt>
                <c:pt idx="292">
                  <c:v>3850</c:v>
                </c:pt>
                <c:pt idx="293">
                  <c:v>3820</c:v>
                </c:pt>
                <c:pt idx="294">
                  <c:v>3820</c:v>
                </c:pt>
                <c:pt idx="295">
                  <c:v>3820</c:v>
                </c:pt>
                <c:pt idx="296">
                  <c:v>3820</c:v>
                </c:pt>
                <c:pt idx="297">
                  <c:v>3820</c:v>
                </c:pt>
                <c:pt idx="298">
                  <c:v>3820</c:v>
                </c:pt>
                <c:pt idx="299">
                  <c:v>3820</c:v>
                </c:pt>
                <c:pt idx="300">
                  <c:v>37399</c:v>
                </c:pt>
                <c:pt idx="301">
                  <c:v>37611.300000000003</c:v>
                </c:pt>
                <c:pt idx="302">
                  <c:v>37497.593999999997</c:v>
                </c:pt>
                <c:pt idx="303">
                  <c:v>38035.9</c:v>
                </c:pt>
                <c:pt idx="304">
                  <c:v>38248.199999999997</c:v>
                </c:pt>
                <c:pt idx="305">
                  <c:v>38460.5</c:v>
                </c:pt>
                <c:pt idx="306">
                  <c:v>38672.800000000003</c:v>
                </c:pt>
                <c:pt idx="307">
                  <c:v>38885.1</c:v>
                </c:pt>
                <c:pt idx="308">
                  <c:v>39097.4</c:v>
                </c:pt>
                <c:pt idx="309">
                  <c:v>39309.699999999997</c:v>
                </c:pt>
                <c:pt idx="310">
                  <c:v>187</c:v>
                </c:pt>
                <c:pt idx="311">
                  <c:v>187</c:v>
                </c:pt>
                <c:pt idx="312">
                  <c:v>187</c:v>
                </c:pt>
                <c:pt idx="313">
                  <c:v>187</c:v>
                </c:pt>
                <c:pt idx="314">
                  <c:v>187</c:v>
                </c:pt>
                <c:pt idx="315">
                  <c:v>187</c:v>
                </c:pt>
                <c:pt idx="316">
                  <c:v>187</c:v>
                </c:pt>
                <c:pt idx="317">
                  <c:v>187</c:v>
                </c:pt>
                <c:pt idx="318">
                  <c:v>187</c:v>
                </c:pt>
                <c:pt idx="319">
                  <c:v>187</c:v>
                </c:pt>
                <c:pt idx="320">
                  <c:v>23436</c:v>
                </c:pt>
                <c:pt idx="321">
                  <c:v>23636</c:v>
                </c:pt>
                <c:pt idx="322">
                  <c:v>23836</c:v>
                </c:pt>
                <c:pt idx="323">
                  <c:v>23736</c:v>
                </c:pt>
                <c:pt idx="324">
                  <c:v>23836</c:v>
                </c:pt>
                <c:pt idx="325">
                  <c:v>23836</c:v>
                </c:pt>
                <c:pt idx="326">
                  <c:v>23836</c:v>
                </c:pt>
                <c:pt idx="327">
                  <c:v>23836</c:v>
                </c:pt>
                <c:pt idx="328">
                  <c:v>23836</c:v>
                </c:pt>
                <c:pt idx="329">
                  <c:v>23836</c:v>
                </c:pt>
              </c:numCache>
            </c:numRef>
          </c:xVal>
          <c:yVal>
            <c:numRef>
              <c:f>'Regression First Run'!$B$34:$B$363</c:f>
              <c:numCache>
                <c:formatCode>General</c:formatCode>
                <c:ptCount val="330"/>
                <c:pt idx="0">
                  <c:v>26.108094134574518</c:v>
                </c:pt>
                <c:pt idx="1">
                  <c:v>24.309082724086959</c:v>
                </c:pt>
                <c:pt idx="2">
                  <c:v>22.437775064398867</c:v>
                </c:pt>
                <c:pt idx="3">
                  <c:v>24.191799201072794</c:v>
                </c:pt>
                <c:pt idx="4">
                  <c:v>21.715424395773731</c:v>
                </c:pt>
                <c:pt idx="5">
                  <c:v>21.820309036192743</c:v>
                </c:pt>
                <c:pt idx="6">
                  <c:v>23.133445688892561</c:v>
                </c:pt>
                <c:pt idx="7">
                  <c:v>22.460867333522106</c:v>
                </c:pt>
                <c:pt idx="8">
                  <c:v>20.940796325793908</c:v>
                </c:pt>
                <c:pt idx="9">
                  <c:v>21.369737852114557</c:v>
                </c:pt>
                <c:pt idx="10">
                  <c:v>17.54708558423118</c:v>
                </c:pt>
                <c:pt idx="11">
                  <c:v>16.824229707122004</c:v>
                </c:pt>
                <c:pt idx="12">
                  <c:v>16.073070255290439</c:v>
                </c:pt>
                <c:pt idx="13">
                  <c:v>16.197054649063624</c:v>
                </c:pt>
                <c:pt idx="14">
                  <c:v>15.714375889122982</c:v>
                </c:pt>
                <c:pt idx="15">
                  <c:v>17.636839875228425</c:v>
                </c:pt>
                <c:pt idx="16">
                  <c:v>25.210277433469596</c:v>
                </c:pt>
                <c:pt idx="17">
                  <c:v>19.609100714032472</c:v>
                </c:pt>
                <c:pt idx="18">
                  <c:v>19.456883625988798</c:v>
                </c:pt>
                <c:pt idx="19">
                  <c:v>21.152223898886575</c:v>
                </c:pt>
                <c:pt idx="20">
                  <c:v>14.337802076939692</c:v>
                </c:pt>
                <c:pt idx="21">
                  <c:v>11.862086275844533</c:v>
                </c:pt>
                <c:pt idx="22">
                  <c:v>11.542145722266611</c:v>
                </c:pt>
                <c:pt idx="23">
                  <c:v>12.344759792886244</c:v>
                </c:pt>
                <c:pt idx="24">
                  <c:v>11.980027912474306</c:v>
                </c:pt>
                <c:pt idx="25">
                  <c:v>11.503658431160074</c:v>
                </c:pt>
                <c:pt idx="26">
                  <c:v>11.638643680602492</c:v>
                </c:pt>
                <c:pt idx="27">
                  <c:v>11.540107149592078</c:v>
                </c:pt>
                <c:pt idx="28">
                  <c:v>10.748970467228705</c:v>
                </c:pt>
                <c:pt idx="29">
                  <c:v>10.947524868584042</c:v>
                </c:pt>
                <c:pt idx="30">
                  <c:v>16.787754069911909</c:v>
                </c:pt>
                <c:pt idx="31">
                  <c:v>14.038383897082047</c:v>
                </c:pt>
                <c:pt idx="32">
                  <c:v>14.916900583527129</c:v>
                </c:pt>
                <c:pt idx="33">
                  <c:v>13.122669315547027</c:v>
                </c:pt>
                <c:pt idx="34">
                  <c:v>13.08588381123479</c:v>
                </c:pt>
                <c:pt idx="35">
                  <c:v>15.672219587307184</c:v>
                </c:pt>
                <c:pt idx="36">
                  <c:v>13.537973286098515</c:v>
                </c:pt>
                <c:pt idx="37">
                  <c:v>15.26744900456217</c:v>
                </c:pt>
                <c:pt idx="38">
                  <c:v>14.954716384766211</c:v>
                </c:pt>
                <c:pt idx="39">
                  <c:v>13.80836598774744</c:v>
                </c:pt>
                <c:pt idx="40">
                  <c:v>20.648306914956464</c:v>
                </c:pt>
                <c:pt idx="41">
                  <c:v>21.44499137285376</c:v>
                </c:pt>
                <c:pt idx="42">
                  <c:v>18.832031638368477</c:v>
                </c:pt>
                <c:pt idx="43">
                  <c:v>17.859584090269262</c:v>
                </c:pt>
                <c:pt idx="44">
                  <c:v>18.028574338855176</c:v>
                </c:pt>
                <c:pt idx="45">
                  <c:v>19.281396824902323</c:v>
                </c:pt>
                <c:pt idx="46">
                  <c:v>17.544252365391131</c:v>
                </c:pt>
                <c:pt idx="47">
                  <c:v>19.406034317257458</c:v>
                </c:pt>
                <c:pt idx="48">
                  <c:v>18.035526697904743</c:v>
                </c:pt>
                <c:pt idx="49">
                  <c:v>16.720902517321271</c:v>
                </c:pt>
                <c:pt idx="50">
                  <c:v>14.597961346789818</c:v>
                </c:pt>
                <c:pt idx="51">
                  <c:v>14.232399766248344</c:v>
                </c:pt>
                <c:pt idx="52">
                  <c:v>13.605399144949605</c:v>
                </c:pt>
                <c:pt idx="53">
                  <c:v>14.365454517023668</c:v>
                </c:pt>
                <c:pt idx="54">
                  <c:v>13.281095487796437</c:v>
                </c:pt>
                <c:pt idx="55">
                  <c:v>14.304802574970344</c:v>
                </c:pt>
                <c:pt idx="56">
                  <c:v>14.774415853581763</c:v>
                </c:pt>
                <c:pt idx="57">
                  <c:v>13.616585658641432</c:v>
                </c:pt>
                <c:pt idx="58">
                  <c:v>13.628720976833764</c:v>
                </c:pt>
                <c:pt idx="59">
                  <c:v>14.595962558673975</c:v>
                </c:pt>
                <c:pt idx="60">
                  <c:v>20.572362394915107</c:v>
                </c:pt>
                <c:pt idx="61">
                  <c:v>24.415579020919932</c:v>
                </c:pt>
                <c:pt idx="62">
                  <c:v>21.955747604370099</c:v>
                </c:pt>
                <c:pt idx="63">
                  <c:v>21.355905778923997</c:v>
                </c:pt>
                <c:pt idx="64">
                  <c:v>22.555481065181045</c:v>
                </c:pt>
                <c:pt idx="65">
                  <c:v>20.934380873171243</c:v>
                </c:pt>
                <c:pt idx="66">
                  <c:v>20.398306388625294</c:v>
                </c:pt>
                <c:pt idx="67">
                  <c:v>23.472066219195906</c:v>
                </c:pt>
                <c:pt idx="68">
                  <c:v>22.851950632714281</c:v>
                </c:pt>
                <c:pt idx="69">
                  <c:v>24.103384840154568</c:v>
                </c:pt>
                <c:pt idx="70">
                  <c:v>20.487961983102792</c:v>
                </c:pt>
                <c:pt idx="71">
                  <c:v>19.320716290530608</c:v>
                </c:pt>
                <c:pt idx="72">
                  <c:v>17.297435429895572</c:v>
                </c:pt>
                <c:pt idx="73">
                  <c:v>18.537158829070549</c:v>
                </c:pt>
                <c:pt idx="74">
                  <c:v>18.571102235299698</c:v>
                </c:pt>
                <c:pt idx="75">
                  <c:v>19.8937748812567</c:v>
                </c:pt>
                <c:pt idx="76">
                  <c:v>18.492153933886193</c:v>
                </c:pt>
                <c:pt idx="77">
                  <c:v>18.620755007327062</c:v>
                </c:pt>
                <c:pt idx="78">
                  <c:v>17.877164133819058</c:v>
                </c:pt>
                <c:pt idx="79">
                  <c:v>20.417917803921803</c:v>
                </c:pt>
                <c:pt idx="80">
                  <c:v>14.230372783935069</c:v>
                </c:pt>
                <c:pt idx="81">
                  <c:v>22.168995881773764</c:v>
                </c:pt>
                <c:pt idx="82">
                  <c:v>19.634967728099458</c:v>
                </c:pt>
                <c:pt idx="83">
                  <c:v>19.639380653686239</c:v>
                </c:pt>
                <c:pt idx="84">
                  <c:v>19.527630311499987</c:v>
                </c:pt>
                <c:pt idx="85">
                  <c:v>19.360297654947281</c:v>
                </c:pt>
                <c:pt idx="86">
                  <c:v>21.652037479713314</c:v>
                </c:pt>
                <c:pt idx="87">
                  <c:v>20.834364166159677</c:v>
                </c:pt>
                <c:pt idx="88">
                  <c:v>20.488394407296425</c:v>
                </c:pt>
                <c:pt idx="89">
                  <c:v>20.69439444037015</c:v>
                </c:pt>
                <c:pt idx="90">
                  <c:v>23.701642161512204</c:v>
                </c:pt>
                <c:pt idx="91">
                  <c:v>25.723810183040563</c:v>
                </c:pt>
                <c:pt idx="92">
                  <c:v>22.714974871129431</c:v>
                </c:pt>
                <c:pt idx="93">
                  <c:v>23.992494174443213</c:v>
                </c:pt>
                <c:pt idx="94">
                  <c:v>24.222605696554002</c:v>
                </c:pt>
                <c:pt idx="95">
                  <c:v>23.831986442097623</c:v>
                </c:pt>
                <c:pt idx="96">
                  <c:v>24.333571307389207</c:v>
                </c:pt>
                <c:pt idx="97">
                  <c:v>22.68383145716906</c:v>
                </c:pt>
                <c:pt idx="98">
                  <c:v>23.288221581694181</c:v>
                </c:pt>
                <c:pt idx="99">
                  <c:v>24.526683566539422</c:v>
                </c:pt>
                <c:pt idx="100">
                  <c:v>23.58968039753686</c:v>
                </c:pt>
                <c:pt idx="101">
                  <c:v>31.601769797085382</c:v>
                </c:pt>
                <c:pt idx="102">
                  <c:v>24.326887517501842</c:v>
                </c:pt>
                <c:pt idx="103">
                  <c:v>21.983198754386589</c:v>
                </c:pt>
                <c:pt idx="104">
                  <c:v>21.822741882084426</c:v>
                </c:pt>
                <c:pt idx="105">
                  <c:v>23.03374386177331</c:v>
                </c:pt>
                <c:pt idx="106">
                  <c:v>21.389351920106357</c:v>
                </c:pt>
                <c:pt idx="107">
                  <c:v>23.302835222828151</c:v>
                </c:pt>
                <c:pt idx="108">
                  <c:v>21.676957417635077</c:v>
                </c:pt>
                <c:pt idx="109">
                  <c:v>24.145954695900375</c:v>
                </c:pt>
                <c:pt idx="110">
                  <c:v>14.729887858290478</c:v>
                </c:pt>
                <c:pt idx="111">
                  <c:v>14.456045038721893</c:v>
                </c:pt>
                <c:pt idx="112">
                  <c:v>14.323862787226425</c:v>
                </c:pt>
                <c:pt idx="113">
                  <c:v>14.838650890850394</c:v>
                </c:pt>
                <c:pt idx="114">
                  <c:v>15.803769139085874</c:v>
                </c:pt>
                <c:pt idx="115">
                  <c:v>15.990677095023539</c:v>
                </c:pt>
                <c:pt idx="116">
                  <c:v>16.935851768345508</c:v>
                </c:pt>
                <c:pt idx="117">
                  <c:v>16.977900699407915</c:v>
                </c:pt>
                <c:pt idx="118">
                  <c:v>16.276680027923469</c:v>
                </c:pt>
                <c:pt idx="119">
                  <c:v>16.925874522798768</c:v>
                </c:pt>
                <c:pt idx="120">
                  <c:v>19.147676556059132</c:v>
                </c:pt>
                <c:pt idx="121">
                  <c:v>17.332011224014799</c:v>
                </c:pt>
                <c:pt idx="122">
                  <c:v>17.247781292324586</c:v>
                </c:pt>
                <c:pt idx="123">
                  <c:v>16.923146637857695</c:v>
                </c:pt>
                <c:pt idx="124">
                  <c:v>17.768136760263189</c:v>
                </c:pt>
                <c:pt idx="125">
                  <c:v>18.797877741286374</c:v>
                </c:pt>
                <c:pt idx="126">
                  <c:v>19.098389124123919</c:v>
                </c:pt>
                <c:pt idx="127">
                  <c:v>17.975425842357566</c:v>
                </c:pt>
                <c:pt idx="128">
                  <c:v>19.785072584719</c:v>
                </c:pt>
                <c:pt idx="129">
                  <c:v>19.398472440690156</c:v>
                </c:pt>
                <c:pt idx="130">
                  <c:v>15.511232564177488</c:v>
                </c:pt>
                <c:pt idx="131">
                  <c:v>15.959678787233042</c:v>
                </c:pt>
                <c:pt idx="132">
                  <c:v>15.91572619529099</c:v>
                </c:pt>
                <c:pt idx="133">
                  <c:v>15.303947208626358</c:v>
                </c:pt>
                <c:pt idx="134">
                  <c:v>15.942556619313301</c:v>
                </c:pt>
                <c:pt idx="135">
                  <c:v>18.047310461630104</c:v>
                </c:pt>
                <c:pt idx="136">
                  <c:v>17.694007490669488</c:v>
                </c:pt>
                <c:pt idx="137">
                  <c:v>17.850482135851234</c:v>
                </c:pt>
                <c:pt idx="138">
                  <c:v>19.645434033519773</c:v>
                </c:pt>
                <c:pt idx="139">
                  <c:v>21.627849314620097</c:v>
                </c:pt>
                <c:pt idx="140">
                  <c:v>19.902326962090797</c:v>
                </c:pt>
                <c:pt idx="141">
                  <c:v>19.02122615550714</c:v>
                </c:pt>
                <c:pt idx="142">
                  <c:v>18.487045700032439</c:v>
                </c:pt>
                <c:pt idx="143">
                  <c:v>19.62211779228879</c:v>
                </c:pt>
                <c:pt idx="144">
                  <c:v>17.235479352808586</c:v>
                </c:pt>
                <c:pt idx="145">
                  <c:v>17.390893865394922</c:v>
                </c:pt>
                <c:pt idx="146">
                  <c:v>16.968885329390247</c:v>
                </c:pt>
                <c:pt idx="147">
                  <c:v>15.15528663687283</c:v>
                </c:pt>
                <c:pt idx="148">
                  <c:v>15.464457197582906</c:v>
                </c:pt>
                <c:pt idx="149">
                  <c:v>18.438294055994522</c:v>
                </c:pt>
                <c:pt idx="150">
                  <c:v>24.071013540648941</c:v>
                </c:pt>
                <c:pt idx="151">
                  <c:v>24.913677373630151</c:v>
                </c:pt>
                <c:pt idx="152">
                  <c:v>24.343698596127286</c:v>
                </c:pt>
                <c:pt idx="153">
                  <c:v>22.895053090711812</c:v>
                </c:pt>
                <c:pt idx="154">
                  <c:v>23.227554126188533</c:v>
                </c:pt>
                <c:pt idx="155">
                  <c:v>24.514764888258235</c:v>
                </c:pt>
                <c:pt idx="156">
                  <c:v>24.96202659280608</c:v>
                </c:pt>
                <c:pt idx="157">
                  <c:v>23.351043631137092</c:v>
                </c:pt>
                <c:pt idx="158">
                  <c:v>23.350376992488311</c:v>
                </c:pt>
                <c:pt idx="159">
                  <c:v>24.599750906212009</c:v>
                </c:pt>
                <c:pt idx="160">
                  <c:v>21.320133833018442</c:v>
                </c:pt>
                <c:pt idx="161">
                  <c:v>22.189614856268779</c:v>
                </c:pt>
                <c:pt idx="162">
                  <c:v>21.575658076630987</c:v>
                </c:pt>
                <c:pt idx="163">
                  <c:v>20.580280235025157</c:v>
                </c:pt>
                <c:pt idx="164">
                  <c:v>21.474997150696801</c:v>
                </c:pt>
                <c:pt idx="165">
                  <c:v>21.227886263434439</c:v>
                </c:pt>
                <c:pt idx="166">
                  <c:v>23.493346757144039</c:v>
                </c:pt>
                <c:pt idx="167">
                  <c:v>21.346878762139184</c:v>
                </c:pt>
                <c:pt idx="168">
                  <c:v>27.138891903584046</c:v>
                </c:pt>
                <c:pt idx="169">
                  <c:v>25.524997050276728</c:v>
                </c:pt>
                <c:pt idx="170">
                  <c:v>21.497147087226157</c:v>
                </c:pt>
                <c:pt idx="171">
                  <c:v>21.499225896160997</c:v>
                </c:pt>
                <c:pt idx="172">
                  <c:v>20.283670267348224</c:v>
                </c:pt>
                <c:pt idx="173">
                  <c:v>21.05747351504051</c:v>
                </c:pt>
                <c:pt idx="174">
                  <c:v>20.679458573897183</c:v>
                </c:pt>
                <c:pt idx="175">
                  <c:v>21.471897115878335</c:v>
                </c:pt>
                <c:pt idx="176">
                  <c:v>21.152793152746927</c:v>
                </c:pt>
                <c:pt idx="177">
                  <c:v>23.484769728234632</c:v>
                </c:pt>
                <c:pt idx="178">
                  <c:v>21.483339144951557</c:v>
                </c:pt>
                <c:pt idx="179">
                  <c:v>21.08883917279308</c:v>
                </c:pt>
                <c:pt idx="180">
                  <c:v>25.430962036258812</c:v>
                </c:pt>
                <c:pt idx="181">
                  <c:v>25.44358098546271</c:v>
                </c:pt>
                <c:pt idx="182">
                  <c:v>32.02471136539576</c:v>
                </c:pt>
                <c:pt idx="183">
                  <c:v>27.673026442151802</c:v>
                </c:pt>
                <c:pt idx="184">
                  <c:v>28.551424497236258</c:v>
                </c:pt>
                <c:pt idx="185">
                  <c:v>30.170626860515693</c:v>
                </c:pt>
                <c:pt idx="186">
                  <c:v>29.432858561700272</c:v>
                </c:pt>
                <c:pt idx="187">
                  <c:v>25.076799618926909</c:v>
                </c:pt>
                <c:pt idx="188">
                  <c:v>26.531033259804374</c:v>
                </c:pt>
                <c:pt idx="189">
                  <c:v>28.154869767567707</c:v>
                </c:pt>
                <c:pt idx="190">
                  <c:v>17.06196562820146</c:v>
                </c:pt>
                <c:pt idx="191">
                  <c:v>18.108922223048804</c:v>
                </c:pt>
                <c:pt idx="192">
                  <c:v>15.572558402549836</c:v>
                </c:pt>
                <c:pt idx="193">
                  <c:v>15.810869569308837</c:v>
                </c:pt>
                <c:pt idx="194">
                  <c:v>16.277181979510505</c:v>
                </c:pt>
                <c:pt idx="195">
                  <c:v>17.032128016940838</c:v>
                </c:pt>
                <c:pt idx="196">
                  <c:v>16.21272215575388</c:v>
                </c:pt>
                <c:pt idx="197">
                  <c:v>17.568882787642927</c:v>
                </c:pt>
                <c:pt idx="198">
                  <c:v>15.896148630472871</c:v>
                </c:pt>
                <c:pt idx="199">
                  <c:v>16.065771276423966</c:v>
                </c:pt>
                <c:pt idx="200">
                  <c:v>16.219611401455722</c:v>
                </c:pt>
                <c:pt idx="201">
                  <c:v>15.568747237649978</c:v>
                </c:pt>
                <c:pt idx="202">
                  <c:v>14.493911204125787</c:v>
                </c:pt>
                <c:pt idx="203">
                  <c:v>15.663683888199879</c:v>
                </c:pt>
                <c:pt idx="204">
                  <c:v>15.95916224303202</c:v>
                </c:pt>
                <c:pt idx="205">
                  <c:v>15.042102279117771</c:v>
                </c:pt>
                <c:pt idx="206">
                  <c:v>16.089855371955942</c:v>
                </c:pt>
                <c:pt idx="207">
                  <c:v>16.334354864641668</c:v>
                </c:pt>
                <c:pt idx="208">
                  <c:v>16.555103103889596</c:v>
                </c:pt>
                <c:pt idx="209">
                  <c:v>16.527566140587783</c:v>
                </c:pt>
                <c:pt idx="210">
                  <c:v>15.996244236656324</c:v>
                </c:pt>
                <c:pt idx="211">
                  <c:v>12.294898036626456</c:v>
                </c:pt>
                <c:pt idx="212">
                  <c:v>17.883823031750694</c:v>
                </c:pt>
                <c:pt idx="213">
                  <c:v>13.822145712647645</c:v>
                </c:pt>
                <c:pt idx="214">
                  <c:v>14.030359018127102</c:v>
                </c:pt>
                <c:pt idx="215">
                  <c:v>13.524442360992797</c:v>
                </c:pt>
                <c:pt idx="216">
                  <c:v>14.486386384496409</c:v>
                </c:pt>
                <c:pt idx="217">
                  <c:v>13.343195185369664</c:v>
                </c:pt>
                <c:pt idx="218">
                  <c:v>13.699673429575812</c:v>
                </c:pt>
                <c:pt idx="219">
                  <c:v>14.338090754519405</c:v>
                </c:pt>
                <c:pt idx="220">
                  <c:v>20.052645646156449</c:v>
                </c:pt>
                <c:pt idx="221">
                  <c:v>17.42857815073215</c:v>
                </c:pt>
                <c:pt idx="222">
                  <c:v>17.519823925639479</c:v>
                </c:pt>
                <c:pt idx="223">
                  <c:v>18.481687289342766</c:v>
                </c:pt>
                <c:pt idx="224">
                  <c:v>17.115311816907138</c:v>
                </c:pt>
                <c:pt idx="225">
                  <c:v>18.646748200486023</c:v>
                </c:pt>
                <c:pt idx="226">
                  <c:v>15.823265924144364</c:v>
                </c:pt>
                <c:pt idx="227">
                  <c:v>16.462803261864913</c:v>
                </c:pt>
                <c:pt idx="228">
                  <c:v>15.18675398405539</c:v>
                </c:pt>
                <c:pt idx="229">
                  <c:v>17.075551054938209</c:v>
                </c:pt>
                <c:pt idx="230">
                  <c:v>27.683111601996536</c:v>
                </c:pt>
                <c:pt idx="231">
                  <c:v>25.866557498727609</c:v>
                </c:pt>
                <c:pt idx="232">
                  <c:v>26.439024310695526</c:v>
                </c:pt>
                <c:pt idx="233">
                  <c:v>25.631508469244217</c:v>
                </c:pt>
                <c:pt idx="234">
                  <c:v>25.471502384334894</c:v>
                </c:pt>
                <c:pt idx="235">
                  <c:v>26.081101629323214</c:v>
                </c:pt>
                <c:pt idx="236">
                  <c:v>24.415662094289509</c:v>
                </c:pt>
                <c:pt idx="237">
                  <c:v>26.972028000590271</c:v>
                </c:pt>
                <c:pt idx="238">
                  <c:v>24.882108753601408</c:v>
                </c:pt>
                <c:pt idx="239">
                  <c:v>25.478822178405359</c:v>
                </c:pt>
                <c:pt idx="240">
                  <c:v>13.480100345285599</c:v>
                </c:pt>
                <c:pt idx="241">
                  <c:v>12.420377541546081</c:v>
                </c:pt>
                <c:pt idx="242">
                  <c:v>12.449734854216596</c:v>
                </c:pt>
                <c:pt idx="243">
                  <c:v>11.339436100762384</c:v>
                </c:pt>
                <c:pt idx="244">
                  <c:v>10.786788071355398</c:v>
                </c:pt>
                <c:pt idx="245">
                  <c:v>10.175324643817717</c:v>
                </c:pt>
                <c:pt idx="246">
                  <c:v>9.9746956242670404</c:v>
                </c:pt>
                <c:pt idx="247">
                  <c:v>11.183059314714095</c:v>
                </c:pt>
                <c:pt idx="248">
                  <c:v>11.360906869952988</c:v>
                </c:pt>
                <c:pt idx="249">
                  <c:v>11.970635196451491</c:v>
                </c:pt>
                <c:pt idx="250">
                  <c:v>13.285321083742117</c:v>
                </c:pt>
                <c:pt idx="251">
                  <c:v>12.319295688630316</c:v>
                </c:pt>
                <c:pt idx="252">
                  <c:v>11.185104934659263</c:v>
                </c:pt>
                <c:pt idx="253">
                  <c:v>11.16455282510587</c:v>
                </c:pt>
                <c:pt idx="254">
                  <c:v>11.493084875298582</c:v>
                </c:pt>
                <c:pt idx="255">
                  <c:v>12.093826427772667</c:v>
                </c:pt>
                <c:pt idx="256">
                  <c:v>13.953883481103686</c:v>
                </c:pt>
                <c:pt idx="257">
                  <c:v>12.099162515105542</c:v>
                </c:pt>
                <c:pt idx="258">
                  <c:v>12.907623398162736</c:v>
                </c:pt>
                <c:pt idx="259">
                  <c:v>13.502612082606239</c:v>
                </c:pt>
                <c:pt idx="260">
                  <c:v>22.584738870201363</c:v>
                </c:pt>
                <c:pt idx="261">
                  <c:v>22.200592779877447</c:v>
                </c:pt>
                <c:pt idx="262">
                  <c:v>20.959431170635664</c:v>
                </c:pt>
                <c:pt idx="263">
                  <c:v>20.824280200869218</c:v>
                </c:pt>
                <c:pt idx="264">
                  <c:v>20.557513315381133</c:v>
                </c:pt>
                <c:pt idx="265">
                  <c:v>22.562374563027433</c:v>
                </c:pt>
                <c:pt idx="266">
                  <c:v>24.530505595171384</c:v>
                </c:pt>
                <c:pt idx="267">
                  <c:v>24.389371358823315</c:v>
                </c:pt>
                <c:pt idx="268">
                  <c:v>22.590998719136437</c:v>
                </c:pt>
                <c:pt idx="269">
                  <c:v>21.105658247471393</c:v>
                </c:pt>
                <c:pt idx="270">
                  <c:v>14.301024671617553</c:v>
                </c:pt>
                <c:pt idx="271">
                  <c:v>16.963198680555521</c:v>
                </c:pt>
                <c:pt idx="272">
                  <c:v>15.554710070675918</c:v>
                </c:pt>
                <c:pt idx="273">
                  <c:v>15.294929983343327</c:v>
                </c:pt>
                <c:pt idx="274">
                  <c:v>16.701253076955425</c:v>
                </c:pt>
                <c:pt idx="275">
                  <c:v>16.223005262141413</c:v>
                </c:pt>
                <c:pt idx="276">
                  <c:v>15.865226989389434</c:v>
                </c:pt>
                <c:pt idx="277">
                  <c:v>16.888686646440132</c:v>
                </c:pt>
                <c:pt idx="278">
                  <c:v>17.855395668337664</c:v>
                </c:pt>
                <c:pt idx="279">
                  <c:v>17.833356897700497</c:v>
                </c:pt>
                <c:pt idx="280">
                  <c:v>22.327991783539737</c:v>
                </c:pt>
                <c:pt idx="281">
                  <c:v>24.230478158401343</c:v>
                </c:pt>
                <c:pt idx="282">
                  <c:v>23.540363525695902</c:v>
                </c:pt>
                <c:pt idx="283">
                  <c:v>22.856533445229598</c:v>
                </c:pt>
                <c:pt idx="284">
                  <c:v>22.60706166416923</c:v>
                </c:pt>
                <c:pt idx="285">
                  <c:v>23.715965777816002</c:v>
                </c:pt>
                <c:pt idx="286">
                  <c:v>23.978592322961386</c:v>
                </c:pt>
                <c:pt idx="287">
                  <c:v>23.903238836792621</c:v>
                </c:pt>
                <c:pt idx="288">
                  <c:v>23.835921404625687</c:v>
                </c:pt>
                <c:pt idx="289">
                  <c:v>23.54695614053022</c:v>
                </c:pt>
                <c:pt idx="290">
                  <c:v>14.841165899617771</c:v>
                </c:pt>
                <c:pt idx="291">
                  <c:v>14.353568188585715</c:v>
                </c:pt>
                <c:pt idx="292">
                  <c:v>15.972189886421861</c:v>
                </c:pt>
                <c:pt idx="293">
                  <c:v>13.785151797618123</c:v>
                </c:pt>
                <c:pt idx="294">
                  <c:v>15.777475319938143</c:v>
                </c:pt>
                <c:pt idx="295">
                  <c:v>16.946747606777581</c:v>
                </c:pt>
                <c:pt idx="296">
                  <c:v>15.815506135846412</c:v>
                </c:pt>
                <c:pt idx="297">
                  <c:v>15.866122282720083</c:v>
                </c:pt>
                <c:pt idx="298">
                  <c:v>17.128251263315978</c:v>
                </c:pt>
                <c:pt idx="299">
                  <c:v>15.525514247560839</c:v>
                </c:pt>
                <c:pt idx="300">
                  <c:v>17.419550821639948</c:v>
                </c:pt>
                <c:pt idx="301">
                  <c:v>22.184147987576406</c:v>
                </c:pt>
                <c:pt idx="302">
                  <c:v>18.719733002283796</c:v>
                </c:pt>
                <c:pt idx="303">
                  <c:v>17.107997909242741</c:v>
                </c:pt>
                <c:pt idx="304">
                  <c:v>17.016984430239138</c:v>
                </c:pt>
                <c:pt idx="305">
                  <c:v>17.93337542543653</c:v>
                </c:pt>
                <c:pt idx="306">
                  <c:v>17.311251418526286</c:v>
                </c:pt>
                <c:pt idx="307">
                  <c:v>16.93327959823305</c:v>
                </c:pt>
                <c:pt idx="308">
                  <c:v>16.250272139909214</c:v>
                </c:pt>
                <c:pt idx="309">
                  <c:v>17.030922405433948</c:v>
                </c:pt>
                <c:pt idx="310">
                  <c:v>16.328573725377762</c:v>
                </c:pt>
                <c:pt idx="311">
                  <c:v>15.715779886232031</c:v>
                </c:pt>
                <c:pt idx="312">
                  <c:v>16.602147821929819</c:v>
                </c:pt>
                <c:pt idx="313">
                  <c:v>16.984571585059534</c:v>
                </c:pt>
                <c:pt idx="314">
                  <c:v>17.247965271682236</c:v>
                </c:pt>
                <c:pt idx="315">
                  <c:v>17.656034337203721</c:v>
                </c:pt>
                <c:pt idx="316">
                  <c:v>19.568789893497474</c:v>
                </c:pt>
                <c:pt idx="317">
                  <c:v>19.083412819950258</c:v>
                </c:pt>
                <c:pt idx="318">
                  <c:v>18.867000321158631</c:v>
                </c:pt>
                <c:pt idx="319">
                  <c:v>19.200405758207243</c:v>
                </c:pt>
                <c:pt idx="320">
                  <c:v>21.407417924714522</c:v>
                </c:pt>
                <c:pt idx="321">
                  <c:v>21.076157204908856</c:v>
                </c:pt>
                <c:pt idx="322">
                  <c:v>21.191732954559523</c:v>
                </c:pt>
                <c:pt idx="323">
                  <c:v>20.319028190559507</c:v>
                </c:pt>
                <c:pt idx="324">
                  <c:v>20.357563896056519</c:v>
                </c:pt>
                <c:pt idx="325">
                  <c:v>24.530899067874216</c:v>
                </c:pt>
                <c:pt idx="326">
                  <c:v>20.602085879556775</c:v>
                </c:pt>
                <c:pt idx="327">
                  <c:v>19.137812612815388</c:v>
                </c:pt>
                <c:pt idx="328">
                  <c:v>19.745207728584489</c:v>
                </c:pt>
                <c:pt idx="329">
                  <c:v>21.774642934343859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8-46EA-8576-58691C54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64272"/>
        <c:axId val="1023566352"/>
      </c:scatterChart>
      <c:valAx>
        <c:axId val="102356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Agricultural land area (1000 ha)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6352"/>
        <c:crosses val="autoZero"/>
        <c:crossBetween val="midCat"/>
      </c:valAx>
      <c:valAx>
        <c:axId val="102356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4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Run'!$C$29:$C$358</c:f>
              <c:numCache>
                <c:formatCode>General</c:formatCode>
                <c:ptCount val="330"/>
                <c:pt idx="0">
                  <c:v>-4.5453523729193854</c:v>
                </c:pt>
                <c:pt idx="1">
                  <c:v>-3.8932857915473811</c:v>
                </c:pt>
                <c:pt idx="2">
                  <c:v>-2.3227680119794343</c:v>
                </c:pt>
                <c:pt idx="3">
                  <c:v>-3.5420816558836421</c:v>
                </c:pt>
                <c:pt idx="4">
                  <c:v>-1.8880426609710277</c:v>
                </c:pt>
                <c:pt idx="5">
                  <c:v>-0.63185972371008958</c:v>
                </c:pt>
                <c:pt idx="6">
                  <c:v>-0.94318524714205765</c:v>
                </c:pt>
                <c:pt idx="7">
                  <c:v>0.41606952658697693</c:v>
                </c:pt>
                <c:pt idx="8">
                  <c:v>2.6511532151718171</c:v>
                </c:pt>
                <c:pt idx="9">
                  <c:v>4.4650588161938671</c:v>
                </c:pt>
                <c:pt idx="10">
                  <c:v>5.169347395648547</c:v>
                </c:pt>
                <c:pt idx="11">
                  <c:v>-1.7975838932496302</c:v>
                </c:pt>
                <c:pt idx="12">
                  <c:v>-2.5376693806665092</c:v>
                </c:pt>
                <c:pt idx="13">
                  <c:v>-3.1813764346736839</c:v>
                </c:pt>
                <c:pt idx="14">
                  <c:v>-3.4761113979433418</c:v>
                </c:pt>
                <c:pt idx="15">
                  <c:v>-4.5504882305404131</c:v>
                </c:pt>
                <c:pt idx="16">
                  <c:v>-10.827367941162501</c:v>
                </c:pt>
                <c:pt idx="17">
                  <c:v>-6.0010637438102972</c:v>
                </c:pt>
                <c:pt idx="18">
                  <c:v>-5.4799814718573465</c:v>
                </c:pt>
                <c:pt idx="19">
                  <c:v>-4.6794066734931441</c:v>
                </c:pt>
                <c:pt idx="20">
                  <c:v>2.7017200358411309</c:v>
                </c:pt>
                <c:pt idx="21">
                  <c:v>5.1481510206405545</c:v>
                </c:pt>
                <c:pt idx="22">
                  <c:v>4.9954918067153002</c:v>
                </c:pt>
                <c:pt idx="23">
                  <c:v>3.7911280192580108</c:v>
                </c:pt>
                <c:pt idx="24">
                  <c:v>3.4586267908081059</c:v>
                </c:pt>
                <c:pt idx="25">
                  <c:v>3.9343043632170591</c:v>
                </c:pt>
                <c:pt idx="26">
                  <c:v>3.2600709198757247</c:v>
                </c:pt>
                <c:pt idx="27">
                  <c:v>2.4860017506661158</c:v>
                </c:pt>
                <c:pt idx="28">
                  <c:v>2.1814038746167981</c:v>
                </c:pt>
                <c:pt idx="29">
                  <c:v>1.6781605364542465</c:v>
                </c:pt>
                <c:pt idx="30">
                  <c:v>-8.9586691896279866</c:v>
                </c:pt>
                <c:pt idx="31">
                  <c:v>-6.7942824353560525</c:v>
                </c:pt>
                <c:pt idx="32">
                  <c:v>-8.4037383999425774</c:v>
                </c:pt>
                <c:pt idx="33">
                  <c:v>-6.7754200428698432</c:v>
                </c:pt>
                <c:pt idx="34">
                  <c:v>-6.7546237400716489</c:v>
                </c:pt>
                <c:pt idx="35">
                  <c:v>-9.2785087818225875</c:v>
                </c:pt>
                <c:pt idx="36">
                  <c:v>-6.8826829950851955</c:v>
                </c:pt>
                <c:pt idx="37">
                  <c:v>-8.0694962726346358</c:v>
                </c:pt>
                <c:pt idx="38">
                  <c:v>-7.7773332649550131</c:v>
                </c:pt>
                <c:pt idx="39">
                  <c:v>-7.0732578152507761</c:v>
                </c:pt>
                <c:pt idx="40">
                  <c:v>-7.5652390372242451</c:v>
                </c:pt>
                <c:pt idx="41">
                  <c:v>-9.1393047046986329</c:v>
                </c:pt>
                <c:pt idx="42">
                  <c:v>-7.5641433527359005</c:v>
                </c:pt>
                <c:pt idx="43">
                  <c:v>-6.8127411058474188</c:v>
                </c:pt>
                <c:pt idx="44">
                  <c:v>-6.8937920886260819</c:v>
                </c:pt>
                <c:pt idx="45">
                  <c:v>-7.7595022237566802</c:v>
                </c:pt>
                <c:pt idx="46">
                  <c:v>-5.8940011223648625</c:v>
                </c:pt>
                <c:pt idx="47">
                  <c:v>-7.5213089996478057</c:v>
                </c:pt>
                <c:pt idx="48">
                  <c:v>-6.0681303531266124</c:v>
                </c:pt>
                <c:pt idx="49">
                  <c:v>-3.4463367753088736</c:v>
                </c:pt>
                <c:pt idx="50">
                  <c:v>-1.7212215762324838</c:v>
                </c:pt>
                <c:pt idx="51">
                  <c:v>-3.6104736062101974</c:v>
                </c:pt>
                <c:pt idx="52">
                  <c:v>-2.8254351897312588</c:v>
                </c:pt>
                <c:pt idx="53">
                  <c:v>-3.5833339485278355</c:v>
                </c:pt>
                <c:pt idx="54">
                  <c:v>-3.0284358362753014</c:v>
                </c:pt>
                <c:pt idx="55">
                  <c:v>-3.9747802907676029</c:v>
                </c:pt>
                <c:pt idx="56">
                  <c:v>-4.5758960429433557</c:v>
                </c:pt>
                <c:pt idx="57">
                  <c:v>-4.5637695690317566</c:v>
                </c:pt>
                <c:pt idx="58">
                  <c:v>-5.7730607932188693</c:v>
                </c:pt>
                <c:pt idx="59">
                  <c:v>-6.8293616522747804</c:v>
                </c:pt>
                <c:pt idx="60">
                  <c:v>10.377714546402636</c:v>
                </c:pt>
                <c:pt idx="61">
                  <c:v>1.0465758792289215</c:v>
                </c:pt>
                <c:pt idx="62">
                  <c:v>2.3760751096848978</c:v>
                </c:pt>
                <c:pt idx="63">
                  <c:v>3.5015811978201121</c:v>
                </c:pt>
                <c:pt idx="64">
                  <c:v>3.5891347925426338</c:v>
                </c:pt>
                <c:pt idx="65">
                  <c:v>6.5225750328770715</c:v>
                </c:pt>
                <c:pt idx="66">
                  <c:v>7.2700328596135542</c:v>
                </c:pt>
                <c:pt idx="67">
                  <c:v>4.9884482603125946</c:v>
                </c:pt>
                <c:pt idx="68">
                  <c:v>7.2698474817494123</c:v>
                </c:pt>
                <c:pt idx="69">
                  <c:v>7.4014713688910021</c:v>
                </c:pt>
                <c:pt idx="70">
                  <c:v>1.8809859632679142</c:v>
                </c:pt>
                <c:pt idx="71">
                  <c:v>2.803177883744862</c:v>
                </c:pt>
                <c:pt idx="72">
                  <c:v>4.3396929668261599</c:v>
                </c:pt>
                <c:pt idx="73">
                  <c:v>2.5970693107517953</c:v>
                </c:pt>
                <c:pt idx="74">
                  <c:v>2.6379316926096941</c:v>
                </c:pt>
                <c:pt idx="75">
                  <c:v>1.2068994146584835</c:v>
                </c:pt>
                <c:pt idx="76">
                  <c:v>1.8837693534303241</c:v>
                </c:pt>
                <c:pt idx="77">
                  <c:v>1.4552458380853963</c:v>
                </c:pt>
                <c:pt idx="78">
                  <c:v>2.665346040722401</c:v>
                </c:pt>
                <c:pt idx="79">
                  <c:v>1.2116177615323629</c:v>
                </c:pt>
                <c:pt idx="80">
                  <c:v>19.343540286673434</c:v>
                </c:pt>
                <c:pt idx="81">
                  <c:v>11.835210554445847</c:v>
                </c:pt>
                <c:pt idx="82">
                  <c:v>14.691995228484977</c:v>
                </c:pt>
                <c:pt idx="83">
                  <c:v>15.137439898308855</c:v>
                </c:pt>
                <c:pt idx="84">
                  <c:v>15.098920022578223</c:v>
                </c:pt>
                <c:pt idx="85">
                  <c:v>15.313926602139002</c:v>
                </c:pt>
                <c:pt idx="86">
                  <c:v>13.820003121972025</c:v>
                </c:pt>
                <c:pt idx="87">
                  <c:v>14.797176158597662</c:v>
                </c:pt>
                <c:pt idx="88">
                  <c:v>15.310303630510237</c:v>
                </c:pt>
                <c:pt idx="89">
                  <c:v>16.510975062532669</c:v>
                </c:pt>
                <c:pt idx="90">
                  <c:v>1.2047641332612287</c:v>
                </c:pt>
                <c:pt idx="91">
                  <c:v>-1.9123027683798632</c:v>
                </c:pt>
                <c:pt idx="92">
                  <c:v>-0.30454218459932036</c:v>
                </c:pt>
                <c:pt idx="93">
                  <c:v>-3.2774205141192603</c:v>
                </c:pt>
                <c:pt idx="94">
                  <c:v>-5.5089905363076959</c:v>
                </c:pt>
                <c:pt idx="95">
                  <c:v>-8.2886640234179829</c:v>
                </c:pt>
                <c:pt idx="96">
                  <c:v>-9.8525008910497096</c:v>
                </c:pt>
                <c:pt idx="97">
                  <c:v>-8.2752346827486001</c:v>
                </c:pt>
                <c:pt idx="98">
                  <c:v>-9.7428646769611102</c:v>
                </c:pt>
                <c:pt idx="99">
                  <c:v>-10.779432646550051</c:v>
                </c:pt>
                <c:pt idx="100">
                  <c:v>1.0133952032622986</c:v>
                </c:pt>
                <c:pt idx="101">
                  <c:v>-10.632445998485345</c:v>
                </c:pt>
                <c:pt idx="102">
                  <c:v>-5.2710511268334663</c:v>
                </c:pt>
                <c:pt idx="103">
                  <c:v>-4.6901668567893005</c:v>
                </c:pt>
                <c:pt idx="104">
                  <c:v>-6.4101450250880472</c:v>
                </c:pt>
                <c:pt idx="105">
                  <c:v>-8.4818211795709253</c:v>
                </c:pt>
                <c:pt idx="106">
                  <c:v>-7.2421165699345433</c:v>
                </c:pt>
                <c:pt idx="107">
                  <c:v>-7.8363588875151216</c:v>
                </c:pt>
                <c:pt idx="108">
                  <c:v>-4.2751936547710869</c:v>
                </c:pt>
                <c:pt idx="109">
                  <c:v>-2.6686655494058051</c:v>
                </c:pt>
                <c:pt idx="110">
                  <c:v>-4.0693012388142211</c:v>
                </c:pt>
                <c:pt idx="111">
                  <c:v>-5.7555690636843355</c:v>
                </c:pt>
                <c:pt idx="112">
                  <c:v>-5.5473214291965434</c:v>
                </c:pt>
                <c:pt idx="113">
                  <c:v>-5.2918375499139483</c:v>
                </c:pt>
                <c:pt idx="114">
                  <c:v>-4.8711669476823314</c:v>
                </c:pt>
                <c:pt idx="115">
                  <c:v>-4.4746840971042889</c:v>
                </c:pt>
                <c:pt idx="116">
                  <c:v>-4.3817377965069699</c:v>
                </c:pt>
                <c:pt idx="117">
                  <c:v>-3.6854462837379032</c:v>
                </c:pt>
                <c:pt idx="118">
                  <c:v>-2.8799345047608256</c:v>
                </c:pt>
                <c:pt idx="119">
                  <c:v>1.68837370774731</c:v>
                </c:pt>
                <c:pt idx="120">
                  <c:v>2.1589028310004927</c:v>
                </c:pt>
                <c:pt idx="121">
                  <c:v>5.7209322310705808</c:v>
                </c:pt>
                <c:pt idx="122">
                  <c:v>7.1669144964036846</c:v>
                </c:pt>
                <c:pt idx="123">
                  <c:v>9.6468681064750683</c:v>
                </c:pt>
                <c:pt idx="124">
                  <c:v>10.160745450346042</c:v>
                </c:pt>
                <c:pt idx="125">
                  <c:v>9.2739984222516405</c:v>
                </c:pt>
                <c:pt idx="126">
                  <c:v>8.3863267236736618</c:v>
                </c:pt>
                <c:pt idx="127">
                  <c:v>8.6826023748590409</c:v>
                </c:pt>
                <c:pt idx="128">
                  <c:v>6.757629726685046</c:v>
                </c:pt>
                <c:pt idx="129">
                  <c:v>10.755992236010655</c:v>
                </c:pt>
                <c:pt idx="130">
                  <c:v>29.091857744195085</c:v>
                </c:pt>
                <c:pt idx="131">
                  <c:v>27.660397389569276</c:v>
                </c:pt>
                <c:pt idx="132">
                  <c:v>28.646923306500664</c:v>
                </c:pt>
                <c:pt idx="133">
                  <c:v>28.511413364341628</c:v>
                </c:pt>
                <c:pt idx="134">
                  <c:v>27.00296026601287</c:v>
                </c:pt>
                <c:pt idx="135">
                  <c:v>24.803381942170738</c:v>
                </c:pt>
                <c:pt idx="136">
                  <c:v>25.758839343874808</c:v>
                </c:pt>
                <c:pt idx="137">
                  <c:v>26.865038755699114</c:v>
                </c:pt>
                <c:pt idx="138">
                  <c:v>26.076734233015618</c:v>
                </c:pt>
                <c:pt idx="139">
                  <c:v>25.456781741693753</c:v>
                </c:pt>
                <c:pt idx="140">
                  <c:v>-3.5025337790184015</c:v>
                </c:pt>
                <c:pt idx="141">
                  <c:v>-4.9480594574379637</c:v>
                </c:pt>
                <c:pt idx="142">
                  <c:v>-5.3004064471576662</c:v>
                </c:pt>
                <c:pt idx="143">
                  <c:v>-7.4834027369781246</c:v>
                </c:pt>
                <c:pt idx="144">
                  <c:v>-7.5447570937091086</c:v>
                </c:pt>
                <c:pt idx="145">
                  <c:v>-8.5305952687431272</c:v>
                </c:pt>
                <c:pt idx="146">
                  <c:v>-8.9226627798760614</c:v>
                </c:pt>
                <c:pt idx="147">
                  <c:v>-7.6640973625001187</c:v>
                </c:pt>
                <c:pt idx="148">
                  <c:v>-8.4617228875539752</c:v>
                </c:pt>
                <c:pt idx="149">
                  <c:v>-10.433439787909231</c:v>
                </c:pt>
                <c:pt idx="150">
                  <c:v>-12.760656352038053</c:v>
                </c:pt>
                <c:pt idx="151">
                  <c:v>-13.765035387324907</c:v>
                </c:pt>
                <c:pt idx="152">
                  <c:v>-10.329320647372398</c:v>
                </c:pt>
                <c:pt idx="153">
                  <c:v>-4.6278964137950673</c:v>
                </c:pt>
                <c:pt idx="154">
                  <c:v>1.7833555998907471</c:v>
                </c:pt>
                <c:pt idx="155">
                  <c:v>5.1436974982436574</c:v>
                </c:pt>
                <c:pt idx="156">
                  <c:v>6.8640169200961338</c:v>
                </c:pt>
                <c:pt idx="157">
                  <c:v>5.230044841032381</c:v>
                </c:pt>
                <c:pt idx="158">
                  <c:v>4.2331407875628244</c:v>
                </c:pt>
                <c:pt idx="159">
                  <c:v>6.2185811077668838</c:v>
                </c:pt>
                <c:pt idx="160">
                  <c:v>14.39396151028976</c:v>
                </c:pt>
                <c:pt idx="161">
                  <c:v>14.318795075379334</c:v>
                </c:pt>
                <c:pt idx="162">
                  <c:v>15.223296641791023</c:v>
                </c:pt>
                <c:pt idx="163">
                  <c:v>16.148583702831097</c:v>
                </c:pt>
                <c:pt idx="164">
                  <c:v>15.885418305705393</c:v>
                </c:pt>
                <c:pt idx="165">
                  <c:v>16.120638347612562</c:v>
                </c:pt>
                <c:pt idx="166">
                  <c:v>13.988031262738531</c:v>
                </c:pt>
                <c:pt idx="167">
                  <c:v>16.482323467904941</c:v>
                </c:pt>
                <c:pt idx="168">
                  <c:v>11.681929036751708</c:v>
                </c:pt>
                <c:pt idx="169">
                  <c:v>15.140217126043151</c:v>
                </c:pt>
                <c:pt idx="170">
                  <c:v>7.2314001492949949</c:v>
                </c:pt>
                <c:pt idx="171">
                  <c:v>6.2591857939924367</c:v>
                </c:pt>
                <c:pt idx="172">
                  <c:v>9.300061198653772</c:v>
                </c:pt>
                <c:pt idx="173">
                  <c:v>12.056825968984619</c:v>
                </c:pt>
                <c:pt idx="174">
                  <c:v>16.979139105854749</c:v>
                </c:pt>
                <c:pt idx="175">
                  <c:v>19.00812232064462</c:v>
                </c:pt>
                <c:pt idx="176">
                  <c:v>20.673435510298603</c:v>
                </c:pt>
                <c:pt idx="177">
                  <c:v>19.3741217787531</c:v>
                </c:pt>
                <c:pt idx="178">
                  <c:v>23.055582724273734</c:v>
                </c:pt>
                <c:pt idx="179">
                  <c:v>26.917577083153404</c:v>
                </c:pt>
                <c:pt idx="180">
                  <c:v>-10.3877773244491</c:v>
                </c:pt>
                <c:pt idx="181">
                  <c:v>-12.452412018546905</c:v>
                </c:pt>
                <c:pt idx="182">
                  <c:v>-18.339737141497466</c:v>
                </c:pt>
                <c:pt idx="183">
                  <c:v>-13.689926580799135</c:v>
                </c:pt>
                <c:pt idx="184">
                  <c:v>-13.716989501837654</c:v>
                </c:pt>
                <c:pt idx="185">
                  <c:v>-14.629538509574395</c:v>
                </c:pt>
                <c:pt idx="186">
                  <c:v>-13.605271561943155</c:v>
                </c:pt>
                <c:pt idx="187">
                  <c:v>-8.955463348749781</c:v>
                </c:pt>
                <c:pt idx="188">
                  <c:v>-10.436917616621113</c:v>
                </c:pt>
                <c:pt idx="189">
                  <c:v>-11.141124471207764</c:v>
                </c:pt>
                <c:pt idx="190">
                  <c:v>-11.297217959773203</c:v>
                </c:pt>
                <c:pt idx="191">
                  <c:v>-14.202098396070941</c:v>
                </c:pt>
                <c:pt idx="192">
                  <c:v>-12.556380688045552</c:v>
                </c:pt>
                <c:pt idx="193">
                  <c:v>-12.574547575597272</c:v>
                </c:pt>
                <c:pt idx="194">
                  <c:v>-13.114494111907733</c:v>
                </c:pt>
                <c:pt idx="195">
                  <c:v>-13.891898967784064</c:v>
                </c:pt>
                <c:pt idx="196">
                  <c:v>-13.327437119703985</c:v>
                </c:pt>
                <c:pt idx="197">
                  <c:v>-14.426964007849678</c:v>
                </c:pt>
                <c:pt idx="198">
                  <c:v>-12.768485805275633</c:v>
                </c:pt>
                <c:pt idx="199">
                  <c:v>-10.726548232570556</c:v>
                </c:pt>
                <c:pt idx="200">
                  <c:v>-8.1738249095605262</c:v>
                </c:pt>
                <c:pt idx="201">
                  <c:v>-7.6250543806248601</c:v>
                </c:pt>
                <c:pt idx="202">
                  <c:v>-7.6352263551056172</c:v>
                </c:pt>
                <c:pt idx="203">
                  <c:v>-8.2574948080806063</c:v>
                </c:pt>
                <c:pt idx="204">
                  <c:v>-8.6773153161384968</c:v>
                </c:pt>
                <c:pt idx="205">
                  <c:v>-7.6647059272763851</c:v>
                </c:pt>
                <c:pt idx="206">
                  <c:v>-8.1680797430732888</c:v>
                </c:pt>
                <c:pt idx="207">
                  <c:v>-8.0274458986245527</c:v>
                </c:pt>
                <c:pt idx="208">
                  <c:v>-8.9242357007928366</c:v>
                </c:pt>
                <c:pt idx="209">
                  <c:v>-8.0684761754930463</c:v>
                </c:pt>
                <c:pt idx="210">
                  <c:v>-4.2300399596806955</c:v>
                </c:pt>
                <c:pt idx="211">
                  <c:v>-3.7203272356932517</c:v>
                </c:pt>
                <c:pt idx="212">
                  <c:v>-9.4979364379496953</c:v>
                </c:pt>
                <c:pt idx="213">
                  <c:v>-6.6698881638318639</c:v>
                </c:pt>
                <c:pt idx="214">
                  <c:v>-8.0588295950164479</c:v>
                </c:pt>
                <c:pt idx="215">
                  <c:v>-8.2882816136042301</c:v>
                </c:pt>
                <c:pt idx="216">
                  <c:v>-9.8318247216258143</c:v>
                </c:pt>
                <c:pt idx="217">
                  <c:v>-9.3794150513463936</c:v>
                </c:pt>
                <c:pt idx="218">
                  <c:v>-10.392900284449869</c:v>
                </c:pt>
                <c:pt idx="219">
                  <c:v>-10.620789905170188</c:v>
                </c:pt>
                <c:pt idx="220">
                  <c:v>-9.7190858329706682</c:v>
                </c:pt>
                <c:pt idx="221">
                  <c:v>-9.1667147665298838</c:v>
                </c:pt>
                <c:pt idx="222">
                  <c:v>-10.101328832433456</c:v>
                </c:pt>
                <c:pt idx="223">
                  <c:v>-12.072471094560019</c:v>
                </c:pt>
                <c:pt idx="224">
                  <c:v>-11.299094447047539</c:v>
                </c:pt>
                <c:pt idx="225">
                  <c:v>-13.274240847281277</c:v>
                </c:pt>
                <c:pt idx="226">
                  <c:v>-10.897510561040175</c:v>
                </c:pt>
                <c:pt idx="227">
                  <c:v>-11.646216720052919</c:v>
                </c:pt>
                <c:pt idx="228">
                  <c:v>-10.740621274229269</c:v>
                </c:pt>
                <c:pt idx="229">
                  <c:v>-12.074336014014339</c:v>
                </c:pt>
                <c:pt idx="230">
                  <c:v>-12.097589436796742</c:v>
                </c:pt>
                <c:pt idx="231">
                  <c:v>-11.775549722701657</c:v>
                </c:pt>
                <c:pt idx="232">
                  <c:v>-12.302082486651312</c:v>
                </c:pt>
                <c:pt idx="233">
                  <c:v>-11.810266443741932</c:v>
                </c:pt>
                <c:pt idx="234">
                  <c:v>-12.284114153903058</c:v>
                </c:pt>
                <c:pt idx="235">
                  <c:v>-13.847206871889659</c:v>
                </c:pt>
                <c:pt idx="236">
                  <c:v>-12.898706606391475</c:v>
                </c:pt>
                <c:pt idx="237">
                  <c:v>-16.256594453828839</c:v>
                </c:pt>
                <c:pt idx="238">
                  <c:v>-14.034610175110458</c:v>
                </c:pt>
                <c:pt idx="239">
                  <c:v>-12.243648676687339</c:v>
                </c:pt>
                <c:pt idx="240">
                  <c:v>-1.3697871359281031</c:v>
                </c:pt>
                <c:pt idx="241">
                  <c:v>-0.24836418698745533</c:v>
                </c:pt>
                <c:pt idx="242">
                  <c:v>-0.34812370732042019</c:v>
                </c:pt>
                <c:pt idx="243">
                  <c:v>0.22994808499572805</c:v>
                </c:pt>
                <c:pt idx="244">
                  <c:v>0.93926469564971349</c:v>
                </c:pt>
                <c:pt idx="245">
                  <c:v>1.2239583568297654</c:v>
                </c:pt>
                <c:pt idx="246">
                  <c:v>1.9141151134764822</c:v>
                </c:pt>
                <c:pt idx="247">
                  <c:v>-4.9823345599833146E-3</c:v>
                </c:pt>
                <c:pt idx="248">
                  <c:v>-0.10110093015492083</c:v>
                </c:pt>
                <c:pt idx="249">
                  <c:v>-7.5310784935975761E-2</c:v>
                </c:pt>
                <c:pt idx="250">
                  <c:v>-1.6732475883584552</c:v>
                </c:pt>
                <c:pt idx="251">
                  <c:v>-0.53828238187049138</c:v>
                </c:pt>
                <c:pt idx="252">
                  <c:v>0.52465489386576003</c:v>
                </c:pt>
                <c:pt idx="253">
                  <c:v>0.99174027917081631</c:v>
                </c:pt>
                <c:pt idx="254">
                  <c:v>0.44969866861306329</c:v>
                </c:pt>
                <c:pt idx="255">
                  <c:v>-1.2344514837949401</c:v>
                </c:pt>
                <c:pt idx="256">
                  <c:v>-3.8504572013794434</c:v>
                </c:pt>
                <c:pt idx="257">
                  <c:v>-2.9380017825219049</c:v>
                </c:pt>
                <c:pt idx="258">
                  <c:v>-5.047496445737413</c:v>
                </c:pt>
                <c:pt idx="259">
                  <c:v>-5.6943687122664581</c:v>
                </c:pt>
                <c:pt idx="260">
                  <c:v>8.7135487953523736</c:v>
                </c:pt>
                <c:pt idx="261">
                  <c:v>4.2371379502056641</c:v>
                </c:pt>
                <c:pt idx="262">
                  <c:v>4.7781788648465131</c:v>
                </c:pt>
                <c:pt idx="263">
                  <c:v>6.2368603670068268</c:v>
                </c:pt>
                <c:pt idx="264">
                  <c:v>5.9832426919842021</c:v>
                </c:pt>
                <c:pt idx="265">
                  <c:v>5.1606351488167057</c:v>
                </c:pt>
                <c:pt idx="266">
                  <c:v>3.4478391818503589</c:v>
                </c:pt>
                <c:pt idx="267">
                  <c:v>5.0857093973875394</c:v>
                </c:pt>
                <c:pt idx="268">
                  <c:v>7.0002817401148825</c:v>
                </c:pt>
                <c:pt idx="269">
                  <c:v>8.736776965752977</c:v>
                </c:pt>
                <c:pt idx="270">
                  <c:v>-1.3261844930443356</c:v>
                </c:pt>
                <c:pt idx="271">
                  <c:v>-2.9809473273272147</c:v>
                </c:pt>
                <c:pt idx="272">
                  <c:v>4.4987666781988622E-2</c:v>
                </c:pt>
                <c:pt idx="273">
                  <c:v>2.0738360242563783</c:v>
                </c:pt>
                <c:pt idx="274">
                  <c:v>1.5025426587657336</c:v>
                </c:pt>
                <c:pt idx="275">
                  <c:v>1.5251893789764139</c:v>
                </c:pt>
                <c:pt idx="276">
                  <c:v>1.8148741661922436</c:v>
                </c:pt>
                <c:pt idx="277">
                  <c:v>0.2892870797591911</c:v>
                </c:pt>
                <c:pt idx="278">
                  <c:v>-0.71184538865664138</c:v>
                </c:pt>
                <c:pt idx="279">
                  <c:v>-0.58212997959509138</c:v>
                </c:pt>
                <c:pt idx="280">
                  <c:v>7.9528556888317361</c:v>
                </c:pt>
                <c:pt idx="281">
                  <c:v>4.4695150291293295</c:v>
                </c:pt>
                <c:pt idx="282">
                  <c:v>4.6332674474259186</c:v>
                </c:pt>
                <c:pt idx="283">
                  <c:v>4.1458030444859268</c:v>
                </c:pt>
                <c:pt idx="284">
                  <c:v>3.0946452678118952</c:v>
                </c:pt>
                <c:pt idx="285">
                  <c:v>2.2912298244450717</c:v>
                </c:pt>
                <c:pt idx="286">
                  <c:v>1.0757256245746376</c:v>
                </c:pt>
                <c:pt idx="287">
                  <c:v>1.1317718552803129</c:v>
                </c:pt>
                <c:pt idx="288">
                  <c:v>1.4474714457934432</c:v>
                </c:pt>
                <c:pt idx="289">
                  <c:v>1.7065779124470239</c:v>
                </c:pt>
                <c:pt idx="290">
                  <c:v>4.6671808536077428</c:v>
                </c:pt>
                <c:pt idx="291">
                  <c:v>3.4478852563913147</c:v>
                </c:pt>
                <c:pt idx="292">
                  <c:v>2.0083003763882878</c:v>
                </c:pt>
                <c:pt idx="293">
                  <c:v>4.2452405106561528</c:v>
                </c:pt>
                <c:pt idx="294">
                  <c:v>3.2212925220321935</c:v>
                </c:pt>
                <c:pt idx="295">
                  <c:v>2.3329401522788729</c:v>
                </c:pt>
                <c:pt idx="296">
                  <c:v>4.2378103214210974</c:v>
                </c:pt>
                <c:pt idx="297">
                  <c:v>3.8175377732038385</c:v>
                </c:pt>
                <c:pt idx="298">
                  <c:v>2.3792494589818602</c:v>
                </c:pt>
                <c:pt idx="299">
                  <c:v>2.97313435564568</c:v>
                </c:pt>
                <c:pt idx="300">
                  <c:v>6.5404456289769648</c:v>
                </c:pt>
                <c:pt idx="301">
                  <c:v>0.6929465209084924</c:v>
                </c:pt>
                <c:pt idx="302">
                  <c:v>2.9919608759822403</c:v>
                </c:pt>
                <c:pt idx="303">
                  <c:v>4.0592907821158235</c:v>
                </c:pt>
                <c:pt idx="304">
                  <c:v>3.9945742525459735</c:v>
                </c:pt>
                <c:pt idx="305">
                  <c:v>3.1297469752534433</c:v>
                </c:pt>
                <c:pt idx="306">
                  <c:v>4.0854130672483784</c:v>
                </c:pt>
                <c:pt idx="307">
                  <c:v>4.4098384138040174</c:v>
                </c:pt>
                <c:pt idx="308">
                  <c:v>5.7776018633309718</c:v>
                </c:pt>
                <c:pt idx="309">
                  <c:v>4.8608117241568607</c:v>
                </c:pt>
                <c:pt idx="310">
                  <c:v>-10.736919934865302</c:v>
                </c:pt>
                <c:pt idx="311">
                  <c:v>-9.7160842537119922</c:v>
                </c:pt>
                <c:pt idx="312">
                  <c:v>-9.8313148897853804</c:v>
                </c:pt>
                <c:pt idx="313">
                  <c:v>-9.6609142661105469</c:v>
                </c:pt>
                <c:pt idx="314">
                  <c:v>-9.2230726382980137</c:v>
                </c:pt>
                <c:pt idx="315">
                  <c:v>-7.8590343885453109</c:v>
                </c:pt>
                <c:pt idx="316">
                  <c:v>-8.8092755292206384</c:v>
                </c:pt>
                <c:pt idx="317">
                  <c:v>-7.6718688682758795</c:v>
                </c:pt>
                <c:pt idx="318">
                  <c:v>-6.9097811050081699</c:v>
                </c:pt>
                <c:pt idx="319">
                  <c:v>-8.0362207234889116</c:v>
                </c:pt>
                <c:pt idx="320">
                  <c:v>24.019645199604867</c:v>
                </c:pt>
                <c:pt idx="321">
                  <c:v>20.73952265971857</c:v>
                </c:pt>
                <c:pt idx="322">
                  <c:v>18.666264285599013</c:v>
                </c:pt>
                <c:pt idx="323">
                  <c:v>17.223046985925553</c:v>
                </c:pt>
                <c:pt idx="324">
                  <c:v>15.142689997155838</c:v>
                </c:pt>
                <c:pt idx="325">
                  <c:v>9.6234900528059164</c:v>
                </c:pt>
                <c:pt idx="326">
                  <c:v>11.723051185734462</c:v>
                </c:pt>
                <c:pt idx="327">
                  <c:v>11.051342927904479</c:v>
                </c:pt>
                <c:pt idx="328">
                  <c:v>10.452722133677128</c:v>
                </c:pt>
                <c:pt idx="329">
                  <c:v>7.979513513317027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B35-B2E0-00E65704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50224"/>
        <c:axId val="1097416112"/>
      </c:scatterChart>
      <c:valAx>
        <c:axId val="109745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6112"/>
        <c:crosses val="autoZero"/>
        <c:crossBetween val="midCat"/>
      </c:valAx>
      <c:valAx>
        <c:axId val="109741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50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HDI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Run'!$C$29:$C$358</c:f>
              <c:numCache>
                <c:formatCode>General</c:formatCode>
                <c:ptCount val="330"/>
                <c:pt idx="0">
                  <c:v>-4.5453523729193854</c:v>
                </c:pt>
                <c:pt idx="1">
                  <c:v>-3.8932857915473811</c:v>
                </c:pt>
                <c:pt idx="2">
                  <c:v>-2.3227680119794343</c:v>
                </c:pt>
                <c:pt idx="3">
                  <c:v>-3.5420816558836421</c:v>
                </c:pt>
                <c:pt idx="4">
                  <c:v>-1.8880426609710277</c:v>
                </c:pt>
                <c:pt idx="5">
                  <c:v>-0.63185972371008958</c:v>
                </c:pt>
                <c:pt idx="6">
                  <c:v>-0.94318524714205765</c:v>
                </c:pt>
                <c:pt idx="7">
                  <c:v>0.41606952658697693</c:v>
                </c:pt>
                <c:pt idx="8">
                  <c:v>2.6511532151718171</c:v>
                </c:pt>
                <c:pt idx="9">
                  <c:v>4.4650588161938671</c:v>
                </c:pt>
                <c:pt idx="10">
                  <c:v>5.169347395648547</c:v>
                </c:pt>
                <c:pt idx="11">
                  <c:v>-1.7975838932496302</c:v>
                </c:pt>
                <c:pt idx="12">
                  <c:v>-2.5376693806665092</c:v>
                </c:pt>
                <c:pt idx="13">
                  <c:v>-3.1813764346736839</c:v>
                </c:pt>
                <c:pt idx="14">
                  <c:v>-3.4761113979433418</c:v>
                </c:pt>
                <c:pt idx="15">
                  <c:v>-4.5504882305404131</c:v>
                </c:pt>
                <c:pt idx="16">
                  <c:v>-10.827367941162501</c:v>
                </c:pt>
                <c:pt idx="17">
                  <c:v>-6.0010637438102972</c:v>
                </c:pt>
                <c:pt idx="18">
                  <c:v>-5.4799814718573465</c:v>
                </c:pt>
                <c:pt idx="19">
                  <c:v>-4.6794066734931441</c:v>
                </c:pt>
                <c:pt idx="20">
                  <c:v>2.7017200358411309</c:v>
                </c:pt>
                <c:pt idx="21">
                  <c:v>5.1481510206405545</c:v>
                </c:pt>
                <c:pt idx="22">
                  <c:v>4.9954918067153002</c:v>
                </c:pt>
                <c:pt idx="23">
                  <c:v>3.7911280192580108</c:v>
                </c:pt>
                <c:pt idx="24">
                  <c:v>3.4586267908081059</c:v>
                </c:pt>
                <c:pt idx="25">
                  <c:v>3.9343043632170591</c:v>
                </c:pt>
                <c:pt idx="26">
                  <c:v>3.2600709198757247</c:v>
                </c:pt>
                <c:pt idx="27">
                  <c:v>2.4860017506661158</c:v>
                </c:pt>
                <c:pt idx="28">
                  <c:v>2.1814038746167981</c:v>
                </c:pt>
                <c:pt idx="29">
                  <c:v>1.6781605364542465</c:v>
                </c:pt>
                <c:pt idx="30">
                  <c:v>-8.9586691896279866</c:v>
                </c:pt>
                <c:pt idx="31">
                  <c:v>-6.7942824353560525</c:v>
                </c:pt>
                <c:pt idx="32">
                  <c:v>-8.4037383999425774</c:v>
                </c:pt>
                <c:pt idx="33">
                  <c:v>-6.7754200428698432</c:v>
                </c:pt>
                <c:pt idx="34">
                  <c:v>-6.7546237400716489</c:v>
                </c:pt>
                <c:pt idx="35">
                  <c:v>-9.2785087818225875</c:v>
                </c:pt>
                <c:pt idx="36">
                  <c:v>-6.8826829950851955</c:v>
                </c:pt>
                <c:pt idx="37">
                  <c:v>-8.0694962726346358</c:v>
                </c:pt>
                <c:pt idx="38">
                  <c:v>-7.7773332649550131</c:v>
                </c:pt>
                <c:pt idx="39">
                  <c:v>-7.0732578152507761</c:v>
                </c:pt>
                <c:pt idx="40">
                  <c:v>-7.5652390372242451</c:v>
                </c:pt>
                <c:pt idx="41">
                  <c:v>-9.1393047046986329</c:v>
                </c:pt>
                <c:pt idx="42">
                  <c:v>-7.5641433527359005</c:v>
                </c:pt>
                <c:pt idx="43">
                  <c:v>-6.8127411058474188</c:v>
                </c:pt>
                <c:pt idx="44">
                  <c:v>-6.8937920886260819</c:v>
                </c:pt>
                <c:pt idx="45">
                  <c:v>-7.7595022237566802</c:v>
                </c:pt>
                <c:pt idx="46">
                  <c:v>-5.8940011223648625</c:v>
                </c:pt>
                <c:pt idx="47">
                  <c:v>-7.5213089996478057</c:v>
                </c:pt>
                <c:pt idx="48">
                  <c:v>-6.0681303531266124</c:v>
                </c:pt>
                <c:pt idx="49">
                  <c:v>-3.4463367753088736</c:v>
                </c:pt>
                <c:pt idx="50">
                  <c:v>-1.7212215762324838</c:v>
                </c:pt>
                <c:pt idx="51">
                  <c:v>-3.6104736062101974</c:v>
                </c:pt>
                <c:pt idx="52">
                  <c:v>-2.8254351897312588</c:v>
                </c:pt>
                <c:pt idx="53">
                  <c:v>-3.5833339485278355</c:v>
                </c:pt>
                <c:pt idx="54">
                  <c:v>-3.0284358362753014</c:v>
                </c:pt>
                <c:pt idx="55">
                  <c:v>-3.9747802907676029</c:v>
                </c:pt>
                <c:pt idx="56">
                  <c:v>-4.5758960429433557</c:v>
                </c:pt>
                <c:pt idx="57">
                  <c:v>-4.5637695690317566</c:v>
                </c:pt>
                <c:pt idx="58">
                  <c:v>-5.7730607932188693</c:v>
                </c:pt>
                <c:pt idx="59">
                  <c:v>-6.8293616522747804</c:v>
                </c:pt>
                <c:pt idx="60">
                  <c:v>10.377714546402636</c:v>
                </c:pt>
                <c:pt idx="61">
                  <c:v>1.0465758792289215</c:v>
                </c:pt>
                <c:pt idx="62">
                  <c:v>2.3760751096848978</c:v>
                </c:pt>
                <c:pt idx="63">
                  <c:v>3.5015811978201121</c:v>
                </c:pt>
                <c:pt idx="64">
                  <c:v>3.5891347925426338</c:v>
                </c:pt>
                <c:pt idx="65">
                  <c:v>6.5225750328770715</c:v>
                </c:pt>
                <c:pt idx="66">
                  <c:v>7.2700328596135542</c:v>
                </c:pt>
                <c:pt idx="67">
                  <c:v>4.9884482603125946</c:v>
                </c:pt>
                <c:pt idx="68">
                  <c:v>7.2698474817494123</c:v>
                </c:pt>
                <c:pt idx="69">
                  <c:v>7.4014713688910021</c:v>
                </c:pt>
                <c:pt idx="70">
                  <c:v>1.8809859632679142</c:v>
                </c:pt>
                <c:pt idx="71">
                  <c:v>2.803177883744862</c:v>
                </c:pt>
                <c:pt idx="72">
                  <c:v>4.3396929668261599</c:v>
                </c:pt>
                <c:pt idx="73">
                  <c:v>2.5970693107517953</c:v>
                </c:pt>
                <c:pt idx="74">
                  <c:v>2.6379316926096941</c:v>
                </c:pt>
                <c:pt idx="75">
                  <c:v>1.2068994146584835</c:v>
                </c:pt>
                <c:pt idx="76">
                  <c:v>1.8837693534303241</c:v>
                </c:pt>
                <c:pt idx="77">
                  <c:v>1.4552458380853963</c:v>
                </c:pt>
                <c:pt idx="78">
                  <c:v>2.665346040722401</c:v>
                </c:pt>
                <c:pt idx="79">
                  <c:v>1.2116177615323629</c:v>
                </c:pt>
                <c:pt idx="80">
                  <c:v>19.343540286673434</c:v>
                </c:pt>
                <c:pt idx="81">
                  <c:v>11.835210554445847</c:v>
                </c:pt>
                <c:pt idx="82">
                  <c:v>14.691995228484977</c:v>
                </c:pt>
                <c:pt idx="83">
                  <c:v>15.137439898308855</c:v>
                </c:pt>
                <c:pt idx="84">
                  <c:v>15.098920022578223</c:v>
                </c:pt>
                <c:pt idx="85">
                  <c:v>15.313926602139002</c:v>
                </c:pt>
                <c:pt idx="86">
                  <c:v>13.820003121972025</c:v>
                </c:pt>
                <c:pt idx="87">
                  <c:v>14.797176158597662</c:v>
                </c:pt>
                <c:pt idx="88">
                  <c:v>15.310303630510237</c:v>
                </c:pt>
                <c:pt idx="89">
                  <c:v>16.510975062532669</c:v>
                </c:pt>
                <c:pt idx="90">
                  <c:v>1.2047641332612287</c:v>
                </c:pt>
                <c:pt idx="91">
                  <c:v>-1.9123027683798632</c:v>
                </c:pt>
                <c:pt idx="92">
                  <c:v>-0.30454218459932036</c:v>
                </c:pt>
                <c:pt idx="93">
                  <c:v>-3.2774205141192603</c:v>
                </c:pt>
                <c:pt idx="94">
                  <c:v>-5.5089905363076959</c:v>
                </c:pt>
                <c:pt idx="95">
                  <c:v>-8.2886640234179829</c:v>
                </c:pt>
                <c:pt idx="96">
                  <c:v>-9.8525008910497096</c:v>
                </c:pt>
                <c:pt idx="97">
                  <c:v>-8.2752346827486001</c:v>
                </c:pt>
                <c:pt idx="98">
                  <c:v>-9.7428646769611102</c:v>
                </c:pt>
                <c:pt idx="99">
                  <c:v>-10.779432646550051</c:v>
                </c:pt>
                <c:pt idx="100">
                  <c:v>1.0133952032622986</c:v>
                </c:pt>
                <c:pt idx="101">
                  <c:v>-10.632445998485345</c:v>
                </c:pt>
                <c:pt idx="102">
                  <c:v>-5.2710511268334663</c:v>
                </c:pt>
                <c:pt idx="103">
                  <c:v>-4.6901668567893005</c:v>
                </c:pt>
                <c:pt idx="104">
                  <c:v>-6.4101450250880472</c:v>
                </c:pt>
                <c:pt idx="105">
                  <c:v>-8.4818211795709253</c:v>
                </c:pt>
                <c:pt idx="106">
                  <c:v>-7.2421165699345433</c:v>
                </c:pt>
                <c:pt idx="107">
                  <c:v>-7.8363588875151216</c:v>
                </c:pt>
                <c:pt idx="108">
                  <c:v>-4.2751936547710869</c:v>
                </c:pt>
                <c:pt idx="109">
                  <c:v>-2.6686655494058051</c:v>
                </c:pt>
                <c:pt idx="110">
                  <c:v>-4.0693012388142211</c:v>
                </c:pt>
                <c:pt idx="111">
                  <c:v>-5.7555690636843355</c:v>
                </c:pt>
                <c:pt idx="112">
                  <c:v>-5.5473214291965434</c:v>
                </c:pt>
                <c:pt idx="113">
                  <c:v>-5.2918375499139483</c:v>
                </c:pt>
                <c:pt idx="114">
                  <c:v>-4.8711669476823314</c:v>
                </c:pt>
                <c:pt idx="115">
                  <c:v>-4.4746840971042889</c:v>
                </c:pt>
                <c:pt idx="116">
                  <c:v>-4.3817377965069699</c:v>
                </c:pt>
                <c:pt idx="117">
                  <c:v>-3.6854462837379032</c:v>
                </c:pt>
                <c:pt idx="118">
                  <c:v>-2.8799345047608256</c:v>
                </c:pt>
                <c:pt idx="119">
                  <c:v>1.68837370774731</c:v>
                </c:pt>
                <c:pt idx="120">
                  <c:v>2.1589028310004927</c:v>
                </c:pt>
                <c:pt idx="121">
                  <c:v>5.7209322310705808</c:v>
                </c:pt>
                <c:pt idx="122">
                  <c:v>7.1669144964036846</c:v>
                </c:pt>
                <c:pt idx="123">
                  <c:v>9.6468681064750683</c:v>
                </c:pt>
                <c:pt idx="124">
                  <c:v>10.160745450346042</c:v>
                </c:pt>
                <c:pt idx="125">
                  <c:v>9.2739984222516405</c:v>
                </c:pt>
                <c:pt idx="126">
                  <c:v>8.3863267236736618</c:v>
                </c:pt>
                <c:pt idx="127">
                  <c:v>8.6826023748590409</c:v>
                </c:pt>
                <c:pt idx="128">
                  <c:v>6.757629726685046</c:v>
                </c:pt>
                <c:pt idx="129">
                  <c:v>10.755992236010655</c:v>
                </c:pt>
                <c:pt idx="130">
                  <c:v>29.091857744195085</c:v>
                </c:pt>
                <c:pt idx="131">
                  <c:v>27.660397389569276</c:v>
                </c:pt>
                <c:pt idx="132">
                  <c:v>28.646923306500664</c:v>
                </c:pt>
                <c:pt idx="133">
                  <c:v>28.511413364341628</c:v>
                </c:pt>
                <c:pt idx="134">
                  <c:v>27.00296026601287</c:v>
                </c:pt>
                <c:pt idx="135">
                  <c:v>24.803381942170738</c:v>
                </c:pt>
                <c:pt idx="136">
                  <c:v>25.758839343874808</c:v>
                </c:pt>
                <c:pt idx="137">
                  <c:v>26.865038755699114</c:v>
                </c:pt>
                <c:pt idx="138">
                  <c:v>26.076734233015618</c:v>
                </c:pt>
                <c:pt idx="139">
                  <c:v>25.456781741693753</c:v>
                </c:pt>
                <c:pt idx="140">
                  <c:v>-3.5025337790184015</c:v>
                </c:pt>
                <c:pt idx="141">
                  <c:v>-4.9480594574379637</c:v>
                </c:pt>
                <c:pt idx="142">
                  <c:v>-5.3004064471576662</c:v>
                </c:pt>
                <c:pt idx="143">
                  <c:v>-7.4834027369781246</c:v>
                </c:pt>
                <c:pt idx="144">
                  <c:v>-7.5447570937091086</c:v>
                </c:pt>
                <c:pt idx="145">
                  <c:v>-8.5305952687431272</c:v>
                </c:pt>
                <c:pt idx="146">
                  <c:v>-8.9226627798760614</c:v>
                </c:pt>
                <c:pt idx="147">
                  <c:v>-7.6640973625001187</c:v>
                </c:pt>
                <c:pt idx="148">
                  <c:v>-8.4617228875539752</c:v>
                </c:pt>
                <c:pt idx="149">
                  <c:v>-10.433439787909231</c:v>
                </c:pt>
                <c:pt idx="150">
                  <c:v>-12.760656352038053</c:v>
                </c:pt>
                <c:pt idx="151">
                  <c:v>-13.765035387324907</c:v>
                </c:pt>
                <c:pt idx="152">
                  <c:v>-10.329320647372398</c:v>
                </c:pt>
                <c:pt idx="153">
                  <c:v>-4.6278964137950673</c:v>
                </c:pt>
                <c:pt idx="154">
                  <c:v>1.7833555998907471</c:v>
                </c:pt>
                <c:pt idx="155">
                  <c:v>5.1436974982436574</c:v>
                </c:pt>
                <c:pt idx="156">
                  <c:v>6.8640169200961338</c:v>
                </c:pt>
                <c:pt idx="157">
                  <c:v>5.230044841032381</c:v>
                </c:pt>
                <c:pt idx="158">
                  <c:v>4.2331407875628244</c:v>
                </c:pt>
                <c:pt idx="159">
                  <c:v>6.2185811077668838</c:v>
                </c:pt>
                <c:pt idx="160">
                  <c:v>14.39396151028976</c:v>
                </c:pt>
                <c:pt idx="161">
                  <c:v>14.318795075379334</c:v>
                </c:pt>
                <c:pt idx="162">
                  <c:v>15.223296641791023</c:v>
                </c:pt>
                <c:pt idx="163">
                  <c:v>16.148583702831097</c:v>
                </c:pt>
                <c:pt idx="164">
                  <c:v>15.885418305705393</c:v>
                </c:pt>
                <c:pt idx="165">
                  <c:v>16.120638347612562</c:v>
                </c:pt>
                <c:pt idx="166">
                  <c:v>13.988031262738531</c:v>
                </c:pt>
                <c:pt idx="167">
                  <c:v>16.482323467904941</c:v>
                </c:pt>
                <c:pt idx="168">
                  <c:v>11.681929036751708</c:v>
                </c:pt>
                <c:pt idx="169">
                  <c:v>15.140217126043151</c:v>
                </c:pt>
                <c:pt idx="170">
                  <c:v>7.2314001492949949</c:v>
                </c:pt>
                <c:pt idx="171">
                  <c:v>6.2591857939924367</c:v>
                </c:pt>
                <c:pt idx="172">
                  <c:v>9.300061198653772</c:v>
                </c:pt>
                <c:pt idx="173">
                  <c:v>12.056825968984619</c:v>
                </c:pt>
                <c:pt idx="174">
                  <c:v>16.979139105854749</c:v>
                </c:pt>
                <c:pt idx="175">
                  <c:v>19.00812232064462</c:v>
                </c:pt>
                <c:pt idx="176">
                  <c:v>20.673435510298603</c:v>
                </c:pt>
                <c:pt idx="177">
                  <c:v>19.3741217787531</c:v>
                </c:pt>
                <c:pt idx="178">
                  <c:v>23.055582724273734</c:v>
                </c:pt>
                <c:pt idx="179">
                  <c:v>26.917577083153404</c:v>
                </c:pt>
                <c:pt idx="180">
                  <c:v>-10.3877773244491</c:v>
                </c:pt>
                <c:pt idx="181">
                  <c:v>-12.452412018546905</c:v>
                </c:pt>
                <c:pt idx="182">
                  <c:v>-18.339737141497466</c:v>
                </c:pt>
                <c:pt idx="183">
                  <c:v>-13.689926580799135</c:v>
                </c:pt>
                <c:pt idx="184">
                  <c:v>-13.716989501837654</c:v>
                </c:pt>
                <c:pt idx="185">
                  <c:v>-14.629538509574395</c:v>
                </c:pt>
                <c:pt idx="186">
                  <c:v>-13.605271561943155</c:v>
                </c:pt>
                <c:pt idx="187">
                  <c:v>-8.955463348749781</c:v>
                </c:pt>
                <c:pt idx="188">
                  <c:v>-10.436917616621113</c:v>
                </c:pt>
                <c:pt idx="189">
                  <c:v>-11.141124471207764</c:v>
                </c:pt>
                <c:pt idx="190">
                  <c:v>-11.297217959773203</c:v>
                </c:pt>
                <c:pt idx="191">
                  <c:v>-14.202098396070941</c:v>
                </c:pt>
                <c:pt idx="192">
                  <c:v>-12.556380688045552</c:v>
                </c:pt>
                <c:pt idx="193">
                  <c:v>-12.574547575597272</c:v>
                </c:pt>
                <c:pt idx="194">
                  <c:v>-13.114494111907733</c:v>
                </c:pt>
                <c:pt idx="195">
                  <c:v>-13.891898967784064</c:v>
                </c:pt>
                <c:pt idx="196">
                  <c:v>-13.327437119703985</c:v>
                </c:pt>
                <c:pt idx="197">
                  <c:v>-14.426964007849678</c:v>
                </c:pt>
                <c:pt idx="198">
                  <c:v>-12.768485805275633</c:v>
                </c:pt>
                <c:pt idx="199">
                  <c:v>-10.726548232570556</c:v>
                </c:pt>
                <c:pt idx="200">
                  <c:v>-8.1738249095605262</c:v>
                </c:pt>
                <c:pt idx="201">
                  <c:v>-7.6250543806248601</c:v>
                </c:pt>
                <c:pt idx="202">
                  <c:v>-7.6352263551056172</c:v>
                </c:pt>
                <c:pt idx="203">
                  <c:v>-8.2574948080806063</c:v>
                </c:pt>
                <c:pt idx="204">
                  <c:v>-8.6773153161384968</c:v>
                </c:pt>
                <c:pt idx="205">
                  <c:v>-7.6647059272763851</c:v>
                </c:pt>
                <c:pt idx="206">
                  <c:v>-8.1680797430732888</c:v>
                </c:pt>
                <c:pt idx="207">
                  <c:v>-8.0274458986245527</c:v>
                </c:pt>
                <c:pt idx="208">
                  <c:v>-8.9242357007928366</c:v>
                </c:pt>
                <c:pt idx="209">
                  <c:v>-8.0684761754930463</c:v>
                </c:pt>
                <c:pt idx="210">
                  <c:v>-4.2300399596806955</c:v>
                </c:pt>
                <c:pt idx="211">
                  <c:v>-3.7203272356932517</c:v>
                </c:pt>
                <c:pt idx="212">
                  <c:v>-9.4979364379496953</c:v>
                </c:pt>
                <c:pt idx="213">
                  <c:v>-6.6698881638318639</c:v>
                </c:pt>
                <c:pt idx="214">
                  <c:v>-8.0588295950164479</c:v>
                </c:pt>
                <c:pt idx="215">
                  <c:v>-8.2882816136042301</c:v>
                </c:pt>
                <c:pt idx="216">
                  <c:v>-9.8318247216258143</c:v>
                </c:pt>
                <c:pt idx="217">
                  <c:v>-9.3794150513463936</c:v>
                </c:pt>
                <c:pt idx="218">
                  <c:v>-10.392900284449869</c:v>
                </c:pt>
                <c:pt idx="219">
                  <c:v>-10.620789905170188</c:v>
                </c:pt>
                <c:pt idx="220">
                  <c:v>-9.7190858329706682</c:v>
                </c:pt>
                <c:pt idx="221">
                  <c:v>-9.1667147665298838</c:v>
                </c:pt>
                <c:pt idx="222">
                  <c:v>-10.101328832433456</c:v>
                </c:pt>
                <c:pt idx="223">
                  <c:v>-12.072471094560019</c:v>
                </c:pt>
                <c:pt idx="224">
                  <c:v>-11.299094447047539</c:v>
                </c:pt>
                <c:pt idx="225">
                  <c:v>-13.274240847281277</c:v>
                </c:pt>
                <c:pt idx="226">
                  <c:v>-10.897510561040175</c:v>
                </c:pt>
                <c:pt idx="227">
                  <c:v>-11.646216720052919</c:v>
                </c:pt>
                <c:pt idx="228">
                  <c:v>-10.740621274229269</c:v>
                </c:pt>
                <c:pt idx="229">
                  <c:v>-12.074336014014339</c:v>
                </c:pt>
                <c:pt idx="230">
                  <c:v>-12.097589436796742</c:v>
                </c:pt>
                <c:pt idx="231">
                  <c:v>-11.775549722701657</c:v>
                </c:pt>
                <c:pt idx="232">
                  <c:v>-12.302082486651312</c:v>
                </c:pt>
                <c:pt idx="233">
                  <c:v>-11.810266443741932</c:v>
                </c:pt>
                <c:pt idx="234">
                  <c:v>-12.284114153903058</c:v>
                </c:pt>
                <c:pt idx="235">
                  <c:v>-13.847206871889659</c:v>
                </c:pt>
                <c:pt idx="236">
                  <c:v>-12.898706606391475</c:v>
                </c:pt>
                <c:pt idx="237">
                  <c:v>-16.256594453828839</c:v>
                </c:pt>
                <c:pt idx="238">
                  <c:v>-14.034610175110458</c:v>
                </c:pt>
                <c:pt idx="239">
                  <c:v>-12.243648676687339</c:v>
                </c:pt>
                <c:pt idx="240">
                  <c:v>-1.3697871359281031</c:v>
                </c:pt>
                <c:pt idx="241">
                  <c:v>-0.24836418698745533</c:v>
                </c:pt>
                <c:pt idx="242">
                  <c:v>-0.34812370732042019</c:v>
                </c:pt>
                <c:pt idx="243">
                  <c:v>0.22994808499572805</c:v>
                </c:pt>
                <c:pt idx="244">
                  <c:v>0.93926469564971349</c:v>
                </c:pt>
                <c:pt idx="245">
                  <c:v>1.2239583568297654</c:v>
                </c:pt>
                <c:pt idx="246">
                  <c:v>1.9141151134764822</c:v>
                </c:pt>
                <c:pt idx="247">
                  <c:v>-4.9823345599833146E-3</c:v>
                </c:pt>
                <c:pt idx="248">
                  <c:v>-0.10110093015492083</c:v>
                </c:pt>
                <c:pt idx="249">
                  <c:v>-7.5310784935975761E-2</c:v>
                </c:pt>
                <c:pt idx="250">
                  <c:v>-1.6732475883584552</c:v>
                </c:pt>
                <c:pt idx="251">
                  <c:v>-0.53828238187049138</c:v>
                </c:pt>
                <c:pt idx="252">
                  <c:v>0.52465489386576003</c:v>
                </c:pt>
                <c:pt idx="253">
                  <c:v>0.99174027917081631</c:v>
                </c:pt>
                <c:pt idx="254">
                  <c:v>0.44969866861306329</c:v>
                </c:pt>
                <c:pt idx="255">
                  <c:v>-1.2344514837949401</c:v>
                </c:pt>
                <c:pt idx="256">
                  <c:v>-3.8504572013794434</c:v>
                </c:pt>
                <c:pt idx="257">
                  <c:v>-2.9380017825219049</c:v>
                </c:pt>
                <c:pt idx="258">
                  <c:v>-5.047496445737413</c:v>
                </c:pt>
                <c:pt idx="259">
                  <c:v>-5.6943687122664581</c:v>
                </c:pt>
                <c:pt idx="260">
                  <c:v>8.7135487953523736</c:v>
                </c:pt>
                <c:pt idx="261">
                  <c:v>4.2371379502056641</c:v>
                </c:pt>
                <c:pt idx="262">
                  <c:v>4.7781788648465131</c:v>
                </c:pt>
                <c:pt idx="263">
                  <c:v>6.2368603670068268</c:v>
                </c:pt>
                <c:pt idx="264">
                  <c:v>5.9832426919842021</c:v>
                </c:pt>
                <c:pt idx="265">
                  <c:v>5.1606351488167057</c:v>
                </c:pt>
                <c:pt idx="266">
                  <c:v>3.4478391818503589</c:v>
                </c:pt>
                <c:pt idx="267">
                  <c:v>5.0857093973875394</c:v>
                </c:pt>
                <c:pt idx="268">
                  <c:v>7.0002817401148825</c:v>
                </c:pt>
                <c:pt idx="269">
                  <c:v>8.736776965752977</c:v>
                </c:pt>
                <c:pt idx="270">
                  <c:v>-1.3261844930443356</c:v>
                </c:pt>
                <c:pt idx="271">
                  <c:v>-2.9809473273272147</c:v>
                </c:pt>
                <c:pt idx="272">
                  <c:v>4.4987666781988622E-2</c:v>
                </c:pt>
                <c:pt idx="273">
                  <c:v>2.0738360242563783</c:v>
                </c:pt>
                <c:pt idx="274">
                  <c:v>1.5025426587657336</c:v>
                </c:pt>
                <c:pt idx="275">
                  <c:v>1.5251893789764139</c:v>
                </c:pt>
                <c:pt idx="276">
                  <c:v>1.8148741661922436</c:v>
                </c:pt>
                <c:pt idx="277">
                  <c:v>0.2892870797591911</c:v>
                </c:pt>
                <c:pt idx="278">
                  <c:v>-0.71184538865664138</c:v>
                </c:pt>
                <c:pt idx="279">
                  <c:v>-0.58212997959509138</c:v>
                </c:pt>
                <c:pt idx="280">
                  <c:v>7.9528556888317361</c:v>
                </c:pt>
                <c:pt idx="281">
                  <c:v>4.4695150291293295</c:v>
                </c:pt>
                <c:pt idx="282">
                  <c:v>4.6332674474259186</c:v>
                </c:pt>
                <c:pt idx="283">
                  <c:v>4.1458030444859268</c:v>
                </c:pt>
                <c:pt idx="284">
                  <c:v>3.0946452678118952</c:v>
                </c:pt>
                <c:pt idx="285">
                  <c:v>2.2912298244450717</c:v>
                </c:pt>
                <c:pt idx="286">
                  <c:v>1.0757256245746376</c:v>
                </c:pt>
                <c:pt idx="287">
                  <c:v>1.1317718552803129</c:v>
                </c:pt>
                <c:pt idx="288">
                  <c:v>1.4474714457934432</c:v>
                </c:pt>
                <c:pt idx="289">
                  <c:v>1.7065779124470239</c:v>
                </c:pt>
                <c:pt idx="290">
                  <c:v>4.6671808536077428</c:v>
                </c:pt>
                <c:pt idx="291">
                  <c:v>3.4478852563913147</c:v>
                </c:pt>
                <c:pt idx="292">
                  <c:v>2.0083003763882878</c:v>
                </c:pt>
                <c:pt idx="293">
                  <c:v>4.2452405106561528</c:v>
                </c:pt>
                <c:pt idx="294">
                  <c:v>3.2212925220321935</c:v>
                </c:pt>
                <c:pt idx="295">
                  <c:v>2.3329401522788729</c:v>
                </c:pt>
                <c:pt idx="296">
                  <c:v>4.2378103214210974</c:v>
                </c:pt>
                <c:pt idx="297">
                  <c:v>3.8175377732038385</c:v>
                </c:pt>
                <c:pt idx="298">
                  <c:v>2.3792494589818602</c:v>
                </c:pt>
                <c:pt idx="299">
                  <c:v>2.97313435564568</c:v>
                </c:pt>
                <c:pt idx="300">
                  <c:v>6.5404456289769648</c:v>
                </c:pt>
                <c:pt idx="301">
                  <c:v>0.6929465209084924</c:v>
                </c:pt>
                <c:pt idx="302">
                  <c:v>2.9919608759822403</c:v>
                </c:pt>
                <c:pt idx="303">
                  <c:v>4.0592907821158235</c:v>
                </c:pt>
                <c:pt idx="304">
                  <c:v>3.9945742525459735</c:v>
                </c:pt>
                <c:pt idx="305">
                  <c:v>3.1297469752534433</c:v>
                </c:pt>
                <c:pt idx="306">
                  <c:v>4.0854130672483784</c:v>
                </c:pt>
                <c:pt idx="307">
                  <c:v>4.4098384138040174</c:v>
                </c:pt>
                <c:pt idx="308">
                  <c:v>5.7776018633309718</c:v>
                </c:pt>
                <c:pt idx="309">
                  <c:v>4.8608117241568607</c:v>
                </c:pt>
                <c:pt idx="310">
                  <c:v>-10.736919934865302</c:v>
                </c:pt>
                <c:pt idx="311">
                  <c:v>-9.7160842537119922</c:v>
                </c:pt>
                <c:pt idx="312">
                  <c:v>-9.8313148897853804</c:v>
                </c:pt>
                <c:pt idx="313">
                  <c:v>-9.6609142661105469</c:v>
                </c:pt>
                <c:pt idx="314">
                  <c:v>-9.2230726382980137</c:v>
                </c:pt>
                <c:pt idx="315">
                  <c:v>-7.8590343885453109</c:v>
                </c:pt>
                <c:pt idx="316">
                  <c:v>-8.8092755292206384</c:v>
                </c:pt>
                <c:pt idx="317">
                  <c:v>-7.6718688682758795</c:v>
                </c:pt>
                <c:pt idx="318">
                  <c:v>-6.9097811050081699</c:v>
                </c:pt>
                <c:pt idx="319">
                  <c:v>-8.0362207234889116</c:v>
                </c:pt>
                <c:pt idx="320">
                  <c:v>24.019645199604867</c:v>
                </c:pt>
                <c:pt idx="321">
                  <c:v>20.73952265971857</c:v>
                </c:pt>
                <c:pt idx="322">
                  <c:v>18.666264285599013</c:v>
                </c:pt>
                <c:pt idx="323">
                  <c:v>17.223046985925553</c:v>
                </c:pt>
                <c:pt idx="324">
                  <c:v>15.142689997155838</c:v>
                </c:pt>
                <c:pt idx="325">
                  <c:v>9.6234900528059164</c:v>
                </c:pt>
                <c:pt idx="326">
                  <c:v>11.723051185734462</c:v>
                </c:pt>
                <c:pt idx="327">
                  <c:v>11.051342927904479</c:v>
                </c:pt>
                <c:pt idx="328">
                  <c:v>10.452722133677128</c:v>
                </c:pt>
                <c:pt idx="329">
                  <c:v>7.979513513317027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9-4AD0-9017-8D813B12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18608"/>
        <c:axId val="1097422352"/>
      </c:scatterChart>
      <c:valAx>
        <c:axId val="109741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2352"/>
        <c:crosses val="autoZero"/>
        <c:crossBetween val="midCat"/>
      </c:valAx>
      <c:valAx>
        <c:axId val="109742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8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Percentage of children under 5 years of age who are stunted (modelled estimates)(percent)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Run'!$C$29:$C$358</c:f>
              <c:numCache>
                <c:formatCode>General</c:formatCode>
                <c:ptCount val="330"/>
                <c:pt idx="0">
                  <c:v>-4.5453523729193854</c:v>
                </c:pt>
                <c:pt idx="1">
                  <c:v>-3.8932857915473811</c:v>
                </c:pt>
                <c:pt idx="2">
                  <c:v>-2.3227680119794343</c:v>
                </c:pt>
                <c:pt idx="3">
                  <c:v>-3.5420816558836421</c:v>
                </c:pt>
                <c:pt idx="4">
                  <c:v>-1.8880426609710277</c:v>
                </c:pt>
                <c:pt idx="5">
                  <c:v>-0.63185972371008958</c:v>
                </c:pt>
                <c:pt idx="6">
                  <c:v>-0.94318524714205765</c:v>
                </c:pt>
                <c:pt idx="7">
                  <c:v>0.41606952658697693</c:v>
                </c:pt>
                <c:pt idx="8">
                  <c:v>2.6511532151718171</c:v>
                </c:pt>
                <c:pt idx="9">
                  <c:v>4.4650588161938671</c:v>
                </c:pt>
                <c:pt idx="10">
                  <c:v>5.169347395648547</c:v>
                </c:pt>
                <c:pt idx="11">
                  <c:v>-1.7975838932496302</c:v>
                </c:pt>
                <c:pt idx="12">
                  <c:v>-2.5376693806665092</c:v>
                </c:pt>
                <c:pt idx="13">
                  <c:v>-3.1813764346736839</c:v>
                </c:pt>
                <c:pt idx="14">
                  <c:v>-3.4761113979433418</c:v>
                </c:pt>
                <c:pt idx="15">
                  <c:v>-4.5504882305404131</c:v>
                </c:pt>
                <c:pt idx="16">
                  <c:v>-10.827367941162501</c:v>
                </c:pt>
                <c:pt idx="17">
                  <c:v>-6.0010637438102972</c:v>
                </c:pt>
                <c:pt idx="18">
                  <c:v>-5.4799814718573465</c:v>
                </c:pt>
                <c:pt idx="19">
                  <c:v>-4.6794066734931441</c:v>
                </c:pt>
                <c:pt idx="20">
                  <c:v>2.7017200358411309</c:v>
                </c:pt>
                <c:pt idx="21">
                  <c:v>5.1481510206405545</c:v>
                </c:pt>
                <c:pt idx="22">
                  <c:v>4.9954918067153002</c:v>
                </c:pt>
                <c:pt idx="23">
                  <c:v>3.7911280192580108</c:v>
                </c:pt>
                <c:pt idx="24">
                  <c:v>3.4586267908081059</c:v>
                </c:pt>
                <c:pt idx="25">
                  <c:v>3.9343043632170591</c:v>
                </c:pt>
                <c:pt idx="26">
                  <c:v>3.2600709198757247</c:v>
                </c:pt>
                <c:pt idx="27">
                  <c:v>2.4860017506661158</c:v>
                </c:pt>
                <c:pt idx="28">
                  <c:v>2.1814038746167981</c:v>
                </c:pt>
                <c:pt idx="29">
                  <c:v>1.6781605364542465</c:v>
                </c:pt>
                <c:pt idx="30">
                  <c:v>-8.9586691896279866</c:v>
                </c:pt>
                <c:pt idx="31">
                  <c:v>-6.7942824353560525</c:v>
                </c:pt>
                <c:pt idx="32">
                  <c:v>-8.4037383999425774</c:v>
                </c:pt>
                <c:pt idx="33">
                  <c:v>-6.7754200428698432</c:v>
                </c:pt>
                <c:pt idx="34">
                  <c:v>-6.7546237400716489</c:v>
                </c:pt>
                <c:pt idx="35">
                  <c:v>-9.2785087818225875</c:v>
                </c:pt>
                <c:pt idx="36">
                  <c:v>-6.8826829950851955</c:v>
                </c:pt>
                <c:pt idx="37">
                  <c:v>-8.0694962726346358</c:v>
                </c:pt>
                <c:pt idx="38">
                  <c:v>-7.7773332649550131</c:v>
                </c:pt>
                <c:pt idx="39">
                  <c:v>-7.0732578152507761</c:v>
                </c:pt>
                <c:pt idx="40">
                  <c:v>-7.5652390372242451</c:v>
                </c:pt>
                <c:pt idx="41">
                  <c:v>-9.1393047046986329</c:v>
                </c:pt>
                <c:pt idx="42">
                  <c:v>-7.5641433527359005</c:v>
                </c:pt>
                <c:pt idx="43">
                  <c:v>-6.8127411058474188</c:v>
                </c:pt>
                <c:pt idx="44">
                  <c:v>-6.8937920886260819</c:v>
                </c:pt>
                <c:pt idx="45">
                  <c:v>-7.7595022237566802</c:v>
                </c:pt>
                <c:pt idx="46">
                  <c:v>-5.8940011223648625</c:v>
                </c:pt>
                <c:pt idx="47">
                  <c:v>-7.5213089996478057</c:v>
                </c:pt>
                <c:pt idx="48">
                  <c:v>-6.0681303531266124</c:v>
                </c:pt>
                <c:pt idx="49">
                  <c:v>-3.4463367753088736</c:v>
                </c:pt>
                <c:pt idx="50">
                  <c:v>-1.7212215762324838</c:v>
                </c:pt>
                <c:pt idx="51">
                  <c:v>-3.6104736062101974</c:v>
                </c:pt>
                <c:pt idx="52">
                  <c:v>-2.8254351897312588</c:v>
                </c:pt>
                <c:pt idx="53">
                  <c:v>-3.5833339485278355</c:v>
                </c:pt>
                <c:pt idx="54">
                  <c:v>-3.0284358362753014</c:v>
                </c:pt>
                <c:pt idx="55">
                  <c:v>-3.9747802907676029</c:v>
                </c:pt>
                <c:pt idx="56">
                  <c:v>-4.5758960429433557</c:v>
                </c:pt>
                <c:pt idx="57">
                  <c:v>-4.5637695690317566</c:v>
                </c:pt>
                <c:pt idx="58">
                  <c:v>-5.7730607932188693</c:v>
                </c:pt>
                <c:pt idx="59">
                  <c:v>-6.8293616522747804</c:v>
                </c:pt>
                <c:pt idx="60">
                  <c:v>10.377714546402636</c:v>
                </c:pt>
                <c:pt idx="61">
                  <c:v>1.0465758792289215</c:v>
                </c:pt>
                <c:pt idx="62">
                  <c:v>2.3760751096848978</c:v>
                </c:pt>
                <c:pt idx="63">
                  <c:v>3.5015811978201121</c:v>
                </c:pt>
                <c:pt idx="64">
                  <c:v>3.5891347925426338</c:v>
                </c:pt>
                <c:pt idx="65">
                  <c:v>6.5225750328770715</c:v>
                </c:pt>
                <c:pt idx="66">
                  <c:v>7.2700328596135542</c:v>
                </c:pt>
                <c:pt idx="67">
                  <c:v>4.9884482603125946</c:v>
                </c:pt>
                <c:pt idx="68">
                  <c:v>7.2698474817494123</c:v>
                </c:pt>
                <c:pt idx="69">
                  <c:v>7.4014713688910021</c:v>
                </c:pt>
                <c:pt idx="70">
                  <c:v>1.8809859632679142</c:v>
                </c:pt>
                <c:pt idx="71">
                  <c:v>2.803177883744862</c:v>
                </c:pt>
                <c:pt idx="72">
                  <c:v>4.3396929668261599</c:v>
                </c:pt>
                <c:pt idx="73">
                  <c:v>2.5970693107517953</c:v>
                </c:pt>
                <c:pt idx="74">
                  <c:v>2.6379316926096941</c:v>
                </c:pt>
                <c:pt idx="75">
                  <c:v>1.2068994146584835</c:v>
                </c:pt>
                <c:pt idx="76">
                  <c:v>1.8837693534303241</c:v>
                </c:pt>
                <c:pt idx="77">
                  <c:v>1.4552458380853963</c:v>
                </c:pt>
                <c:pt idx="78">
                  <c:v>2.665346040722401</c:v>
                </c:pt>
                <c:pt idx="79">
                  <c:v>1.2116177615323629</c:v>
                </c:pt>
                <c:pt idx="80">
                  <c:v>19.343540286673434</c:v>
                </c:pt>
                <c:pt idx="81">
                  <c:v>11.835210554445847</c:v>
                </c:pt>
                <c:pt idx="82">
                  <c:v>14.691995228484977</c:v>
                </c:pt>
                <c:pt idx="83">
                  <c:v>15.137439898308855</c:v>
                </c:pt>
                <c:pt idx="84">
                  <c:v>15.098920022578223</c:v>
                </c:pt>
                <c:pt idx="85">
                  <c:v>15.313926602139002</c:v>
                </c:pt>
                <c:pt idx="86">
                  <c:v>13.820003121972025</c:v>
                </c:pt>
                <c:pt idx="87">
                  <c:v>14.797176158597662</c:v>
                </c:pt>
                <c:pt idx="88">
                  <c:v>15.310303630510237</c:v>
                </c:pt>
                <c:pt idx="89">
                  <c:v>16.510975062532669</c:v>
                </c:pt>
                <c:pt idx="90">
                  <c:v>1.2047641332612287</c:v>
                </c:pt>
                <c:pt idx="91">
                  <c:v>-1.9123027683798632</c:v>
                </c:pt>
                <c:pt idx="92">
                  <c:v>-0.30454218459932036</c:v>
                </c:pt>
                <c:pt idx="93">
                  <c:v>-3.2774205141192603</c:v>
                </c:pt>
                <c:pt idx="94">
                  <c:v>-5.5089905363076959</c:v>
                </c:pt>
                <c:pt idx="95">
                  <c:v>-8.2886640234179829</c:v>
                </c:pt>
                <c:pt idx="96">
                  <c:v>-9.8525008910497096</c:v>
                </c:pt>
                <c:pt idx="97">
                  <c:v>-8.2752346827486001</c:v>
                </c:pt>
                <c:pt idx="98">
                  <c:v>-9.7428646769611102</c:v>
                </c:pt>
                <c:pt idx="99">
                  <c:v>-10.779432646550051</c:v>
                </c:pt>
                <c:pt idx="100">
                  <c:v>1.0133952032622986</c:v>
                </c:pt>
                <c:pt idx="101">
                  <c:v>-10.632445998485345</c:v>
                </c:pt>
                <c:pt idx="102">
                  <c:v>-5.2710511268334663</c:v>
                </c:pt>
                <c:pt idx="103">
                  <c:v>-4.6901668567893005</c:v>
                </c:pt>
                <c:pt idx="104">
                  <c:v>-6.4101450250880472</c:v>
                </c:pt>
                <c:pt idx="105">
                  <c:v>-8.4818211795709253</c:v>
                </c:pt>
                <c:pt idx="106">
                  <c:v>-7.2421165699345433</c:v>
                </c:pt>
                <c:pt idx="107">
                  <c:v>-7.8363588875151216</c:v>
                </c:pt>
                <c:pt idx="108">
                  <c:v>-4.2751936547710869</c:v>
                </c:pt>
                <c:pt idx="109">
                  <c:v>-2.6686655494058051</c:v>
                </c:pt>
                <c:pt idx="110">
                  <c:v>-4.0693012388142211</c:v>
                </c:pt>
                <c:pt idx="111">
                  <c:v>-5.7555690636843355</c:v>
                </c:pt>
                <c:pt idx="112">
                  <c:v>-5.5473214291965434</c:v>
                </c:pt>
                <c:pt idx="113">
                  <c:v>-5.2918375499139483</c:v>
                </c:pt>
                <c:pt idx="114">
                  <c:v>-4.8711669476823314</c:v>
                </c:pt>
                <c:pt idx="115">
                  <c:v>-4.4746840971042889</c:v>
                </c:pt>
                <c:pt idx="116">
                  <c:v>-4.3817377965069699</c:v>
                </c:pt>
                <c:pt idx="117">
                  <c:v>-3.6854462837379032</c:v>
                </c:pt>
                <c:pt idx="118">
                  <c:v>-2.8799345047608256</c:v>
                </c:pt>
                <c:pt idx="119">
                  <c:v>1.68837370774731</c:v>
                </c:pt>
                <c:pt idx="120">
                  <c:v>2.1589028310004927</c:v>
                </c:pt>
                <c:pt idx="121">
                  <c:v>5.7209322310705808</c:v>
                </c:pt>
                <c:pt idx="122">
                  <c:v>7.1669144964036846</c:v>
                </c:pt>
                <c:pt idx="123">
                  <c:v>9.6468681064750683</c:v>
                </c:pt>
                <c:pt idx="124">
                  <c:v>10.160745450346042</c:v>
                </c:pt>
                <c:pt idx="125">
                  <c:v>9.2739984222516405</c:v>
                </c:pt>
                <c:pt idx="126">
                  <c:v>8.3863267236736618</c:v>
                </c:pt>
                <c:pt idx="127">
                  <c:v>8.6826023748590409</c:v>
                </c:pt>
                <c:pt idx="128">
                  <c:v>6.757629726685046</c:v>
                </c:pt>
                <c:pt idx="129">
                  <c:v>10.755992236010655</c:v>
                </c:pt>
                <c:pt idx="130">
                  <c:v>29.091857744195085</c:v>
                </c:pt>
                <c:pt idx="131">
                  <c:v>27.660397389569276</c:v>
                </c:pt>
                <c:pt idx="132">
                  <c:v>28.646923306500664</c:v>
                </c:pt>
                <c:pt idx="133">
                  <c:v>28.511413364341628</c:v>
                </c:pt>
                <c:pt idx="134">
                  <c:v>27.00296026601287</c:v>
                </c:pt>
                <c:pt idx="135">
                  <c:v>24.803381942170738</c:v>
                </c:pt>
                <c:pt idx="136">
                  <c:v>25.758839343874808</c:v>
                </c:pt>
                <c:pt idx="137">
                  <c:v>26.865038755699114</c:v>
                </c:pt>
                <c:pt idx="138">
                  <c:v>26.076734233015618</c:v>
                </c:pt>
                <c:pt idx="139">
                  <c:v>25.456781741693753</c:v>
                </c:pt>
                <c:pt idx="140">
                  <c:v>-3.5025337790184015</c:v>
                </c:pt>
                <c:pt idx="141">
                  <c:v>-4.9480594574379637</c:v>
                </c:pt>
                <c:pt idx="142">
                  <c:v>-5.3004064471576662</c:v>
                </c:pt>
                <c:pt idx="143">
                  <c:v>-7.4834027369781246</c:v>
                </c:pt>
                <c:pt idx="144">
                  <c:v>-7.5447570937091086</c:v>
                </c:pt>
                <c:pt idx="145">
                  <c:v>-8.5305952687431272</c:v>
                </c:pt>
                <c:pt idx="146">
                  <c:v>-8.9226627798760614</c:v>
                </c:pt>
                <c:pt idx="147">
                  <c:v>-7.6640973625001187</c:v>
                </c:pt>
                <c:pt idx="148">
                  <c:v>-8.4617228875539752</c:v>
                </c:pt>
                <c:pt idx="149">
                  <c:v>-10.433439787909231</c:v>
                </c:pt>
                <c:pt idx="150">
                  <c:v>-12.760656352038053</c:v>
                </c:pt>
                <c:pt idx="151">
                  <c:v>-13.765035387324907</c:v>
                </c:pt>
                <c:pt idx="152">
                  <c:v>-10.329320647372398</c:v>
                </c:pt>
                <c:pt idx="153">
                  <c:v>-4.6278964137950673</c:v>
                </c:pt>
                <c:pt idx="154">
                  <c:v>1.7833555998907471</c:v>
                </c:pt>
                <c:pt idx="155">
                  <c:v>5.1436974982436574</c:v>
                </c:pt>
                <c:pt idx="156">
                  <c:v>6.8640169200961338</c:v>
                </c:pt>
                <c:pt idx="157">
                  <c:v>5.230044841032381</c:v>
                </c:pt>
                <c:pt idx="158">
                  <c:v>4.2331407875628244</c:v>
                </c:pt>
                <c:pt idx="159">
                  <c:v>6.2185811077668838</c:v>
                </c:pt>
                <c:pt idx="160">
                  <c:v>14.39396151028976</c:v>
                </c:pt>
                <c:pt idx="161">
                  <c:v>14.318795075379334</c:v>
                </c:pt>
                <c:pt idx="162">
                  <c:v>15.223296641791023</c:v>
                </c:pt>
                <c:pt idx="163">
                  <c:v>16.148583702831097</c:v>
                </c:pt>
                <c:pt idx="164">
                  <c:v>15.885418305705393</c:v>
                </c:pt>
                <c:pt idx="165">
                  <c:v>16.120638347612562</c:v>
                </c:pt>
                <c:pt idx="166">
                  <c:v>13.988031262738531</c:v>
                </c:pt>
                <c:pt idx="167">
                  <c:v>16.482323467904941</c:v>
                </c:pt>
                <c:pt idx="168">
                  <c:v>11.681929036751708</c:v>
                </c:pt>
                <c:pt idx="169">
                  <c:v>15.140217126043151</c:v>
                </c:pt>
                <c:pt idx="170">
                  <c:v>7.2314001492949949</c:v>
                </c:pt>
                <c:pt idx="171">
                  <c:v>6.2591857939924367</c:v>
                </c:pt>
                <c:pt idx="172">
                  <c:v>9.300061198653772</c:v>
                </c:pt>
                <c:pt idx="173">
                  <c:v>12.056825968984619</c:v>
                </c:pt>
                <c:pt idx="174">
                  <c:v>16.979139105854749</c:v>
                </c:pt>
                <c:pt idx="175">
                  <c:v>19.00812232064462</c:v>
                </c:pt>
                <c:pt idx="176">
                  <c:v>20.673435510298603</c:v>
                </c:pt>
                <c:pt idx="177">
                  <c:v>19.3741217787531</c:v>
                </c:pt>
                <c:pt idx="178">
                  <c:v>23.055582724273734</c:v>
                </c:pt>
                <c:pt idx="179">
                  <c:v>26.917577083153404</c:v>
                </c:pt>
                <c:pt idx="180">
                  <c:v>-10.3877773244491</c:v>
                </c:pt>
                <c:pt idx="181">
                  <c:v>-12.452412018546905</c:v>
                </c:pt>
                <c:pt idx="182">
                  <c:v>-18.339737141497466</c:v>
                </c:pt>
                <c:pt idx="183">
                  <c:v>-13.689926580799135</c:v>
                </c:pt>
                <c:pt idx="184">
                  <c:v>-13.716989501837654</c:v>
                </c:pt>
                <c:pt idx="185">
                  <c:v>-14.629538509574395</c:v>
                </c:pt>
                <c:pt idx="186">
                  <c:v>-13.605271561943155</c:v>
                </c:pt>
                <c:pt idx="187">
                  <c:v>-8.955463348749781</c:v>
                </c:pt>
                <c:pt idx="188">
                  <c:v>-10.436917616621113</c:v>
                </c:pt>
                <c:pt idx="189">
                  <c:v>-11.141124471207764</c:v>
                </c:pt>
                <c:pt idx="190">
                  <c:v>-11.297217959773203</c:v>
                </c:pt>
                <c:pt idx="191">
                  <c:v>-14.202098396070941</c:v>
                </c:pt>
                <c:pt idx="192">
                  <c:v>-12.556380688045552</c:v>
                </c:pt>
                <c:pt idx="193">
                  <c:v>-12.574547575597272</c:v>
                </c:pt>
                <c:pt idx="194">
                  <c:v>-13.114494111907733</c:v>
                </c:pt>
                <c:pt idx="195">
                  <c:v>-13.891898967784064</c:v>
                </c:pt>
                <c:pt idx="196">
                  <c:v>-13.327437119703985</c:v>
                </c:pt>
                <c:pt idx="197">
                  <c:v>-14.426964007849678</c:v>
                </c:pt>
                <c:pt idx="198">
                  <c:v>-12.768485805275633</c:v>
                </c:pt>
                <c:pt idx="199">
                  <c:v>-10.726548232570556</c:v>
                </c:pt>
                <c:pt idx="200">
                  <c:v>-8.1738249095605262</c:v>
                </c:pt>
                <c:pt idx="201">
                  <c:v>-7.6250543806248601</c:v>
                </c:pt>
                <c:pt idx="202">
                  <c:v>-7.6352263551056172</c:v>
                </c:pt>
                <c:pt idx="203">
                  <c:v>-8.2574948080806063</c:v>
                </c:pt>
                <c:pt idx="204">
                  <c:v>-8.6773153161384968</c:v>
                </c:pt>
                <c:pt idx="205">
                  <c:v>-7.6647059272763851</c:v>
                </c:pt>
                <c:pt idx="206">
                  <c:v>-8.1680797430732888</c:v>
                </c:pt>
                <c:pt idx="207">
                  <c:v>-8.0274458986245527</c:v>
                </c:pt>
                <c:pt idx="208">
                  <c:v>-8.9242357007928366</c:v>
                </c:pt>
                <c:pt idx="209">
                  <c:v>-8.0684761754930463</c:v>
                </c:pt>
                <c:pt idx="210">
                  <c:v>-4.2300399596806955</c:v>
                </c:pt>
                <c:pt idx="211">
                  <c:v>-3.7203272356932517</c:v>
                </c:pt>
                <c:pt idx="212">
                  <c:v>-9.4979364379496953</c:v>
                </c:pt>
                <c:pt idx="213">
                  <c:v>-6.6698881638318639</c:v>
                </c:pt>
                <c:pt idx="214">
                  <c:v>-8.0588295950164479</c:v>
                </c:pt>
                <c:pt idx="215">
                  <c:v>-8.2882816136042301</c:v>
                </c:pt>
                <c:pt idx="216">
                  <c:v>-9.8318247216258143</c:v>
                </c:pt>
                <c:pt idx="217">
                  <c:v>-9.3794150513463936</c:v>
                </c:pt>
                <c:pt idx="218">
                  <c:v>-10.392900284449869</c:v>
                </c:pt>
                <c:pt idx="219">
                  <c:v>-10.620789905170188</c:v>
                </c:pt>
                <c:pt idx="220">
                  <c:v>-9.7190858329706682</c:v>
                </c:pt>
                <c:pt idx="221">
                  <c:v>-9.1667147665298838</c:v>
                </c:pt>
                <c:pt idx="222">
                  <c:v>-10.101328832433456</c:v>
                </c:pt>
                <c:pt idx="223">
                  <c:v>-12.072471094560019</c:v>
                </c:pt>
                <c:pt idx="224">
                  <c:v>-11.299094447047539</c:v>
                </c:pt>
                <c:pt idx="225">
                  <c:v>-13.274240847281277</c:v>
                </c:pt>
                <c:pt idx="226">
                  <c:v>-10.897510561040175</c:v>
                </c:pt>
                <c:pt idx="227">
                  <c:v>-11.646216720052919</c:v>
                </c:pt>
                <c:pt idx="228">
                  <c:v>-10.740621274229269</c:v>
                </c:pt>
                <c:pt idx="229">
                  <c:v>-12.074336014014339</c:v>
                </c:pt>
                <c:pt idx="230">
                  <c:v>-12.097589436796742</c:v>
                </c:pt>
                <c:pt idx="231">
                  <c:v>-11.775549722701657</c:v>
                </c:pt>
                <c:pt idx="232">
                  <c:v>-12.302082486651312</c:v>
                </c:pt>
                <c:pt idx="233">
                  <c:v>-11.810266443741932</c:v>
                </c:pt>
                <c:pt idx="234">
                  <c:v>-12.284114153903058</c:v>
                </c:pt>
                <c:pt idx="235">
                  <c:v>-13.847206871889659</c:v>
                </c:pt>
                <c:pt idx="236">
                  <c:v>-12.898706606391475</c:v>
                </c:pt>
                <c:pt idx="237">
                  <c:v>-16.256594453828839</c:v>
                </c:pt>
                <c:pt idx="238">
                  <c:v>-14.034610175110458</c:v>
                </c:pt>
                <c:pt idx="239">
                  <c:v>-12.243648676687339</c:v>
                </c:pt>
                <c:pt idx="240">
                  <c:v>-1.3697871359281031</c:v>
                </c:pt>
                <c:pt idx="241">
                  <c:v>-0.24836418698745533</c:v>
                </c:pt>
                <c:pt idx="242">
                  <c:v>-0.34812370732042019</c:v>
                </c:pt>
                <c:pt idx="243">
                  <c:v>0.22994808499572805</c:v>
                </c:pt>
                <c:pt idx="244">
                  <c:v>0.93926469564971349</c:v>
                </c:pt>
                <c:pt idx="245">
                  <c:v>1.2239583568297654</c:v>
                </c:pt>
                <c:pt idx="246">
                  <c:v>1.9141151134764822</c:v>
                </c:pt>
                <c:pt idx="247">
                  <c:v>-4.9823345599833146E-3</c:v>
                </c:pt>
                <c:pt idx="248">
                  <c:v>-0.10110093015492083</c:v>
                </c:pt>
                <c:pt idx="249">
                  <c:v>-7.5310784935975761E-2</c:v>
                </c:pt>
                <c:pt idx="250">
                  <c:v>-1.6732475883584552</c:v>
                </c:pt>
                <c:pt idx="251">
                  <c:v>-0.53828238187049138</c:v>
                </c:pt>
                <c:pt idx="252">
                  <c:v>0.52465489386576003</c:v>
                </c:pt>
                <c:pt idx="253">
                  <c:v>0.99174027917081631</c:v>
                </c:pt>
                <c:pt idx="254">
                  <c:v>0.44969866861306329</c:v>
                </c:pt>
                <c:pt idx="255">
                  <c:v>-1.2344514837949401</c:v>
                </c:pt>
                <c:pt idx="256">
                  <c:v>-3.8504572013794434</c:v>
                </c:pt>
                <c:pt idx="257">
                  <c:v>-2.9380017825219049</c:v>
                </c:pt>
                <c:pt idx="258">
                  <c:v>-5.047496445737413</c:v>
                </c:pt>
                <c:pt idx="259">
                  <c:v>-5.6943687122664581</c:v>
                </c:pt>
                <c:pt idx="260">
                  <c:v>8.7135487953523736</c:v>
                </c:pt>
                <c:pt idx="261">
                  <c:v>4.2371379502056641</c:v>
                </c:pt>
                <c:pt idx="262">
                  <c:v>4.7781788648465131</c:v>
                </c:pt>
                <c:pt idx="263">
                  <c:v>6.2368603670068268</c:v>
                </c:pt>
                <c:pt idx="264">
                  <c:v>5.9832426919842021</c:v>
                </c:pt>
                <c:pt idx="265">
                  <c:v>5.1606351488167057</c:v>
                </c:pt>
                <c:pt idx="266">
                  <c:v>3.4478391818503589</c:v>
                </c:pt>
                <c:pt idx="267">
                  <c:v>5.0857093973875394</c:v>
                </c:pt>
                <c:pt idx="268">
                  <c:v>7.0002817401148825</c:v>
                </c:pt>
                <c:pt idx="269">
                  <c:v>8.736776965752977</c:v>
                </c:pt>
                <c:pt idx="270">
                  <c:v>-1.3261844930443356</c:v>
                </c:pt>
                <c:pt idx="271">
                  <c:v>-2.9809473273272147</c:v>
                </c:pt>
                <c:pt idx="272">
                  <c:v>4.4987666781988622E-2</c:v>
                </c:pt>
                <c:pt idx="273">
                  <c:v>2.0738360242563783</c:v>
                </c:pt>
                <c:pt idx="274">
                  <c:v>1.5025426587657336</c:v>
                </c:pt>
                <c:pt idx="275">
                  <c:v>1.5251893789764139</c:v>
                </c:pt>
                <c:pt idx="276">
                  <c:v>1.8148741661922436</c:v>
                </c:pt>
                <c:pt idx="277">
                  <c:v>0.2892870797591911</c:v>
                </c:pt>
                <c:pt idx="278">
                  <c:v>-0.71184538865664138</c:v>
                </c:pt>
                <c:pt idx="279">
                  <c:v>-0.58212997959509138</c:v>
                </c:pt>
                <c:pt idx="280">
                  <c:v>7.9528556888317361</c:v>
                </c:pt>
                <c:pt idx="281">
                  <c:v>4.4695150291293295</c:v>
                </c:pt>
                <c:pt idx="282">
                  <c:v>4.6332674474259186</c:v>
                </c:pt>
                <c:pt idx="283">
                  <c:v>4.1458030444859268</c:v>
                </c:pt>
                <c:pt idx="284">
                  <c:v>3.0946452678118952</c:v>
                </c:pt>
                <c:pt idx="285">
                  <c:v>2.2912298244450717</c:v>
                </c:pt>
                <c:pt idx="286">
                  <c:v>1.0757256245746376</c:v>
                </c:pt>
                <c:pt idx="287">
                  <c:v>1.1317718552803129</c:v>
                </c:pt>
                <c:pt idx="288">
                  <c:v>1.4474714457934432</c:v>
                </c:pt>
                <c:pt idx="289">
                  <c:v>1.7065779124470239</c:v>
                </c:pt>
                <c:pt idx="290">
                  <c:v>4.6671808536077428</c:v>
                </c:pt>
                <c:pt idx="291">
                  <c:v>3.4478852563913147</c:v>
                </c:pt>
                <c:pt idx="292">
                  <c:v>2.0083003763882878</c:v>
                </c:pt>
                <c:pt idx="293">
                  <c:v>4.2452405106561528</c:v>
                </c:pt>
                <c:pt idx="294">
                  <c:v>3.2212925220321935</c:v>
                </c:pt>
                <c:pt idx="295">
                  <c:v>2.3329401522788729</c:v>
                </c:pt>
                <c:pt idx="296">
                  <c:v>4.2378103214210974</c:v>
                </c:pt>
                <c:pt idx="297">
                  <c:v>3.8175377732038385</c:v>
                </c:pt>
                <c:pt idx="298">
                  <c:v>2.3792494589818602</c:v>
                </c:pt>
                <c:pt idx="299">
                  <c:v>2.97313435564568</c:v>
                </c:pt>
                <c:pt idx="300">
                  <c:v>6.5404456289769648</c:v>
                </c:pt>
                <c:pt idx="301">
                  <c:v>0.6929465209084924</c:v>
                </c:pt>
                <c:pt idx="302">
                  <c:v>2.9919608759822403</c:v>
                </c:pt>
                <c:pt idx="303">
                  <c:v>4.0592907821158235</c:v>
                </c:pt>
                <c:pt idx="304">
                  <c:v>3.9945742525459735</c:v>
                </c:pt>
                <c:pt idx="305">
                  <c:v>3.1297469752534433</c:v>
                </c:pt>
                <c:pt idx="306">
                  <c:v>4.0854130672483784</c:v>
                </c:pt>
                <c:pt idx="307">
                  <c:v>4.4098384138040174</c:v>
                </c:pt>
                <c:pt idx="308">
                  <c:v>5.7776018633309718</c:v>
                </c:pt>
                <c:pt idx="309">
                  <c:v>4.8608117241568607</c:v>
                </c:pt>
                <c:pt idx="310">
                  <c:v>-10.736919934865302</c:v>
                </c:pt>
                <c:pt idx="311">
                  <c:v>-9.7160842537119922</c:v>
                </c:pt>
                <c:pt idx="312">
                  <c:v>-9.8313148897853804</c:v>
                </c:pt>
                <c:pt idx="313">
                  <c:v>-9.6609142661105469</c:v>
                </c:pt>
                <c:pt idx="314">
                  <c:v>-9.2230726382980137</c:v>
                </c:pt>
                <c:pt idx="315">
                  <c:v>-7.8590343885453109</c:v>
                </c:pt>
                <c:pt idx="316">
                  <c:v>-8.8092755292206384</c:v>
                </c:pt>
                <c:pt idx="317">
                  <c:v>-7.6718688682758795</c:v>
                </c:pt>
                <c:pt idx="318">
                  <c:v>-6.9097811050081699</c:v>
                </c:pt>
                <c:pt idx="319">
                  <c:v>-8.0362207234889116</c:v>
                </c:pt>
                <c:pt idx="320">
                  <c:v>24.019645199604867</c:v>
                </c:pt>
                <c:pt idx="321">
                  <c:v>20.73952265971857</c:v>
                </c:pt>
                <c:pt idx="322">
                  <c:v>18.666264285599013</c:v>
                </c:pt>
                <c:pt idx="323">
                  <c:v>17.223046985925553</c:v>
                </c:pt>
                <c:pt idx="324">
                  <c:v>15.142689997155838</c:v>
                </c:pt>
                <c:pt idx="325">
                  <c:v>9.6234900528059164</c:v>
                </c:pt>
                <c:pt idx="326">
                  <c:v>11.723051185734462</c:v>
                </c:pt>
                <c:pt idx="327">
                  <c:v>11.051342927904479</c:v>
                </c:pt>
                <c:pt idx="328">
                  <c:v>10.452722133677128</c:v>
                </c:pt>
                <c:pt idx="329">
                  <c:v>7.979513513317027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6-4D87-A156-75BB9E2B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26512"/>
        <c:axId val="1097410288"/>
      </c:scatterChart>
      <c:valAx>
        <c:axId val="109742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Percentage of children under 5 years of age who are stunted (modelled estimates)(percent)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0288"/>
        <c:crosses val="autoZero"/>
        <c:crossBetween val="midCat"/>
      </c:valAx>
      <c:valAx>
        <c:axId val="109741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6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Employment in agriculture, forestry and fishing - ILO modelled estimates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Run'!$C$29:$C$358</c:f>
              <c:numCache>
                <c:formatCode>General</c:formatCode>
                <c:ptCount val="330"/>
                <c:pt idx="0">
                  <c:v>-4.5453523729193854</c:v>
                </c:pt>
                <c:pt idx="1">
                  <c:v>-3.8932857915473811</c:v>
                </c:pt>
                <c:pt idx="2">
                  <c:v>-2.3227680119794343</c:v>
                </c:pt>
                <c:pt idx="3">
                  <c:v>-3.5420816558836421</c:v>
                </c:pt>
                <c:pt idx="4">
                  <c:v>-1.8880426609710277</c:v>
                </c:pt>
                <c:pt idx="5">
                  <c:v>-0.63185972371008958</c:v>
                </c:pt>
                <c:pt idx="6">
                  <c:v>-0.94318524714205765</c:v>
                </c:pt>
                <c:pt idx="7">
                  <c:v>0.41606952658697693</c:v>
                </c:pt>
                <c:pt idx="8">
                  <c:v>2.6511532151718171</c:v>
                </c:pt>
                <c:pt idx="9">
                  <c:v>4.4650588161938671</c:v>
                </c:pt>
                <c:pt idx="10">
                  <c:v>5.169347395648547</c:v>
                </c:pt>
                <c:pt idx="11">
                  <c:v>-1.7975838932496302</c:v>
                </c:pt>
                <c:pt idx="12">
                  <c:v>-2.5376693806665092</c:v>
                </c:pt>
                <c:pt idx="13">
                  <c:v>-3.1813764346736839</c:v>
                </c:pt>
                <c:pt idx="14">
                  <c:v>-3.4761113979433418</c:v>
                </c:pt>
                <c:pt idx="15">
                  <c:v>-4.5504882305404131</c:v>
                </c:pt>
                <c:pt idx="16">
                  <c:v>-10.827367941162501</c:v>
                </c:pt>
                <c:pt idx="17">
                  <c:v>-6.0010637438102972</c:v>
                </c:pt>
                <c:pt idx="18">
                  <c:v>-5.4799814718573465</c:v>
                </c:pt>
                <c:pt idx="19">
                  <c:v>-4.6794066734931441</c:v>
                </c:pt>
                <c:pt idx="20">
                  <c:v>2.7017200358411309</c:v>
                </c:pt>
                <c:pt idx="21">
                  <c:v>5.1481510206405545</c:v>
                </c:pt>
                <c:pt idx="22">
                  <c:v>4.9954918067153002</c:v>
                </c:pt>
                <c:pt idx="23">
                  <c:v>3.7911280192580108</c:v>
                </c:pt>
                <c:pt idx="24">
                  <c:v>3.4586267908081059</c:v>
                </c:pt>
                <c:pt idx="25">
                  <c:v>3.9343043632170591</c:v>
                </c:pt>
                <c:pt idx="26">
                  <c:v>3.2600709198757247</c:v>
                </c:pt>
                <c:pt idx="27">
                  <c:v>2.4860017506661158</c:v>
                </c:pt>
                <c:pt idx="28">
                  <c:v>2.1814038746167981</c:v>
                </c:pt>
                <c:pt idx="29">
                  <c:v>1.6781605364542465</c:v>
                </c:pt>
                <c:pt idx="30">
                  <c:v>-8.9586691896279866</c:v>
                </c:pt>
                <c:pt idx="31">
                  <c:v>-6.7942824353560525</c:v>
                </c:pt>
                <c:pt idx="32">
                  <c:v>-8.4037383999425774</c:v>
                </c:pt>
                <c:pt idx="33">
                  <c:v>-6.7754200428698432</c:v>
                </c:pt>
                <c:pt idx="34">
                  <c:v>-6.7546237400716489</c:v>
                </c:pt>
                <c:pt idx="35">
                  <c:v>-9.2785087818225875</c:v>
                </c:pt>
                <c:pt idx="36">
                  <c:v>-6.8826829950851955</c:v>
                </c:pt>
                <c:pt idx="37">
                  <c:v>-8.0694962726346358</c:v>
                </c:pt>
                <c:pt idx="38">
                  <c:v>-7.7773332649550131</c:v>
                </c:pt>
                <c:pt idx="39">
                  <c:v>-7.0732578152507761</c:v>
                </c:pt>
                <c:pt idx="40">
                  <c:v>-7.5652390372242451</c:v>
                </c:pt>
                <c:pt idx="41">
                  <c:v>-9.1393047046986329</c:v>
                </c:pt>
                <c:pt idx="42">
                  <c:v>-7.5641433527359005</c:v>
                </c:pt>
                <c:pt idx="43">
                  <c:v>-6.8127411058474188</c:v>
                </c:pt>
                <c:pt idx="44">
                  <c:v>-6.8937920886260819</c:v>
                </c:pt>
                <c:pt idx="45">
                  <c:v>-7.7595022237566802</c:v>
                </c:pt>
                <c:pt idx="46">
                  <c:v>-5.8940011223648625</c:v>
                </c:pt>
                <c:pt idx="47">
                  <c:v>-7.5213089996478057</c:v>
                </c:pt>
                <c:pt idx="48">
                  <c:v>-6.0681303531266124</c:v>
                </c:pt>
                <c:pt idx="49">
                  <c:v>-3.4463367753088736</c:v>
                </c:pt>
                <c:pt idx="50">
                  <c:v>-1.7212215762324838</c:v>
                </c:pt>
                <c:pt idx="51">
                  <c:v>-3.6104736062101974</c:v>
                </c:pt>
                <c:pt idx="52">
                  <c:v>-2.8254351897312588</c:v>
                </c:pt>
                <c:pt idx="53">
                  <c:v>-3.5833339485278355</c:v>
                </c:pt>
                <c:pt idx="54">
                  <c:v>-3.0284358362753014</c:v>
                </c:pt>
                <c:pt idx="55">
                  <c:v>-3.9747802907676029</c:v>
                </c:pt>
                <c:pt idx="56">
                  <c:v>-4.5758960429433557</c:v>
                </c:pt>
                <c:pt idx="57">
                  <c:v>-4.5637695690317566</c:v>
                </c:pt>
                <c:pt idx="58">
                  <c:v>-5.7730607932188693</c:v>
                </c:pt>
                <c:pt idx="59">
                  <c:v>-6.8293616522747804</c:v>
                </c:pt>
                <c:pt idx="60">
                  <c:v>10.377714546402636</c:v>
                </c:pt>
                <c:pt idx="61">
                  <c:v>1.0465758792289215</c:v>
                </c:pt>
                <c:pt idx="62">
                  <c:v>2.3760751096848978</c:v>
                </c:pt>
                <c:pt idx="63">
                  <c:v>3.5015811978201121</c:v>
                </c:pt>
                <c:pt idx="64">
                  <c:v>3.5891347925426338</c:v>
                </c:pt>
                <c:pt idx="65">
                  <c:v>6.5225750328770715</c:v>
                </c:pt>
                <c:pt idx="66">
                  <c:v>7.2700328596135542</c:v>
                </c:pt>
                <c:pt idx="67">
                  <c:v>4.9884482603125946</c:v>
                </c:pt>
                <c:pt idx="68">
                  <c:v>7.2698474817494123</c:v>
                </c:pt>
                <c:pt idx="69">
                  <c:v>7.4014713688910021</c:v>
                </c:pt>
                <c:pt idx="70">
                  <c:v>1.8809859632679142</c:v>
                </c:pt>
                <c:pt idx="71">
                  <c:v>2.803177883744862</c:v>
                </c:pt>
                <c:pt idx="72">
                  <c:v>4.3396929668261599</c:v>
                </c:pt>
                <c:pt idx="73">
                  <c:v>2.5970693107517953</c:v>
                </c:pt>
                <c:pt idx="74">
                  <c:v>2.6379316926096941</c:v>
                </c:pt>
                <c:pt idx="75">
                  <c:v>1.2068994146584835</c:v>
                </c:pt>
                <c:pt idx="76">
                  <c:v>1.8837693534303241</c:v>
                </c:pt>
                <c:pt idx="77">
                  <c:v>1.4552458380853963</c:v>
                </c:pt>
                <c:pt idx="78">
                  <c:v>2.665346040722401</c:v>
                </c:pt>
                <c:pt idx="79">
                  <c:v>1.2116177615323629</c:v>
                </c:pt>
                <c:pt idx="80">
                  <c:v>19.343540286673434</c:v>
                </c:pt>
                <c:pt idx="81">
                  <c:v>11.835210554445847</c:v>
                </c:pt>
                <c:pt idx="82">
                  <c:v>14.691995228484977</c:v>
                </c:pt>
                <c:pt idx="83">
                  <c:v>15.137439898308855</c:v>
                </c:pt>
                <c:pt idx="84">
                  <c:v>15.098920022578223</c:v>
                </c:pt>
                <c:pt idx="85">
                  <c:v>15.313926602139002</c:v>
                </c:pt>
                <c:pt idx="86">
                  <c:v>13.820003121972025</c:v>
                </c:pt>
                <c:pt idx="87">
                  <c:v>14.797176158597662</c:v>
                </c:pt>
                <c:pt idx="88">
                  <c:v>15.310303630510237</c:v>
                </c:pt>
                <c:pt idx="89">
                  <c:v>16.510975062532669</c:v>
                </c:pt>
                <c:pt idx="90">
                  <c:v>1.2047641332612287</c:v>
                </c:pt>
                <c:pt idx="91">
                  <c:v>-1.9123027683798632</c:v>
                </c:pt>
                <c:pt idx="92">
                  <c:v>-0.30454218459932036</c:v>
                </c:pt>
                <c:pt idx="93">
                  <c:v>-3.2774205141192603</c:v>
                </c:pt>
                <c:pt idx="94">
                  <c:v>-5.5089905363076959</c:v>
                </c:pt>
                <c:pt idx="95">
                  <c:v>-8.2886640234179829</c:v>
                </c:pt>
                <c:pt idx="96">
                  <c:v>-9.8525008910497096</c:v>
                </c:pt>
                <c:pt idx="97">
                  <c:v>-8.2752346827486001</c:v>
                </c:pt>
                <c:pt idx="98">
                  <c:v>-9.7428646769611102</c:v>
                </c:pt>
                <c:pt idx="99">
                  <c:v>-10.779432646550051</c:v>
                </c:pt>
                <c:pt idx="100">
                  <c:v>1.0133952032622986</c:v>
                </c:pt>
                <c:pt idx="101">
                  <c:v>-10.632445998485345</c:v>
                </c:pt>
                <c:pt idx="102">
                  <c:v>-5.2710511268334663</c:v>
                </c:pt>
                <c:pt idx="103">
                  <c:v>-4.6901668567893005</c:v>
                </c:pt>
                <c:pt idx="104">
                  <c:v>-6.4101450250880472</c:v>
                </c:pt>
                <c:pt idx="105">
                  <c:v>-8.4818211795709253</c:v>
                </c:pt>
                <c:pt idx="106">
                  <c:v>-7.2421165699345433</c:v>
                </c:pt>
                <c:pt idx="107">
                  <c:v>-7.8363588875151216</c:v>
                </c:pt>
                <c:pt idx="108">
                  <c:v>-4.2751936547710869</c:v>
                </c:pt>
                <c:pt idx="109">
                  <c:v>-2.6686655494058051</c:v>
                </c:pt>
                <c:pt idx="110">
                  <c:v>-4.0693012388142211</c:v>
                </c:pt>
                <c:pt idx="111">
                  <c:v>-5.7555690636843355</c:v>
                </c:pt>
                <c:pt idx="112">
                  <c:v>-5.5473214291965434</c:v>
                </c:pt>
                <c:pt idx="113">
                  <c:v>-5.2918375499139483</c:v>
                </c:pt>
                <c:pt idx="114">
                  <c:v>-4.8711669476823314</c:v>
                </c:pt>
                <c:pt idx="115">
                  <c:v>-4.4746840971042889</c:v>
                </c:pt>
                <c:pt idx="116">
                  <c:v>-4.3817377965069699</c:v>
                </c:pt>
                <c:pt idx="117">
                  <c:v>-3.6854462837379032</c:v>
                </c:pt>
                <c:pt idx="118">
                  <c:v>-2.8799345047608256</c:v>
                </c:pt>
                <c:pt idx="119">
                  <c:v>1.68837370774731</c:v>
                </c:pt>
                <c:pt idx="120">
                  <c:v>2.1589028310004927</c:v>
                </c:pt>
                <c:pt idx="121">
                  <c:v>5.7209322310705808</c:v>
                </c:pt>
                <c:pt idx="122">
                  <c:v>7.1669144964036846</c:v>
                </c:pt>
                <c:pt idx="123">
                  <c:v>9.6468681064750683</c:v>
                </c:pt>
                <c:pt idx="124">
                  <c:v>10.160745450346042</c:v>
                </c:pt>
                <c:pt idx="125">
                  <c:v>9.2739984222516405</c:v>
                </c:pt>
                <c:pt idx="126">
                  <c:v>8.3863267236736618</c:v>
                </c:pt>
                <c:pt idx="127">
                  <c:v>8.6826023748590409</c:v>
                </c:pt>
                <c:pt idx="128">
                  <c:v>6.757629726685046</c:v>
                </c:pt>
                <c:pt idx="129">
                  <c:v>10.755992236010655</c:v>
                </c:pt>
                <c:pt idx="130">
                  <c:v>29.091857744195085</c:v>
                </c:pt>
                <c:pt idx="131">
                  <c:v>27.660397389569276</c:v>
                </c:pt>
                <c:pt idx="132">
                  <c:v>28.646923306500664</c:v>
                </c:pt>
                <c:pt idx="133">
                  <c:v>28.511413364341628</c:v>
                </c:pt>
                <c:pt idx="134">
                  <c:v>27.00296026601287</c:v>
                </c:pt>
                <c:pt idx="135">
                  <c:v>24.803381942170738</c:v>
                </c:pt>
                <c:pt idx="136">
                  <c:v>25.758839343874808</c:v>
                </c:pt>
                <c:pt idx="137">
                  <c:v>26.865038755699114</c:v>
                </c:pt>
                <c:pt idx="138">
                  <c:v>26.076734233015618</c:v>
                </c:pt>
                <c:pt idx="139">
                  <c:v>25.456781741693753</c:v>
                </c:pt>
                <c:pt idx="140">
                  <c:v>-3.5025337790184015</c:v>
                </c:pt>
                <c:pt idx="141">
                  <c:v>-4.9480594574379637</c:v>
                </c:pt>
                <c:pt idx="142">
                  <c:v>-5.3004064471576662</c:v>
                </c:pt>
                <c:pt idx="143">
                  <c:v>-7.4834027369781246</c:v>
                </c:pt>
                <c:pt idx="144">
                  <c:v>-7.5447570937091086</c:v>
                </c:pt>
                <c:pt idx="145">
                  <c:v>-8.5305952687431272</c:v>
                </c:pt>
                <c:pt idx="146">
                  <c:v>-8.9226627798760614</c:v>
                </c:pt>
                <c:pt idx="147">
                  <c:v>-7.6640973625001187</c:v>
                </c:pt>
                <c:pt idx="148">
                  <c:v>-8.4617228875539752</c:v>
                </c:pt>
                <c:pt idx="149">
                  <c:v>-10.433439787909231</c:v>
                </c:pt>
                <c:pt idx="150">
                  <c:v>-12.760656352038053</c:v>
                </c:pt>
                <c:pt idx="151">
                  <c:v>-13.765035387324907</c:v>
                </c:pt>
                <c:pt idx="152">
                  <c:v>-10.329320647372398</c:v>
                </c:pt>
                <c:pt idx="153">
                  <c:v>-4.6278964137950673</c:v>
                </c:pt>
                <c:pt idx="154">
                  <c:v>1.7833555998907471</c:v>
                </c:pt>
                <c:pt idx="155">
                  <c:v>5.1436974982436574</c:v>
                </c:pt>
                <c:pt idx="156">
                  <c:v>6.8640169200961338</c:v>
                </c:pt>
                <c:pt idx="157">
                  <c:v>5.230044841032381</c:v>
                </c:pt>
                <c:pt idx="158">
                  <c:v>4.2331407875628244</c:v>
                </c:pt>
                <c:pt idx="159">
                  <c:v>6.2185811077668838</c:v>
                </c:pt>
                <c:pt idx="160">
                  <c:v>14.39396151028976</c:v>
                </c:pt>
                <c:pt idx="161">
                  <c:v>14.318795075379334</c:v>
                </c:pt>
                <c:pt idx="162">
                  <c:v>15.223296641791023</c:v>
                </c:pt>
                <c:pt idx="163">
                  <c:v>16.148583702831097</c:v>
                </c:pt>
                <c:pt idx="164">
                  <c:v>15.885418305705393</c:v>
                </c:pt>
                <c:pt idx="165">
                  <c:v>16.120638347612562</c:v>
                </c:pt>
                <c:pt idx="166">
                  <c:v>13.988031262738531</c:v>
                </c:pt>
                <c:pt idx="167">
                  <c:v>16.482323467904941</c:v>
                </c:pt>
                <c:pt idx="168">
                  <c:v>11.681929036751708</c:v>
                </c:pt>
                <c:pt idx="169">
                  <c:v>15.140217126043151</c:v>
                </c:pt>
                <c:pt idx="170">
                  <c:v>7.2314001492949949</c:v>
                </c:pt>
                <c:pt idx="171">
                  <c:v>6.2591857939924367</c:v>
                </c:pt>
                <c:pt idx="172">
                  <c:v>9.300061198653772</c:v>
                </c:pt>
                <c:pt idx="173">
                  <c:v>12.056825968984619</c:v>
                </c:pt>
                <c:pt idx="174">
                  <c:v>16.979139105854749</c:v>
                </c:pt>
                <c:pt idx="175">
                  <c:v>19.00812232064462</c:v>
                </c:pt>
                <c:pt idx="176">
                  <c:v>20.673435510298603</c:v>
                </c:pt>
                <c:pt idx="177">
                  <c:v>19.3741217787531</c:v>
                </c:pt>
                <c:pt idx="178">
                  <c:v>23.055582724273734</c:v>
                </c:pt>
                <c:pt idx="179">
                  <c:v>26.917577083153404</c:v>
                </c:pt>
                <c:pt idx="180">
                  <c:v>-10.3877773244491</c:v>
                </c:pt>
                <c:pt idx="181">
                  <c:v>-12.452412018546905</c:v>
                </c:pt>
                <c:pt idx="182">
                  <c:v>-18.339737141497466</c:v>
                </c:pt>
                <c:pt idx="183">
                  <c:v>-13.689926580799135</c:v>
                </c:pt>
                <c:pt idx="184">
                  <c:v>-13.716989501837654</c:v>
                </c:pt>
                <c:pt idx="185">
                  <c:v>-14.629538509574395</c:v>
                </c:pt>
                <c:pt idx="186">
                  <c:v>-13.605271561943155</c:v>
                </c:pt>
                <c:pt idx="187">
                  <c:v>-8.955463348749781</c:v>
                </c:pt>
                <c:pt idx="188">
                  <c:v>-10.436917616621113</c:v>
                </c:pt>
                <c:pt idx="189">
                  <c:v>-11.141124471207764</c:v>
                </c:pt>
                <c:pt idx="190">
                  <c:v>-11.297217959773203</c:v>
                </c:pt>
                <c:pt idx="191">
                  <c:v>-14.202098396070941</c:v>
                </c:pt>
                <c:pt idx="192">
                  <c:v>-12.556380688045552</c:v>
                </c:pt>
                <c:pt idx="193">
                  <c:v>-12.574547575597272</c:v>
                </c:pt>
                <c:pt idx="194">
                  <c:v>-13.114494111907733</c:v>
                </c:pt>
                <c:pt idx="195">
                  <c:v>-13.891898967784064</c:v>
                </c:pt>
                <c:pt idx="196">
                  <c:v>-13.327437119703985</c:v>
                </c:pt>
                <c:pt idx="197">
                  <c:v>-14.426964007849678</c:v>
                </c:pt>
                <c:pt idx="198">
                  <c:v>-12.768485805275633</c:v>
                </c:pt>
                <c:pt idx="199">
                  <c:v>-10.726548232570556</c:v>
                </c:pt>
                <c:pt idx="200">
                  <c:v>-8.1738249095605262</c:v>
                </c:pt>
                <c:pt idx="201">
                  <c:v>-7.6250543806248601</c:v>
                </c:pt>
                <c:pt idx="202">
                  <c:v>-7.6352263551056172</c:v>
                </c:pt>
                <c:pt idx="203">
                  <c:v>-8.2574948080806063</c:v>
                </c:pt>
                <c:pt idx="204">
                  <c:v>-8.6773153161384968</c:v>
                </c:pt>
                <c:pt idx="205">
                  <c:v>-7.6647059272763851</c:v>
                </c:pt>
                <c:pt idx="206">
                  <c:v>-8.1680797430732888</c:v>
                </c:pt>
                <c:pt idx="207">
                  <c:v>-8.0274458986245527</c:v>
                </c:pt>
                <c:pt idx="208">
                  <c:v>-8.9242357007928366</c:v>
                </c:pt>
                <c:pt idx="209">
                  <c:v>-8.0684761754930463</c:v>
                </c:pt>
                <c:pt idx="210">
                  <c:v>-4.2300399596806955</c:v>
                </c:pt>
                <c:pt idx="211">
                  <c:v>-3.7203272356932517</c:v>
                </c:pt>
                <c:pt idx="212">
                  <c:v>-9.4979364379496953</c:v>
                </c:pt>
                <c:pt idx="213">
                  <c:v>-6.6698881638318639</c:v>
                </c:pt>
                <c:pt idx="214">
                  <c:v>-8.0588295950164479</c:v>
                </c:pt>
                <c:pt idx="215">
                  <c:v>-8.2882816136042301</c:v>
                </c:pt>
                <c:pt idx="216">
                  <c:v>-9.8318247216258143</c:v>
                </c:pt>
                <c:pt idx="217">
                  <c:v>-9.3794150513463936</c:v>
                </c:pt>
                <c:pt idx="218">
                  <c:v>-10.392900284449869</c:v>
                </c:pt>
                <c:pt idx="219">
                  <c:v>-10.620789905170188</c:v>
                </c:pt>
                <c:pt idx="220">
                  <c:v>-9.7190858329706682</c:v>
                </c:pt>
                <c:pt idx="221">
                  <c:v>-9.1667147665298838</c:v>
                </c:pt>
                <c:pt idx="222">
                  <c:v>-10.101328832433456</c:v>
                </c:pt>
                <c:pt idx="223">
                  <c:v>-12.072471094560019</c:v>
                </c:pt>
                <c:pt idx="224">
                  <c:v>-11.299094447047539</c:v>
                </c:pt>
                <c:pt idx="225">
                  <c:v>-13.274240847281277</c:v>
                </c:pt>
                <c:pt idx="226">
                  <c:v>-10.897510561040175</c:v>
                </c:pt>
                <c:pt idx="227">
                  <c:v>-11.646216720052919</c:v>
                </c:pt>
                <c:pt idx="228">
                  <c:v>-10.740621274229269</c:v>
                </c:pt>
                <c:pt idx="229">
                  <c:v>-12.074336014014339</c:v>
                </c:pt>
                <c:pt idx="230">
                  <c:v>-12.097589436796742</c:v>
                </c:pt>
                <c:pt idx="231">
                  <c:v>-11.775549722701657</c:v>
                </c:pt>
                <c:pt idx="232">
                  <c:v>-12.302082486651312</c:v>
                </c:pt>
                <c:pt idx="233">
                  <c:v>-11.810266443741932</c:v>
                </c:pt>
                <c:pt idx="234">
                  <c:v>-12.284114153903058</c:v>
                </c:pt>
                <c:pt idx="235">
                  <c:v>-13.847206871889659</c:v>
                </c:pt>
                <c:pt idx="236">
                  <c:v>-12.898706606391475</c:v>
                </c:pt>
                <c:pt idx="237">
                  <c:v>-16.256594453828839</c:v>
                </c:pt>
                <c:pt idx="238">
                  <c:v>-14.034610175110458</c:v>
                </c:pt>
                <c:pt idx="239">
                  <c:v>-12.243648676687339</c:v>
                </c:pt>
                <c:pt idx="240">
                  <c:v>-1.3697871359281031</c:v>
                </c:pt>
                <c:pt idx="241">
                  <c:v>-0.24836418698745533</c:v>
                </c:pt>
                <c:pt idx="242">
                  <c:v>-0.34812370732042019</c:v>
                </c:pt>
                <c:pt idx="243">
                  <c:v>0.22994808499572805</c:v>
                </c:pt>
                <c:pt idx="244">
                  <c:v>0.93926469564971349</c:v>
                </c:pt>
                <c:pt idx="245">
                  <c:v>1.2239583568297654</c:v>
                </c:pt>
                <c:pt idx="246">
                  <c:v>1.9141151134764822</c:v>
                </c:pt>
                <c:pt idx="247">
                  <c:v>-4.9823345599833146E-3</c:v>
                </c:pt>
                <c:pt idx="248">
                  <c:v>-0.10110093015492083</c:v>
                </c:pt>
                <c:pt idx="249">
                  <c:v>-7.5310784935975761E-2</c:v>
                </c:pt>
                <c:pt idx="250">
                  <c:v>-1.6732475883584552</c:v>
                </c:pt>
                <c:pt idx="251">
                  <c:v>-0.53828238187049138</c:v>
                </c:pt>
                <c:pt idx="252">
                  <c:v>0.52465489386576003</c:v>
                </c:pt>
                <c:pt idx="253">
                  <c:v>0.99174027917081631</c:v>
                </c:pt>
                <c:pt idx="254">
                  <c:v>0.44969866861306329</c:v>
                </c:pt>
                <c:pt idx="255">
                  <c:v>-1.2344514837949401</c:v>
                </c:pt>
                <c:pt idx="256">
                  <c:v>-3.8504572013794434</c:v>
                </c:pt>
                <c:pt idx="257">
                  <c:v>-2.9380017825219049</c:v>
                </c:pt>
                <c:pt idx="258">
                  <c:v>-5.047496445737413</c:v>
                </c:pt>
                <c:pt idx="259">
                  <c:v>-5.6943687122664581</c:v>
                </c:pt>
                <c:pt idx="260">
                  <c:v>8.7135487953523736</c:v>
                </c:pt>
                <c:pt idx="261">
                  <c:v>4.2371379502056641</c:v>
                </c:pt>
                <c:pt idx="262">
                  <c:v>4.7781788648465131</c:v>
                </c:pt>
                <c:pt idx="263">
                  <c:v>6.2368603670068268</c:v>
                </c:pt>
                <c:pt idx="264">
                  <c:v>5.9832426919842021</c:v>
                </c:pt>
                <c:pt idx="265">
                  <c:v>5.1606351488167057</c:v>
                </c:pt>
                <c:pt idx="266">
                  <c:v>3.4478391818503589</c:v>
                </c:pt>
                <c:pt idx="267">
                  <c:v>5.0857093973875394</c:v>
                </c:pt>
                <c:pt idx="268">
                  <c:v>7.0002817401148825</c:v>
                </c:pt>
                <c:pt idx="269">
                  <c:v>8.736776965752977</c:v>
                </c:pt>
                <c:pt idx="270">
                  <c:v>-1.3261844930443356</c:v>
                </c:pt>
                <c:pt idx="271">
                  <c:v>-2.9809473273272147</c:v>
                </c:pt>
                <c:pt idx="272">
                  <c:v>4.4987666781988622E-2</c:v>
                </c:pt>
                <c:pt idx="273">
                  <c:v>2.0738360242563783</c:v>
                </c:pt>
                <c:pt idx="274">
                  <c:v>1.5025426587657336</c:v>
                </c:pt>
                <c:pt idx="275">
                  <c:v>1.5251893789764139</c:v>
                </c:pt>
                <c:pt idx="276">
                  <c:v>1.8148741661922436</c:v>
                </c:pt>
                <c:pt idx="277">
                  <c:v>0.2892870797591911</c:v>
                </c:pt>
                <c:pt idx="278">
                  <c:v>-0.71184538865664138</c:v>
                </c:pt>
                <c:pt idx="279">
                  <c:v>-0.58212997959509138</c:v>
                </c:pt>
                <c:pt idx="280">
                  <c:v>7.9528556888317361</c:v>
                </c:pt>
                <c:pt idx="281">
                  <c:v>4.4695150291293295</c:v>
                </c:pt>
                <c:pt idx="282">
                  <c:v>4.6332674474259186</c:v>
                </c:pt>
                <c:pt idx="283">
                  <c:v>4.1458030444859268</c:v>
                </c:pt>
                <c:pt idx="284">
                  <c:v>3.0946452678118952</c:v>
                </c:pt>
                <c:pt idx="285">
                  <c:v>2.2912298244450717</c:v>
                </c:pt>
                <c:pt idx="286">
                  <c:v>1.0757256245746376</c:v>
                </c:pt>
                <c:pt idx="287">
                  <c:v>1.1317718552803129</c:v>
                </c:pt>
                <c:pt idx="288">
                  <c:v>1.4474714457934432</c:v>
                </c:pt>
                <c:pt idx="289">
                  <c:v>1.7065779124470239</c:v>
                </c:pt>
                <c:pt idx="290">
                  <c:v>4.6671808536077428</c:v>
                </c:pt>
                <c:pt idx="291">
                  <c:v>3.4478852563913147</c:v>
                </c:pt>
                <c:pt idx="292">
                  <c:v>2.0083003763882878</c:v>
                </c:pt>
                <c:pt idx="293">
                  <c:v>4.2452405106561528</c:v>
                </c:pt>
                <c:pt idx="294">
                  <c:v>3.2212925220321935</c:v>
                </c:pt>
                <c:pt idx="295">
                  <c:v>2.3329401522788729</c:v>
                </c:pt>
                <c:pt idx="296">
                  <c:v>4.2378103214210974</c:v>
                </c:pt>
                <c:pt idx="297">
                  <c:v>3.8175377732038385</c:v>
                </c:pt>
                <c:pt idx="298">
                  <c:v>2.3792494589818602</c:v>
                </c:pt>
                <c:pt idx="299">
                  <c:v>2.97313435564568</c:v>
                </c:pt>
                <c:pt idx="300">
                  <c:v>6.5404456289769648</c:v>
                </c:pt>
                <c:pt idx="301">
                  <c:v>0.6929465209084924</c:v>
                </c:pt>
                <c:pt idx="302">
                  <c:v>2.9919608759822403</c:v>
                </c:pt>
                <c:pt idx="303">
                  <c:v>4.0592907821158235</c:v>
                </c:pt>
                <c:pt idx="304">
                  <c:v>3.9945742525459735</c:v>
                </c:pt>
                <c:pt idx="305">
                  <c:v>3.1297469752534433</c:v>
                </c:pt>
                <c:pt idx="306">
                  <c:v>4.0854130672483784</c:v>
                </c:pt>
                <c:pt idx="307">
                  <c:v>4.4098384138040174</c:v>
                </c:pt>
                <c:pt idx="308">
                  <c:v>5.7776018633309718</c:v>
                </c:pt>
                <c:pt idx="309">
                  <c:v>4.8608117241568607</c:v>
                </c:pt>
                <c:pt idx="310">
                  <c:v>-10.736919934865302</c:v>
                </c:pt>
                <c:pt idx="311">
                  <c:v>-9.7160842537119922</c:v>
                </c:pt>
                <c:pt idx="312">
                  <c:v>-9.8313148897853804</c:v>
                </c:pt>
                <c:pt idx="313">
                  <c:v>-9.6609142661105469</c:v>
                </c:pt>
                <c:pt idx="314">
                  <c:v>-9.2230726382980137</c:v>
                </c:pt>
                <c:pt idx="315">
                  <c:v>-7.8590343885453109</c:v>
                </c:pt>
                <c:pt idx="316">
                  <c:v>-8.8092755292206384</c:v>
                </c:pt>
                <c:pt idx="317">
                  <c:v>-7.6718688682758795</c:v>
                </c:pt>
                <c:pt idx="318">
                  <c:v>-6.9097811050081699</c:v>
                </c:pt>
                <c:pt idx="319">
                  <c:v>-8.0362207234889116</c:v>
                </c:pt>
                <c:pt idx="320">
                  <c:v>24.019645199604867</c:v>
                </c:pt>
                <c:pt idx="321">
                  <c:v>20.73952265971857</c:v>
                </c:pt>
                <c:pt idx="322">
                  <c:v>18.666264285599013</c:v>
                </c:pt>
                <c:pt idx="323">
                  <c:v>17.223046985925553</c:v>
                </c:pt>
                <c:pt idx="324">
                  <c:v>15.142689997155838</c:v>
                </c:pt>
                <c:pt idx="325">
                  <c:v>9.6234900528059164</c:v>
                </c:pt>
                <c:pt idx="326">
                  <c:v>11.723051185734462</c:v>
                </c:pt>
                <c:pt idx="327">
                  <c:v>11.051342927904479</c:v>
                </c:pt>
                <c:pt idx="328">
                  <c:v>10.452722133677128</c:v>
                </c:pt>
                <c:pt idx="329">
                  <c:v>7.979513513317027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A-45EC-A290-C8F57361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31920"/>
        <c:axId val="1097413200"/>
      </c:scatterChart>
      <c:valAx>
        <c:axId val="109743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Employment in agriculture, forestry and fishing - ILO modelled estimates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3200"/>
        <c:crosses val="autoZero"/>
        <c:crossBetween val="midCat"/>
      </c:valAx>
      <c:valAx>
        <c:axId val="109741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31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Prevalence of anemia among women of reproductive age (15-49 years) (percentage)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Run'!$C$29:$C$358</c:f>
              <c:numCache>
                <c:formatCode>General</c:formatCode>
                <c:ptCount val="330"/>
                <c:pt idx="0">
                  <c:v>-4.5453523729193854</c:v>
                </c:pt>
                <c:pt idx="1">
                  <c:v>-3.8932857915473811</c:v>
                </c:pt>
                <c:pt idx="2">
                  <c:v>-2.3227680119794343</c:v>
                </c:pt>
                <c:pt idx="3">
                  <c:v>-3.5420816558836421</c:v>
                </c:pt>
                <c:pt idx="4">
                  <c:v>-1.8880426609710277</c:v>
                </c:pt>
                <c:pt idx="5">
                  <c:v>-0.63185972371008958</c:v>
                </c:pt>
                <c:pt idx="6">
                  <c:v>-0.94318524714205765</c:v>
                </c:pt>
                <c:pt idx="7">
                  <c:v>0.41606952658697693</c:v>
                </c:pt>
                <c:pt idx="8">
                  <c:v>2.6511532151718171</c:v>
                </c:pt>
                <c:pt idx="9">
                  <c:v>4.4650588161938671</c:v>
                </c:pt>
                <c:pt idx="10">
                  <c:v>5.169347395648547</c:v>
                </c:pt>
                <c:pt idx="11">
                  <c:v>-1.7975838932496302</c:v>
                </c:pt>
                <c:pt idx="12">
                  <c:v>-2.5376693806665092</c:v>
                </c:pt>
                <c:pt idx="13">
                  <c:v>-3.1813764346736839</c:v>
                </c:pt>
                <c:pt idx="14">
                  <c:v>-3.4761113979433418</c:v>
                </c:pt>
                <c:pt idx="15">
                  <c:v>-4.5504882305404131</c:v>
                </c:pt>
                <c:pt idx="16">
                  <c:v>-10.827367941162501</c:v>
                </c:pt>
                <c:pt idx="17">
                  <c:v>-6.0010637438102972</c:v>
                </c:pt>
                <c:pt idx="18">
                  <c:v>-5.4799814718573465</c:v>
                </c:pt>
                <c:pt idx="19">
                  <c:v>-4.6794066734931441</c:v>
                </c:pt>
                <c:pt idx="20">
                  <c:v>2.7017200358411309</c:v>
                </c:pt>
                <c:pt idx="21">
                  <c:v>5.1481510206405545</c:v>
                </c:pt>
                <c:pt idx="22">
                  <c:v>4.9954918067153002</c:v>
                </c:pt>
                <c:pt idx="23">
                  <c:v>3.7911280192580108</c:v>
                </c:pt>
                <c:pt idx="24">
                  <c:v>3.4586267908081059</c:v>
                </c:pt>
                <c:pt idx="25">
                  <c:v>3.9343043632170591</c:v>
                </c:pt>
                <c:pt idx="26">
                  <c:v>3.2600709198757247</c:v>
                </c:pt>
                <c:pt idx="27">
                  <c:v>2.4860017506661158</c:v>
                </c:pt>
                <c:pt idx="28">
                  <c:v>2.1814038746167981</c:v>
                </c:pt>
                <c:pt idx="29">
                  <c:v>1.6781605364542465</c:v>
                </c:pt>
                <c:pt idx="30">
                  <c:v>-8.9586691896279866</c:v>
                </c:pt>
                <c:pt idx="31">
                  <c:v>-6.7942824353560525</c:v>
                </c:pt>
                <c:pt idx="32">
                  <c:v>-8.4037383999425774</c:v>
                </c:pt>
                <c:pt idx="33">
                  <c:v>-6.7754200428698432</c:v>
                </c:pt>
                <c:pt idx="34">
                  <c:v>-6.7546237400716489</c:v>
                </c:pt>
                <c:pt idx="35">
                  <c:v>-9.2785087818225875</c:v>
                </c:pt>
                <c:pt idx="36">
                  <c:v>-6.8826829950851955</c:v>
                </c:pt>
                <c:pt idx="37">
                  <c:v>-8.0694962726346358</c:v>
                </c:pt>
                <c:pt idx="38">
                  <c:v>-7.7773332649550131</c:v>
                </c:pt>
                <c:pt idx="39">
                  <c:v>-7.0732578152507761</c:v>
                </c:pt>
                <c:pt idx="40">
                  <c:v>-7.5652390372242451</c:v>
                </c:pt>
                <c:pt idx="41">
                  <c:v>-9.1393047046986329</c:v>
                </c:pt>
                <c:pt idx="42">
                  <c:v>-7.5641433527359005</c:v>
                </c:pt>
                <c:pt idx="43">
                  <c:v>-6.8127411058474188</c:v>
                </c:pt>
                <c:pt idx="44">
                  <c:v>-6.8937920886260819</c:v>
                </c:pt>
                <c:pt idx="45">
                  <c:v>-7.7595022237566802</c:v>
                </c:pt>
                <c:pt idx="46">
                  <c:v>-5.8940011223648625</c:v>
                </c:pt>
                <c:pt idx="47">
                  <c:v>-7.5213089996478057</c:v>
                </c:pt>
                <c:pt idx="48">
                  <c:v>-6.0681303531266124</c:v>
                </c:pt>
                <c:pt idx="49">
                  <c:v>-3.4463367753088736</c:v>
                </c:pt>
                <c:pt idx="50">
                  <c:v>-1.7212215762324838</c:v>
                </c:pt>
                <c:pt idx="51">
                  <c:v>-3.6104736062101974</c:v>
                </c:pt>
                <c:pt idx="52">
                  <c:v>-2.8254351897312588</c:v>
                </c:pt>
                <c:pt idx="53">
                  <c:v>-3.5833339485278355</c:v>
                </c:pt>
                <c:pt idx="54">
                  <c:v>-3.0284358362753014</c:v>
                </c:pt>
                <c:pt idx="55">
                  <c:v>-3.9747802907676029</c:v>
                </c:pt>
                <c:pt idx="56">
                  <c:v>-4.5758960429433557</c:v>
                </c:pt>
                <c:pt idx="57">
                  <c:v>-4.5637695690317566</c:v>
                </c:pt>
                <c:pt idx="58">
                  <c:v>-5.7730607932188693</c:v>
                </c:pt>
                <c:pt idx="59">
                  <c:v>-6.8293616522747804</c:v>
                </c:pt>
                <c:pt idx="60">
                  <c:v>10.377714546402636</c:v>
                </c:pt>
                <c:pt idx="61">
                  <c:v>1.0465758792289215</c:v>
                </c:pt>
                <c:pt idx="62">
                  <c:v>2.3760751096848978</c:v>
                </c:pt>
                <c:pt idx="63">
                  <c:v>3.5015811978201121</c:v>
                </c:pt>
                <c:pt idx="64">
                  <c:v>3.5891347925426338</c:v>
                </c:pt>
                <c:pt idx="65">
                  <c:v>6.5225750328770715</c:v>
                </c:pt>
                <c:pt idx="66">
                  <c:v>7.2700328596135542</c:v>
                </c:pt>
                <c:pt idx="67">
                  <c:v>4.9884482603125946</c:v>
                </c:pt>
                <c:pt idx="68">
                  <c:v>7.2698474817494123</c:v>
                </c:pt>
                <c:pt idx="69">
                  <c:v>7.4014713688910021</c:v>
                </c:pt>
                <c:pt idx="70">
                  <c:v>1.8809859632679142</c:v>
                </c:pt>
                <c:pt idx="71">
                  <c:v>2.803177883744862</c:v>
                </c:pt>
                <c:pt idx="72">
                  <c:v>4.3396929668261599</c:v>
                </c:pt>
                <c:pt idx="73">
                  <c:v>2.5970693107517953</c:v>
                </c:pt>
                <c:pt idx="74">
                  <c:v>2.6379316926096941</c:v>
                </c:pt>
                <c:pt idx="75">
                  <c:v>1.2068994146584835</c:v>
                </c:pt>
                <c:pt idx="76">
                  <c:v>1.8837693534303241</c:v>
                </c:pt>
                <c:pt idx="77">
                  <c:v>1.4552458380853963</c:v>
                </c:pt>
                <c:pt idx="78">
                  <c:v>2.665346040722401</c:v>
                </c:pt>
                <c:pt idx="79">
                  <c:v>1.2116177615323629</c:v>
                </c:pt>
                <c:pt idx="80">
                  <c:v>19.343540286673434</c:v>
                </c:pt>
                <c:pt idx="81">
                  <c:v>11.835210554445847</c:v>
                </c:pt>
                <c:pt idx="82">
                  <c:v>14.691995228484977</c:v>
                </c:pt>
                <c:pt idx="83">
                  <c:v>15.137439898308855</c:v>
                </c:pt>
                <c:pt idx="84">
                  <c:v>15.098920022578223</c:v>
                </c:pt>
                <c:pt idx="85">
                  <c:v>15.313926602139002</c:v>
                </c:pt>
                <c:pt idx="86">
                  <c:v>13.820003121972025</c:v>
                </c:pt>
                <c:pt idx="87">
                  <c:v>14.797176158597662</c:v>
                </c:pt>
                <c:pt idx="88">
                  <c:v>15.310303630510237</c:v>
                </c:pt>
                <c:pt idx="89">
                  <c:v>16.510975062532669</c:v>
                </c:pt>
                <c:pt idx="90">
                  <c:v>1.2047641332612287</c:v>
                </c:pt>
                <c:pt idx="91">
                  <c:v>-1.9123027683798632</c:v>
                </c:pt>
                <c:pt idx="92">
                  <c:v>-0.30454218459932036</c:v>
                </c:pt>
                <c:pt idx="93">
                  <c:v>-3.2774205141192603</c:v>
                </c:pt>
                <c:pt idx="94">
                  <c:v>-5.5089905363076959</c:v>
                </c:pt>
                <c:pt idx="95">
                  <c:v>-8.2886640234179829</c:v>
                </c:pt>
                <c:pt idx="96">
                  <c:v>-9.8525008910497096</c:v>
                </c:pt>
                <c:pt idx="97">
                  <c:v>-8.2752346827486001</c:v>
                </c:pt>
                <c:pt idx="98">
                  <c:v>-9.7428646769611102</c:v>
                </c:pt>
                <c:pt idx="99">
                  <c:v>-10.779432646550051</c:v>
                </c:pt>
                <c:pt idx="100">
                  <c:v>1.0133952032622986</c:v>
                </c:pt>
                <c:pt idx="101">
                  <c:v>-10.632445998485345</c:v>
                </c:pt>
                <c:pt idx="102">
                  <c:v>-5.2710511268334663</c:v>
                </c:pt>
                <c:pt idx="103">
                  <c:v>-4.6901668567893005</c:v>
                </c:pt>
                <c:pt idx="104">
                  <c:v>-6.4101450250880472</c:v>
                </c:pt>
                <c:pt idx="105">
                  <c:v>-8.4818211795709253</c:v>
                </c:pt>
                <c:pt idx="106">
                  <c:v>-7.2421165699345433</c:v>
                </c:pt>
                <c:pt idx="107">
                  <c:v>-7.8363588875151216</c:v>
                </c:pt>
                <c:pt idx="108">
                  <c:v>-4.2751936547710869</c:v>
                </c:pt>
                <c:pt idx="109">
                  <c:v>-2.6686655494058051</c:v>
                </c:pt>
                <c:pt idx="110">
                  <c:v>-4.0693012388142211</c:v>
                </c:pt>
                <c:pt idx="111">
                  <c:v>-5.7555690636843355</c:v>
                </c:pt>
                <c:pt idx="112">
                  <c:v>-5.5473214291965434</c:v>
                </c:pt>
                <c:pt idx="113">
                  <c:v>-5.2918375499139483</c:v>
                </c:pt>
                <c:pt idx="114">
                  <c:v>-4.8711669476823314</c:v>
                </c:pt>
                <c:pt idx="115">
                  <c:v>-4.4746840971042889</c:v>
                </c:pt>
                <c:pt idx="116">
                  <c:v>-4.3817377965069699</c:v>
                </c:pt>
                <c:pt idx="117">
                  <c:v>-3.6854462837379032</c:v>
                </c:pt>
                <c:pt idx="118">
                  <c:v>-2.8799345047608256</c:v>
                </c:pt>
                <c:pt idx="119">
                  <c:v>1.68837370774731</c:v>
                </c:pt>
                <c:pt idx="120">
                  <c:v>2.1589028310004927</c:v>
                </c:pt>
                <c:pt idx="121">
                  <c:v>5.7209322310705808</c:v>
                </c:pt>
                <c:pt idx="122">
                  <c:v>7.1669144964036846</c:v>
                </c:pt>
                <c:pt idx="123">
                  <c:v>9.6468681064750683</c:v>
                </c:pt>
                <c:pt idx="124">
                  <c:v>10.160745450346042</c:v>
                </c:pt>
                <c:pt idx="125">
                  <c:v>9.2739984222516405</c:v>
                </c:pt>
                <c:pt idx="126">
                  <c:v>8.3863267236736618</c:v>
                </c:pt>
                <c:pt idx="127">
                  <c:v>8.6826023748590409</c:v>
                </c:pt>
                <c:pt idx="128">
                  <c:v>6.757629726685046</c:v>
                </c:pt>
                <c:pt idx="129">
                  <c:v>10.755992236010655</c:v>
                </c:pt>
                <c:pt idx="130">
                  <c:v>29.091857744195085</c:v>
                </c:pt>
                <c:pt idx="131">
                  <c:v>27.660397389569276</c:v>
                </c:pt>
                <c:pt idx="132">
                  <c:v>28.646923306500664</c:v>
                </c:pt>
                <c:pt idx="133">
                  <c:v>28.511413364341628</c:v>
                </c:pt>
                <c:pt idx="134">
                  <c:v>27.00296026601287</c:v>
                </c:pt>
                <c:pt idx="135">
                  <c:v>24.803381942170738</c:v>
                </c:pt>
                <c:pt idx="136">
                  <c:v>25.758839343874808</c:v>
                </c:pt>
                <c:pt idx="137">
                  <c:v>26.865038755699114</c:v>
                </c:pt>
                <c:pt idx="138">
                  <c:v>26.076734233015618</c:v>
                </c:pt>
                <c:pt idx="139">
                  <c:v>25.456781741693753</c:v>
                </c:pt>
                <c:pt idx="140">
                  <c:v>-3.5025337790184015</c:v>
                </c:pt>
                <c:pt idx="141">
                  <c:v>-4.9480594574379637</c:v>
                </c:pt>
                <c:pt idx="142">
                  <c:v>-5.3004064471576662</c:v>
                </c:pt>
                <c:pt idx="143">
                  <c:v>-7.4834027369781246</c:v>
                </c:pt>
                <c:pt idx="144">
                  <c:v>-7.5447570937091086</c:v>
                </c:pt>
                <c:pt idx="145">
                  <c:v>-8.5305952687431272</c:v>
                </c:pt>
                <c:pt idx="146">
                  <c:v>-8.9226627798760614</c:v>
                </c:pt>
                <c:pt idx="147">
                  <c:v>-7.6640973625001187</c:v>
                </c:pt>
                <c:pt idx="148">
                  <c:v>-8.4617228875539752</c:v>
                </c:pt>
                <c:pt idx="149">
                  <c:v>-10.433439787909231</c:v>
                </c:pt>
                <c:pt idx="150">
                  <c:v>-12.760656352038053</c:v>
                </c:pt>
                <c:pt idx="151">
                  <c:v>-13.765035387324907</c:v>
                </c:pt>
                <c:pt idx="152">
                  <c:v>-10.329320647372398</c:v>
                </c:pt>
                <c:pt idx="153">
                  <c:v>-4.6278964137950673</c:v>
                </c:pt>
                <c:pt idx="154">
                  <c:v>1.7833555998907471</c:v>
                </c:pt>
                <c:pt idx="155">
                  <c:v>5.1436974982436574</c:v>
                </c:pt>
                <c:pt idx="156">
                  <c:v>6.8640169200961338</c:v>
                </c:pt>
                <c:pt idx="157">
                  <c:v>5.230044841032381</c:v>
                </c:pt>
                <c:pt idx="158">
                  <c:v>4.2331407875628244</c:v>
                </c:pt>
                <c:pt idx="159">
                  <c:v>6.2185811077668838</c:v>
                </c:pt>
                <c:pt idx="160">
                  <c:v>14.39396151028976</c:v>
                </c:pt>
                <c:pt idx="161">
                  <c:v>14.318795075379334</c:v>
                </c:pt>
                <c:pt idx="162">
                  <c:v>15.223296641791023</c:v>
                </c:pt>
                <c:pt idx="163">
                  <c:v>16.148583702831097</c:v>
                </c:pt>
                <c:pt idx="164">
                  <c:v>15.885418305705393</c:v>
                </c:pt>
                <c:pt idx="165">
                  <c:v>16.120638347612562</c:v>
                </c:pt>
                <c:pt idx="166">
                  <c:v>13.988031262738531</c:v>
                </c:pt>
                <c:pt idx="167">
                  <c:v>16.482323467904941</c:v>
                </c:pt>
                <c:pt idx="168">
                  <c:v>11.681929036751708</c:v>
                </c:pt>
                <c:pt idx="169">
                  <c:v>15.140217126043151</c:v>
                </c:pt>
                <c:pt idx="170">
                  <c:v>7.2314001492949949</c:v>
                </c:pt>
                <c:pt idx="171">
                  <c:v>6.2591857939924367</c:v>
                </c:pt>
                <c:pt idx="172">
                  <c:v>9.300061198653772</c:v>
                </c:pt>
                <c:pt idx="173">
                  <c:v>12.056825968984619</c:v>
                </c:pt>
                <c:pt idx="174">
                  <c:v>16.979139105854749</c:v>
                </c:pt>
                <c:pt idx="175">
                  <c:v>19.00812232064462</c:v>
                </c:pt>
                <c:pt idx="176">
                  <c:v>20.673435510298603</c:v>
                </c:pt>
                <c:pt idx="177">
                  <c:v>19.3741217787531</c:v>
                </c:pt>
                <c:pt idx="178">
                  <c:v>23.055582724273734</c:v>
                </c:pt>
                <c:pt idx="179">
                  <c:v>26.917577083153404</c:v>
                </c:pt>
                <c:pt idx="180">
                  <c:v>-10.3877773244491</c:v>
                </c:pt>
                <c:pt idx="181">
                  <c:v>-12.452412018546905</c:v>
                </c:pt>
                <c:pt idx="182">
                  <c:v>-18.339737141497466</c:v>
                </c:pt>
                <c:pt idx="183">
                  <c:v>-13.689926580799135</c:v>
                </c:pt>
                <c:pt idx="184">
                  <c:v>-13.716989501837654</c:v>
                </c:pt>
                <c:pt idx="185">
                  <c:v>-14.629538509574395</c:v>
                </c:pt>
                <c:pt idx="186">
                  <c:v>-13.605271561943155</c:v>
                </c:pt>
                <c:pt idx="187">
                  <c:v>-8.955463348749781</c:v>
                </c:pt>
                <c:pt idx="188">
                  <c:v>-10.436917616621113</c:v>
                </c:pt>
                <c:pt idx="189">
                  <c:v>-11.141124471207764</c:v>
                </c:pt>
                <c:pt idx="190">
                  <c:v>-11.297217959773203</c:v>
                </c:pt>
                <c:pt idx="191">
                  <c:v>-14.202098396070941</c:v>
                </c:pt>
                <c:pt idx="192">
                  <c:v>-12.556380688045552</c:v>
                </c:pt>
                <c:pt idx="193">
                  <c:v>-12.574547575597272</c:v>
                </c:pt>
                <c:pt idx="194">
                  <c:v>-13.114494111907733</c:v>
                </c:pt>
                <c:pt idx="195">
                  <c:v>-13.891898967784064</c:v>
                </c:pt>
                <c:pt idx="196">
                  <c:v>-13.327437119703985</c:v>
                </c:pt>
                <c:pt idx="197">
                  <c:v>-14.426964007849678</c:v>
                </c:pt>
                <c:pt idx="198">
                  <c:v>-12.768485805275633</c:v>
                </c:pt>
                <c:pt idx="199">
                  <c:v>-10.726548232570556</c:v>
                </c:pt>
                <c:pt idx="200">
                  <c:v>-8.1738249095605262</c:v>
                </c:pt>
                <c:pt idx="201">
                  <c:v>-7.6250543806248601</c:v>
                </c:pt>
                <c:pt idx="202">
                  <c:v>-7.6352263551056172</c:v>
                </c:pt>
                <c:pt idx="203">
                  <c:v>-8.2574948080806063</c:v>
                </c:pt>
                <c:pt idx="204">
                  <c:v>-8.6773153161384968</c:v>
                </c:pt>
                <c:pt idx="205">
                  <c:v>-7.6647059272763851</c:v>
                </c:pt>
                <c:pt idx="206">
                  <c:v>-8.1680797430732888</c:v>
                </c:pt>
                <c:pt idx="207">
                  <c:v>-8.0274458986245527</c:v>
                </c:pt>
                <c:pt idx="208">
                  <c:v>-8.9242357007928366</c:v>
                </c:pt>
                <c:pt idx="209">
                  <c:v>-8.0684761754930463</c:v>
                </c:pt>
                <c:pt idx="210">
                  <c:v>-4.2300399596806955</c:v>
                </c:pt>
                <c:pt idx="211">
                  <c:v>-3.7203272356932517</c:v>
                </c:pt>
                <c:pt idx="212">
                  <c:v>-9.4979364379496953</c:v>
                </c:pt>
                <c:pt idx="213">
                  <c:v>-6.6698881638318639</c:v>
                </c:pt>
                <c:pt idx="214">
                  <c:v>-8.0588295950164479</c:v>
                </c:pt>
                <c:pt idx="215">
                  <c:v>-8.2882816136042301</c:v>
                </c:pt>
                <c:pt idx="216">
                  <c:v>-9.8318247216258143</c:v>
                </c:pt>
                <c:pt idx="217">
                  <c:v>-9.3794150513463936</c:v>
                </c:pt>
                <c:pt idx="218">
                  <c:v>-10.392900284449869</c:v>
                </c:pt>
                <c:pt idx="219">
                  <c:v>-10.620789905170188</c:v>
                </c:pt>
                <c:pt idx="220">
                  <c:v>-9.7190858329706682</c:v>
                </c:pt>
                <c:pt idx="221">
                  <c:v>-9.1667147665298838</c:v>
                </c:pt>
                <c:pt idx="222">
                  <c:v>-10.101328832433456</c:v>
                </c:pt>
                <c:pt idx="223">
                  <c:v>-12.072471094560019</c:v>
                </c:pt>
                <c:pt idx="224">
                  <c:v>-11.299094447047539</c:v>
                </c:pt>
                <c:pt idx="225">
                  <c:v>-13.274240847281277</c:v>
                </c:pt>
                <c:pt idx="226">
                  <c:v>-10.897510561040175</c:v>
                </c:pt>
                <c:pt idx="227">
                  <c:v>-11.646216720052919</c:v>
                </c:pt>
                <c:pt idx="228">
                  <c:v>-10.740621274229269</c:v>
                </c:pt>
                <c:pt idx="229">
                  <c:v>-12.074336014014339</c:v>
                </c:pt>
                <c:pt idx="230">
                  <c:v>-12.097589436796742</c:v>
                </c:pt>
                <c:pt idx="231">
                  <c:v>-11.775549722701657</c:v>
                </c:pt>
                <c:pt idx="232">
                  <c:v>-12.302082486651312</c:v>
                </c:pt>
                <c:pt idx="233">
                  <c:v>-11.810266443741932</c:v>
                </c:pt>
                <c:pt idx="234">
                  <c:v>-12.284114153903058</c:v>
                </c:pt>
                <c:pt idx="235">
                  <c:v>-13.847206871889659</c:v>
                </c:pt>
                <c:pt idx="236">
                  <c:v>-12.898706606391475</c:v>
                </c:pt>
                <c:pt idx="237">
                  <c:v>-16.256594453828839</c:v>
                </c:pt>
                <c:pt idx="238">
                  <c:v>-14.034610175110458</c:v>
                </c:pt>
                <c:pt idx="239">
                  <c:v>-12.243648676687339</c:v>
                </c:pt>
                <c:pt idx="240">
                  <c:v>-1.3697871359281031</c:v>
                </c:pt>
                <c:pt idx="241">
                  <c:v>-0.24836418698745533</c:v>
                </c:pt>
                <c:pt idx="242">
                  <c:v>-0.34812370732042019</c:v>
                </c:pt>
                <c:pt idx="243">
                  <c:v>0.22994808499572805</c:v>
                </c:pt>
                <c:pt idx="244">
                  <c:v>0.93926469564971349</c:v>
                </c:pt>
                <c:pt idx="245">
                  <c:v>1.2239583568297654</c:v>
                </c:pt>
                <c:pt idx="246">
                  <c:v>1.9141151134764822</c:v>
                </c:pt>
                <c:pt idx="247">
                  <c:v>-4.9823345599833146E-3</c:v>
                </c:pt>
                <c:pt idx="248">
                  <c:v>-0.10110093015492083</c:v>
                </c:pt>
                <c:pt idx="249">
                  <c:v>-7.5310784935975761E-2</c:v>
                </c:pt>
                <c:pt idx="250">
                  <c:v>-1.6732475883584552</c:v>
                </c:pt>
                <c:pt idx="251">
                  <c:v>-0.53828238187049138</c:v>
                </c:pt>
                <c:pt idx="252">
                  <c:v>0.52465489386576003</c:v>
                </c:pt>
                <c:pt idx="253">
                  <c:v>0.99174027917081631</c:v>
                </c:pt>
                <c:pt idx="254">
                  <c:v>0.44969866861306329</c:v>
                </c:pt>
                <c:pt idx="255">
                  <c:v>-1.2344514837949401</c:v>
                </c:pt>
                <c:pt idx="256">
                  <c:v>-3.8504572013794434</c:v>
                </c:pt>
                <c:pt idx="257">
                  <c:v>-2.9380017825219049</c:v>
                </c:pt>
                <c:pt idx="258">
                  <c:v>-5.047496445737413</c:v>
                </c:pt>
                <c:pt idx="259">
                  <c:v>-5.6943687122664581</c:v>
                </c:pt>
                <c:pt idx="260">
                  <c:v>8.7135487953523736</c:v>
                </c:pt>
                <c:pt idx="261">
                  <c:v>4.2371379502056641</c:v>
                </c:pt>
                <c:pt idx="262">
                  <c:v>4.7781788648465131</c:v>
                </c:pt>
                <c:pt idx="263">
                  <c:v>6.2368603670068268</c:v>
                </c:pt>
                <c:pt idx="264">
                  <c:v>5.9832426919842021</c:v>
                </c:pt>
                <c:pt idx="265">
                  <c:v>5.1606351488167057</c:v>
                </c:pt>
                <c:pt idx="266">
                  <c:v>3.4478391818503589</c:v>
                </c:pt>
                <c:pt idx="267">
                  <c:v>5.0857093973875394</c:v>
                </c:pt>
                <c:pt idx="268">
                  <c:v>7.0002817401148825</c:v>
                </c:pt>
                <c:pt idx="269">
                  <c:v>8.736776965752977</c:v>
                </c:pt>
                <c:pt idx="270">
                  <c:v>-1.3261844930443356</c:v>
                </c:pt>
                <c:pt idx="271">
                  <c:v>-2.9809473273272147</c:v>
                </c:pt>
                <c:pt idx="272">
                  <c:v>4.4987666781988622E-2</c:v>
                </c:pt>
                <c:pt idx="273">
                  <c:v>2.0738360242563783</c:v>
                </c:pt>
                <c:pt idx="274">
                  <c:v>1.5025426587657336</c:v>
                </c:pt>
                <c:pt idx="275">
                  <c:v>1.5251893789764139</c:v>
                </c:pt>
                <c:pt idx="276">
                  <c:v>1.8148741661922436</c:v>
                </c:pt>
                <c:pt idx="277">
                  <c:v>0.2892870797591911</c:v>
                </c:pt>
                <c:pt idx="278">
                  <c:v>-0.71184538865664138</c:v>
                </c:pt>
                <c:pt idx="279">
                  <c:v>-0.58212997959509138</c:v>
                </c:pt>
                <c:pt idx="280">
                  <c:v>7.9528556888317361</c:v>
                </c:pt>
                <c:pt idx="281">
                  <c:v>4.4695150291293295</c:v>
                </c:pt>
                <c:pt idx="282">
                  <c:v>4.6332674474259186</c:v>
                </c:pt>
                <c:pt idx="283">
                  <c:v>4.1458030444859268</c:v>
                </c:pt>
                <c:pt idx="284">
                  <c:v>3.0946452678118952</c:v>
                </c:pt>
                <c:pt idx="285">
                  <c:v>2.2912298244450717</c:v>
                </c:pt>
                <c:pt idx="286">
                  <c:v>1.0757256245746376</c:v>
                </c:pt>
                <c:pt idx="287">
                  <c:v>1.1317718552803129</c:v>
                </c:pt>
                <c:pt idx="288">
                  <c:v>1.4474714457934432</c:v>
                </c:pt>
                <c:pt idx="289">
                  <c:v>1.7065779124470239</c:v>
                </c:pt>
                <c:pt idx="290">
                  <c:v>4.6671808536077428</c:v>
                </c:pt>
                <c:pt idx="291">
                  <c:v>3.4478852563913147</c:v>
                </c:pt>
                <c:pt idx="292">
                  <c:v>2.0083003763882878</c:v>
                </c:pt>
                <c:pt idx="293">
                  <c:v>4.2452405106561528</c:v>
                </c:pt>
                <c:pt idx="294">
                  <c:v>3.2212925220321935</c:v>
                </c:pt>
                <c:pt idx="295">
                  <c:v>2.3329401522788729</c:v>
                </c:pt>
                <c:pt idx="296">
                  <c:v>4.2378103214210974</c:v>
                </c:pt>
                <c:pt idx="297">
                  <c:v>3.8175377732038385</c:v>
                </c:pt>
                <c:pt idx="298">
                  <c:v>2.3792494589818602</c:v>
                </c:pt>
                <c:pt idx="299">
                  <c:v>2.97313435564568</c:v>
                </c:pt>
                <c:pt idx="300">
                  <c:v>6.5404456289769648</c:v>
                </c:pt>
                <c:pt idx="301">
                  <c:v>0.6929465209084924</c:v>
                </c:pt>
                <c:pt idx="302">
                  <c:v>2.9919608759822403</c:v>
                </c:pt>
                <c:pt idx="303">
                  <c:v>4.0592907821158235</c:v>
                </c:pt>
                <c:pt idx="304">
                  <c:v>3.9945742525459735</c:v>
                </c:pt>
                <c:pt idx="305">
                  <c:v>3.1297469752534433</c:v>
                </c:pt>
                <c:pt idx="306">
                  <c:v>4.0854130672483784</c:v>
                </c:pt>
                <c:pt idx="307">
                  <c:v>4.4098384138040174</c:v>
                </c:pt>
                <c:pt idx="308">
                  <c:v>5.7776018633309718</c:v>
                </c:pt>
                <c:pt idx="309">
                  <c:v>4.8608117241568607</c:v>
                </c:pt>
                <c:pt idx="310">
                  <c:v>-10.736919934865302</c:v>
                </c:pt>
                <c:pt idx="311">
                  <c:v>-9.7160842537119922</c:v>
                </c:pt>
                <c:pt idx="312">
                  <c:v>-9.8313148897853804</c:v>
                </c:pt>
                <c:pt idx="313">
                  <c:v>-9.6609142661105469</c:v>
                </c:pt>
                <c:pt idx="314">
                  <c:v>-9.2230726382980137</c:v>
                </c:pt>
                <c:pt idx="315">
                  <c:v>-7.8590343885453109</c:v>
                </c:pt>
                <c:pt idx="316">
                  <c:v>-8.8092755292206384</c:v>
                </c:pt>
                <c:pt idx="317">
                  <c:v>-7.6718688682758795</c:v>
                </c:pt>
                <c:pt idx="318">
                  <c:v>-6.9097811050081699</c:v>
                </c:pt>
                <c:pt idx="319">
                  <c:v>-8.0362207234889116</c:v>
                </c:pt>
                <c:pt idx="320">
                  <c:v>24.019645199604867</c:v>
                </c:pt>
                <c:pt idx="321">
                  <c:v>20.73952265971857</c:v>
                </c:pt>
                <c:pt idx="322">
                  <c:v>18.666264285599013</c:v>
                </c:pt>
                <c:pt idx="323">
                  <c:v>17.223046985925553</c:v>
                </c:pt>
                <c:pt idx="324">
                  <c:v>15.142689997155838</c:v>
                </c:pt>
                <c:pt idx="325">
                  <c:v>9.6234900528059164</c:v>
                </c:pt>
                <c:pt idx="326">
                  <c:v>11.723051185734462</c:v>
                </c:pt>
                <c:pt idx="327">
                  <c:v>11.051342927904479</c:v>
                </c:pt>
                <c:pt idx="328">
                  <c:v>10.452722133677128</c:v>
                </c:pt>
                <c:pt idx="329">
                  <c:v>7.979513513317027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5-4050-BC03-B87C7292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17360"/>
        <c:axId val="1097431504"/>
      </c:scatterChart>
      <c:valAx>
        <c:axId val="109741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Prevalence of anemia among women of reproductive age (15-49 years) (percentage)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31504"/>
        <c:crosses val="autoZero"/>
        <c:crossBetween val="midCat"/>
      </c:valAx>
      <c:valAx>
        <c:axId val="109743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7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price inflation (%)
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Run'!$C$29:$C$358</c:f>
              <c:numCache>
                <c:formatCode>General</c:formatCode>
                <c:ptCount val="330"/>
                <c:pt idx="0">
                  <c:v>-4.5453523729193854</c:v>
                </c:pt>
                <c:pt idx="1">
                  <c:v>-3.8932857915473811</c:v>
                </c:pt>
                <c:pt idx="2">
                  <c:v>-2.3227680119794343</c:v>
                </c:pt>
                <c:pt idx="3">
                  <c:v>-3.5420816558836421</c:v>
                </c:pt>
                <c:pt idx="4">
                  <c:v>-1.8880426609710277</c:v>
                </c:pt>
                <c:pt idx="5">
                  <c:v>-0.63185972371008958</c:v>
                </c:pt>
                <c:pt idx="6">
                  <c:v>-0.94318524714205765</c:v>
                </c:pt>
                <c:pt idx="7">
                  <c:v>0.41606952658697693</c:v>
                </c:pt>
                <c:pt idx="8">
                  <c:v>2.6511532151718171</c:v>
                </c:pt>
                <c:pt idx="9">
                  <c:v>4.4650588161938671</c:v>
                </c:pt>
                <c:pt idx="10">
                  <c:v>5.169347395648547</c:v>
                </c:pt>
                <c:pt idx="11">
                  <c:v>-1.7975838932496302</c:v>
                </c:pt>
                <c:pt idx="12">
                  <c:v>-2.5376693806665092</c:v>
                </c:pt>
                <c:pt idx="13">
                  <c:v>-3.1813764346736839</c:v>
                </c:pt>
                <c:pt idx="14">
                  <c:v>-3.4761113979433418</c:v>
                </c:pt>
                <c:pt idx="15">
                  <c:v>-4.5504882305404131</c:v>
                </c:pt>
                <c:pt idx="16">
                  <c:v>-10.827367941162501</c:v>
                </c:pt>
                <c:pt idx="17">
                  <c:v>-6.0010637438102972</c:v>
                </c:pt>
                <c:pt idx="18">
                  <c:v>-5.4799814718573465</c:v>
                </c:pt>
                <c:pt idx="19">
                  <c:v>-4.6794066734931441</c:v>
                </c:pt>
                <c:pt idx="20">
                  <c:v>2.7017200358411309</c:v>
                </c:pt>
                <c:pt idx="21">
                  <c:v>5.1481510206405545</c:v>
                </c:pt>
                <c:pt idx="22">
                  <c:v>4.9954918067153002</c:v>
                </c:pt>
                <c:pt idx="23">
                  <c:v>3.7911280192580108</c:v>
                </c:pt>
                <c:pt idx="24">
                  <c:v>3.4586267908081059</c:v>
                </c:pt>
                <c:pt idx="25">
                  <c:v>3.9343043632170591</c:v>
                </c:pt>
                <c:pt idx="26">
                  <c:v>3.2600709198757247</c:v>
                </c:pt>
                <c:pt idx="27">
                  <c:v>2.4860017506661158</c:v>
                </c:pt>
                <c:pt idx="28">
                  <c:v>2.1814038746167981</c:v>
                </c:pt>
                <c:pt idx="29">
                  <c:v>1.6781605364542465</c:v>
                </c:pt>
                <c:pt idx="30">
                  <c:v>-8.9586691896279866</c:v>
                </c:pt>
                <c:pt idx="31">
                  <c:v>-6.7942824353560525</c:v>
                </c:pt>
                <c:pt idx="32">
                  <c:v>-8.4037383999425774</c:v>
                </c:pt>
                <c:pt idx="33">
                  <c:v>-6.7754200428698432</c:v>
                </c:pt>
                <c:pt idx="34">
                  <c:v>-6.7546237400716489</c:v>
                </c:pt>
                <c:pt idx="35">
                  <c:v>-9.2785087818225875</c:v>
                </c:pt>
                <c:pt idx="36">
                  <c:v>-6.8826829950851955</c:v>
                </c:pt>
                <c:pt idx="37">
                  <c:v>-8.0694962726346358</c:v>
                </c:pt>
                <c:pt idx="38">
                  <c:v>-7.7773332649550131</c:v>
                </c:pt>
                <c:pt idx="39">
                  <c:v>-7.0732578152507761</c:v>
                </c:pt>
                <c:pt idx="40">
                  <c:v>-7.5652390372242451</c:v>
                </c:pt>
                <c:pt idx="41">
                  <c:v>-9.1393047046986329</c:v>
                </c:pt>
                <c:pt idx="42">
                  <c:v>-7.5641433527359005</c:v>
                </c:pt>
                <c:pt idx="43">
                  <c:v>-6.8127411058474188</c:v>
                </c:pt>
                <c:pt idx="44">
                  <c:v>-6.8937920886260819</c:v>
                </c:pt>
                <c:pt idx="45">
                  <c:v>-7.7595022237566802</c:v>
                </c:pt>
                <c:pt idx="46">
                  <c:v>-5.8940011223648625</c:v>
                </c:pt>
                <c:pt idx="47">
                  <c:v>-7.5213089996478057</c:v>
                </c:pt>
                <c:pt idx="48">
                  <c:v>-6.0681303531266124</c:v>
                </c:pt>
                <c:pt idx="49">
                  <c:v>-3.4463367753088736</c:v>
                </c:pt>
                <c:pt idx="50">
                  <c:v>-1.7212215762324838</c:v>
                </c:pt>
                <c:pt idx="51">
                  <c:v>-3.6104736062101974</c:v>
                </c:pt>
                <c:pt idx="52">
                  <c:v>-2.8254351897312588</c:v>
                </c:pt>
                <c:pt idx="53">
                  <c:v>-3.5833339485278355</c:v>
                </c:pt>
                <c:pt idx="54">
                  <c:v>-3.0284358362753014</c:v>
                </c:pt>
                <c:pt idx="55">
                  <c:v>-3.9747802907676029</c:v>
                </c:pt>
                <c:pt idx="56">
                  <c:v>-4.5758960429433557</c:v>
                </c:pt>
                <c:pt idx="57">
                  <c:v>-4.5637695690317566</c:v>
                </c:pt>
                <c:pt idx="58">
                  <c:v>-5.7730607932188693</c:v>
                </c:pt>
                <c:pt idx="59">
                  <c:v>-6.8293616522747804</c:v>
                </c:pt>
                <c:pt idx="60">
                  <c:v>10.377714546402636</c:v>
                </c:pt>
                <c:pt idx="61">
                  <c:v>1.0465758792289215</c:v>
                </c:pt>
                <c:pt idx="62">
                  <c:v>2.3760751096848978</c:v>
                </c:pt>
                <c:pt idx="63">
                  <c:v>3.5015811978201121</c:v>
                </c:pt>
                <c:pt idx="64">
                  <c:v>3.5891347925426338</c:v>
                </c:pt>
                <c:pt idx="65">
                  <c:v>6.5225750328770715</c:v>
                </c:pt>
                <c:pt idx="66">
                  <c:v>7.2700328596135542</c:v>
                </c:pt>
                <c:pt idx="67">
                  <c:v>4.9884482603125946</c:v>
                </c:pt>
                <c:pt idx="68">
                  <c:v>7.2698474817494123</c:v>
                </c:pt>
                <c:pt idx="69">
                  <c:v>7.4014713688910021</c:v>
                </c:pt>
                <c:pt idx="70">
                  <c:v>1.8809859632679142</c:v>
                </c:pt>
                <c:pt idx="71">
                  <c:v>2.803177883744862</c:v>
                </c:pt>
                <c:pt idx="72">
                  <c:v>4.3396929668261599</c:v>
                </c:pt>
                <c:pt idx="73">
                  <c:v>2.5970693107517953</c:v>
                </c:pt>
                <c:pt idx="74">
                  <c:v>2.6379316926096941</c:v>
                </c:pt>
                <c:pt idx="75">
                  <c:v>1.2068994146584835</c:v>
                </c:pt>
                <c:pt idx="76">
                  <c:v>1.8837693534303241</c:v>
                </c:pt>
                <c:pt idx="77">
                  <c:v>1.4552458380853963</c:v>
                </c:pt>
                <c:pt idx="78">
                  <c:v>2.665346040722401</c:v>
                </c:pt>
                <c:pt idx="79">
                  <c:v>1.2116177615323629</c:v>
                </c:pt>
                <c:pt idx="80">
                  <c:v>19.343540286673434</c:v>
                </c:pt>
                <c:pt idx="81">
                  <c:v>11.835210554445847</c:v>
                </c:pt>
                <c:pt idx="82">
                  <c:v>14.691995228484977</c:v>
                </c:pt>
                <c:pt idx="83">
                  <c:v>15.137439898308855</c:v>
                </c:pt>
                <c:pt idx="84">
                  <c:v>15.098920022578223</c:v>
                </c:pt>
                <c:pt idx="85">
                  <c:v>15.313926602139002</c:v>
                </c:pt>
                <c:pt idx="86">
                  <c:v>13.820003121972025</c:v>
                </c:pt>
                <c:pt idx="87">
                  <c:v>14.797176158597662</c:v>
                </c:pt>
                <c:pt idx="88">
                  <c:v>15.310303630510237</c:v>
                </c:pt>
                <c:pt idx="89">
                  <c:v>16.510975062532669</c:v>
                </c:pt>
                <c:pt idx="90">
                  <c:v>1.2047641332612287</c:v>
                </c:pt>
                <c:pt idx="91">
                  <c:v>-1.9123027683798632</c:v>
                </c:pt>
                <c:pt idx="92">
                  <c:v>-0.30454218459932036</c:v>
                </c:pt>
                <c:pt idx="93">
                  <c:v>-3.2774205141192603</c:v>
                </c:pt>
                <c:pt idx="94">
                  <c:v>-5.5089905363076959</c:v>
                </c:pt>
                <c:pt idx="95">
                  <c:v>-8.2886640234179829</c:v>
                </c:pt>
                <c:pt idx="96">
                  <c:v>-9.8525008910497096</c:v>
                </c:pt>
                <c:pt idx="97">
                  <c:v>-8.2752346827486001</c:v>
                </c:pt>
                <c:pt idx="98">
                  <c:v>-9.7428646769611102</c:v>
                </c:pt>
                <c:pt idx="99">
                  <c:v>-10.779432646550051</c:v>
                </c:pt>
                <c:pt idx="100">
                  <c:v>1.0133952032622986</c:v>
                </c:pt>
                <c:pt idx="101">
                  <c:v>-10.632445998485345</c:v>
                </c:pt>
                <c:pt idx="102">
                  <c:v>-5.2710511268334663</c:v>
                </c:pt>
                <c:pt idx="103">
                  <c:v>-4.6901668567893005</c:v>
                </c:pt>
                <c:pt idx="104">
                  <c:v>-6.4101450250880472</c:v>
                </c:pt>
                <c:pt idx="105">
                  <c:v>-8.4818211795709253</c:v>
                </c:pt>
                <c:pt idx="106">
                  <c:v>-7.2421165699345433</c:v>
                </c:pt>
                <c:pt idx="107">
                  <c:v>-7.8363588875151216</c:v>
                </c:pt>
                <c:pt idx="108">
                  <c:v>-4.2751936547710869</c:v>
                </c:pt>
                <c:pt idx="109">
                  <c:v>-2.6686655494058051</c:v>
                </c:pt>
                <c:pt idx="110">
                  <c:v>-4.0693012388142211</c:v>
                </c:pt>
                <c:pt idx="111">
                  <c:v>-5.7555690636843355</c:v>
                </c:pt>
                <c:pt idx="112">
                  <c:v>-5.5473214291965434</c:v>
                </c:pt>
                <c:pt idx="113">
                  <c:v>-5.2918375499139483</c:v>
                </c:pt>
                <c:pt idx="114">
                  <c:v>-4.8711669476823314</c:v>
                </c:pt>
                <c:pt idx="115">
                  <c:v>-4.4746840971042889</c:v>
                </c:pt>
                <c:pt idx="116">
                  <c:v>-4.3817377965069699</c:v>
                </c:pt>
                <c:pt idx="117">
                  <c:v>-3.6854462837379032</c:v>
                </c:pt>
                <c:pt idx="118">
                  <c:v>-2.8799345047608256</c:v>
                </c:pt>
                <c:pt idx="119">
                  <c:v>1.68837370774731</c:v>
                </c:pt>
                <c:pt idx="120">
                  <c:v>2.1589028310004927</c:v>
                </c:pt>
                <c:pt idx="121">
                  <c:v>5.7209322310705808</c:v>
                </c:pt>
                <c:pt idx="122">
                  <c:v>7.1669144964036846</c:v>
                </c:pt>
                <c:pt idx="123">
                  <c:v>9.6468681064750683</c:v>
                </c:pt>
                <c:pt idx="124">
                  <c:v>10.160745450346042</c:v>
                </c:pt>
                <c:pt idx="125">
                  <c:v>9.2739984222516405</c:v>
                </c:pt>
                <c:pt idx="126">
                  <c:v>8.3863267236736618</c:v>
                </c:pt>
                <c:pt idx="127">
                  <c:v>8.6826023748590409</c:v>
                </c:pt>
                <c:pt idx="128">
                  <c:v>6.757629726685046</c:v>
                </c:pt>
                <c:pt idx="129">
                  <c:v>10.755992236010655</c:v>
                </c:pt>
                <c:pt idx="130">
                  <c:v>29.091857744195085</c:v>
                </c:pt>
                <c:pt idx="131">
                  <c:v>27.660397389569276</c:v>
                </c:pt>
                <c:pt idx="132">
                  <c:v>28.646923306500664</c:v>
                </c:pt>
                <c:pt idx="133">
                  <c:v>28.511413364341628</c:v>
                </c:pt>
                <c:pt idx="134">
                  <c:v>27.00296026601287</c:v>
                </c:pt>
                <c:pt idx="135">
                  <c:v>24.803381942170738</c:v>
                </c:pt>
                <c:pt idx="136">
                  <c:v>25.758839343874808</c:v>
                </c:pt>
                <c:pt idx="137">
                  <c:v>26.865038755699114</c:v>
                </c:pt>
                <c:pt idx="138">
                  <c:v>26.076734233015618</c:v>
                </c:pt>
                <c:pt idx="139">
                  <c:v>25.456781741693753</c:v>
                </c:pt>
                <c:pt idx="140">
                  <c:v>-3.5025337790184015</c:v>
                </c:pt>
                <c:pt idx="141">
                  <c:v>-4.9480594574379637</c:v>
                </c:pt>
                <c:pt idx="142">
                  <c:v>-5.3004064471576662</c:v>
                </c:pt>
                <c:pt idx="143">
                  <c:v>-7.4834027369781246</c:v>
                </c:pt>
                <c:pt idx="144">
                  <c:v>-7.5447570937091086</c:v>
                </c:pt>
                <c:pt idx="145">
                  <c:v>-8.5305952687431272</c:v>
                </c:pt>
                <c:pt idx="146">
                  <c:v>-8.9226627798760614</c:v>
                </c:pt>
                <c:pt idx="147">
                  <c:v>-7.6640973625001187</c:v>
                </c:pt>
                <c:pt idx="148">
                  <c:v>-8.4617228875539752</c:v>
                </c:pt>
                <c:pt idx="149">
                  <c:v>-10.433439787909231</c:v>
                </c:pt>
                <c:pt idx="150">
                  <c:v>-12.760656352038053</c:v>
                </c:pt>
                <c:pt idx="151">
                  <c:v>-13.765035387324907</c:v>
                </c:pt>
                <c:pt idx="152">
                  <c:v>-10.329320647372398</c:v>
                </c:pt>
                <c:pt idx="153">
                  <c:v>-4.6278964137950673</c:v>
                </c:pt>
                <c:pt idx="154">
                  <c:v>1.7833555998907471</c:v>
                </c:pt>
                <c:pt idx="155">
                  <c:v>5.1436974982436574</c:v>
                </c:pt>
                <c:pt idx="156">
                  <c:v>6.8640169200961338</c:v>
                </c:pt>
                <c:pt idx="157">
                  <c:v>5.230044841032381</c:v>
                </c:pt>
                <c:pt idx="158">
                  <c:v>4.2331407875628244</c:v>
                </c:pt>
                <c:pt idx="159">
                  <c:v>6.2185811077668838</c:v>
                </c:pt>
                <c:pt idx="160">
                  <c:v>14.39396151028976</c:v>
                </c:pt>
                <c:pt idx="161">
                  <c:v>14.318795075379334</c:v>
                </c:pt>
                <c:pt idx="162">
                  <c:v>15.223296641791023</c:v>
                </c:pt>
                <c:pt idx="163">
                  <c:v>16.148583702831097</c:v>
                </c:pt>
                <c:pt idx="164">
                  <c:v>15.885418305705393</c:v>
                </c:pt>
                <c:pt idx="165">
                  <c:v>16.120638347612562</c:v>
                </c:pt>
                <c:pt idx="166">
                  <c:v>13.988031262738531</c:v>
                </c:pt>
                <c:pt idx="167">
                  <c:v>16.482323467904941</c:v>
                </c:pt>
                <c:pt idx="168">
                  <c:v>11.681929036751708</c:v>
                </c:pt>
                <c:pt idx="169">
                  <c:v>15.140217126043151</c:v>
                </c:pt>
                <c:pt idx="170">
                  <c:v>7.2314001492949949</c:v>
                </c:pt>
                <c:pt idx="171">
                  <c:v>6.2591857939924367</c:v>
                </c:pt>
                <c:pt idx="172">
                  <c:v>9.300061198653772</c:v>
                </c:pt>
                <c:pt idx="173">
                  <c:v>12.056825968984619</c:v>
                </c:pt>
                <c:pt idx="174">
                  <c:v>16.979139105854749</c:v>
                </c:pt>
                <c:pt idx="175">
                  <c:v>19.00812232064462</c:v>
                </c:pt>
                <c:pt idx="176">
                  <c:v>20.673435510298603</c:v>
                </c:pt>
                <c:pt idx="177">
                  <c:v>19.3741217787531</c:v>
                </c:pt>
                <c:pt idx="178">
                  <c:v>23.055582724273734</c:v>
                </c:pt>
                <c:pt idx="179">
                  <c:v>26.917577083153404</c:v>
                </c:pt>
                <c:pt idx="180">
                  <c:v>-10.3877773244491</c:v>
                </c:pt>
                <c:pt idx="181">
                  <c:v>-12.452412018546905</c:v>
                </c:pt>
                <c:pt idx="182">
                  <c:v>-18.339737141497466</c:v>
                </c:pt>
                <c:pt idx="183">
                  <c:v>-13.689926580799135</c:v>
                </c:pt>
                <c:pt idx="184">
                  <c:v>-13.716989501837654</c:v>
                </c:pt>
                <c:pt idx="185">
                  <c:v>-14.629538509574395</c:v>
                </c:pt>
                <c:pt idx="186">
                  <c:v>-13.605271561943155</c:v>
                </c:pt>
                <c:pt idx="187">
                  <c:v>-8.955463348749781</c:v>
                </c:pt>
                <c:pt idx="188">
                  <c:v>-10.436917616621113</c:v>
                </c:pt>
                <c:pt idx="189">
                  <c:v>-11.141124471207764</c:v>
                </c:pt>
                <c:pt idx="190">
                  <c:v>-11.297217959773203</c:v>
                </c:pt>
                <c:pt idx="191">
                  <c:v>-14.202098396070941</c:v>
                </c:pt>
                <c:pt idx="192">
                  <c:v>-12.556380688045552</c:v>
                </c:pt>
                <c:pt idx="193">
                  <c:v>-12.574547575597272</c:v>
                </c:pt>
                <c:pt idx="194">
                  <c:v>-13.114494111907733</c:v>
                </c:pt>
                <c:pt idx="195">
                  <c:v>-13.891898967784064</c:v>
                </c:pt>
                <c:pt idx="196">
                  <c:v>-13.327437119703985</c:v>
                </c:pt>
                <c:pt idx="197">
                  <c:v>-14.426964007849678</c:v>
                </c:pt>
                <c:pt idx="198">
                  <c:v>-12.768485805275633</c:v>
                </c:pt>
                <c:pt idx="199">
                  <c:v>-10.726548232570556</c:v>
                </c:pt>
                <c:pt idx="200">
                  <c:v>-8.1738249095605262</c:v>
                </c:pt>
                <c:pt idx="201">
                  <c:v>-7.6250543806248601</c:v>
                </c:pt>
                <c:pt idx="202">
                  <c:v>-7.6352263551056172</c:v>
                </c:pt>
                <c:pt idx="203">
                  <c:v>-8.2574948080806063</c:v>
                </c:pt>
                <c:pt idx="204">
                  <c:v>-8.6773153161384968</c:v>
                </c:pt>
                <c:pt idx="205">
                  <c:v>-7.6647059272763851</c:v>
                </c:pt>
                <c:pt idx="206">
                  <c:v>-8.1680797430732888</c:v>
                </c:pt>
                <c:pt idx="207">
                  <c:v>-8.0274458986245527</c:v>
                </c:pt>
                <c:pt idx="208">
                  <c:v>-8.9242357007928366</c:v>
                </c:pt>
                <c:pt idx="209">
                  <c:v>-8.0684761754930463</c:v>
                </c:pt>
                <c:pt idx="210">
                  <c:v>-4.2300399596806955</c:v>
                </c:pt>
                <c:pt idx="211">
                  <c:v>-3.7203272356932517</c:v>
                </c:pt>
                <c:pt idx="212">
                  <c:v>-9.4979364379496953</c:v>
                </c:pt>
                <c:pt idx="213">
                  <c:v>-6.6698881638318639</c:v>
                </c:pt>
                <c:pt idx="214">
                  <c:v>-8.0588295950164479</c:v>
                </c:pt>
                <c:pt idx="215">
                  <c:v>-8.2882816136042301</c:v>
                </c:pt>
                <c:pt idx="216">
                  <c:v>-9.8318247216258143</c:v>
                </c:pt>
                <c:pt idx="217">
                  <c:v>-9.3794150513463936</c:v>
                </c:pt>
                <c:pt idx="218">
                  <c:v>-10.392900284449869</c:v>
                </c:pt>
                <c:pt idx="219">
                  <c:v>-10.620789905170188</c:v>
                </c:pt>
                <c:pt idx="220">
                  <c:v>-9.7190858329706682</c:v>
                </c:pt>
                <c:pt idx="221">
                  <c:v>-9.1667147665298838</c:v>
                </c:pt>
                <c:pt idx="222">
                  <c:v>-10.101328832433456</c:v>
                </c:pt>
                <c:pt idx="223">
                  <c:v>-12.072471094560019</c:v>
                </c:pt>
                <c:pt idx="224">
                  <c:v>-11.299094447047539</c:v>
                </c:pt>
                <c:pt idx="225">
                  <c:v>-13.274240847281277</c:v>
                </c:pt>
                <c:pt idx="226">
                  <c:v>-10.897510561040175</c:v>
                </c:pt>
                <c:pt idx="227">
                  <c:v>-11.646216720052919</c:v>
                </c:pt>
                <c:pt idx="228">
                  <c:v>-10.740621274229269</c:v>
                </c:pt>
                <c:pt idx="229">
                  <c:v>-12.074336014014339</c:v>
                </c:pt>
                <c:pt idx="230">
                  <c:v>-12.097589436796742</c:v>
                </c:pt>
                <c:pt idx="231">
                  <c:v>-11.775549722701657</c:v>
                </c:pt>
                <c:pt idx="232">
                  <c:v>-12.302082486651312</c:v>
                </c:pt>
                <c:pt idx="233">
                  <c:v>-11.810266443741932</c:v>
                </c:pt>
                <c:pt idx="234">
                  <c:v>-12.284114153903058</c:v>
                </c:pt>
                <c:pt idx="235">
                  <c:v>-13.847206871889659</c:v>
                </c:pt>
                <c:pt idx="236">
                  <c:v>-12.898706606391475</c:v>
                </c:pt>
                <c:pt idx="237">
                  <c:v>-16.256594453828839</c:v>
                </c:pt>
                <c:pt idx="238">
                  <c:v>-14.034610175110458</c:v>
                </c:pt>
                <c:pt idx="239">
                  <c:v>-12.243648676687339</c:v>
                </c:pt>
                <c:pt idx="240">
                  <c:v>-1.3697871359281031</c:v>
                </c:pt>
                <c:pt idx="241">
                  <c:v>-0.24836418698745533</c:v>
                </c:pt>
                <c:pt idx="242">
                  <c:v>-0.34812370732042019</c:v>
                </c:pt>
                <c:pt idx="243">
                  <c:v>0.22994808499572805</c:v>
                </c:pt>
                <c:pt idx="244">
                  <c:v>0.93926469564971349</c:v>
                </c:pt>
                <c:pt idx="245">
                  <c:v>1.2239583568297654</c:v>
                </c:pt>
                <c:pt idx="246">
                  <c:v>1.9141151134764822</c:v>
                </c:pt>
                <c:pt idx="247">
                  <c:v>-4.9823345599833146E-3</c:v>
                </c:pt>
                <c:pt idx="248">
                  <c:v>-0.10110093015492083</c:v>
                </c:pt>
                <c:pt idx="249">
                  <c:v>-7.5310784935975761E-2</c:v>
                </c:pt>
                <c:pt idx="250">
                  <c:v>-1.6732475883584552</c:v>
                </c:pt>
                <c:pt idx="251">
                  <c:v>-0.53828238187049138</c:v>
                </c:pt>
                <c:pt idx="252">
                  <c:v>0.52465489386576003</c:v>
                </c:pt>
                <c:pt idx="253">
                  <c:v>0.99174027917081631</c:v>
                </c:pt>
                <c:pt idx="254">
                  <c:v>0.44969866861306329</c:v>
                </c:pt>
                <c:pt idx="255">
                  <c:v>-1.2344514837949401</c:v>
                </c:pt>
                <c:pt idx="256">
                  <c:v>-3.8504572013794434</c:v>
                </c:pt>
                <c:pt idx="257">
                  <c:v>-2.9380017825219049</c:v>
                </c:pt>
                <c:pt idx="258">
                  <c:v>-5.047496445737413</c:v>
                </c:pt>
                <c:pt idx="259">
                  <c:v>-5.6943687122664581</c:v>
                </c:pt>
                <c:pt idx="260">
                  <c:v>8.7135487953523736</c:v>
                </c:pt>
                <c:pt idx="261">
                  <c:v>4.2371379502056641</c:v>
                </c:pt>
                <c:pt idx="262">
                  <c:v>4.7781788648465131</c:v>
                </c:pt>
                <c:pt idx="263">
                  <c:v>6.2368603670068268</c:v>
                </c:pt>
                <c:pt idx="264">
                  <c:v>5.9832426919842021</c:v>
                </c:pt>
                <c:pt idx="265">
                  <c:v>5.1606351488167057</c:v>
                </c:pt>
                <c:pt idx="266">
                  <c:v>3.4478391818503589</c:v>
                </c:pt>
                <c:pt idx="267">
                  <c:v>5.0857093973875394</c:v>
                </c:pt>
                <c:pt idx="268">
                  <c:v>7.0002817401148825</c:v>
                </c:pt>
                <c:pt idx="269">
                  <c:v>8.736776965752977</c:v>
                </c:pt>
                <c:pt idx="270">
                  <c:v>-1.3261844930443356</c:v>
                </c:pt>
                <c:pt idx="271">
                  <c:v>-2.9809473273272147</c:v>
                </c:pt>
                <c:pt idx="272">
                  <c:v>4.4987666781988622E-2</c:v>
                </c:pt>
                <c:pt idx="273">
                  <c:v>2.0738360242563783</c:v>
                </c:pt>
                <c:pt idx="274">
                  <c:v>1.5025426587657336</c:v>
                </c:pt>
                <c:pt idx="275">
                  <c:v>1.5251893789764139</c:v>
                </c:pt>
                <c:pt idx="276">
                  <c:v>1.8148741661922436</c:v>
                </c:pt>
                <c:pt idx="277">
                  <c:v>0.2892870797591911</c:v>
                </c:pt>
                <c:pt idx="278">
                  <c:v>-0.71184538865664138</c:v>
                </c:pt>
                <c:pt idx="279">
                  <c:v>-0.58212997959509138</c:v>
                </c:pt>
                <c:pt idx="280">
                  <c:v>7.9528556888317361</c:v>
                </c:pt>
                <c:pt idx="281">
                  <c:v>4.4695150291293295</c:v>
                </c:pt>
                <c:pt idx="282">
                  <c:v>4.6332674474259186</c:v>
                </c:pt>
                <c:pt idx="283">
                  <c:v>4.1458030444859268</c:v>
                </c:pt>
                <c:pt idx="284">
                  <c:v>3.0946452678118952</c:v>
                </c:pt>
                <c:pt idx="285">
                  <c:v>2.2912298244450717</c:v>
                </c:pt>
                <c:pt idx="286">
                  <c:v>1.0757256245746376</c:v>
                </c:pt>
                <c:pt idx="287">
                  <c:v>1.1317718552803129</c:v>
                </c:pt>
                <c:pt idx="288">
                  <c:v>1.4474714457934432</c:v>
                </c:pt>
                <c:pt idx="289">
                  <c:v>1.7065779124470239</c:v>
                </c:pt>
                <c:pt idx="290">
                  <c:v>4.6671808536077428</c:v>
                </c:pt>
                <c:pt idx="291">
                  <c:v>3.4478852563913147</c:v>
                </c:pt>
                <c:pt idx="292">
                  <c:v>2.0083003763882878</c:v>
                </c:pt>
                <c:pt idx="293">
                  <c:v>4.2452405106561528</c:v>
                </c:pt>
                <c:pt idx="294">
                  <c:v>3.2212925220321935</c:v>
                </c:pt>
                <c:pt idx="295">
                  <c:v>2.3329401522788729</c:v>
                </c:pt>
                <c:pt idx="296">
                  <c:v>4.2378103214210974</c:v>
                </c:pt>
                <c:pt idx="297">
                  <c:v>3.8175377732038385</c:v>
                </c:pt>
                <c:pt idx="298">
                  <c:v>2.3792494589818602</c:v>
                </c:pt>
                <c:pt idx="299">
                  <c:v>2.97313435564568</c:v>
                </c:pt>
                <c:pt idx="300">
                  <c:v>6.5404456289769648</c:v>
                </c:pt>
                <c:pt idx="301">
                  <c:v>0.6929465209084924</c:v>
                </c:pt>
                <c:pt idx="302">
                  <c:v>2.9919608759822403</c:v>
                </c:pt>
                <c:pt idx="303">
                  <c:v>4.0592907821158235</c:v>
                </c:pt>
                <c:pt idx="304">
                  <c:v>3.9945742525459735</c:v>
                </c:pt>
                <c:pt idx="305">
                  <c:v>3.1297469752534433</c:v>
                </c:pt>
                <c:pt idx="306">
                  <c:v>4.0854130672483784</c:v>
                </c:pt>
                <c:pt idx="307">
                  <c:v>4.4098384138040174</c:v>
                </c:pt>
                <c:pt idx="308">
                  <c:v>5.7776018633309718</c:v>
                </c:pt>
                <c:pt idx="309">
                  <c:v>4.8608117241568607</c:v>
                </c:pt>
                <c:pt idx="310">
                  <c:v>-10.736919934865302</c:v>
                </c:pt>
                <c:pt idx="311">
                  <c:v>-9.7160842537119922</c:v>
                </c:pt>
                <c:pt idx="312">
                  <c:v>-9.8313148897853804</c:v>
                </c:pt>
                <c:pt idx="313">
                  <c:v>-9.6609142661105469</c:v>
                </c:pt>
                <c:pt idx="314">
                  <c:v>-9.2230726382980137</c:v>
                </c:pt>
                <c:pt idx="315">
                  <c:v>-7.8590343885453109</c:v>
                </c:pt>
                <c:pt idx="316">
                  <c:v>-8.8092755292206384</c:v>
                </c:pt>
                <c:pt idx="317">
                  <c:v>-7.6718688682758795</c:v>
                </c:pt>
                <c:pt idx="318">
                  <c:v>-6.9097811050081699</c:v>
                </c:pt>
                <c:pt idx="319">
                  <c:v>-8.0362207234889116</c:v>
                </c:pt>
                <c:pt idx="320">
                  <c:v>24.019645199604867</c:v>
                </c:pt>
                <c:pt idx="321">
                  <c:v>20.73952265971857</c:v>
                </c:pt>
                <c:pt idx="322">
                  <c:v>18.666264285599013</c:v>
                </c:pt>
                <c:pt idx="323">
                  <c:v>17.223046985925553</c:v>
                </c:pt>
                <c:pt idx="324">
                  <c:v>15.142689997155838</c:v>
                </c:pt>
                <c:pt idx="325">
                  <c:v>9.6234900528059164</c:v>
                </c:pt>
                <c:pt idx="326">
                  <c:v>11.723051185734462</c:v>
                </c:pt>
                <c:pt idx="327">
                  <c:v>11.051342927904479</c:v>
                </c:pt>
                <c:pt idx="328">
                  <c:v>10.452722133677128</c:v>
                </c:pt>
                <c:pt idx="329">
                  <c:v>7.979513513317027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2-4569-B8A7-535D3244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32336"/>
        <c:axId val="1097420688"/>
      </c:scatterChart>
      <c:valAx>
        <c:axId val="109743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price inflation (%)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0688"/>
        <c:crosses val="autoZero"/>
        <c:crossBetween val="midCat"/>
      </c:valAx>
      <c:valAx>
        <c:axId val="109742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3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supply quantity (rice and products) (kg/capita/yr)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Run'!$C$29:$C$358</c:f>
              <c:numCache>
                <c:formatCode>General</c:formatCode>
                <c:ptCount val="330"/>
                <c:pt idx="0">
                  <c:v>-4.5453523729193854</c:v>
                </c:pt>
                <c:pt idx="1">
                  <c:v>-3.8932857915473811</c:v>
                </c:pt>
                <c:pt idx="2">
                  <c:v>-2.3227680119794343</c:v>
                </c:pt>
                <c:pt idx="3">
                  <c:v>-3.5420816558836421</c:v>
                </c:pt>
                <c:pt idx="4">
                  <c:v>-1.8880426609710277</c:v>
                </c:pt>
                <c:pt idx="5">
                  <c:v>-0.63185972371008958</c:v>
                </c:pt>
                <c:pt idx="6">
                  <c:v>-0.94318524714205765</c:v>
                </c:pt>
                <c:pt idx="7">
                  <c:v>0.41606952658697693</c:v>
                </c:pt>
                <c:pt idx="8">
                  <c:v>2.6511532151718171</c:v>
                </c:pt>
                <c:pt idx="9">
                  <c:v>4.4650588161938671</c:v>
                </c:pt>
                <c:pt idx="10">
                  <c:v>5.169347395648547</c:v>
                </c:pt>
                <c:pt idx="11">
                  <c:v>-1.7975838932496302</c:v>
                </c:pt>
                <c:pt idx="12">
                  <c:v>-2.5376693806665092</c:v>
                </c:pt>
                <c:pt idx="13">
                  <c:v>-3.1813764346736839</c:v>
                </c:pt>
                <c:pt idx="14">
                  <c:v>-3.4761113979433418</c:v>
                </c:pt>
                <c:pt idx="15">
                  <c:v>-4.5504882305404131</c:v>
                </c:pt>
                <c:pt idx="16">
                  <c:v>-10.827367941162501</c:v>
                </c:pt>
                <c:pt idx="17">
                  <c:v>-6.0010637438102972</c:v>
                </c:pt>
                <c:pt idx="18">
                  <c:v>-5.4799814718573465</c:v>
                </c:pt>
                <c:pt idx="19">
                  <c:v>-4.6794066734931441</c:v>
                </c:pt>
                <c:pt idx="20">
                  <c:v>2.7017200358411309</c:v>
                </c:pt>
                <c:pt idx="21">
                  <c:v>5.1481510206405545</c:v>
                </c:pt>
                <c:pt idx="22">
                  <c:v>4.9954918067153002</c:v>
                </c:pt>
                <c:pt idx="23">
                  <c:v>3.7911280192580108</c:v>
                </c:pt>
                <c:pt idx="24">
                  <c:v>3.4586267908081059</c:v>
                </c:pt>
                <c:pt idx="25">
                  <c:v>3.9343043632170591</c:v>
                </c:pt>
                <c:pt idx="26">
                  <c:v>3.2600709198757247</c:v>
                </c:pt>
                <c:pt idx="27">
                  <c:v>2.4860017506661158</c:v>
                </c:pt>
                <c:pt idx="28">
                  <c:v>2.1814038746167981</c:v>
                </c:pt>
                <c:pt idx="29">
                  <c:v>1.6781605364542465</c:v>
                </c:pt>
                <c:pt idx="30">
                  <c:v>-8.9586691896279866</c:v>
                </c:pt>
                <c:pt idx="31">
                  <c:v>-6.7942824353560525</c:v>
                </c:pt>
                <c:pt idx="32">
                  <c:v>-8.4037383999425774</c:v>
                </c:pt>
                <c:pt idx="33">
                  <c:v>-6.7754200428698432</c:v>
                </c:pt>
                <c:pt idx="34">
                  <c:v>-6.7546237400716489</c:v>
                </c:pt>
                <c:pt idx="35">
                  <c:v>-9.2785087818225875</c:v>
                </c:pt>
                <c:pt idx="36">
                  <c:v>-6.8826829950851955</c:v>
                </c:pt>
                <c:pt idx="37">
                  <c:v>-8.0694962726346358</c:v>
                </c:pt>
                <c:pt idx="38">
                  <c:v>-7.7773332649550131</c:v>
                </c:pt>
                <c:pt idx="39">
                  <c:v>-7.0732578152507761</c:v>
                </c:pt>
                <c:pt idx="40">
                  <c:v>-7.5652390372242451</c:v>
                </c:pt>
                <c:pt idx="41">
                  <c:v>-9.1393047046986329</c:v>
                </c:pt>
                <c:pt idx="42">
                  <c:v>-7.5641433527359005</c:v>
                </c:pt>
                <c:pt idx="43">
                  <c:v>-6.8127411058474188</c:v>
                </c:pt>
                <c:pt idx="44">
                  <c:v>-6.8937920886260819</c:v>
                </c:pt>
                <c:pt idx="45">
                  <c:v>-7.7595022237566802</c:v>
                </c:pt>
                <c:pt idx="46">
                  <c:v>-5.8940011223648625</c:v>
                </c:pt>
                <c:pt idx="47">
                  <c:v>-7.5213089996478057</c:v>
                </c:pt>
                <c:pt idx="48">
                  <c:v>-6.0681303531266124</c:v>
                </c:pt>
                <c:pt idx="49">
                  <c:v>-3.4463367753088736</c:v>
                </c:pt>
                <c:pt idx="50">
                  <c:v>-1.7212215762324838</c:v>
                </c:pt>
                <c:pt idx="51">
                  <c:v>-3.6104736062101974</c:v>
                </c:pt>
                <c:pt idx="52">
                  <c:v>-2.8254351897312588</c:v>
                </c:pt>
                <c:pt idx="53">
                  <c:v>-3.5833339485278355</c:v>
                </c:pt>
                <c:pt idx="54">
                  <c:v>-3.0284358362753014</c:v>
                </c:pt>
                <c:pt idx="55">
                  <c:v>-3.9747802907676029</c:v>
                </c:pt>
                <c:pt idx="56">
                  <c:v>-4.5758960429433557</c:v>
                </c:pt>
                <c:pt idx="57">
                  <c:v>-4.5637695690317566</c:v>
                </c:pt>
                <c:pt idx="58">
                  <c:v>-5.7730607932188693</c:v>
                </c:pt>
                <c:pt idx="59">
                  <c:v>-6.8293616522747804</c:v>
                </c:pt>
                <c:pt idx="60">
                  <c:v>10.377714546402636</c:v>
                </c:pt>
                <c:pt idx="61">
                  <c:v>1.0465758792289215</c:v>
                </c:pt>
                <c:pt idx="62">
                  <c:v>2.3760751096848978</c:v>
                </c:pt>
                <c:pt idx="63">
                  <c:v>3.5015811978201121</c:v>
                </c:pt>
                <c:pt idx="64">
                  <c:v>3.5891347925426338</c:v>
                </c:pt>
                <c:pt idx="65">
                  <c:v>6.5225750328770715</c:v>
                </c:pt>
                <c:pt idx="66">
                  <c:v>7.2700328596135542</c:v>
                </c:pt>
                <c:pt idx="67">
                  <c:v>4.9884482603125946</c:v>
                </c:pt>
                <c:pt idx="68">
                  <c:v>7.2698474817494123</c:v>
                </c:pt>
                <c:pt idx="69">
                  <c:v>7.4014713688910021</c:v>
                </c:pt>
                <c:pt idx="70">
                  <c:v>1.8809859632679142</c:v>
                </c:pt>
                <c:pt idx="71">
                  <c:v>2.803177883744862</c:v>
                </c:pt>
                <c:pt idx="72">
                  <c:v>4.3396929668261599</c:v>
                </c:pt>
                <c:pt idx="73">
                  <c:v>2.5970693107517953</c:v>
                </c:pt>
                <c:pt idx="74">
                  <c:v>2.6379316926096941</c:v>
                </c:pt>
                <c:pt idx="75">
                  <c:v>1.2068994146584835</c:v>
                </c:pt>
                <c:pt idx="76">
                  <c:v>1.8837693534303241</c:v>
                </c:pt>
                <c:pt idx="77">
                  <c:v>1.4552458380853963</c:v>
                </c:pt>
                <c:pt idx="78">
                  <c:v>2.665346040722401</c:v>
                </c:pt>
                <c:pt idx="79">
                  <c:v>1.2116177615323629</c:v>
                </c:pt>
                <c:pt idx="80">
                  <c:v>19.343540286673434</c:v>
                </c:pt>
                <c:pt idx="81">
                  <c:v>11.835210554445847</c:v>
                </c:pt>
                <c:pt idx="82">
                  <c:v>14.691995228484977</c:v>
                </c:pt>
                <c:pt idx="83">
                  <c:v>15.137439898308855</c:v>
                </c:pt>
                <c:pt idx="84">
                  <c:v>15.098920022578223</c:v>
                </c:pt>
                <c:pt idx="85">
                  <c:v>15.313926602139002</c:v>
                </c:pt>
                <c:pt idx="86">
                  <c:v>13.820003121972025</c:v>
                </c:pt>
                <c:pt idx="87">
                  <c:v>14.797176158597662</c:v>
                </c:pt>
                <c:pt idx="88">
                  <c:v>15.310303630510237</c:v>
                </c:pt>
                <c:pt idx="89">
                  <c:v>16.510975062532669</c:v>
                </c:pt>
                <c:pt idx="90">
                  <c:v>1.2047641332612287</c:v>
                </c:pt>
                <c:pt idx="91">
                  <c:v>-1.9123027683798632</c:v>
                </c:pt>
                <c:pt idx="92">
                  <c:v>-0.30454218459932036</c:v>
                </c:pt>
                <c:pt idx="93">
                  <c:v>-3.2774205141192603</c:v>
                </c:pt>
                <c:pt idx="94">
                  <c:v>-5.5089905363076959</c:v>
                </c:pt>
                <c:pt idx="95">
                  <c:v>-8.2886640234179829</c:v>
                </c:pt>
                <c:pt idx="96">
                  <c:v>-9.8525008910497096</c:v>
                </c:pt>
                <c:pt idx="97">
                  <c:v>-8.2752346827486001</c:v>
                </c:pt>
                <c:pt idx="98">
                  <c:v>-9.7428646769611102</c:v>
                </c:pt>
                <c:pt idx="99">
                  <c:v>-10.779432646550051</c:v>
                </c:pt>
                <c:pt idx="100">
                  <c:v>1.0133952032622986</c:v>
                </c:pt>
                <c:pt idx="101">
                  <c:v>-10.632445998485345</c:v>
                </c:pt>
                <c:pt idx="102">
                  <c:v>-5.2710511268334663</c:v>
                </c:pt>
                <c:pt idx="103">
                  <c:v>-4.6901668567893005</c:v>
                </c:pt>
                <c:pt idx="104">
                  <c:v>-6.4101450250880472</c:v>
                </c:pt>
                <c:pt idx="105">
                  <c:v>-8.4818211795709253</c:v>
                </c:pt>
                <c:pt idx="106">
                  <c:v>-7.2421165699345433</c:v>
                </c:pt>
                <c:pt idx="107">
                  <c:v>-7.8363588875151216</c:v>
                </c:pt>
                <c:pt idx="108">
                  <c:v>-4.2751936547710869</c:v>
                </c:pt>
                <c:pt idx="109">
                  <c:v>-2.6686655494058051</c:v>
                </c:pt>
                <c:pt idx="110">
                  <c:v>-4.0693012388142211</c:v>
                </c:pt>
                <c:pt idx="111">
                  <c:v>-5.7555690636843355</c:v>
                </c:pt>
                <c:pt idx="112">
                  <c:v>-5.5473214291965434</c:v>
                </c:pt>
                <c:pt idx="113">
                  <c:v>-5.2918375499139483</c:v>
                </c:pt>
                <c:pt idx="114">
                  <c:v>-4.8711669476823314</c:v>
                </c:pt>
                <c:pt idx="115">
                  <c:v>-4.4746840971042889</c:v>
                </c:pt>
                <c:pt idx="116">
                  <c:v>-4.3817377965069699</c:v>
                </c:pt>
                <c:pt idx="117">
                  <c:v>-3.6854462837379032</c:v>
                </c:pt>
                <c:pt idx="118">
                  <c:v>-2.8799345047608256</c:v>
                </c:pt>
                <c:pt idx="119">
                  <c:v>1.68837370774731</c:v>
                </c:pt>
                <c:pt idx="120">
                  <c:v>2.1589028310004927</c:v>
                </c:pt>
                <c:pt idx="121">
                  <c:v>5.7209322310705808</c:v>
                </c:pt>
                <c:pt idx="122">
                  <c:v>7.1669144964036846</c:v>
                </c:pt>
                <c:pt idx="123">
                  <c:v>9.6468681064750683</c:v>
                </c:pt>
                <c:pt idx="124">
                  <c:v>10.160745450346042</c:v>
                </c:pt>
                <c:pt idx="125">
                  <c:v>9.2739984222516405</c:v>
                </c:pt>
                <c:pt idx="126">
                  <c:v>8.3863267236736618</c:v>
                </c:pt>
                <c:pt idx="127">
                  <c:v>8.6826023748590409</c:v>
                </c:pt>
                <c:pt idx="128">
                  <c:v>6.757629726685046</c:v>
                </c:pt>
                <c:pt idx="129">
                  <c:v>10.755992236010655</c:v>
                </c:pt>
                <c:pt idx="130">
                  <c:v>29.091857744195085</c:v>
                </c:pt>
                <c:pt idx="131">
                  <c:v>27.660397389569276</c:v>
                </c:pt>
                <c:pt idx="132">
                  <c:v>28.646923306500664</c:v>
                </c:pt>
                <c:pt idx="133">
                  <c:v>28.511413364341628</c:v>
                </c:pt>
                <c:pt idx="134">
                  <c:v>27.00296026601287</c:v>
                </c:pt>
                <c:pt idx="135">
                  <c:v>24.803381942170738</c:v>
                </c:pt>
                <c:pt idx="136">
                  <c:v>25.758839343874808</c:v>
                </c:pt>
                <c:pt idx="137">
                  <c:v>26.865038755699114</c:v>
                </c:pt>
                <c:pt idx="138">
                  <c:v>26.076734233015618</c:v>
                </c:pt>
                <c:pt idx="139">
                  <c:v>25.456781741693753</c:v>
                </c:pt>
                <c:pt idx="140">
                  <c:v>-3.5025337790184015</c:v>
                </c:pt>
                <c:pt idx="141">
                  <c:v>-4.9480594574379637</c:v>
                </c:pt>
                <c:pt idx="142">
                  <c:v>-5.3004064471576662</c:v>
                </c:pt>
                <c:pt idx="143">
                  <c:v>-7.4834027369781246</c:v>
                </c:pt>
                <c:pt idx="144">
                  <c:v>-7.5447570937091086</c:v>
                </c:pt>
                <c:pt idx="145">
                  <c:v>-8.5305952687431272</c:v>
                </c:pt>
                <c:pt idx="146">
                  <c:v>-8.9226627798760614</c:v>
                </c:pt>
                <c:pt idx="147">
                  <c:v>-7.6640973625001187</c:v>
                </c:pt>
                <c:pt idx="148">
                  <c:v>-8.4617228875539752</c:v>
                </c:pt>
                <c:pt idx="149">
                  <c:v>-10.433439787909231</c:v>
                </c:pt>
                <c:pt idx="150">
                  <c:v>-12.760656352038053</c:v>
                </c:pt>
                <c:pt idx="151">
                  <c:v>-13.765035387324907</c:v>
                </c:pt>
                <c:pt idx="152">
                  <c:v>-10.329320647372398</c:v>
                </c:pt>
                <c:pt idx="153">
                  <c:v>-4.6278964137950673</c:v>
                </c:pt>
                <c:pt idx="154">
                  <c:v>1.7833555998907471</c:v>
                </c:pt>
                <c:pt idx="155">
                  <c:v>5.1436974982436574</c:v>
                </c:pt>
                <c:pt idx="156">
                  <c:v>6.8640169200961338</c:v>
                </c:pt>
                <c:pt idx="157">
                  <c:v>5.230044841032381</c:v>
                </c:pt>
                <c:pt idx="158">
                  <c:v>4.2331407875628244</c:v>
                </c:pt>
                <c:pt idx="159">
                  <c:v>6.2185811077668838</c:v>
                </c:pt>
                <c:pt idx="160">
                  <c:v>14.39396151028976</c:v>
                </c:pt>
                <c:pt idx="161">
                  <c:v>14.318795075379334</c:v>
                </c:pt>
                <c:pt idx="162">
                  <c:v>15.223296641791023</c:v>
                </c:pt>
                <c:pt idx="163">
                  <c:v>16.148583702831097</c:v>
                </c:pt>
                <c:pt idx="164">
                  <c:v>15.885418305705393</c:v>
                </c:pt>
                <c:pt idx="165">
                  <c:v>16.120638347612562</c:v>
                </c:pt>
                <c:pt idx="166">
                  <c:v>13.988031262738531</c:v>
                </c:pt>
                <c:pt idx="167">
                  <c:v>16.482323467904941</c:v>
                </c:pt>
                <c:pt idx="168">
                  <c:v>11.681929036751708</c:v>
                </c:pt>
                <c:pt idx="169">
                  <c:v>15.140217126043151</c:v>
                </c:pt>
                <c:pt idx="170">
                  <c:v>7.2314001492949949</c:v>
                </c:pt>
                <c:pt idx="171">
                  <c:v>6.2591857939924367</c:v>
                </c:pt>
                <c:pt idx="172">
                  <c:v>9.300061198653772</c:v>
                </c:pt>
                <c:pt idx="173">
                  <c:v>12.056825968984619</c:v>
                </c:pt>
                <c:pt idx="174">
                  <c:v>16.979139105854749</c:v>
                </c:pt>
                <c:pt idx="175">
                  <c:v>19.00812232064462</c:v>
                </c:pt>
                <c:pt idx="176">
                  <c:v>20.673435510298603</c:v>
                </c:pt>
                <c:pt idx="177">
                  <c:v>19.3741217787531</c:v>
                </c:pt>
                <c:pt idx="178">
                  <c:v>23.055582724273734</c:v>
                </c:pt>
                <c:pt idx="179">
                  <c:v>26.917577083153404</c:v>
                </c:pt>
                <c:pt idx="180">
                  <c:v>-10.3877773244491</c:v>
                </c:pt>
                <c:pt idx="181">
                  <c:v>-12.452412018546905</c:v>
                </c:pt>
                <c:pt idx="182">
                  <c:v>-18.339737141497466</c:v>
                </c:pt>
                <c:pt idx="183">
                  <c:v>-13.689926580799135</c:v>
                </c:pt>
                <c:pt idx="184">
                  <c:v>-13.716989501837654</c:v>
                </c:pt>
                <c:pt idx="185">
                  <c:v>-14.629538509574395</c:v>
                </c:pt>
                <c:pt idx="186">
                  <c:v>-13.605271561943155</c:v>
                </c:pt>
                <c:pt idx="187">
                  <c:v>-8.955463348749781</c:v>
                </c:pt>
                <c:pt idx="188">
                  <c:v>-10.436917616621113</c:v>
                </c:pt>
                <c:pt idx="189">
                  <c:v>-11.141124471207764</c:v>
                </c:pt>
                <c:pt idx="190">
                  <c:v>-11.297217959773203</c:v>
                </c:pt>
                <c:pt idx="191">
                  <c:v>-14.202098396070941</c:v>
                </c:pt>
                <c:pt idx="192">
                  <c:v>-12.556380688045552</c:v>
                </c:pt>
                <c:pt idx="193">
                  <c:v>-12.574547575597272</c:v>
                </c:pt>
                <c:pt idx="194">
                  <c:v>-13.114494111907733</c:v>
                </c:pt>
                <c:pt idx="195">
                  <c:v>-13.891898967784064</c:v>
                </c:pt>
                <c:pt idx="196">
                  <c:v>-13.327437119703985</c:v>
                </c:pt>
                <c:pt idx="197">
                  <c:v>-14.426964007849678</c:v>
                </c:pt>
                <c:pt idx="198">
                  <c:v>-12.768485805275633</c:v>
                </c:pt>
                <c:pt idx="199">
                  <c:v>-10.726548232570556</c:v>
                </c:pt>
                <c:pt idx="200">
                  <c:v>-8.1738249095605262</c:v>
                </c:pt>
                <c:pt idx="201">
                  <c:v>-7.6250543806248601</c:v>
                </c:pt>
                <c:pt idx="202">
                  <c:v>-7.6352263551056172</c:v>
                </c:pt>
                <c:pt idx="203">
                  <c:v>-8.2574948080806063</c:v>
                </c:pt>
                <c:pt idx="204">
                  <c:v>-8.6773153161384968</c:v>
                </c:pt>
                <c:pt idx="205">
                  <c:v>-7.6647059272763851</c:v>
                </c:pt>
                <c:pt idx="206">
                  <c:v>-8.1680797430732888</c:v>
                </c:pt>
                <c:pt idx="207">
                  <c:v>-8.0274458986245527</c:v>
                </c:pt>
                <c:pt idx="208">
                  <c:v>-8.9242357007928366</c:v>
                </c:pt>
                <c:pt idx="209">
                  <c:v>-8.0684761754930463</c:v>
                </c:pt>
                <c:pt idx="210">
                  <c:v>-4.2300399596806955</c:v>
                </c:pt>
                <c:pt idx="211">
                  <c:v>-3.7203272356932517</c:v>
                </c:pt>
                <c:pt idx="212">
                  <c:v>-9.4979364379496953</c:v>
                </c:pt>
                <c:pt idx="213">
                  <c:v>-6.6698881638318639</c:v>
                </c:pt>
                <c:pt idx="214">
                  <c:v>-8.0588295950164479</c:v>
                </c:pt>
                <c:pt idx="215">
                  <c:v>-8.2882816136042301</c:v>
                </c:pt>
                <c:pt idx="216">
                  <c:v>-9.8318247216258143</c:v>
                </c:pt>
                <c:pt idx="217">
                  <c:v>-9.3794150513463936</c:v>
                </c:pt>
                <c:pt idx="218">
                  <c:v>-10.392900284449869</c:v>
                </c:pt>
                <c:pt idx="219">
                  <c:v>-10.620789905170188</c:v>
                </c:pt>
                <c:pt idx="220">
                  <c:v>-9.7190858329706682</c:v>
                </c:pt>
                <c:pt idx="221">
                  <c:v>-9.1667147665298838</c:v>
                </c:pt>
                <c:pt idx="222">
                  <c:v>-10.101328832433456</c:v>
                </c:pt>
                <c:pt idx="223">
                  <c:v>-12.072471094560019</c:v>
                </c:pt>
                <c:pt idx="224">
                  <c:v>-11.299094447047539</c:v>
                </c:pt>
                <c:pt idx="225">
                  <c:v>-13.274240847281277</c:v>
                </c:pt>
                <c:pt idx="226">
                  <c:v>-10.897510561040175</c:v>
                </c:pt>
                <c:pt idx="227">
                  <c:v>-11.646216720052919</c:v>
                </c:pt>
                <c:pt idx="228">
                  <c:v>-10.740621274229269</c:v>
                </c:pt>
                <c:pt idx="229">
                  <c:v>-12.074336014014339</c:v>
                </c:pt>
                <c:pt idx="230">
                  <c:v>-12.097589436796742</c:v>
                </c:pt>
                <c:pt idx="231">
                  <c:v>-11.775549722701657</c:v>
                </c:pt>
                <c:pt idx="232">
                  <c:v>-12.302082486651312</c:v>
                </c:pt>
                <c:pt idx="233">
                  <c:v>-11.810266443741932</c:v>
                </c:pt>
                <c:pt idx="234">
                  <c:v>-12.284114153903058</c:v>
                </c:pt>
                <c:pt idx="235">
                  <c:v>-13.847206871889659</c:v>
                </c:pt>
                <c:pt idx="236">
                  <c:v>-12.898706606391475</c:v>
                </c:pt>
                <c:pt idx="237">
                  <c:v>-16.256594453828839</c:v>
                </c:pt>
                <c:pt idx="238">
                  <c:v>-14.034610175110458</c:v>
                </c:pt>
                <c:pt idx="239">
                  <c:v>-12.243648676687339</c:v>
                </c:pt>
                <c:pt idx="240">
                  <c:v>-1.3697871359281031</c:v>
                </c:pt>
                <c:pt idx="241">
                  <c:v>-0.24836418698745533</c:v>
                </c:pt>
                <c:pt idx="242">
                  <c:v>-0.34812370732042019</c:v>
                </c:pt>
                <c:pt idx="243">
                  <c:v>0.22994808499572805</c:v>
                </c:pt>
                <c:pt idx="244">
                  <c:v>0.93926469564971349</c:v>
                </c:pt>
                <c:pt idx="245">
                  <c:v>1.2239583568297654</c:v>
                </c:pt>
                <c:pt idx="246">
                  <c:v>1.9141151134764822</c:v>
                </c:pt>
                <c:pt idx="247">
                  <c:v>-4.9823345599833146E-3</c:v>
                </c:pt>
                <c:pt idx="248">
                  <c:v>-0.10110093015492083</c:v>
                </c:pt>
                <c:pt idx="249">
                  <c:v>-7.5310784935975761E-2</c:v>
                </c:pt>
                <c:pt idx="250">
                  <c:v>-1.6732475883584552</c:v>
                </c:pt>
                <c:pt idx="251">
                  <c:v>-0.53828238187049138</c:v>
                </c:pt>
                <c:pt idx="252">
                  <c:v>0.52465489386576003</c:v>
                </c:pt>
                <c:pt idx="253">
                  <c:v>0.99174027917081631</c:v>
                </c:pt>
                <c:pt idx="254">
                  <c:v>0.44969866861306329</c:v>
                </c:pt>
                <c:pt idx="255">
                  <c:v>-1.2344514837949401</c:v>
                </c:pt>
                <c:pt idx="256">
                  <c:v>-3.8504572013794434</c:v>
                </c:pt>
                <c:pt idx="257">
                  <c:v>-2.9380017825219049</c:v>
                </c:pt>
                <c:pt idx="258">
                  <c:v>-5.047496445737413</c:v>
                </c:pt>
                <c:pt idx="259">
                  <c:v>-5.6943687122664581</c:v>
                </c:pt>
                <c:pt idx="260">
                  <c:v>8.7135487953523736</c:v>
                </c:pt>
                <c:pt idx="261">
                  <c:v>4.2371379502056641</c:v>
                </c:pt>
                <c:pt idx="262">
                  <c:v>4.7781788648465131</c:v>
                </c:pt>
                <c:pt idx="263">
                  <c:v>6.2368603670068268</c:v>
                </c:pt>
                <c:pt idx="264">
                  <c:v>5.9832426919842021</c:v>
                </c:pt>
                <c:pt idx="265">
                  <c:v>5.1606351488167057</c:v>
                </c:pt>
                <c:pt idx="266">
                  <c:v>3.4478391818503589</c:v>
                </c:pt>
                <c:pt idx="267">
                  <c:v>5.0857093973875394</c:v>
                </c:pt>
                <c:pt idx="268">
                  <c:v>7.0002817401148825</c:v>
                </c:pt>
                <c:pt idx="269">
                  <c:v>8.736776965752977</c:v>
                </c:pt>
                <c:pt idx="270">
                  <c:v>-1.3261844930443356</c:v>
                </c:pt>
                <c:pt idx="271">
                  <c:v>-2.9809473273272147</c:v>
                </c:pt>
                <c:pt idx="272">
                  <c:v>4.4987666781988622E-2</c:v>
                </c:pt>
                <c:pt idx="273">
                  <c:v>2.0738360242563783</c:v>
                </c:pt>
                <c:pt idx="274">
                  <c:v>1.5025426587657336</c:v>
                </c:pt>
                <c:pt idx="275">
                  <c:v>1.5251893789764139</c:v>
                </c:pt>
                <c:pt idx="276">
                  <c:v>1.8148741661922436</c:v>
                </c:pt>
                <c:pt idx="277">
                  <c:v>0.2892870797591911</c:v>
                </c:pt>
                <c:pt idx="278">
                  <c:v>-0.71184538865664138</c:v>
                </c:pt>
                <c:pt idx="279">
                  <c:v>-0.58212997959509138</c:v>
                </c:pt>
                <c:pt idx="280">
                  <c:v>7.9528556888317361</c:v>
                </c:pt>
                <c:pt idx="281">
                  <c:v>4.4695150291293295</c:v>
                </c:pt>
                <c:pt idx="282">
                  <c:v>4.6332674474259186</c:v>
                </c:pt>
                <c:pt idx="283">
                  <c:v>4.1458030444859268</c:v>
                </c:pt>
                <c:pt idx="284">
                  <c:v>3.0946452678118952</c:v>
                </c:pt>
                <c:pt idx="285">
                  <c:v>2.2912298244450717</c:v>
                </c:pt>
                <c:pt idx="286">
                  <c:v>1.0757256245746376</c:v>
                </c:pt>
                <c:pt idx="287">
                  <c:v>1.1317718552803129</c:v>
                </c:pt>
                <c:pt idx="288">
                  <c:v>1.4474714457934432</c:v>
                </c:pt>
                <c:pt idx="289">
                  <c:v>1.7065779124470239</c:v>
                </c:pt>
                <c:pt idx="290">
                  <c:v>4.6671808536077428</c:v>
                </c:pt>
                <c:pt idx="291">
                  <c:v>3.4478852563913147</c:v>
                </c:pt>
                <c:pt idx="292">
                  <c:v>2.0083003763882878</c:v>
                </c:pt>
                <c:pt idx="293">
                  <c:v>4.2452405106561528</c:v>
                </c:pt>
                <c:pt idx="294">
                  <c:v>3.2212925220321935</c:v>
                </c:pt>
                <c:pt idx="295">
                  <c:v>2.3329401522788729</c:v>
                </c:pt>
                <c:pt idx="296">
                  <c:v>4.2378103214210974</c:v>
                </c:pt>
                <c:pt idx="297">
                  <c:v>3.8175377732038385</c:v>
                </c:pt>
                <c:pt idx="298">
                  <c:v>2.3792494589818602</c:v>
                </c:pt>
                <c:pt idx="299">
                  <c:v>2.97313435564568</c:v>
                </c:pt>
                <c:pt idx="300">
                  <c:v>6.5404456289769648</c:v>
                </c:pt>
                <c:pt idx="301">
                  <c:v>0.6929465209084924</c:v>
                </c:pt>
                <c:pt idx="302">
                  <c:v>2.9919608759822403</c:v>
                </c:pt>
                <c:pt idx="303">
                  <c:v>4.0592907821158235</c:v>
                </c:pt>
                <c:pt idx="304">
                  <c:v>3.9945742525459735</c:v>
                </c:pt>
                <c:pt idx="305">
                  <c:v>3.1297469752534433</c:v>
                </c:pt>
                <c:pt idx="306">
                  <c:v>4.0854130672483784</c:v>
                </c:pt>
                <c:pt idx="307">
                  <c:v>4.4098384138040174</c:v>
                </c:pt>
                <c:pt idx="308">
                  <c:v>5.7776018633309718</c:v>
                </c:pt>
                <c:pt idx="309">
                  <c:v>4.8608117241568607</c:v>
                </c:pt>
                <c:pt idx="310">
                  <c:v>-10.736919934865302</c:v>
                </c:pt>
                <c:pt idx="311">
                  <c:v>-9.7160842537119922</c:v>
                </c:pt>
                <c:pt idx="312">
                  <c:v>-9.8313148897853804</c:v>
                </c:pt>
                <c:pt idx="313">
                  <c:v>-9.6609142661105469</c:v>
                </c:pt>
                <c:pt idx="314">
                  <c:v>-9.2230726382980137</c:v>
                </c:pt>
                <c:pt idx="315">
                  <c:v>-7.8590343885453109</c:v>
                </c:pt>
                <c:pt idx="316">
                  <c:v>-8.8092755292206384</c:v>
                </c:pt>
                <c:pt idx="317">
                  <c:v>-7.6718688682758795</c:v>
                </c:pt>
                <c:pt idx="318">
                  <c:v>-6.9097811050081699</c:v>
                </c:pt>
                <c:pt idx="319">
                  <c:v>-8.0362207234889116</c:v>
                </c:pt>
                <c:pt idx="320">
                  <c:v>24.019645199604867</c:v>
                </c:pt>
                <c:pt idx="321">
                  <c:v>20.73952265971857</c:v>
                </c:pt>
                <c:pt idx="322">
                  <c:v>18.666264285599013</c:v>
                </c:pt>
                <c:pt idx="323">
                  <c:v>17.223046985925553</c:v>
                </c:pt>
                <c:pt idx="324">
                  <c:v>15.142689997155838</c:v>
                </c:pt>
                <c:pt idx="325">
                  <c:v>9.6234900528059164</c:v>
                </c:pt>
                <c:pt idx="326">
                  <c:v>11.723051185734462</c:v>
                </c:pt>
                <c:pt idx="327">
                  <c:v>11.051342927904479</c:v>
                </c:pt>
                <c:pt idx="328">
                  <c:v>10.452722133677128</c:v>
                </c:pt>
                <c:pt idx="329">
                  <c:v>7.979513513317027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C-44BA-81CB-40EEDF70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21520"/>
        <c:axId val="1097413616"/>
      </c:scatterChart>
      <c:valAx>
        <c:axId val="109742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supply quantity (rice and products) (kg/capita/yr)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3616"/>
        <c:crosses val="autoZero"/>
        <c:crossBetween val="midCat"/>
      </c:valAx>
      <c:valAx>
        <c:axId val="109741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1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E-4C2E-80FF-87A38B4032FE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Run'!$B$29:$B$358</c:f>
              <c:numCache>
                <c:formatCode>General</c:formatCode>
                <c:ptCount val="330"/>
                <c:pt idx="0">
                  <c:v>25.745352372919385</c:v>
                </c:pt>
                <c:pt idx="1">
                  <c:v>24.09328579154738</c:v>
                </c:pt>
                <c:pt idx="2">
                  <c:v>23.422768011979436</c:v>
                </c:pt>
                <c:pt idx="3">
                  <c:v>24.242081655883641</c:v>
                </c:pt>
                <c:pt idx="4">
                  <c:v>22.588042660971027</c:v>
                </c:pt>
                <c:pt idx="5">
                  <c:v>22.13185972371009</c:v>
                </c:pt>
                <c:pt idx="6">
                  <c:v>23.143185247142057</c:v>
                </c:pt>
                <c:pt idx="7">
                  <c:v>22.583930473413023</c:v>
                </c:pt>
                <c:pt idx="8">
                  <c:v>21.348846784828183</c:v>
                </c:pt>
                <c:pt idx="9">
                  <c:v>22.434941183806131</c:v>
                </c:pt>
                <c:pt idx="10">
                  <c:v>18.730652604351452</c:v>
                </c:pt>
                <c:pt idx="11">
                  <c:v>18.197583893249629</c:v>
                </c:pt>
                <c:pt idx="12">
                  <c:v>17.637669380666509</c:v>
                </c:pt>
                <c:pt idx="13">
                  <c:v>17.481376434673685</c:v>
                </c:pt>
                <c:pt idx="14">
                  <c:v>17.176111397943341</c:v>
                </c:pt>
                <c:pt idx="15">
                  <c:v>19.050488230540413</c:v>
                </c:pt>
                <c:pt idx="16">
                  <c:v>26.227367941162502</c:v>
                </c:pt>
                <c:pt idx="17">
                  <c:v>21.401063743810298</c:v>
                </c:pt>
                <c:pt idx="18">
                  <c:v>21.179981471857346</c:v>
                </c:pt>
                <c:pt idx="19">
                  <c:v>22.579406673493143</c:v>
                </c:pt>
                <c:pt idx="20">
                  <c:v>12.498279964158868</c:v>
                </c:pt>
                <c:pt idx="21">
                  <c:v>10.651848979359446</c:v>
                </c:pt>
                <c:pt idx="22">
                  <c:v>10.3045081932847</c:v>
                </c:pt>
                <c:pt idx="23">
                  <c:v>11.208871980741989</c:v>
                </c:pt>
                <c:pt idx="24">
                  <c:v>10.641373209191894</c:v>
                </c:pt>
                <c:pt idx="25">
                  <c:v>10.065695636782941</c:v>
                </c:pt>
                <c:pt idx="26">
                  <c:v>10.039929080124276</c:v>
                </c:pt>
                <c:pt idx="27">
                  <c:v>10.013998249333884</c:v>
                </c:pt>
                <c:pt idx="28">
                  <c:v>9.3185961253832019</c:v>
                </c:pt>
                <c:pt idx="29">
                  <c:v>9.3218394635457535</c:v>
                </c:pt>
                <c:pt idx="30">
                  <c:v>17.158669189627986</c:v>
                </c:pt>
                <c:pt idx="31">
                  <c:v>14.694282435356053</c:v>
                </c:pt>
                <c:pt idx="32">
                  <c:v>16.003738399942577</c:v>
                </c:pt>
                <c:pt idx="33">
                  <c:v>14.275420042869843</c:v>
                </c:pt>
                <c:pt idx="34">
                  <c:v>14.154623740071649</c:v>
                </c:pt>
                <c:pt idx="35">
                  <c:v>16.578508781822588</c:v>
                </c:pt>
                <c:pt idx="36">
                  <c:v>14.482682995085195</c:v>
                </c:pt>
                <c:pt idx="37">
                  <c:v>15.969496272634636</c:v>
                </c:pt>
                <c:pt idx="38">
                  <c:v>15.877333264955013</c:v>
                </c:pt>
                <c:pt idx="39">
                  <c:v>14.773257815250776</c:v>
                </c:pt>
                <c:pt idx="40">
                  <c:v>20.865239037224246</c:v>
                </c:pt>
                <c:pt idx="41">
                  <c:v>21.739304704698633</c:v>
                </c:pt>
                <c:pt idx="42">
                  <c:v>19.7641433527359</c:v>
                </c:pt>
                <c:pt idx="43">
                  <c:v>18.612741105847419</c:v>
                </c:pt>
                <c:pt idx="44">
                  <c:v>18.693792088626083</c:v>
                </c:pt>
                <c:pt idx="45">
                  <c:v>19.75950222375668</c:v>
                </c:pt>
                <c:pt idx="46">
                  <c:v>18.194001122364863</c:v>
                </c:pt>
                <c:pt idx="47">
                  <c:v>19.921308999647806</c:v>
                </c:pt>
                <c:pt idx="48">
                  <c:v>18.768130353126612</c:v>
                </c:pt>
                <c:pt idx="49">
                  <c:v>17.546336775308873</c:v>
                </c:pt>
                <c:pt idx="50">
                  <c:v>12.921221576232483</c:v>
                </c:pt>
                <c:pt idx="51">
                  <c:v>13.310473606210197</c:v>
                </c:pt>
                <c:pt idx="52">
                  <c:v>12.325435189731259</c:v>
                </c:pt>
                <c:pt idx="53">
                  <c:v>12.983333948527836</c:v>
                </c:pt>
                <c:pt idx="54">
                  <c:v>12.228435836275301</c:v>
                </c:pt>
                <c:pt idx="55">
                  <c:v>12.874780290767603</c:v>
                </c:pt>
                <c:pt idx="56">
                  <c:v>13.075896042943356</c:v>
                </c:pt>
                <c:pt idx="57">
                  <c:v>12.263769569031757</c:v>
                </c:pt>
                <c:pt idx="58">
                  <c:v>12.373060793218869</c:v>
                </c:pt>
                <c:pt idx="59">
                  <c:v>12.82936165227478</c:v>
                </c:pt>
                <c:pt idx="60">
                  <c:v>21.022285453597362</c:v>
                </c:pt>
                <c:pt idx="61">
                  <c:v>24.953424120771079</c:v>
                </c:pt>
                <c:pt idx="62">
                  <c:v>23.023924890315101</c:v>
                </c:pt>
                <c:pt idx="63">
                  <c:v>22.098418802179889</c:v>
                </c:pt>
                <c:pt idx="64">
                  <c:v>23.410865207457366</c:v>
                </c:pt>
                <c:pt idx="65">
                  <c:v>21.477424967122928</c:v>
                </c:pt>
                <c:pt idx="66">
                  <c:v>21.229967140386446</c:v>
                </c:pt>
                <c:pt idx="67">
                  <c:v>24.111551739687407</c:v>
                </c:pt>
                <c:pt idx="68">
                  <c:v>23.030152518250588</c:v>
                </c:pt>
                <c:pt idx="69">
                  <c:v>24.298528631108997</c:v>
                </c:pt>
                <c:pt idx="70">
                  <c:v>19.319014036732085</c:v>
                </c:pt>
                <c:pt idx="71">
                  <c:v>18.596822116255137</c:v>
                </c:pt>
                <c:pt idx="72">
                  <c:v>16.860307033173839</c:v>
                </c:pt>
                <c:pt idx="73">
                  <c:v>18.002930689248206</c:v>
                </c:pt>
                <c:pt idx="74">
                  <c:v>17.362068307390306</c:v>
                </c:pt>
                <c:pt idx="75">
                  <c:v>18.193100585341515</c:v>
                </c:pt>
                <c:pt idx="76">
                  <c:v>17.116230646569676</c:v>
                </c:pt>
                <c:pt idx="77">
                  <c:v>17.544754161914604</c:v>
                </c:pt>
                <c:pt idx="78">
                  <c:v>17.234653959277598</c:v>
                </c:pt>
                <c:pt idx="79">
                  <c:v>18.988382238467636</c:v>
                </c:pt>
                <c:pt idx="80">
                  <c:v>14.856459713326569</c:v>
                </c:pt>
                <c:pt idx="81">
                  <c:v>22.664789445554153</c:v>
                </c:pt>
                <c:pt idx="82">
                  <c:v>20.408004771515024</c:v>
                </c:pt>
                <c:pt idx="83">
                  <c:v>19.962560101691146</c:v>
                </c:pt>
                <c:pt idx="84">
                  <c:v>20.001079977421778</c:v>
                </c:pt>
                <c:pt idx="85">
                  <c:v>20.186073397860998</c:v>
                </c:pt>
                <c:pt idx="86">
                  <c:v>22.179996878027975</c:v>
                </c:pt>
                <c:pt idx="87">
                  <c:v>21.602823841402337</c:v>
                </c:pt>
                <c:pt idx="88">
                  <c:v>20.98969636948976</c:v>
                </c:pt>
                <c:pt idx="89">
                  <c:v>21.189024937467334</c:v>
                </c:pt>
                <c:pt idx="90">
                  <c:v>21.19523586673877</c:v>
                </c:pt>
                <c:pt idx="91">
                  <c:v>23.212302768379864</c:v>
                </c:pt>
                <c:pt idx="92">
                  <c:v>20.104542184599321</c:v>
                </c:pt>
                <c:pt idx="93">
                  <c:v>21.077420514119261</c:v>
                </c:pt>
                <c:pt idx="94">
                  <c:v>21.208990536307695</c:v>
                </c:pt>
                <c:pt idx="95">
                  <c:v>22.488664023417982</c:v>
                </c:pt>
                <c:pt idx="96">
                  <c:v>23.452500891049709</c:v>
                </c:pt>
                <c:pt idx="97">
                  <c:v>21.7752346827486</c:v>
                </c:pt>
                <c:pt idx="98">
                  <c:v>22.84286467696111</c:v>
                </c:pt>
                <c:pt idx="99">
                  <c:v>23.87943264655005</c:v>
                </c:pt>
                <c:pt idx="100">
                  <c:v>23.686604796737701</c:v>
                </c:pt>
                <c:pt idx="101">
                  <c:v>31.532445998485343</c:v>
                </c:pt>
                <c:pt idx="102">
                  <c:v>24.671051126833465</c:v>
                </c:pt>
                <c:pt idx="103">
                  <c:v>22.3901668567893</c:v>
                </c:pt>
                <c:pt idx="104">
                  <c:v>22.310145025088048</c:v>
                </c:pt>
                <c:pt idx="105">
                  <c:v>23.281821179570926</c:v>
                </c:pt>
                <c:pt idx="106">
                  <c:v>21.642116569934544</c:v>
                </c:pt>
                <c:pt idx="107">
                  <c:v>23.536358887515121</c:v>
                </c:pt>
                <c:pt idx="108">
                  <c:v>22.475193654771086</c:v>
                </c:pt>
                <c:pt idx="109">
                  <c:v>24.568665549405804</c:v>
                </c:pt>
                <c:pt idx="110">
                  <c:v>14.469301238814221</c:v>
                </c:pt>
                <c:pt idx="111">
                  <c:v>14.455569063684335</c:v>
                </c:pt>
                <c:pt idx="112">
                  <c:v>14.647321429196543</c:v>
                </c:pt>
                <c:pt idx="113">
                  <c:v>15.091837549913949</c:v>
                </c:pt>
                <c:pt idx="114">
                  <c:v>15.371166947682331</c:v>
                </c:pt>
                <c:pt idx="115">
                  <c:v>15.474684097104289</c:v>
                </c:pt>
                <c:pt idx="116">
                  <c:v>15.98173779650697</c:v>
                </c:pt>
                <c:pt idx="117">
                  <c:v>15.885446283737902</c:v>
                </c:pt>
                <c:pt idx="118">
                  <c:v>15.979934504760825</c:v>
                </c:pt>
                <c:pt idx="119">
                  <c:v>16.31162629225269</c:v>
                </c:pt>
                <c:pt idx="120">
                  <c:v>17.641097168999508</c:v>
                </c:pt>
                <c:pt idx="121">
                  <c:v>16.179067768929418</c:v>
                </c:pt>
                <c:pt idx="122">
                  <c:v>16.433085503596317</c:v>
                </c:pt>
                <c:pt idx="123">
                  <c:v>15.853131893524932</c:v>
                </c:pt>
                <c:pt idx="124">
                  <c:v>16.539254549653958</c:v>
                </c:pt>
                <c:pt idx="125">
                  <c:v>17.626001577748358</c:v>
                </c:pt>
                <c:pt idx="126">
                  <c:v>17.613673276326338</c:v>
                </c:pt>
                <c:pt idx="127">
                  <c:v>16.417397625140961</c:v>
                </c:pt>
                <c:pt idx="128">
                  <c:v>18.542370273314955</c:v>
                </c:pt>
                <c:pt idx="129">
                  <c:v>17.944007763989344</c:v>
                </c:pt>
                <c:pt idx="130">
                  <c:v>15.308142255804913</c:v>
                </c:pt>
                <c:pt idx="131">
                  <c:v>16.339602610430724</c:v>
                </c:pt>
                <c:pt idx="132">
                  <c:v>16.053076693499339</c:v>
                </c:pt>
                <c:pt idx="133">
                  <c:v>15.188586635658377</c:v>
                </c:pt>
                <c:pt idx="134">
                  <c:v>15.597039733987131</c:v>
                </c:pt>
                <c:pt idx="135">
                  <c:v>17.596618057829261</c:v>
                </c:pt>
                <c:pt idx="136">
                  <c:v>17.441160656125195</c:v>
                </c:pt>
                <c:pt idx="137">
                  <c:v>17.734961244300887</c:v>
                </c:pt>
                <c:pt idx="138">
                  <c:v>19.323265766984381</c:v>
                </c:pt>
                <c:pt idx="139">
                  <c:v>20.943218258306246</c:v>
                </c:pt>
                <c:pt idx="140">
                  <c:v>17.602533779018401</c:v>
                </c:pt>
                <c:pt idx="141">
                  <c:v>17.748059457437964</c:v>
                </c:pt>
                <c:pt idx="142">
                  <c:v>16.600406447157667</c:v>
                </c:pt>
                <c:pt idx="143">
                  <c:v>17.483402736978125</c:v>
                </c:pt>
                <c:pt idx="144">
                  <c:v>15.544757093709109</c:v>
                </c:pt>
                <c:pt idx="145">
                  <c:v>15.230595268743127</c:v>
                </c:pt>
                <c:pt idx="146">
                  <c:v>14.822662779876062</c:v>
                </c:pt>
                <c:pt idx="147">
                  <c:v>13.264097362500118</c:v>
                </c:pt>
                <c:pt idx="148">
                  <c:v>13.761722887553976</c:v>
                </c:pt>
                <c:pt idx="149">
                  <c:v>15.833439787909231</c:v>
                </c:pt>
                <c:pt idx="150">
                  <c:v>24.360656352038053</c:v>
                </c:pt>
                <c:pt idx="151">
                  <c:v>25.765035387324907</c:v>
                </c:pt>
                <c:pt idx="152">
                  <c:v>25.129320647372399</c:v>
                </c:pt>
                <c:pt idx="153">
                  <c:v>23.927896413795068</c:v>
                </c:pt>
                <c:pt idx="154">
                  <c:v>24.316644400109254</c:v>
                </c:pt>
                <c:pt idx="155">
                  <c:v>25.156302501756343</c:v>
                </c:pt>
                <c:pt idx="156">
                  <c:v>25.135983079903866</c:v>
                </c:pt>
                <c:pt idx="157">
                  <c:v>24.269955158967619</c:v>
                </c:pt>
                <c:pt idx="158">
                  <c:v>24.466859212437175</c:v>
                </c:pt>
                <c:pt idx="159">
                  <c:v>24.981418892233116</c:v>
                </c:pt>
                <c:pt idx="160">
                  <c:v>20.10603848971024</c:v>
                </c:pt>
                <c:pt idx="161">
                  <c:v>21.381204924620668</c:v>
                </c:pt>
                <c:pt idx="162">
                  <c:v>20.976703358208979</c:v>
                </c:pt>
                <c:pt idx="163">
                  <c:v>19.951416297168905</c:v>
                </c:pt>
                <c:pt idx="164">
                  <c:v>20.914581694294604</c:v>
                </c:pt>
                <c:pt idx="165">
                  <c:v>20.279361652387436</c:v>
                </c:pt>
                <c:pt idx="166">
                  <c:v>22.311968737261466</c:v>
                </c:pt>
                <c:pt idx="167">
                  <c:v>20.117676532095061</c:v>
                </c:pt>
                <c:pt idx="168">
                  <c:v>25.818070963248292</c:v>
                </c:pt>
                <c:pt idx="169">
                  <c:v>24.059782873956852</c:v>
                </c:pt>
                <c:pt idx="170">
                  <c:v>20.968599850705004</c:v>
                </c:pt>
                <c:pt idx="171">
                  <c:v>21.040814206007564</c:v>
                </c:pt>
                <c:pt idx="172">
                  <c:v>20.099938801346227</c:v>
                </c:pt>
                <c:pt idx="173">
                  <c:v>20.943174031015381</c:v>
                </c:pt>
                <c:pt idx="174">
                  <c:v>20.620860894145252</c:v>
                </c:pt>
                <c:pt idx="175">
                  <c:v>21.191877679355382</c:v>
                </c:pt>
                <c:pt idx="176">
                  <c:v>20.926564489701398</c:v>
                </c:pt>
                <c:pt idx="177">
                  <c:v>22.925878221246897</c:v>
                </c:pt>
                <c:pt idx="178">
                  <c:v>21.244417275726263</c:v>
                </c:pt>
                <c:pt idx="179">
                  <c:v>20.482422916846595</c:v>
                </c:pt>
                <c:pt idx="180">
                  <c:v>25.8877773244491</c:v>
                </c:pt>
                <c:pt idx="181">
                  <c:v>26.152412018546904</c:v>
                </c:pt>
                <c:pt idx="182">
                  <c:v>32.339737141497466</c:v>
                </c:pt>
                <c:pt idx="183">
                  <c:v>28.489926580799136</c:v>
                </c:pt>
                <c:pt idx="184">
                  <c:v>29.116989501837654</c:v>
                </c:pt>
                <c:pt idx="185">
                  <c:v>30.629538509574395</c:v>
                </c:pt>
                <c:pt idx="186">
                  <c:v>29.705271561943157</c:v>
                </c:pt>
                <c:pt idx="187">
                  <c:v>25.555463348749782</c:v>
                </c:pt>
                <c:pt idx="188">
                  <c:v>27.236917616621113</c:v>
                </c:pt>
                <c:pt idx="189">
                  <c:v>28.741124471207765</c:v>
                </c:pt>
                <c:pt idx="190">
                  <c:v>17.097217959773204</c:v>
                </c:pt>
                <c:pt idx="191">
                  <c:v>18.40209839607094</c:v>
                </c:pt>
                <c:pt idx="192">
                  <c:v>16.456380688045552</c:v>
                </c:pt>
                <c:pt idx="193">
                  <c:v>16.274547575597271</c:v>
                </c:pt>
                <c:pt idx="194">
                  <c:v>16.714494111907733</c:v>
                </c:pt>
                <c:pt idx="195">
                  <c:v>17.291898967784064</c:v>
                </c:pt>
                <c:pt idx="196">
                  <c:v>16.427437119703985</c:v>
                </c:pt>
                <c:pt idx="197">
                  <c:v>17.526964007849678</c:v>
                </c:pt>
                <c:pt idx="198">
                  <c:v>16.168485805275633</c:v>
                </c:pt>
                <c:pt idx="199">
                  <c:v>16.326548232570556</c:v>
                </c:pt>
                <c:pt idx="200">
                  <c:v>16.373824909560525</c:v>
                </c:pt>
                <c:pt idx="201">
                  <c:v>15.925054380624861</c:v>
                </c:pt>
                <c:pt idx="202">
                  <c:v>15.535226355105618</c:v>
                </c:pt>
                <c:pt idx="203">
                  <c:v>16.157494808080607</c:v>
                </c:pt>
                <c:pt idx="204">
                  <c:v>16.677315316138497</c:v>
                </c:pt>
                <c:pt idx="205">
                  <c:v>15.964705927276386</c:v>
                </c:pt>
                <c:pt idx="206">
                  <c:v>16.668079743073289</c:v>
                </c:pt>
                <c:pt idx="207">
                  <c:v>16.527445898624553</c:v>
                </c:pt>
                <c:pt idx="208">
                  <c:v>17.524235700792836</c:v>
                </c:pt>
                <c:pt idx="209">
                  <c:v>17.268476175493046</c:v>
                </c:pt>
                <c:pt idx="210">
                  <c:v>14.430039959680695</c:v>
                </c:pt>
                <c:pt idx="211">
                  <c:v>11.520327235693252</c:v>
                </c:pt>
                <c:pt idx="212">
                  <c:v>16.597936437949695</c:v>
                </c:pt>
                <c:pt idx="213">
                  <c:v>12.769888163831864</c:v>
                </c:pt>
                <c:pt idx="214">
                  <c:v>13.158829595016448</c:v>
                </c:pt>
                <c:pt idx="215">
                  <c:v>12.488281613604229</c:v>
                </c:pt>
                <c:pt idx="216">
                  <c:v>13.331824721625814</c:v>
                </c:pt>
                <c:pt idx="217">
                  <c:v>12.379415051346394</c:v>
                </c:pt>
                <c:pt idx="218">
                  <c:v>12.992900284449869</c:v>
                </c:pt>
                <c:pt idx="219">
                  <c:v>13.120789905170188</c:v>
                </c:pt>
                <c:pt idx="220">
                  <c:v>19.619085832970669</c:v>
                </c:pt>
                <c:pt idx="221">
                  <c:v>17.766714766529883</c:v>
                </c:pt>
                <c:pt idx="222">
                  <c:v>17.801328832433455</c:v>
                </c:pt>
                <c:pt idx="223">
                  <c:v>18.872471094560019</c:v>
                </c:pt>
                <c:pt idx="224">
                  <c:v>17.399094447047538</c:v>
                </c:pt>
                <c:pt idx="225">
                  <c:v>18.574240847281278</c:v>
                </c:pt>
                <c:pt idx="226">
                  <c:v>15.397510561040175</c:v>
                </c:pt>
                <c:pt idx="227">
                  <c:v>15.846216720052919</c:v>
                </c:pt>
                <c:pt idx="228">
                  <c:v>15.04062127422927</c:v>
                </c:pt>
                <c:pt idx="229">
                  <c:v>16.874336014014339</c:v>
                </c:pt>
                <c:pt idx="230">
                  <c:v>26.897589436796743</c:v>
                </c:pt>
                <c:pt idx="231">
                  <c:v>25.675549722701657</c:v>
                </c:pt>
                <c:pt idx="232">
                  <c:v>26.602082486651312</c:v>
                </c:pt>
                <c:pt idx="233">
                  <c:v>25.710266443741933</c:v>
                </c:pt>
                <c:pt idx="234">
                  <c:v>25.484114153903057</c:v>
                </c:pt>
                <c:pt idx="235">
                  <c:v>26.247206871889659</c:v>
                </c:pt>
                <c:pt idx="236">
                  <c:v>24.598706606391474</c:v>
                </c:pt>
                <c:pt idx="237">
                  <c:v>27.156594453828838</c:v>
                </c:pt>
                <c:pt idx="238">
                  <c:v>25.034610175110458</c:v>
                </c:pt>
                <c:pt idx="239">
                  <c:v>25.54364867668734</c:v>
                </c:pt>
                <c:pt idx="240">
                  <c:v>14.369787135928103</c:v>
                </c:pt>
                <c:pt idx="241">
                  <c:v>13.748364186987455</c:v>
                </c:pt>
                <c:pt idx="242">
                  <c:v>13.648123707320421</c:v>
                </c:pt>
                <c:pt idx="243">
                  <c:v>12.670051915004272</c:v>
                </c:pt>
                <c:pt idx="244">
                  <c:v>12.060735304350287</c:v>
                </c:pt>
                <c:pt idx="245">
                  <c:v>11.676041643170235</c:v>
                </c:pt>
                <c:pt idx="246">
                  <c:v>10.985884886523518</c:v>
                </c:pt>
                <c:pt idx="247">
                  <c:v>12.504982334559983</c:v>
                </c:pt>
                <c:pt idx="248">
                  <c:v>12.901100930154922</c:v>
                </c:pt>
                <c:pt idx="249">
                  <c:v>13.075310784935976</c:v>
                </c:pt>
                <c:pt idx="250">
                  <c:v>12.973247588358456</c:v>
                </c:pt>
                <c:pt idx="251">
                  <c:v>12.038282381870491</c:v>
                </c:pt>
                <c:pt idx="252">
                  <c:v>11.37534510613424</c:v>
                </c:pt>
                <c:pt idx="253">
                  <c:v>11.008259720829184</c:v>
                </c:pt>
                <c:pt idx="254">
                  <c:v>11.350301331386937</c:v>
                </c:pt>
                <c:pt idx="255">
                  <c:v>11.934451483794939</c:v>
                </c:pt>
                <c:pt idx="256">
                  <c:v>13.350457201379443</c:v>
                </c:pt>
                <c:pt idx="257">
                  <c:v>11.438001782521905</c:v>
                </c:pt>
                <c:pt idx="258">
                  <c:v>12.847496445737413</c:v>
                </c:pt>
                <c:pt idx="259">
                  <c:v>13.094368712266458</c:v>
                </c:pt>
                <c:pt idx="260">
                  <c:v>20.386451204647628</c:v>
                </c:pt>
                <c:pt idx="261">
                  <c:v>20.162862049794334</c:v>
                </c:pt>
                <c:pt idx="262">
                  <c:v>19.521821135153488</c:v>
                </c:pt>
                <c:pt idx="263">
                  <c:v>19.163139632993172</c:v>
                </c:pt>
                <c:pt idx="264">
                  <c:v>19.016757308015798</c:v>
                </c:pt>
                <c:pt idx="265">
                  <c:v>20.639364851183295</c:v>
                </c:pt>
                <c:pt idx="266">
                  <c:v>22.45216081814964</c:v>
                </c:pt>
                <c:pt idx="267">
                  <c:v>22.11429060261246</c:v>
                </c:pt>
                <c:pt idx="268">
                  <c:v>20.699718259885117</c:v>
                </c:pt>
                <c:pt idx="269">
                  <c:v>19.163223034247022</c:v>
                </c:pt>
                <c:pt idx="270">
                  <c:v>15.026184493044335</c:v>
                </c:pt>
                <c:pt idx="271">
                  <c:v>17.680947327327214</c:v>
                </c:pt>
                <c:pt idx="272">
                  <c:v>16.455012333218011</c:v>
                </c:pt>
                <c:pt idx="273">
                  <c:v>15.926163975743622</c:v>
                </c:pt>
                <c:pt idx="274">
                  <c:v>17.197457341234266</c:v>
                </c:pt>
                <c:pt idx="275">
                  <c:v>16.974810621023586</c:v>
                </c:pt>
                <c:pt idx="276">
                  <c:v>16.285125833807758</c:v>
                </c:pt>
                <c:pt idx="277">
                  <c:v>17.410712920240808</c:v>
                </c:pt>
                <c:pt idx="278">
                  <c:v>18.311845388656643</c:v>
                </c:pt>
                <c:pt idx="279">
                  <c:v>18.382129979595092</c:v>
                </c:pt>
                <c:pt idx="280">
                  <c:v>23.247144311168263</c:v>
                </c:pt>
                <c:pt idx="281">
                  <c:v>24.830484970870671</c:v>
                </c:pt>
                <c:pt idx="282">
                  <c:v>23.666732552574082</c:v>
                </c:pt>
                <c:pt idx="283">
                  <c:v>22.554196955514072</c:v>
                </c:pt>
                <c:pt idx="284">
                  <c:v>22.205354732188106</c:v>
                </c:pt>
                <c:pt idx="285">
                  <c:v>22.208770175554928</c:v>
                </c:pt>
                <c:pt idx="286">
                  <c:v>23.124274375425362</c:v>
                </c:pt>
                <c:pt idx="287">
                  <c:v>23.468228144719689</c:v>
                </c:pt>
                <c:pt idx="288">
                  <c:v>23.652528554206558</c:v>
                </c:pt>
                <c:pt idx="289">
                  <c:v>23.293422087552976</c:v>
                </c:pt>
                <c:pt idx="290">
                  <c:v>16.132819146392258</c:v>
                </c:pt>
                <c:pt idx="291">
                  <c:v>15.952114743608684</c:v>
                </c:pt>
                <c:pt idx="292">
                  <c:v>17.391699623611711</c:v>
                </c:pt>
                <c:pt idx="293">
                  <c:v>15.154759489343846</c:v>
                </c:pt>
                <c:pt idx="294">
                  <c:v>16.978707477967806</c:v>
                </c:pt>
                <c:pt idx="295">
                  <c:v>18.167059847721127</c:v>
                </c:pt>
                <c:pt idx="296">
                  <c:v>16.962189678578902</c:v>
                </c:pt>
                <c:pt idx="297">
                  <c:v>17.182462226796162</c:v>
                </c:pt>
                <c:pt idx="298">
                  <c:v>18.320750541018139</c:v>
                </c:pt>
                <c:pt idx="299">
                  <c:v>17.126865644354321</c:v>
                </c:pt>
                <c:pt idx="300">
                  <c:v>19.059554371023037</c:v>
                </c:pt>
                <c:pt idx="301">
                  <c:v>23.507053479091507</c:v>
                </c:pt>
                <c:pt idx="302">
                  <c:v>20.208039124017759</c:v>
                </c:pt>
                <c:pt idx="303">
                  <c:v>18.640709217884176</c:v>
                </c:pt>
                <c:pt idx="304">
                  <c:v>18.505425747454026</c:v>
                </c:pt>
                <c:pt idx="305">
                  <c:v>19.370253024746557</c:v>
                </c:pt>
                <c:pt idx="306">
                  <c:v>18.614586932751621</c:v>
                </c:pt>
                <c:pt idx="307">
                  <c:v>18.590161586195983</c:v>
                </c:pt>
                <c:pt idx="308">
                  <c:v>17.522398136669029</c:v>
                </c:pt>
                <c:pt idx="309">
                  <c:v>18.539188275843138</c:v>
                </c:pt>
                <c:pt idx="310">
                  <c:v>17.036919934865303</c:v>
                </c:pt>
                <c:pt idx="311">
                  <c:v>16.616084253711993</c:v>
                </c:pt>
                <c:pt idx="312">
                  <c:v>17.231314889785381</c:v>
                </c:pt>
                <c:pt idx="313">
                  <c:v>17.760914266110547</c:v>
                </c:pt>
                <c:pt idx="314">
                  <c:v>18.023072638298014</c:v>
                </c:pt>
                <c:pt idx="315">
                  <c:v>18.159034388545312</c:v>
                </c:pt>
                <c:pt idx="316">
                  <c:v>20.009275529220638</c:v>
                </c:pt>
                <c:pt idx="317">
                  <c:v>19.97186886827588</c:v>
                </c:pt>
                <c:pt idx="318">
                  <c:v>19.50978110500817</c:v>
                </c:pt>
                <c:pt idx="319">
                  <c:v>20.436220723488912</c:v>
                </c:pt>
                <c:pt idx="320">
                  <c:v>22.680354800395136</c:v>
                </c:pt>
                <c:pt idx="321">
                  <c:v>22.76047734028143</c:v>
                </c:pt>
                <c:pt idx="322">
                  <c:v>23.03373571440099</c:v>
                </c:pt>
                <c:pt idx="323">
                  <c:v>22.376953014074449</c:v>
                </c:pt>
                <c:pt idx="324">
                  <c:v>22.557310002844165</c:v>
                </c:pt>
                <c:pt idx="325">
                  <c:v>26.076509947194086</c:v>
                </c:pt>
                <c:pt idx="326">
                  <c:v>22.376948814265539</c:v>
                </c:pt>
                <c:pt idx="327">
                  <c:v>21.548657072095523</c:v>
                </c:pt>
                <c:pt idx="328">
                  <c:v>22.147277866322874</c:v>
                </c:pt>
                <c:pt idx="329">
                  <c:v>23.720486486682972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E-4C2E-80FF-87A38B40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24016"/>
        <c:axId val="1097431920"/>
      </c:scatterChart>
      <c:valAx>
        <c:axId val="109742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31920"/>
        <c:crosses val="autoZero"/>
        <c:crossBetween val="midCat"/>
      </c:valAx>
      <c:valAx>
        <c:axId val="109743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4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HDI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B-45E0-8073-C54BC434C177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Run'!$B$29:$B$358</c:f>
              <c:numCache>
                <c:formatCode>General</c:formatCode>
                <c:ptCount val="330"/>
                <c:pt idx="0">
                  <c:v>25.745352372919385</c:v>
                </c:pt>
                <c:pt idx="1">
                  <c:v>24.09328579154738</c:v>
                </c:pt>
                <c:pt idx="2">
                  <c:v>23.422768011979436</c:v>
                </c:pt>
                <c:pt idx="3">
                  <c:v>24.242081655883641</c:v>
                </c:pt>
                <c:pt idx="4">
                  <c:v>22.588042660971027</c:v>
                </c:pt>
                <c:pt idx="5">
                  <c:v>22.13185972371009</c:v>
                </c:pt>
                <c:pt idx="6">
                  <c:v>23.143185247142057</c:v>
                </c:pt>
                <c:pt idx="7">
                  <c:v>22.583930473413023</c:v>
                </c:pt>
                <c:pt idx="8">
                  <c:v>21.348846784828183</c:v>
                </c:pt>
                <c:pt idx="9">
                  <c:v>22.434941183806131</c:v>
                </c:pt>
                <c:pt idx="10">
                  <c:v>18.730652604351452</c:v>
                </c:pt>
                <c:pt idx="11">
                  <c:v>18.197583893249629</c:v>
                </c:pt>
                <c:pt idx="12">
                  <c:v>17.637669380666509</c:v>
                </c:pt>
                <c:pt idx="13">
                  <c:v>17.481376434673685</c:v>
                </c:pt>
                <c:pt idx="14">
                  <c:v>17.176111397943341</c:v>
                </c:pt>
                <c:pt idx="15">
                  <c:v>19.050488230540413</c:v>
                </c:pt>
                <c:pt idx="16">
                  <c:v>26.227367941162502</c:v>
                </c:pt>
                <c:pt idx="17">
                  <c:v>21.401063743810298</c:v>
                </c:pt>
                <c:pt idx="18">
                  <c:v>21.179981471857346</c:v>
                </c:pt>
                <c:pt idx="19">
                  <c:v>22.579406673493143</c:v>
                </c:pt>
                <c:pt idx="20">
                  <c:v>12.498279964158868</c:v>
                </c:pt>
                <c:pt idx="21">
                  <c:v>10.651848979359446</c:v>
                </c:pt>
                <c:pt idx="22">
                  <c:v>10.3045081932847</c:v>
                </c:pt>
                <c:pt idx="23">
                  <c:v>11.208871980741989</c:v>
                </c:pt>
                <c:pt idx="24">
                  <c:v>10.641373209191894</c:v>
                </c:pt>
                <c:pt idx="25">
                  <c:v>10.065695636782941</c:v>
                </c:pt>
                <c:pt idx="26">
                  <c:v>10.039929080124276</c:v>
                </c:pt>
                <c:pt idx="27">
                  <c:v>10.013998249333884</c:v>
                </c:pt>
                <c:pt idx="28">
                  <c:v>9.3185961253832019</c:v>
                </c:pt>
                <c:pt idx="29">
                  <c:v>9.3218394635457535</c:v>
                </c:pt>
                <c:pt idx="30">
                  <c:v>17.158669189627986</c:v>
                </c:pt>
                <c:pt idx="31">
                  <c:v>14.694282435356053</c:v>
                </c:pt>
                <c:pt idx="32">
                  <c:v>16.003738399942577</c:v>
                </c:pt>
                <c:pt idx="33">
                  <c:v>14.275420042869843</c:v>
                </c:pt>
                <c:pt idx="34">
                  <c:v>14.154623740071649</c:v>
                </c:pt>
                <c:pt idx="35">
                  <c:v>16.578508781822588</c:v>
                </c:pt>
                <c:pt idx="36">
                  <c:v>14.482682995085195</c:v>
                </c:pt>
                <c:pt idx="37">
                  <c:v>15.969496272634636</c:v>
                </c:pt>
                <c:pt idx="38">
                  <c:v>15.877333264955013</c:v>
                </c:pt>
                <c:pt idx="39">
                  <c:v>14.773257815250776</c:v>
                </c:pt>
                <c:pt idx="40">
                  <c:v>20.865239037224246</c:v>
                </c:pt>
                <c:pt idx="41">
                  <c:v>21.739304704698633</c:v>
                </c:pt>
                <c:pt idx="42">
                  <c:v>19.7641433527359</c:v>
                </c:pt>
                <c:pt idx="43">
                  <c:v>18.612741105847419</c:v>
                </c:pt>
                <c:pt idx="44">
                  <c:v>18.693792088626083</c:v>
                </c:pt>
                <c:pt idx="45">
                  <c:v>19.75950222375668</c:v>
                </c:pt>
                <c:pt idx="46">
                  <c:v>18.194001122364863</c:v>
                </c:pt>
                <c:pt idx="47">
                  <c:v>19.921308999647806</c:v>
                </c:pt>
                <c:pt idx="48">
                  <c:v>18.768130353126612</c:v>
                </c:pt>
                <c:pt idx="49">
                  <c:v>17.546336775308873</c:v>
                </c:pt>
                <c:pt idx="50">
                  <c:v>12.921221576232483</c:v>
                </c:pt>
                <c:pt idx="51">
                  <c:v>13.310473606210197</c:v>
                </c:pt>
                <c:pt idx="52">
                  <c:v>12.325435189731259</c:v>
                </c:pt>
                <c:pt idx="53">
                  <c:v>12.983333948527836</c:v>
                </c:pt>
                <c:pt idx="54">
                  <c:v>12.228435836275301</c:v>
                </c:pt>
                <c:pt idx="55">
                  <c:v>12.874780290767603</c:v>
                </c:pt>
                <c:pt idx="56">
                  <c:v>13.075896042943356</c:v>
                </c:pt>
                <c:pt idx="57">
                  <c:v>12.263769569031757</c:v>
                </c:pt>
                <c:pt idx="58">
                  <c:v>12.373060793218869</c:v>
                </c:pt>
                <c:pt idx="59">
                  <c:v>12.82936165227478</c:v>
                </c:pt>
                <c:pt idx="60">
                  <c:v>21.022285453597362</c:v>
                </c:pt>
                <c:pt idx="61">
                  <c:v>24.953424120771079</c:v>
                </c:pt>
                <c:pt idx="62">
                  <c:v>23.023924890315101</c:v>
                </c:pt>
                <c:pt idx="63">
                  <c:v>22.098418802179889</c:v>
                </c:pt>
                <c:pt idx="64">
                  <c:v>23.410865207457366</c:v>
                </c:pt>
                <c:pt idx="65">
                  <c:v>21.477424967122928</c:v>
                </c:pt>
                <c:pt idx="66">
                  <c:v>21.229967140386446</c:v>
                </c:pt>
                <c:pt idx="67">
                  <c:v>24.111551739687407</c:v>
                </c:pt>
                <c:pt idx="68">
                  <c:v>23.030152518250588</c:v>
                </c:pt>
                <c:pt idx="69">
                  <c:v>24.298528631108997</c:v>
                </c:pt>
                <c:pt idx="70">
                  <c:v>19.319014036732085</c:v>
                </c:pt>
                <c:pt idx="71">
                  <c:v>18.596822116255137</c:v>
                </c:pt>
                <c:pt idx="72">
                  <c:v>16.860307033173839</c:v>
                </c:pt>
                <c:pt idx="73">
                  <c:v>18.002930689248206</c:v>
                </c:pt>
                <c:pt idx="74">
                  <c:v>17.362068307390306</c:v>
                </c:pt>
                <c:pt idx="75">
                  <c:v>18.193100585341515</c:v>
                </c:pt>
                <c:pt idx="76">
                  <c:v>17.116230646569676</c:v>
                </c:pt>
                <c:pt idx="77">
                  <c:v>17.544754161914604</c:v>
                </c:pt>
                <c:pt idx="78">
                  <c:v>17.234653959277598</c:v>
                </c:pt>
                <c:pt idx="79">
                  <c:v>18.988382238467636</c:v>
                </c:pt>
                <c:pt idx="80">
                  <c:v>14.856459713326569</c:v>
                </c:pt>
                <c:pt idx="81">
                  <c:v>22.664789445554153</c:v>
                </c:pt>
                <c:pt idx="82">
                  <c:v>20.408004771515024</c:v>
                </c:pt>
                <c:pt idx="83">
                  <c:v>19.962560101691146</c:v>
                </c:pt>
                <c:pt idx="84">
                  <c:v>20.001079977421778</c:v>
                </c:pt>
                <c:pt idx="85">
                  <c:v>20.186073397860998</c:v>
                </c:pt>
                <c:pt idx="86">
                  <c:v>22.179996878027975</c:v>
                </c:pt>
                <c:pt idx="87">
                  <c:v>21.602823841402337</c:v>
                </c:pt>
                <c:pt idx="88">
                  <c:v>20.98969636948976</c:v>
                </c:pt>
                <c:pt idx="89">
                  <c:v>21.189024937467334</c:v>
                </c:pt>
                <c:pt idx="90">
                  <c:v>21.19523586673877</c:v>
                </c:pt>
                <c:pt idx="91">
                  <c:v>23.212302768379864</c:v>
                </c:pt>
                <c:pt idx="92">
                  <c:v>20.104542184599321</c:v>
                </c:pt>
                <c:pt idx="93">
                  <c:v>21.077420514119261</c:v>
                </c:pt>
                <c:pt idx="94">
                  <c:v>21.208990536307695</c:v>
                </c:pt>
                <c:pt idx="95">
                  <c:v>22.488664023417982</c:v>
                </c:pt>
                <c:pt idx="96">
                  <c:v>23.452500891049709</c:v>
                </c:pt>
                <c:pt idx="97">
                  <c:v>21.7752346827486</c:v>
                </c:pt>
                <c:pt idx="98">
                  <c:v>22.84286467696111</c:v>
                </c:pt>
                <c:pt idx="99">
                  <c:v>23.87943264655005</c:v>
                </c:pt>
                <c:pt idx="100">
                  <c:v>23.686604796737701</c:v>
                </c:pt>
                <c:pt idx="101">
                  <c:v>31.532445998485343</c:v>
                </c:pt>
                <c:pt idx="102">
                  <c:v>24.671051126833465</c:v>
                </c:pt>
                <c:pt idx="103">
                  <c:v>22.3901668567893</c:v>
                </c:pt>
                <c:pt idx="104">
                  <c:v>22.310145025088048</c:v>
                </c:pt>
                <c:pt idx="105">
                  <c:v>23.281821179570926</c:v>
                </c:pt>
                <c:pt idx="106">
                  <c:v>21.642116569934544</c:v>
                </c:pt>
                <c:pt idx="107">
                  <c:v>23.536358887515121</c:v>
                </c:pt>
                <c:pt idx="108">
                  <c:v>22.475193654771086</c:v>
                </c:pt>
                <c:pt idx="109">
                  <c:v>24.568665549405804</c:v>
                </c:pt>
                <c:pt idx="110">
                  <c:v>14.469301238814221</c:v>
                </c:pt>
                <c:pt idx="111">
                  <c:v>14.455569063684335</c:v>
                </c:pt>
                <c:pt idx="112">
                  <c:v>14.647321429196543</c:v>
                </c:pt>
                <c:pt idx="113">
                  <c:v>15.091837549913949</c:v>
                </c:pt>
                <c:pt idx="114">
                  <c:v>15.371166947682331</c:v>
                </c:pt>
                <c:pt idx="115">
                  <c:v>15.474684097104289</c:v>
                </c:pt>
                <c:pt idx="116">
                  <c:v>15.98173779650697</c:v>
                </c:pt>
                <c:pt idx="117">
                  <c:v>15.885446283737902</c:v>
                </c:pt>
                <c:pt idx="118">
                  <c:v>15.979934504760825</c:v>
                </c:pt>
                <c:pt idx="119">
                  <c:v>16.31162629225269</c:v>
                </c:pt>
                <c:pt idx="120">
                  <c:v>17.641097168999508</c:v>
                </c:pt>
                <c:pt idx="121">
                  <c:v>16.179067768929418</c:v>
                </c:pt>
                <c:pt idx="122">
                  <c:v>16.433085503596317</c:v>
                </c:pt>
                <c:pt idx="123">
                  <c:v>15.853131893524932</c:v>
                </c:pt>
                <c:pt idx="124">
                  <c:v>16.539254549653958</c:v>
                </c:pt>
                <c:pt idx="125">
                  <c:v>17.626001577748358</c:v>
                </c:pt>
                <c:pt idx="126">
                  <c:v>17.613673276326338</c:v>
                </c:pt>
                <c:pt idx="127">
                  <c:v>16.417397625140961</c:v>
                </c:pt>
                <c:pt idx="128">
                  <c:v>18.542370273314955</c:v>
                </c:pt>
                <c:pt idx="129">
                  <c:v>17.944007763989344</c:v>
                </c:pt>
                <c:pt idx="130">
                  <c:v>15.308142255804913</c:v>
                </c:pt>
                <c:pt idx="131">
                  <c:v>16.339602610430724</c:v>
                </c:pt>
                <c:pt idx="132">
                  <c:v>16.053076693499339</c:v>
                </c:pt>
                <c:pt idx="133">
                  <c:v>15.188586635658377</c:v>
                </c:pt>
                <c:pt idx="134">
                  <c:v>15.597039733987131</c:v>
                </c:pt>
                <c:pt idx="135">
                  <c:v>17.596618057829261</c:v>
                </c:pt>
                <c:pt idx="136">
                  <c:v>17.441160656125195</c:v>
                </c:pt>
                <c:pt idx="137">
                  <c:v>17.734961244300887</c:v>
                </c:pt>
                <c:pt idx="138">
                  <c:v>19.323265766984381</c:v>
                </c:pt>
                <c:pt idx="139">
                  <c:v>20.943218258306246</c:v>
                </c:pt>
                <c:pt idx="140">
                  <c:v>17.602533779018401</c:v>
                </c:pt>
                <c:pt idx="141">
                  <c:v>17.748059457437964</c:v>
                </c:pt>
                <c:pt idx="142">
                  <c:v>16.600406447157667</c:v>
                </c:pt>
                <c:pt idx="143">
                  <c:v>17.483402736978125</c:v>
                </c:pt>
                <c:pt idx="144">
                  <c:v>15.544757093709109</c:v>
                </c:pt>
                <c:pt idx="145">
                  <c:v>15.230595268743127</c:v>
                </c:pt>
                <c:pt idx="146">
                  <c:v>14.822662779876062</c:v>
                </c:pt>
                <c:pt idx="147">
                  <c:v>13.264097362500118</c:v>
                </c:pt>
                <c:pt idx="148">
                  <c:v>13.761722887553976</c:v>
                </c:pt>
                <c:pt idx="149">
                  <c:v>15.833439787909231</c:v>
                </c:pt>
                <c:pt idx="150">
                  <c:v>24.360656352038053</c:v>
                </c:pt>
                <c:pt idx="151">
                  <c:v>25.765035387324907</c:v>
                </c:pt>
                <c:pt idx="152">
                  <c:v>25.129320647372399</c:v>
                </c:pt>
                <c:pt idx="153">
                  <c:v>23.927896413795068</c:v>
                </c:pt>
                <c:pt idx="154">
                  <c:v>24.316644400109254</c:v>
                </c:pt>
                <c:pt idx="155">
                  <c:v>25.156302501756343</c:v>
                </c:pt>
                <c:pt idx="156">
                  <c:v>25.135983079903866</c:v>
                </c:pt>
                <c:pt idx="157">
                  <c:v>24.269955158967619</c:v>
                </c:pt>
                <c:pt idx="158">
                  <c:v>24.466859212437175</c:v>
                </c:pt>
                <c:pt idx="159">
                  <c:v>24.981418892233116</c:v>
                </c:pt>
                <c:pt idx="160">
                  <c:v>20.10603848971024</c:v>
                </c:pt>
                <c:pt idx="161">
                  <c:v>21.381204924620668</c:v>
                </c:pt>
                <c:pt idx="162">
                  <c:v>20.976703358208979</c:v>
                </c:pt>
                <c:pt idx="163">
                  <c:v>19.951416297168905</c:v>
                </c:pt>
                <c:pt idx="164">
                  <c:v>20.914581694294604</c:v>
                </c:pt>
                <c:pt idx="165">
                  <c:v>20.279361652387436</c:v>
                </c:pt>
                <c:pt idx="166">
                  <c:v>22.311968737261466</c:v>
                </c:pt>
                <c:pt idx="167">
                  <c:v>20.117676532095061</c:v>
                </c:pt>
                <c:pt idx="168">
                  <c:v>25.818070963248292</c:v>
                </c:pt>
                <c:pt idx="169">
                  <c:v>24.059782873956852</c:v>
                </c:pt>
                <c:pt idx="170">
                  <c:v>20.968599850705004</c:v>
                </c:pt>
                <c:pt idx="171">
                  <c:v>21.040814206007564</c:v>
                </c:pt>
                <c:pt idx="172">
                  <c:v>20.099938801346227</c:v>
                </c:pt>
                <c:pt idx="173">
                  <c:v>20.943174031015381</c:v>
                </c:pt>
                <c:pt idx="174">
                  <c:v>20.620860894145252</c:v>
                </c:pt>
                <c:pt idx="175">
                  <c:v>21.191877679355382</c:v>
                </c:pt>
                <c:pt idx="176">
                  <c:v>20.926564489701398</c:v>
                </c:pt>
                <c:pt idx="177">
                  <c:v>22.925878221246897</c:v>
                </c:pt>
                <c:pt idx="178">
                  <c:v>21.244417275726263</c:v>
                </c:pt>
                <c:pt idx="179">
                  <c:v>20.482422916846595</c:v>
                </c:pt>
                <c:pt idx="180">
                  <c:v>25.8877773244491</c:v>
                </c:pt>
                <c:pt idx="181">
                  <c:v>26.152412018546904</c:v>
                </c:pt>
                <c:pt idx="182">
                  <c:v>32.339737141497466</c:v>
                </c:pt>
                <c:pt idx="183">
                  <c:v>28.489926580799136</c:v>
                </c:pt>
                <c:pt idx="184">
                  <c:v>29.116989501837654</c:v>
                </c:pt>
                <c:pt idx="185">
                  <c:v>30.629538509574395</c:v>
                </c:pt>
                <c:pt idx="186">
                  <c:v>29.705271561943157</c:v>
                </c:pt>
                <c:pt idx="187">
                  <c:v>25.555463348749782</c:v>
                </c:pt>
                <c:pt idx="188">
                  <c:v>27.236917616621113</c:v>
                </c:pt>
                <c:pt idx="189">
                  <c:v>28.741124471207765</c:v>
                </c:pt>
                <c:pt idx="190">
                  <c:v>17.097217959773204</c:v>
                </c:pt>
                <c:pt idx="191">
                  <c:v>18.40209839607094</c:v>
                </c:pt>
                <c:pt idx="192">
                  <c:v>16.456380688045552</c:v>
                </c:pt>
                <c:pt idx="193">
                  <c:v>16.274547575597271</c:v>
                </c:pt>
                <c:pt idx="194">
                  <c:v>16.714494111907733</c:v>
                </c:pt>
                <c:pt idx="195">
                  <c:v>17.291898967784064</c:v>
                </c:pt>
                <c:pt idx="196">
                  <c:v>16.427437119703985</c:v>
                </c:pt>
                <c:pt idx="197">
                  <c:v>17.526964007849678</c:v>
                </c:pt>
                <c:pt idx="198">
                  <c:v>16.168485805275633</c:v>
                </c:pt>
                <c:pt idx="199">
                  <c:v>16.326548232570556</c:v>
                </c:pt>
                <c:pt idx="200">
                  <c:v>16.373824909560525</c:v>
                </c:pt>
                <c:pt idx="201">
                  <c:v>15.925054380624861</c:v>
                </c:pt>
                <c:pt idx="202">
                  <c:v>15.535226355105618</c:v>
                </c:pt>
                <c:pt idx="203">
                  <c:v>16.157494808080607</c:v>
                </c:pt>
                <c:pt idx="204">
                  <c:v>16.677315316138497</c:v>
                </c:pt>
                <c:pt idx="205">
                  <c:v>15.964705927276386</c:v>
                </c:pt>
                <c:pt idx="206">
                  <c:v>16.668079743073289</c:v>
                </c:pt>
                <c:pt idx="207">
                  <c:v>16.527445898624553</c:v>
                </c:pt>
                <c:pt idx="208">
                  <c:v>17.524235700792836</c:v>
                </c:pt>
                <c:pt idx="209">
                  <c:v>17.268476175493046</c:v>
                </c:pt>
                <c:pt idx="210">
                  <c:v>14.430039959680695</c:v>
                </c:pt>
                <c:pt idx="211">
                  <c:v>11.520327235693252</c:v>
                </c:pt>
                <c:pt idx="212">
                  <c:v>16.597936437949695</c:v>
                </c:pt>
                <c:pt idx="213">
                  <c:v>12.769888163831864</c:v>
                </c:pt>
                <c:pt idx="214">
                  <c:v>13.158829595016448</c:v>
                </c:pt>
                <c:pt idx="215">
                  <c:v>12.488281613604229</c:v>
                </c:pt>
                <c:pt idx="216">
                  <c:v>13.331824721625814</c:v>
                </c:pt>
                <c:pt idx="217">
                  <c:v>12.379415051346394</c:v>
                </c:pt>
                <c:pt idx="218">
                  <c:v>12.992900284449869</c:v>
                </c:pt>
                <c:pt idx="219">
                  <c:v>13.120789905170188</c:v>
                </c:pt>
                <c:pt idx="220">
                  <c:v>19.619085832970669</c:v>
                </c:pt>
                <c:pt idx="221">
                  <c:v>17.766714766529883</c:v>
                </c:pt>
                <c:pt idx="222">
                  <c:v>17.801328832433455</c:v>
                </c:pt>
                <c:pt idx="223">
                  <c:v>18.872471094560019</c:v>
                </c:pt>
                <c:pt idx="224">
                  <c:v>17.399094447047538</c:v>
                </c:pt>
                <c:pt idx="225">
                  <c:v>18.574240847281278</c:v>
                </c:pt>
                <c:pt idx="226">
                  <c:v>15.397510561040175</c:v>
                </c:pt>
                <c:pt idx="227">
                  <c:v>15.846216720052919</c:v>
                </c:pt>
                <c:pt idx="228">
                  <c:v>15.04062127422927</c:v>
                </c:pt>
                <c:pt idx="229">
                  <c:v>16.874336014014339</c:v>
                </c:pt>
                <c:pt idx="230">
                  <c:v>26.897589436796743</c:v>
                </c:pt>
                <c:pt idx="231">
                  <c:v>25.675549722701657</c:v>
                </c:pt>
                <c:pt idx="232">
                  <c:v>26.602082486651312</c:v>
                </c:pt>
                <c:pt idx="233">
                  <c:v>25.710266443741933</c:v>
                </c:pt>
                <c:pt idx="234">
                  <c:v>25.484114153903057</c:v>
                </c:pt>
                <c:pt idx="235">
                  <c:v>26.247206871889659</c:v>
                </c:pt>
                <c:pt idx="236">
                  <c:v>24.598706606391474</c:v>
                </c:pt>
                <c:pt idx="237">
                  <c:v>27.156594453828838</c:v>
                </c:pt>
                <c:pt idx="238">
                  <c:v>25.034610175110458</c:v>
                </c:pt>
                <c:pt idx="239">
                  <c:v>25.54364867668734</c:v>
                </c:pt>
                <c:pt idx="240">
                  <c:v>14.369787135928103</c:v>
                </c:pt>
                <c:pt idx="241">
                  <c:v>13.748364186987455</c:v>
                </c:pt>
                <c:pt idx="242">
                  <c:v>13.648123707320421</c:v>
                </c:pt>
                <c:pt idx="243">
                  <c:v>12.670051915004272</c:v>
                </c:pt>
                <c:pt idx="244">
                  <c:v>12.060735304350287</c:v>
                </c:pt>
                <c:pt idx="245">
                  <c:v>11.676041643170235</c:v>
                </c:pt>
                <c:pt idx="246">
                  <c:v>10.985884886523518</c:v>
                </c:pt>
                <c:pt idx="247">
                  <c:v>12.504982334559983</c:v>
                </c:pt>
                <c:pt idx="248">
                  <c:v>12.901100930154922</c:v>
                </c:pt>
                <c:pt idx="249">
                  <c:v>13.075310784935976</c:v>
                </c:pt>
                <c:pt idx="250">
                  <c:v>12.973247588358456</c:v>
                </c:pt>
                <c:pt idx="251">
                  <c:v>12.038282381870491</c:v>
                </c:pt>
                <c:pt idx="252">
                  <c:v>11.37534510613424</c:v>
                </c:pt>
                <c:pt idx="253">
                  <c:v>11.008259720829184</c:v>
                </c:pt>
                <c:pt idx="254">
                  <c:v>11.350301331386937</c:v>
                </c:pt>
                <c:pt idx="255">
                  <c:v>11.934451483794939</c:v>
                </c:pt>
                <c:pt idx="256">
                  <c:v>13.350457201379443</c:v>
                </c:pt>
                <c:pt idx="257">
                  <c:v>11.438001782521905</c:v>
                </c:pt>
                <c:pt idx="258">
                  <c:v>12.847496445737413</c:v>
                </c:pt>
                <c:pt idx="259">
                  <c:v>13.094368712266458</c:v>
                </c:pt>
                <c:pt idx="260">
                  <c:v>20.386451204647628</c:v>
                </c:pt>
                <c:pt idx="261">
                  <c:v>20.162862049794334</c:v>
                </c:pt>
                <c:pt idx="262">
                  <c:v>19.521821135153488</c:v>
                </c:pt>
                <c:pt idx="263">
                  <c:v>19.163139632993172</c:v>
                </c:pt>
                <c:pt idx="264">
                  <c:v>19.016757308015798</c:v>
                </c:pt>
                <c:pt idx="265">
                  <c:v>20.639364851183295</c:v>
                </c:pt>
                <c:pt idx="266">
                  <c:v>22.45216081814964</c:v>
                </c:pt>
                <c:pt idx="267">
                  <c:v>22.11429060261246</c:v>
                </c:pt>
                <c:pt idx="268">
                  <c:v>20.699718259885117</c:v>
                </c:pt>
                <c:pt idx="269">
                  <c:v>19.163223034247022</c:v>
                </c:pt>
                <c:pt idx="270">
                  <c:v>15.026184493044335</c:v>
                </c:pt>
                <c:pt idx="271">
                  <c:v>17.680947327327214</c:v>
                </c:pt>
                <c:pt idx="272">
                  <c:v>16.455012333218011</c:v>
                </c:pt>
                <c:pt idx="273">
                  <c:v>15.926163975743622</c:v>
                </c:pt>
                <c:pt idx="274">
                  <c:v>17.197457341234266</c:v>
                </c:pt>
                <c:pt idx="275">
                  <c:v>16.974810621023586</c:v>
                </c:pt>
                <c:pt idx="276">
                  <c:v>16.285125833807758</c:v>
                </c:pt>
                <c:pt idx="277">
                  <c:v>17.410712920240808</c:v>
                </c:pt>
                <c:pt idx="278">
                  <c:v>18.311845388656643</c:v>
                </c:pt>
                <c:pt idx="279">
                  <c:v>18.382129979595092</c:v>
                </c:pt>
                <c:pt idx="280">
                  <c:v>23.247144311168263</c:v>
                </c:pt>
                <c:pt idx="281">
                  <c:v>24.830484970870671</c:v>
                </c:pt>
                <c:pt idx="282">
                  <c:v>23.666732552574082</c:v>
                </c:pt>
                <c:pt idx="283">
                  <c:v>22.554196955514072</c:v>
                </c:pt>
                <c:pt idx="284">
                  <c:v>22.205354732188106</c:v>
                </c:pt>
                <c:pt idx="285">
                  <c:v>22.208770175554928</c:v>
                </c:pt>
                <c:pt idx="286">
                  <c:v>23.124274375425362</c:v>
                </c:pt>
                <c:pt idx="287">
                  <c:v>23.468228144719689</c:v>
                </c:pt>
                <c:pt idx="288">
                  <c:v>23.652528554206558</c:v>
                </c:pt>
                <c:pt idx="289">
                  <c:v>23.293422087552976</c:v>
                </c:pt>
                <c:pt idx="290">
                  <c:v>16.132819146392258</c:v>
                </c:pt>
                <c:pt idx="291">
                  <c:v>15.952114743608684</c:v>
                </c:pt>
                <c:pt idx="292">
                  <c:v>17.391699623611711</c:v>
                </c:pt>
                <c:pt idx="293">
                  <c:v>15.154759489343846</c:v>
                </c:pt>
                <c:pt idx="294">
                  <c:v>16.978707477967806</c:v>
                </c:pt>
                <c:pt idx="295">
                  <c:v>18.167059847721127</c:v>
                </c:pt>
                <c:pt idx="296">
                  <c:v>16.962189678578902</c:v>
                </c:pt>
                <c:pt idx="297">
                  <c:v>17.182462226796162</c:v>
                </c:pt>
                <c:pt idx="298">
                  <c:v>18.320750541018139</c:v>
                </c:pt>
                <c:pt idx="299">
                  <c:v>17.126865644354321</c:v>
                </c:pt>
                <c:pt idx="300">
                  <c:v>19.059554371023037</c:v>
                </c:pt>
                <c:pt idx="301">
                  <c:v>23.507053479091507</c:v>
                </c:pt>
                <c:pt idx="302">
                  <c:v>20.208039124017759</c:v>
                </c:pt>
                <c:pt idx="303">
                  <c:v>18.640709217884176</c:v>
                </c:pt>
                <c:pt idx="304">
                  <c:v>18.505425747454026</c:v>
                </c:pt>
                <c:pt idx="305">
                  <c:v>19.370253024746557</c:v>
                </c:pt>
                <c:pt idx="306">
                  <c:v>18.614586932751621</c:v>
                </c:pt>
                <c:pt idx="307">
                  <c:v>18.590161586195983</c:v>
                </c:pt>
                <c:pt idx="308">
                  <c:v>17.522398136669029</c:v>
                </c:pt>
                <c:pt idx="309">
                  <c:v>18.539188275843138</c:v>
                </c:pt>
                <c:pt idx="310">
                  <c:v>17.036919934865303</c:v>
                </c:pt>
                <c:pt idx="311">
                  <c:v>16.616084253711993</c:v>
                </c:pt>
                <c:pt idx="312">
                  <c:v>17.231314889785381</c:v>
                </c:pt>
                <c:pt idx="313">
                  <c:v>17.760914266110547</c:v>
                </c:pt>
                <c:pt idx="314">
                  <c:v>18.023072638298014</c:v>
                </c:pt>
                <c:pt idx="315">
                  <c:v>18.159034388545312</c:v>
                </c:pt>
                <c:pt idx="316">
                  <c:v>20.009275529220638</c:v>
                </c:pt>
                <c:pt idx="317">
                  <c:v>19.97186886827588</c:v>
                </c:pt>
                <c:pt idx="318">
                  <c:v>19.50978110500817</c:v>
                </c:pt>
                <c:pt idx="319">
                  <c:v>20.436220723488912</c:v>
                </c:pt>
                <c:pt idx="320">
                  <c:v>22.680354800395136</c:v>
                </c:pt>
                <c:pt idx="321">
                  <c:v>22.76047734028143</c:v>
                </c:pt>
                <c:pt idx="322">
                  <c:v>23.03373571440099</c:v>
                </c:pt>
                <c:pt idx="323">
                  <c:v>22.376953014074449</c:v>
                </c:pt>
                <c:pt idx="324">
                  <c:v>22.557310002844165</c:v>
                </c:pt>
                <c:pt idx="325">
                  <c:v>26.076509947194086</c:v>
                </c:pt>
                <c:pt idx="326">
                  <c:v>22.376948814265539</c:v>
                </c:pt>
                <c:pt idx="327">
                  <c:v>21.548657072095523</c:v>
                </c:pt>
                <c:pt idx="328">
                  <c:v>22.147277866322874</c:v>
                </c:pt>
                <c:pt idx="329">
                  <c:v>23.720486486682972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B-45E0-8073-C54BC434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32336"/>
        <c:axId val="1097426512"/>
      </c:scatterChart>
      <c:valAx>
        <c:axId val="109743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6512"/>
        <c:crosses val="autoZero"/>
        <c:crossBetween val="midCat"/>
      </c:valAx>
      <c:valAx>
        <c:axId val="109742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32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Value of food imports in total merchandise exports (percent)(3-year average)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Consolidated'!$E$2:$E$331</c:f>
              <c:numCache>
                <c:formatCode>General</c:formatCode>
                <c:ptCount val="330"/>
                <c:pt idx="0">
                  <c:v>311</c:v>
                </c:pt>
                <c:pt idx="1">
                  <c:v>343</c:v>
                </c:pt>
                <c:pt idx="2">
                  <c:v>342</c:v>
                </c:pt>
                <c:pt idx="3">
                  <c:v>374</c:v>
                </c:pt>
                <c:pt idx="4">
                  <c:v>376</c:v>
                </c:pt>
                <c:pt idx="5">
                  <c:v>403</c:v>
                </c:pt>
                <c:pt idx="6">
                  <c:v>384</c:v>
                </c:pt>
                <c:pt idx="7">
                  <c:v>363</c:v>
                </c:pt>
                <c:pt idx="8">
                  <c:v>308</c:v>
                </c:pt>
                <c:pt idx="9">
                  <c:v>281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24</c:v>
                </c:pt>
                <c:pt idx="21">
                  <c:v>22</c:v>
                </c:pt>
                <c:pt idx="22">
                  <c:v>21</c:v>
                </c:pt>
                <c:pt idx="23">
                  <c:v>19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55</c:v>
                </c:pt>
                <c:pt idx="31">
                  <c:v>63</c:v>
                </c:pt>
                <c:pt idx="32">
                  <c:v>75</c:v>
                </c:pt>
                <c:pt idx="33">
                  <c:v>65</c:v>
                </c:pt>
                <c:pt idx="34">
                  <c:v>63</c:v>
                </c:pt>
                <c:pt idx="35">
                  <c:v>61</c:v>
                </c:pt>
                <c:pt idx="36">
                  <c:v>68</c:v>
                </c:pt>
                <c:pt idx="37">
                  <c:v>68</c:v>
                </c:pt>
                <c:pt idx="38">
                  <c:v>52</c:v>
                </c:pt>
                <c:pt idx="39">
                  <c:v>39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293</c:v>
                </c:pt>
                <c:pt idx="71">
                  <c:v>273</c:v>
                </c:pt>
                <c:pt idx="72">
                  <c:v>226</c:v>
                </c:pt>
                <c:pt idx="73">
                  <c:v>259</c:v>
                </c:pt>
                <c:pt idx="74">
                  <c:v>449</c:v>
                </c:pt>
                <c:pt idx="75">
                  <c:v>541</c:v>
                </c:pt>
                <c:pt idx="76">
                  <c:v>460</c:v>
                </c:pt>
                <c:pt idx="77">
                  <c:v>302</c:v>
                </c:pt>
                <c:pt idx="78">
                  <c:v>239</c:v>
                </c:pt>
                <c:pt idx="79">
                  <c:v>292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13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648</c:v>
                </c:pt>
                <c:pt idx="91">
                  <c:v>674</c:v>
                </c:pt>
                <c:pt idx="92">
                  <c:v>742</c:v>
                </c:pt>
                <c:pt idx="93">
                  <c:v>737</c:v>
                </c:pt>
                <c:pt idx="94">
                  <c:v>794</c:v>
                </c:pt>
                <c:pt idx="95">
                  <c:v>156</c:v>
                </c:pt>
                <c:pt idx="96">
                  <c:v>61</c:v>
                </c:pt>
                <c:pt idx="97">
                  <c:v>36</c:v>
                </c:pt>
                <c:pt idx="98">
                  <c:v>27</c:v>
                </c:pt>
                <c:pt idx="99">
                  <c:v>29</c:v>
                </c:pt>
                <c:pt idx="100">
                  <c:v>56</c:v>
                </c:pt>
                <c:pt idx="101">
                  <c:v>51</c:v>
                </c:pt>
                <c:pt idx="102">
                  <c:v>49</c:v>
                </c:pt>
                <c:pt idx="103">
                  <c:v>45</c:v>
                </c:pt>
                <c:pt idx="104">
                  <c:v>51</c:v>
                </c:pt>
                <c:pt idx="105">
                  <c:v>59</c:v>
                </c:pt>
                <c:pt idx="106">
                  <c:v>64</c:v>
                </c:pt>
                <c:pt idx="107">
                  <c:v>69</c:v>
                </c:pt>
                <c:pt idx="108">
                  <c:v>64</c:v>
                </c:pt>
                <c:pt idx="109">
                  <c:v>62</c:v>
                </c:pt>
                <c:pt idx="110">
                  <c:v>220</c:v>
                </c:pt>
                <c:pt idx="111">
                  <c:v>194</c:v>
                </c:pt>
                <c:pt idx="112">
                  <c:v>147</c:v>
                </c:pt>
                <c:pt idx="113">
                  <c:v>151</c:v>
                </c:pt>
                <c:pt idx="114">
                  <c:v>157</c:v>
                </c:pt>
                <c:pt idx="115">
                  <c:v>154</c:v>
                </c:pt>
                <c:pt idx="116">
                  <c:v>155</c:v>
                </c:pt>
                <c:pt idx="117">
                  <c:v>151</c:v>
                </c:pt>
                <c:pt idx="118">
                  <c:v>138</c:v>
                </c:pt>
                <c:pt idx="119">
                  <c:v>158</c:v>
                </c:pt>
                <c:pt idx="120">
                  <c:v>58</c:v>
                </c:pt>
                <c:pt idx="121">
                  <c:v>57</c:v>
                </c:pt>
                <c:pt idx="122">
                  <c:v>56</c:v>
                </c:pt>
                <c:pt idx="123">
                  <c:v>71</c:v>
                </c:pt>
                <c:pt idx="124">
                  <c:v>61</c:v>
                </c:pt>
                <c:pt idx="125">
                  <c:v>54</c:v>
                </c:pt>
                <c:pt idx="126">
                  <c:v>46</c:v>
                </c:pt>
                <c:pt idx="127">
                  <c:v>45</c:v>
                </c:pt>
                <c:pt idx="128">
                  <c:v>49</c:v>
                </c:pt>
                <c:pt idx="129">
                  <c:v>57</c:v>
                </c:pt>
                <c:pt idx="130">
                  <c:v>128</c:v>
                </c:pt>
                <c:pt idx="131">
                  <c:v>124</c:v>
                </c:pt>
                <c:pt idx="132">
                  <c:v>120</c:v>
                </c:pt>
                <c:pt idx="133">
                  <c:v>134</c:v>
                </c:pt>
                <c:pt idx="134">
                  <c:v>143</c:v>
                </c:pt>
                <c:pt idx="135">
                  <c:v>138</c:v>
                </c:pt>
                <c:pt idx="136">
                  <c:v>134</c:v>
                </c:pt>
                <c:pt idx="137">
                  <c:v>129</c:v>
                </c:pt>
                <c:pt idx="138">
                  <c:v>120</c:v>
                </c:pt>
                <c:pt idx="139">
                  <c:v>131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17</c:v>
                </c:pt>
                <c:pt idx="149">
                  <c:v>17</c:v>
                </c:pt>
                <c:pt idx="150">
                  <c:v>19</c:v>
                </c:pt>
                <c:pt idx="151">
                  <c:v>18</c:v>
                </c:pt>
                <c:pt idx="152">
                  <c:v>22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46</c:v>
                </c:pt>
                <c:pt idx="157">
                  <c:v>38</c:v>
                </c:pt>
                <c:pt idx="158">
                  <c:v>35</c:v>
                </c:pt>
                <c:pt idx="159">
                  <c:v>26</c:v>
                </c:pt>
                <c:pt idx="160">
                  <c:v>99</c:v>
                </c:pt>
                <c:pt idx="161">
                  <c:v>79</c:v>
                </c:pt>
                <c:pt idx="162">
                  <c:v>64</c:v>
                </c:pt>
                <c:pt idx="163">
                  <c:v>66</c:v>
                </c:pt>
                <c:pt idx="164">
                  <c:v>75</c:v>
                </c:pt>
                <c:pt idx="165">
                  <c:v>94</c:v>
                </c:pt>
                <c:pt idx="166">
                  <c:v>107</c:v>
                </c:pt>
                <c:pt idx="167">
                  <c:v>91</c:v>
                </c:pt>
                <c:pt idx="168">
                  <c:v>76</c:v>
                </c:pt>
                <c:pt idx="169">
                  <c:v>64</c:v>
                </c:pt>
                <c:pt idx="170">
                  <c:v>28</c:v>
                </c:pt>
                <c:pt idx="171">
                  <c:v>26</c:v>
                </c:pt>
                <c:pt idx="172">
                  <c:v>25</c:v>
                </c:pt>
                <c:pt idx="173">
                  <c:v>23</c:v>
                </c:pt>
                <c:pt idx="174">
                  <c:v>21</c:v>
                </c:pt>
                <c:pt idx="175">
                  <c:v>19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22</c:v>
                </c:pt>
                <c:pt idx="180">
                  <c:v>17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18</c:v>
                </c:pt>
                <c:pt idx="185">
                  <c:v>22</c:v>
                </c:pt>
                <c:pt idx="186">
                  <c:v>27</c:v>
                </c:pt>
                <c:pt idx="187">
                  <c:v>27</c:v>
                </c:pt>
                <c:pt idx="188">
                  <c:v>25</c:v>
                </c:pt>
                <c:pt idx="189">
                  <c:v>27</c:v>
                </c:pt>
                <c:pt idx="190">
                  <c:v>19</c:v>
                </c:pt>
                <c:pt idx="191">
                  <c:v>17</c:v>
                </c:pt>
                <c:pt idx="192">
                  <c:v>19</c:v>
                </c:pt>
                <c:pt idx="193">
                  <c:v>19</c:v>
                </c:pt>
                <c:pt idx="194">
                  <c:v>21</c:v>
                </c:pt>
                <c:pt idx="195">
                  <c:v>20</c:v>
                </c:pt>
                <c:pt idx="196">
                  <c:v>20</c:v>
                </c:pt>
                <c:pt idx="197">
                  <c:v>18</c:v>
                </c:pt>
                <c:pt idx="198">
                  <c:v>17</c:v>
                </c:pt>
                <c:pt idx="199">
                  <c:v>15</c:v>
                </c:pt>
                <c:pt idx="200">
                  <c:v>18</c:v>
                </c:pt>
                <c:pt idx="201">
                  <c:v>14</c:v>
                </c:pt>
                <c:pt idx="202">
                  <c:v>15</c:v>
                </c:pt>
                <c:pt idx="203">
                  <c:v>20</c:v>
                </c:pt>
                <c:pt idx="204">
                  <c:v>30</c:v>
                </c:pt>
                <c:pt idx="205">
                  <c:v>36</c:v>
                </c:pt>
                <c:pt idx="206">
                  <c:v>36</c:v>
                </c:pt>
                <c:pt idx="207">
                  <c:v>27</c:v>
                </c:pt>
                <c:pt idx="208">
                  <c:v>26</c:v>
                </c:pt>
                <c:pt idx="209">
                  <c:v>27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16</c:v>
                </c:pt>
                <c:pt idx="214">
                  <c:v>17</c:v>
                </c:pt>
                <c:pt idx="215">
                  <c:v>21</c:v>
                </c:pt>
                <c:pt idx="216">
                  <c:v>22</c:v>
                </c:pt>
                <c:pt idx="217">
                  <c:v>20</c:v>
                </c:pt>
                <c:pt idx="218">
                  <c:v>15</c:v>
                </c:pt>
                <c:pt idx="219">
                  <c:v>13</c:v>
                </c:pt>
                <c:pt idx="220">
                  <c:v>64</c:v>
                </c:pt>
                <c:pt idx="221">
                  <c:v>73</c:v>
                </c:pt>
                <c:pt idx="222">
                  <c:v>85</c:v>
                </c:pt>
                <c:pt idx="223">
                  <c:v>105</c:v>
                </c:pt>
                <c:pt idx="224">
                  <c:v>125</c:v>
                </c:pt>
                <c:pt idx="225">
                  <c:v>161</c:v>
                </c:pt>
                <c:pt idx="226">
                  <c:v>188</c:v>
                </c:pt>
                <c:pt idx="227">
                  <c:v>214</c:v>
                </c:pt>
                <c:pt idx="228">
                  <c:v>208</c:v>
                </c:pt>
                <c:pt idx="229">
                  <c:v>211</c:v>
                </c:pt>
                <c:pt idx="230">
                  <c:v>23</c:v>
                </c:pt>
                <c:pt idx="231">
                  <c:v>26</c:v>
                </c:pt>
                <c:pt idx="232">
                  <c:v>28</c:v>
                </c:pt>
                <c:pt idx="233">
                  <c:v>32</c:v>
                </c:pt>
                <c:pt idx="234">
                  <c:v>35</c:v>
                </c:pt>
                <c:pt idx="235">
                  <c:v>38</c:v>
                </c:pt>
                <c:pt idx="236">
                  <c:v>43</c:v>
                </c:pt>
                <c:pt idx="237">
                  <c:v>48</c:v>
                </c:pt>
                <c:pt idx="238">
                  <c:v>54</c:v>
                </c:pt>
                <c:pt idx="239">
                  <c:v>67</c:v>
                </c:pt>
                <c:pt idx="240">
                  <c:v>352</c:v>
                </c:pt>
                <c:pt idx="241">
                  <c:v>307</c:v>
                </c:pt>
                <c:pt idx="242">
                  <c:v>290</c:v>
                </c:pt>
                <c:pt idx="243">
                  <c:v>284</c:v>
                </c:pt>
                <c:pt idx="244">
                  <c:v>311</c:v>
                </c:pt>
                <c:pt idx="245">
                  <c:v>329</c:v>
                </c:pt>
                <c:pt idx="246">
                  <c:v>310</c:v>
                </c:pt>
                <c:pt idx="247">
                  <c:v>273</c:v>
                </c:pt>
                <c:pt idx="248">
                  <c:v>282</c:v>
                </c:pt>
                <c:pt idx="249">
                  <c:v>303</c:v>
                </c:pt>
                <c:pt idx="250">
                  <c:v>55</c:v>
                </c:pt>
                <c:pt idx="251">
                  <c:v>57</c:v>
                </c:pt>
                <c:pt idx="252">
                  <c:v>57</c:v>
                </c:pt>
                <c:pt idx="253">
                  <c:v>56</c:v>
                </c:pt>
                <c:pt idx="254">
                  <c:v>52</c:v>
                </c:pt>
                <c:pt idx="255">
                  <c:v>51</c:v>
                </c:pt>
                <c:pt idx="256">
                  <c:v>50</c:v>
                </c:pt>
                <c:pt idx="257">
                  <c:v>48</c:v>
                </c:pt>
                <c:pt idx="258">
                  <c:v>44</c:v>
                </c:pt>
                <c:pt idx="259">
                  <c:v>42</c:v>
                </c:pt>
                <c:pt idx="260">
                  <c:v>63</c:v>
                </c:pt>
                <c:pt idx="261">
                  <c:v>68</c:v>
                </c:pt>
                <c:pt idx="262">
                  <c:v>82</c:v>
                </c:pt>
                <c:pt idx="263">
                  <c:v>43</c:v>
                </c:pt>
                <c:pt idx="264">
                  <c:v>43</c:v>
                </c:pt>
                <c:pt idx="265">
                  <c:v>38</c:v>
                </c:pt>
                <c:pt idx="266">
                  <c:v>61</c:v>
                </c:pt>
                <c:pt idx="267">
                  <c:v>59</c:v>
                </c:pt>
                <c:pt idx="268">
                  <c:v>62</c:v>
                </c:pt>
                <c:pt idx="269">
                  <c:v>72</c:v>
                </c:pt>
                <c:pt idx="270">
                  <c:v>29</c:v>
                </c:pt>
                <c:pt idx="271">
                  <c:v>24</c:v>
                </c:pt>
                <c:pt idx="272">
                  <c:v>22</c:v>
                </c:pt>
                <c:pt idx="273">
                  <c:v>22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24</c:v>
                </c:pt>
                <c:pt idx="278">
                  <c:v>25</c:v>
                </c:pt>
                <c:pt idx="279">
                  <c:v>24</c:v>
                </c:pt>
                <c:pt idx="280">
                  <c:v>366</c:v>
                </c:pt>
                <c:pt idx="281">
                  <c:v>414</c:v>
                </c:pt>
                <c:pt idx="282">
                  <c:v>437</c:v>
                </c:pt>
                <c:pt idx="283">
                  <c:v>483</c:v>
                </c:pt>
                <c:pt idx="284">
                  <c:v>455</c:v>
                </c:pt>
                <c:pt idx="285">
                  <c:v>440</c:v>
                </c:pt>
                <c:pt idx="286">
                  <c:v>360</c:v>
                </c:pt>
                <c:pt idx="287">
                  <c:v>360</c:v>
                </c:pt>
                <c:pt idx="288">
                  <c:v>189</c:v>
                </c:pt>
                <c:pt idx="289">
                  <c:v>104</c:v>
                </c:pt>
                <c:pt idx="290">
                  <c:v>19</c:v>
                </c:pt>
                <c:pt idx="291">
                  <c:v>18</c:v>
                </c:pt>
                <c:pt idx="292">
                  <c:v>16</c:v>
                </c:pt>
                <c:pt idx="293">
                  <c:v>17</c:v>
                </c:pt>
                <c:pt idx="294">
                  <c:v>18</c:v>
                </c:pt>
                <c:pt idx="295">
                  <c:v>19</c:v>
                </c:pt>
                <c:pt idx="296">
                  <c:v>22</c:v>
                </c:pt>
                <c:pt idx="297">
                  <c:v>23</c:v>
                </c:pt>
                <c:pt idx="298">
                  <c:v>26</c:v>
                </c:pt>
                <c:pt idx="299">
                  <c:v>29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20</c:v>
                </c:pt>
                <c:pt idx="305">
                  <c:v>18</c:v>
                </c:pt>
                <c:pt idx="306">
                  <c:v>16</c:v>
                </c:pt>
                <c:pt idx="307">
                  <c:v>16</c:v>
                </c:pt>
                <c:pt idx="308">
                  <c:v>15</c:v>
                </c:pt>
                <c:pt idx="309">
                  <c:v>13</c:v>
                </c:pt>
                <c:pt idx="310">
                  <c:v>95</c:v>
                </c:pt>
                <c:pt idx="311">
                  <c:v>103</c:v>
                </c:pt>
                <c:pt idx="312">
                  <c:v>112</c:v>
                </c:pt>
                <c:pt idx="313">
                  <c:v>117</c:v>
                </c:pt>
                <c:pt idx="314">
                  <c:v>131</c:v>
                </c:pt>
                <c:pt idx="315">
                  <c:v>123</c:v>
                </c:pt>
                <c:pt idx="316">
                  <c:v>144</c:v>
                </c:pt>
                <c:pt idx="317">
                  <c:v>123</c:v>
                </c:pt>
                <c:pt idx="318">
                  <c:v>127</c:v>
                </c:pt>
                <c:pt idx="319">
                  <c:v>115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3-44C3-BAB9-5D97B0C4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41392"/>
        <c:axId val="1023542640"/>
      </c:scatterChart>
      <c:valAx>
        <c:axId val="102354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Value of food imports in total merchandise exports (percent)(3-year average)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42640"/>
        <c:crosses val="autoZero"/>
        <c:crossBetween val="midCat"/>
      </c:valAx>
      <c:valAx>
        <c:axId val="102354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4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Percentage of children under 5 years of age who are stunted (modelled estimates)(percent)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D-4FE4-83C0-5165BF6638C1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Run'!$B$29:$B$358</c:f>
              <c:numCache>
                <c:formatCode>General</c:formatCode>
                <c:ptCount val="330"/>
                <c:pt idx="0">
                  <c:v>25.745352372919385</c:v>
                </c:pt>
                <c:pt idx="1">
                  <c:v>24.09328579154738</c:v>
                </c:pt>
                <c:pt idx="2">
                  <c:v>23.422768011979436</c:v>
                </c:pt>
                <c:pt idx="3">
                  <c:v>24.242081655883641</c:v>
                </c:pt>
                <c:pt idx="4">
                  <c:v>22.588042660971027</c:v>
                </c:pt>
                <c:pt idx="5">
                  <c:v>22.13185972371009</c:v>
                </c:pt>
                <c:pt idx="6">
                  <c:v>23.143185247142057</c:v>
                </c:pt>
                <c:pt idx="7">
                  <c:v>22.583930473413023</c:v>
                </c:pt>
                <c:pt idx="8">
                  <c:v>21.348846784828183</c:v>
                </c:pt>
                <c:pt idx="9">
                  <c:v>22.434941183806131</c:v>
                </c:pt>
                <c:pt idx="10">
                  <c:v>18.730652604351452</c:v>
                </c:pt>
                <c:pt idx="11">
                  <c:v>18.197583893249629</c:v>
                </c:pt>
                <c:pt idx="12">
                  <c:v>17.637669380666509</c:v>
                </c:pt>
                <c:pt idx="13">
                  <c:v>17.481376434673685</c:v>
                </c:pt>
                <c:pt idx="14">
                  <c:v>17.176111397943341</c:v>
                </c:pt>
                <c:pt idx="15">
                  <c:v>19.050488230540413</c:v>
                </c:pt>
                <c:pt idx="16">
                  <c:v>26.227367941162502</c:v>
                </c:pt>
                <c:pt idx="17">
                  <c:v>21.401063743810298</c:v>
                </c:pt>
                <c:pt idx="18">
                  <c:v>21.179981471857346</c:v>
                </c:pt>
                <c:pt idx="19">
                  <c:v>22.579406673493143</c:v>
                </c:pt>
                <c:pt idx="20">
                  <c:v>12.498279964158868</c:v>
                </c:pt>
                <c:pt idx="21">
                  <c:v>10.651848979359446</c:v>
                </c:pt>
                <c:pt idx="22">
                  <c:v>10.3045081932847</c:v>
                </c:pt>
                <c:pt idx="23">
                  <c:v>11.208871980741989</c:v>
                </c:pt>
                <c:pt idx="24">
                  <c:v>10.641373209191894</c:v>
                </c:pt>
                <c:pt idx="25">
                  <c:v>10.065695636782941</c:v>
                </c:pt>
                <c:pt idx="26">
                  <c:v>10.039929080124276</c:v>
                </c:pt>
                <c:pt idx="27">
                  <c:v>10.013998249333884</c:v>
                </c:pt>
                <c:pt idx="28">
                  <c:v>9.3185961253832019</c:v>
                </c:pt>
                <c:pt idx="29">
                  <c:v>9.3218394635457535</c:v>
                </c:pt>
                <c:pt idx="30">
                  <c:v>17.158669189627986</c:v>
                </c:pt>
                <c:pt idx="31">
                  <c:v>14.694282435356053</c:v>
                </c:pt>
                <c:pt idx="32">
                  <c:v>16.003738399942577</c:v>
                </c:pt>
                <c:pt idx="33">
                  <c:v>14.275420042869843</c:v>
                </c:pt>
                <c:pt idx="34">
                  <c:v>14.154623740071649</c:v>
                </c:pt>
                <c:pt idx="35">
                  <c:v>16.578508781822588</c:v>
                </c:pt>
                <c:pt idx="36">
                  <c:v>14.482682995085195</c:v>
                </c:pt>
                <c:pt idx="37">
                  <c:v>15.969496272634636</c:v>
                </c:pt>
                <c:pt idx="38">
                  <c:v>15.877333264955013</c:v>
                </c:pt>
                <c:pt idx="39">
                  <c:v>14.773257815250776</c:v>
                </c:pt>
                <c:pt idx="40">
                  <c:v>20.865239037224246</c:v>
                </c:pt>
                <c:pt idx="41">
                  <c:v>21.739304704698633</c:v>
                </c:pt>
                <c:pt idx="42">
                  <c:v>19.7641433527359</c:v>
                </c:pt>
                <c:pt idx="43">
                  <c:v>18.612741105847419</c:v>
                </c:pt>
                <c:pt idx="44">
                  <c:v>18.693792088626083</c:v>
                </c:pt>
                <c:pt idx="45">
                  <c:v>19.75950222375668</c:v>
                </c:pt>
                <c:pt idx="46">
                  <c:v>18.194001122364863</c:v>
                </c:pt>
                <c:pt idx="47">
                  <c:v>19.921308999647806</c:v>
                </c:pt>
                <c:pt idx="48">
                  <c:v>18.768130353126612</c:v>
                </c:pt>
                <c:pt idx="49">
                  <c:v>17.546336775308873</c:v>
                </c:pt>
                <c:pt idx="50">
                  <c:v>12.921221576232483</c:v>
                </c:pt>
                <c:pt idx="51">
                  <c:v>13.310473606210197</c:v>
                </c:pt>
                <c:pt idx="52">
                  <c:v>12.325435189731259</c:v>
                </c:pt>
                <c:pt idx="53">
                  <c:v>12.983333948527836</c:v>
                </c:pt>
                <c:pt idx="54">
                  <c:v>12.228435836275301</c:v>
                </c:pt>
                <c:pt idx="55">
                  <c:v>12.874780290767603</c:v>
                </c:pt>
                <c:pt idx="56">
                  <c:v>13.075896042943356</c:v>
                </c:pt>
                <c:pt idx="57">
                  <c:v>12.263769569031757</c:v>
                </c:pt>
                <c:pt idx="58">
                  <c:v>12.373060793218869</c:v>
                </c:pt>
                <c:pt idx="59">
                  <c:v>12.82936165227478</c:v>
                </c:pt>
                <c:pt idx="60">
                  <c:v>21.022285453597362</c:v>
                </c:pt>
                <c:pt idx="61">
                  <c:v>24.953424120771079</c:v>
                </c:pt>
                <c:pt idx="62">
                  <c:v>23.023924890315101</c:v>
                </c:pt>
                <c:pt idx="63">
                  <c:v>22.098418802179889</c:v>
                </c:pt>
                <c:pt idx="64">
                  <c:v>23.410865207457366</c:v>
                </c:pt>
                <c:pt idx="65">
                  <c:v>21.477424967122928</c:v>
                </c:pt>
                <c:pt idx="66">
                  <c:v>21.229967140386446</c:v>
                </c:pt>
                <c:pt idx="67">
                  <c:v>24.111551739687407</c:v>
                </c:pt>
                <c:pt idx="68">
                  <c:v>23.030152518250588</c:v>
                </c:pt>
                <c:pt idx="69">
                  <c:v>24.298528631108997</c:v>
                </c:pt>
                <c:pt idx="70">
                  <c:v>19.319014036732085</c:v>
                </c:pt>
                <c:pt idx="71">
                  <c:v>18.596822116255137</c:v>
                </c:pt>
                <c:pt idx="72">
                  <c:v>16.860307033173839</c:v>
                </c:pt>
                <c:pt idx="73">
                  <c:v>18.002930689248206</c:v>
                </c:pt>
                <c:pt idx="74">
                  <c:v>17.362068307390306</c:v>
                </c:pt>
                <c:pt idx="75">
                  <c:v>18.193100585341515</c:v>
                </c:pt>
                <c:pt idx="76">
                  <c:v>17.116230646569676</c:v>
                </c:pt>
                <c:pt idx="77">
                  <c:v>17.544754161914604</c:v>
                </c:pt>
                <c:pt idx="78">
                  <c:v>17.234653959277598</c:v>
                </c:pt>
                <c:pt idx="79">
                  <c:v>18.988382238467636</c:v>
                </c:pt>
                <c:pt idx="80">
                  <c:v>14.856459713326569</c:v>
                </c:pt>
                <c:pt idx="81">
                  <c:v>22.664789445554153</c:v>
                </c:pt>
                <c:pt idx="82">
                  <c:v>20.408004771515024</c:v>
                </c:pt>
                <c:pt idx="83">
                  <c:v>19.962560101691146</c:v>
                </c:pt>
                <c:pt idx="84">
                  <c:v>20.001079977421778</c:v>
                </c:pt>
                <c:pt idx="85">
                  <c:v>20.186073397860998</c:v>
                </c:pt>
                <c:pt idx="86">
                  <c:v>22.179996878027975</c:v>
                </c:pt>
                <c:pt idx="87">
                  <c:v>21.602823841402337</c:v>
                </c:pt>
                <c:pt idx="88">
                  <c:v>20.98969636948976</c:v>
                </c:pt>
                <c:pt idx="89">
                  <c:v>21.189024937467334</c:v>
                </c:pt>
                <c:pt idx="90">
                  <c:v>21.19523586673877</c:v>
                </c:pt>
                <c:pt idx="91">
                  <c:v>23.212302768379864</c:v>
                </c:pt>
                <c:pt idx="92">
                  <c:v>20.104542184599321</c:v>
                </c:pt>
                <c:pt idx="93">
                  <c:v>21.077420514119261</c:v>
                </c:pt>
                <c:pt idx="94">
                  <c:v>21.208990536307695</c:v>
                </c:pt>
                <c:pt idx="95">
                  <c:v>22.488664023417982</c:v>
                </c:pt>
                <c:pt idx="96">
                  <c:v>23.452500891049709</c:v>
                </c:pt>
                <c:pt idx="97">
                  <c:v>21.7752346827486</c:v>
                </c:pt>
                <c:pt idx="98">
                  <c:v>22.84286467696111</c:v>
                </c:pt>
                <c:pt idx="99">
                  <c:v>23.87943264655005</c:v>
                </c:pt>
                <c:pt idx="100">
                  <c:v>23.686604796737701</c:v>
                </c:pt>
                <c:pt idx="101">
                  <c:v>31.532445998485343</c:v>
                </c:pt>
                <c:pt idx="102">
                  <c:v>24.671051126833465</c:v>
                </c:pt>
                <c:pt idx="103">
                  <c:v>22.3901668567893</c:v>
                </c:pt>
                <c:pt idx="104">
                  <c:v>22.310145025088048</c:v>
                </c:pt>
                <c:pt idx="105">
                  <c:v>23.281821179570926</c:v>
                </c:pt>
                <c:pt idx="106">
                  <c:v>21.642116569934544</c:v>
                </c:pt>
                <c:pt idx="107">
                  <c:v>23.536358887515121</c:v>
                </c:pt>
                <c:pt idx="108">
                  <c:v>22.475193654771086</c:v>
                </c:pt>
                <c:pt idx="109">
                  <c:v>24.568665549405804</c:v>
                </c:pt>
                <c:pt idx="110">
                  <c:v>14.469301238814221</c:v>
                </c:pt>
                <c:pt idx="111">
                  <c:v>14.455569063684335</c:v>
                </c:pt>
                <c:pt idx="112">
                  <c:v>14.647321429196543</c:v>
                </c:pt>
                <c:pt idx="113">
                  <c:v>15.091837549913949</c:v>
                </c:pt>
                <c:pt idx="114">
                  <c:v>15.371166947682331</c:v>
                </c:pt>
                <c:pt idx="115">
                  <c:v>15.474684097104289</c:v>
                </c:pt>
                <c:pt idx="116">
                  <c:v>15.98173779650697</c:v>
                </c:pt>
                <c:pt idx="117">
                  <c:v>15.885446283737902</c:v>
                </c:pt>
                <c:pt idx="118">
                  <c:v>15.979934504760825</c:v>
                </c:pt>
                <c:pt idx="119">
                  <c:v>16.31162629225269</c:v>
                </c:pt>
                <c:pt idx="120">
                  <c:v>17.641097168999508</c:v>
                </c:pt>
                <c:pt idx="121">
                  <c:v>16.179067768929418</c:v>
                </c:pt>
                <c:pt idx="122">
                  <c:v>16.433085503596317</c:v>
                </c:pt>
                <c:pt idx="123">
                  <c:v>15.853131893524932</c:v>
                </c:pt>
                <c:pt idx="124">
                  <c:v>16.539254549653958</c:v>
                </c:pt>
                <c:pt idx="125">
                  <c:v>17.626001577748358</c:v>
                </c:pt>
                <c:pt idx="126">
                  <c:v>17.613673276326338</c:v>
                </c:pt>
                <c:pt idx="127">
                  <c:v>16.417397625140961</c:v>
                </c:pt>
                <c:pt idx="128">
                  <c:v>18.542370273314955</c:v>
                </c:pt>
                <c:pt idx="129">
                  <c:v>17.944007763989344</c:v>
                </c:pt>
                <c:pt idx="130">
                  <c:v>15.308142255804913</c:v>
                </c:pt>
                <c:pt idx="131">
                  <c:v>16.339602610430724</c:v>
                </c:pt>
                <c:pt idx="132">
                  <c:v>16.053076693499339</c:v>
                </c:pt>
                <c:pt idx="133">
                  <c:v>15.188586635658377</c:v>
                </c:pt>
                <c:pt idx="134">
                  <c:v>15.597039733987131</c:v>
                </c:pt>
                <c:pt idx="135">
                  <c:v>17.596618057829261</c:v>
                </c:pt>
                <c:pt idx="136">
                  <c:v>17.441160656125195</c:v>
                </c:pt>
                <c:pt idx="137">
                  <c:v>17.734961244300887</c:v>
                </c:pt>
                <c:pt idx="138">
                  <c:v>19.323265766984381</c:v>
                </c:pt>
                <c:pt idx="139">
                  <c:v>20.943218258306246</c:v>
                </c:pt>
                <c:pt idx="140">
                  <c:v>17.602533779018401</c:v>
                </c:pt>
                <c:pt idx="141">
                  <c:v>17.748059457437964</c:v>
                </c:pt>
                <c:pt idx="142">
                  <c:v>16.600406447157667</c:v>
                </c:pt>
                <c:pt idx="143">
                  <c:v>17.483402736978125</c:v>
                </c:pt>
                <c:pt idx="144">
                  <c:v>15.544757093709109</c:v>
                </c:pt>
                <c:pt idx="145">
                  <c:v>15.230595268743127</c:v>
                </c:pt>
                <c:pt idx="146">
                  <c:v>14.822662779876062</c:v>
                </c:pt>
                <c:pt idx="147">
                  <c:v>13.264097362500118</c:v>
                </c:pt>
                <c:pt idx="148">
                  <c:v>13.761722887553976</c:v>
                </c:pt>
                <c:pt idx="149">
                  <c:v>15.833439787909231</c:v>
                </c:pt>
                <c:pt idx="150">
                  <c:v>24.360656352038053</c:v>
                </c:pt>
                <c:pt idx="151">
                  <c:v>25.765035387324907</c:v>
                </c:pt>
                <c:pt idx="152">
                  <c:v>25.129320647372399</c:v>
                </c:pt>
                <c:pt idx="153">
                  <c:v>23.927896413795068</c:v>
                </c:pt>
                <c:pt idx="154">
                  <c:v>24.316644400109254</c:v>
                </c:pt>
                <c:pt idx="155">
                  <c:v>25.156302501756343</c:v>
                </c:pt>
                <c:pt idx="156">
                  <c:v>25.135983079903866</c:v>
                </c:pt>
                <c:pt idx="157">
                  <c:v>24.269955158967619</c:v>
                </c:pt>
                <c:pt idx="158">
                  <c:v>24.466859212437175</c:v>
                </c:pt>
                <c:pt idx="159">
                  <c:v>24.981418892233116</c:v>
                </c:pt>
                <c:pt idx="160">
                  <c:v>20.10603848971024</c:v>
                </c:pt>
                <c:pt idx="161">
                  <c:v>21.381204924620668</c:v>
                </c:pt>
                <c:pt idx="162">
                  <c:v>20.976703358208979</c:v>
                </c:pt>
                <c:pt idx="163">
                  <c:v>19.951416297168905</c:v>
                </c:pt>
                <c:pt idx="164">
                  <c:v>20.914581694294604</c:v>
                </c:pt>
                <c:pt idx="165">
                  <c:v>20.279361652387436</c:v>
                </c:pt>
                <c:pt idx="166">
                  <c:v>22.311968737261466</c:v>
                </c:pt>
                <c:pt idx="167">
                  <c:v>20.117676532095061</c:v>
                </c:pt>
                <c:pt idx="168">
                  <c:v>25.818070963248292</c:v>
                </c:pt>
                <c:pt idx="169">
                  <c:v>24.059782873956852</c:v>
                </c:pt>
                <c:pt idx="170">
                  <c:v>20.968599850705004</c:v>
                </c:pt>
                <c:pt idx="171">
                  <c:v>21.040814206007564</c:v>
                </c:pt>
                <c:pt idx="172">
                  <c:v>20.099938801346227</c:v>
                </c:pt>
                <c:pt idx="173">
                  <c:v>20.943174031015381</c:v>
                </c:pt>
                <c:pt idx="174">
                  <c:v>20.620860894145252</c:v>
                </c:pt>
                <c:pt idx="175">
                  <c:v>21.191877679355382</c:v>
                </c:pt>
                <c:pt idx="176">
                  <c:v>20.926564489701398</c:v>
                </c:pt>
                <c:pt idx="177">
                  <c:v>22.925878221246897</c:v>
                </c:pt>
                <c:pt idx="178">
                  <c:v>21.244417275726263</c:v>
                </c:pt>
                <c:pt idx="179">
                  <c:v>20.482422916846595</c:v>
                </c:pt>
                <c:pt idx="180">
                  <c:v>25.8877773244491</c:v>
                </c:pt>
                <c:pt idx="181">
                  <c:v>26.152412018546904</c:v>
                </c:pt>
                <c:pt idx="182">
                  <c:v>32.339737141497466</c:v>
                </c:pt>
                <c:pt idx="183">
                  <c:v>28.489926580799136</c:v>
                </c:pt>
                <c:pt idx="184">
                  <c:v>29.116989501837654</c:v>
                </c:pt>
                <c:pt idx="185">
                  <c:v>30.629538509574395</c:v>
                </c:pt>
                <c:pt idx="186">
                  <c:v>29.705271561943157</c:v>
                </c:pt>
                <c:pt idx="187">
                  <c:v>25.555463348749782</c:v>
                </c:pt>
                <c:pt idx="188">
                  <c:v>27.236917616621113</c:v>
                </c:pt>
                <c:pt idx="189">
                  <c:v>28.741124471207765</c:v>
                </c:pt>
                <c:pt idx="190">
                  <c:v>17.097217959773204</c:v>
                </c:pt>
                <c:pt idx="191">
                  <c:v>18.40209839607094</c:v>
                </c:pt>
                <c:pt idx="192">
                  <c:v>16.456380688045552</c:v>
                </c:pt>
                <c:pt idx="193">
                  <c:v>16.274547575597271</c:v>
                </c:pt>
                <c:pt idx="194">
                  <c:v>16.714494111907733</c:v>
                </c:pt>
                <c:pt idx="195">
                  <c:v>17.291898967784064</c:v>
                </c:pt>
                <c:pt idx="196">
                  <c:v>16.427437119703985</c:v>
                </c:pt>
                <c:pt idx="197">
                  <c:v>17.526964007849678</c:v>
                </c:pt>
                <c:pt idx="198">
                  <c:v>16.168485805275633</c:v>
                </c:pt>
                <c:pt idx="199">
                  <c:v>16.326548232570556</c:v>
                </c:pt>
                <c:pt idx="200">
                  <c:v>16.373824909560525</c:v>
                </c:pt>
                <c:pt idx="201">
                  <c:v>15.925054380624861</c:v>
                </c:pt>
                <c:pt idx="202">
                  <c:v>15.535226355105618</c:v>
                </c:pt>
                <c:pt idx="203">
                  <c:v>16.157494808080607</c:v>
                </c:pt>
                <c:pt idx="204">
                  <c:v>16.677315316138497</c:v>
                </c:pt>
                <c:pt idx="205">
                  <c:v>15.964705927276386</c:v>
                </c:pt>
                <c:pt idx="206">
                  <c:v>16.668079743073289</c:v>
                </c:pt>
                <c:pt idx="207">
                  <c:v>16.527445898624553</c:v>
                </c:pt>
                <c:pt idx="208">
                  <c:v>17.524235700792836</c:v>
                </c:pt>
                <c:pt idx="209">
                  <c:v>17.268476175493046</c:v>
                </c:pt>
                <c:pt idx="210">
                  <c:v>14.430039959680695</c:v>
                </c:pt>
                <c:pt idx="211">
                  <c:v>11.520327235693252</c:v>
                </c:pt>
                <c:pt idx="212">
                  <c:v>16.597936437949695</c:v>
                </c:pt>
                <c:pt idx="213">
                  <c:v>12.769888163831864</c:v>
                </c:pt>
                <c:pt idx="214">
                  <c:v>13.158829595016448</c:v>
                </c:pt>
                <c:pt idx="215">
                  <c:v>12.488281613604229</c:v>
                </c:pt>
                <c:pt idx="216">
                  <c:v>13.331824721625814</c:v>
                </c:pt>
                <c:pt idx="217">
                  <c:v>12.379415051346394</c:v>
                </c:pt>
                <c:pt idx="218">
                  <c:v>12.992900284449869</c:v>
                </c:pt>
                <c:pt idx="219">
                  <c:v>13.120789905170188</c:v>
                </c:pt>
                <c:pt idx="220">
                  <c:v>19.619085832970669</c:v>
                </c:pt>
                <c:pt idx="221">
                  <c:v>17.766714766529883</c:v>
                </c:pt>
                <c:pt idx="222">
                  <c:v>17.801328832433455</c:v>
                </c:pt>
                <c:pt idx="223">
                  <c:v>18.872471094560019</c:v>
                </c:pt>
                <c:pt idx="224">
                  <c:v>17.399094447047538</c:v>
                </c:pt>
                <c:pt idx="225">
                  <c:v>18.574240847281278</c:v>
                </c:pt>
                <c:pt idx="226">
                  <c:v>15.397510561040175</c:v>
                </c:pt>
                <c:pt idx="227">
                  <c:v>15.846216720052919</c:v>
                </c:pt>
                <c:pt idx="228">
                  <c:v>15.04062127422927</c:v>
                </c:pt>
                <c:pt idx="229">
                  <c:v>16.874336014014339</c:v>
                </c:pt>
                <c:pt idx="230">
                  <c:v>26.897589436796743</c:v>
                </c:pt>
                <c:pt idx="231">
                  <c:v>25.675549722701657</c:v>
                </c:pt>
                <c:pt idx="232">
                  <c:v>26.602082486651312</c:v>
                </c:pt>
                <c:pt idx="233">
                  <c:v>25.710266443741933</c:v>
                </c:pt>
                <c:pt idx="234">
                  <c:v>25.484114153903057</c:v>
                </c:pt>
                <c:pt idx="235">
                  <c:v>26.247206871889659</c:v>
                </c:pt>
                <c:pt idx="236">
                  <c:v>24.598706606391474</c:v>
                </c:pt>
                <c:pt idx="237">
                  <c:v>27.156594453828838</c:v>
                </c:pt>
                <c:pt idx="238">
                  <c:v>25.034610175110458</c:v>
                </c:pt>
                <c:pt idx="239">
                  <c:v>25.54364867668734</c:v>
                </c:pt>
                <c:pt idx="240">
                  <c:v>14.369787135928103</c:v>
                </c:pt>
                <c:pt idx="241">
                  <c:v>13.748364186987455</c:v>
                </c:pt>
                <c:pt idx="242">
                  <c:v>13.648123707320421</c:v>
                </c:pt>
                <c:pt idx="243">
                  <c:v>12.670051915004272</c:v>
                </c:pt>
                <c:pt idx="244">
                  <c:v>12.060735304350287</c:v>
                </c:pt>
                <c:pt idx="245">
                  <c:v>11.676041643170235</c:v>
                </c:pt>
                <c:pt idx="246">
                  <c:v>10.985884886523518</c:v>
                </c:pt>
                <c:pt idx="247">
                  <c:v>12.504982334559983</c:v>
                </c:pt>
                <c:pt idx="248">
                  <c:v>12.901100930154922</c:v>
                </c:pt>
                <c:pt idx="249">
                  <c:v>13.075310784935976</c:v>
                </c:pt>
                <c:pt idx="250">
                  <c:v>12.973247588358456</c:v>
                </c:pt>
                <c:pt idx="251">
                  <c:v>12.038282381870491</c:v>
                </c:pt>
                <c:pt idx="252">
                  <c:v>11.37534510613424</c:v>
                </c:pt>
                <c:pt idx="253">
                  <c:v>11.008259720829184</c:v>
                </c:pt>
                <c:pt idx="254">
                  <c:v>11.350301331386937</c:v>
                </c:pt>
                <c:pt idx="255">
                  <c:v>11.934451483794939</c:v>
                </c:pt>
                <c:pt idx="256">
                  <c:v>13.350457201379443</c:v>
                </c:pt>
                <c:pt idx="257">
                  <c:v>11.438001782521905</c:v>
                </c:pt>
                <c:pt idx="258">
                  <c:v>12.847496445737413</c:v>
                </c:pt>
                <c:pt idx="259">
                  <c:v>13.094368712266458</c:v>
                </c:pt>
                <c:pt idx="260">
                  <c:v>20.386451204647628</c:v>
                </c:pt>
                <c:pt idx="261">
                  <c:v>20.162862049794334</c:v>
                </c:pt>
                <c:pt idx="262">
                  <c:v>19.521821135153488</c:v>
                </c:pt>
                <c:pt idx="263">
                  <c:v>19.163139632993172</c:v>
                </c:pt>
                <c:pt idx="264">
                  <c:v>19.016757308015798</c:v>
                </c:pt>
                <c:pt idx="265">
                  <c:v>20.639364851183295</c:v>
                </c:pt>
                <c:pt idx="266">
                  <c:v>22.45216081814964</c:v>
                </c:pt>
                <c:pt idx="267">
                  <c:v>22.11429060261246</c:v>
                </c:pt>
                <c:pt idx="268">
                  <c:v>20.699718259885117</c:v>
                </c:pt>
                <c:pt idx="269">
                  <c:v>19.163223034247022</c:v>
                </c:pt>
                <c:pt idx="270">
                  <c:v>15.026184493044335</c:v>
                </c:pt>
                <c:pt idx="271">
                  <c:v>17.680947327327214</c:v>
                </c:pt>
                <c:pt idx="272">
                  <c:v>16.455012333218011</c:v>
                </c:pt>
                <c:pt idx="273">
                  <c:v>15.926163975743622</c:v>
                </c:pt>
                <c:pt idx="274">
                  <c:v>17.197457341234266</c:v>
                </c:pt>
                <c:pt idx="275">
                  <c:v>16.974810621023586</c:v>
                </c:pt>
                <c:pt idx="276">
                  <c:v>16.285125833807758</c:v>
                </c:pt>
                <c:pt idx="277">
                  <c:v>17.410712920240808</c:v>
                </c:pt>
                <c:pt idx="278">
                  <c:v>18.311845388656643</c:v>
                </c:pt>
                <c:pt idx="279">
                  <c:v>18.382129979595092</c:v>
                </c:pt>
                <c:pt idx="280">
                  <c:v>23.247144311168263</c:v>
                </c:pt>
                <c:pt idx="281">
                  <c:v>24.830484970870671</c:v>
                </c:pt>
                <c:pt idx="282">
                  <c:v>23.666732552574082</c:v>
                </c:pt>
                <c:pt idx="283">
                  <c:v>22.554196955514072</c:v>
                </c:pt>
                <c:pt idx="284">
                  <c:v>22.205354732188106</c:v>
                </c:pt>
                <c:pt idx="285">
                  <c:v>22.208770175554928</c:v>
                </c:pt>
                <c:pt idx="286">
                  <c:v>23.124274375425362</c:v>
                </c:pt>
                <c:pt idx="287">
                  <c:v>23.468228144719689</c:v>
                </c:pt>
                <c:pt idx="288">
                  <c:v>23.652528554206558</c:v>
                </c:pt>
                <c:pt idx="289">
                  <c:v>23.293422087552976</c:v>
                </c:pt>
                <c:pt idx="290">
                  <c:v>16.132819146392258</c:v>
                </c:pt>
                <c:pt idx="291">
                  <c:v>15.952114743608684</c:v>
                </c:pt>
                <c:pt idx="292">
                  <c:v>17.391699623611711</c:v>
                </c:pt>
                <c:pt idx="293">
                  <c:v>15.154759489343846</c:v>
                </c:pt>
                <c:pt idx="294">
                  <c:v>16.978707477967806</c:v>
                </c:pt>
                <c:pt idx="295">
                  <c:v>18.167059847721127</c:v>
                </c:pt>
                <c:pt idx="296">
                  <c:v>16.962189678578902</c:v>
                </c:pt>
                <c:pt idx="297">
                  <c:v>17.182462226796162</c:v>
                </c:pt>
                <c:pt idx="298">
                  <c:v>18.320750541018139</c:v>
                </c:pt>
                <c:pt idx="299">
                  <c:v>17.126865644354321</c:v>
                </c:pt>
                <c:pt idx="300">
                  <c:v>19.059554371023037</c:v>
                </c:pt>
                <c:pt idx="301">
                  <c:v>23.507053479091507</c:v>
                </c:pt>
                <c:pt idx="302">
                  <c:v>20.208039124017759</c:v>
                </c:pt>
                <c:pt idx="303">
                  <c:v>18.640709217884176</c:v>
                </c:pt>
                <c:pt idx="304">
                  <c:v>18.505425747454026</c:v>
                </c:pt>
                <c:pt idx="305">
                  <c:v>19.370253024746557</c:v>
                </c:pt>
                <c:pt idx="306">
                  <c:v>18.614586932751621</c:v>
                </c:pt>
                <c:pt idx="307">
                  <c:v>18.590161586195983</c:v>
                </c:pt>
                <c:pt idx="308">
                  <c:v>17.522398136669029</c:v>
                </c:pt>
                <c:pt idx="309">
                  <c:v>18.539188275843138</c:v>
                </c:pt>
                <c:pt idx="310">
                  <c:v>17.036919934865303</c:v>
                </c:pt>
                <c:pt idx="311">
                  <c:v>16.616084253711993</c:v>
                </c:pt>
                <c:pt idx="312">
                  <c:v>17.231314889785381</c:v>
                </c:pt>
                <c:pt idx="313">
                  <c:v>17.760914266110547</c:v>
                </c:pt>
                <c:pt idx="314">
                  <c:v>18.023072638298014</c:v>
                </c:pt>
                <c:pt idx="315">
                  <c:v>18.159034388545312</c:v>
                </c:pt>
                <c:pt idx="316">
                  <c:v>20.009275529220638</c:v>
                </c:pt>
                <c:pt idx="317">
                  <c:v>19.97186886827588</c:v>
                </c:pt>
                <c:pt idx="318">
                  <c:v>19.50978110500817</c:v>
                </c:pt>
                <c:pt idx="319">
                  <c:v>20.436220723488912</c:v>
                </c:pt>
                <c:pt idx="320">
                  <c:v>22.680354800395136</c:v>
                </c:pt>
                <c:pt idx="321">
                  <c:v>22.76047734028143</c:v>
                </c:pt>
                <c:pt idx="322">
                  <c:v>23.03373571440099</c:v>
                </c:pt>
                <c:pt idx="323">
                  <c:v>22.376953014074449</c:v>
                </c:pt>
                <c:pt idx="324">
                  <c:v>22.557310002844165</c:v>
                </c:pt>
                <c:pt idx="325">
                  <c:v>26.076509947194086</c:v>
                </c:pt>
                <c:pt idx="326">
                  <c:v>22.376948814265539</c:v>
                </c:pt>
                <c:pt idx="327">
                  <c:v>21.548657072095523</c:v>
                </c:pt>
                <c:pt idx="328">
                  <c:v>22.147277866322874</c:v>
                </c:pt>
                <c:pt idx="329">
                  <c:v>23.720486486682972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D-4FE4-83C0-5165BF66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27760"/>
        <c:axId val="1097418608"/>
      </c:scatterChart>
      <c:valAx>
        <c:axId val="109742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Percentage of children under 5 years of age who are stunted (modelled estimates)(percent)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8608"/>
        <c:crosses val="autoZero"/>
        <c:crossBetween val="midCat"/>
      </c:valAx>
      <c:valAx>
        <c:axId val="109741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7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Employment in agriculture, forestry and fishing - ILO modelled estimates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4-47B2-AFB0-2B98A3DEAD25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Run'!$B$29:$B$358</c:f>
              <c:numCache>
                <c:formatCode>General</c:formatCode>
                <c:ptCount val="330"/>
                <c:pt idx="0">
                  <c:v>25.745352372919385</c:v>
                </c:pt>
                <c:pt idx="1">
                  <c:v>24.09328579154738</c:v>
                </c:pt>
                <c:pt idx="2">
                  <c:v>23.422768011979436</c:v>
                </c:pt>
                <c:pt idx="3">
                  <c:v>24.242081655883641</c:v>
                </c:pt>
                <c:pt idx="4">
                  <c:v>22.588042660971027</c:v>
                </c:pt>
                <c:pt idx="5">
                  <c:v>22.13185972371009</c:v>
                </c:pt>
                <c:pt idx="6">
                  <c:v>23.143185247142057</c:v>
                </c:pt>
                <c:pt idx="7">
                  <c:v>22.583930473413023</c:v>
                </c:pt>
                <c:pt idx="8">
                  <c:v>21.348846784828183</c:v>
                </c:pt>
                <c:pt idx="9">
                  <c:v>22.434941183806131</c:v>
                </c:pt>
                <c:pt idx="10">
                  <c:v>18.730652604351452</c:v>
                </c:pt>
                <c:pt idx="11">
                  <c:v>18.197583893249629</c:v>
                </c:pt>
                <c:pt idx="12">
                  <c:v>17.637669380666509</c:v>
                </c:pt>
                <c:pt idx="13">
                  <c:v>17.481376434673685</c:v>
                </c:pt>
                <c:pt idx="14">
                  <c:v>17.176111397943341</c:v>
                </c:pt>
                <c:pt idx="15">
                  <c:v>19.050488230540413</c:v>
                </c:pt>
                <c:pt idx="16">
                  <c:v>26.227367941162502</c:v>
                </c:pt>
                <c:pt idx="17">
                  <c:v>21.401063743810298</c:v>
                </c:pt>
                <c:pt idx="18">
                  <c:v>21.179981471857346</c:v>
                </c:pt>
                <c:pt idx="19">
                  <c:v>22.579406673493143</c:v>
                </c:pt>
                <c:pt idx="20">
                  <c:v>12.498279964158868</c:v>
                </c:pt>
                <c:pt idx="21">
                  <c:v>10.651848979359446</c:v>
                </c:pt>
                <c:pt idx="22">
                  <c:v>10.3045081932847</c:v>
                </c:pt>
                <c:pt idx="23">
                  <c:v>11.208871980741989</c:v>
                </c:pt>
                <c:pt idx="24">
                  <c:v>10.641373209191894</c:v>
                </c:pt>
                <c:pt idx="25">
                  <c:v>10.065695636782941</c:v>
                </c:pt>
                <c:pt idx="26">
                  <c:v>10.039929080124276</c:v>
                </c:pt>
                <c:pt idx="27">
                  <c:v>10.013998249333884</c:v>
                </c:pt>
                <c:pt idx="28">
                  <c:v>9.3185961253832019</c:v>
                </c:pt>
                <c:pt idx="29">
                  <c:v>9.3218394635457535</c:v>
                </c:pt>
                <c:pt idx="30">
                  <c:v>17.158669189627986</c:v>
                </c:pt>
                <c:pt idx="31">
                  <c:v>14.694282435356053</c:v>
                </c:pt>
                <c:pt idx="32">
                  <c:v>16.003738399942577</c:v>
                </c:pt>
                <c:pt idx="33">
                  <c:v>14.275420042869843</c:v>
                </c:pt>
                <c:pt idx="34">
                  <c:v>14.154623740071649</c:v>
                </c:pt>
                <c:pt idx="35">
                  <c:v>16.578508781822588</c:v>
                </c:pt>
                <c:pt idx="36">
                  <c:v>14.482682995085195</c:v>
                </c:pt>
                <c:pt idx="37">
                  <c:v>15.969496272634636</c:v>
                </c:pt>
                <c:pt idx="38">
                  <c:v>15.877333264955013</c:v>
                </c:pt>
                <c:pt idx="39">
                  <c:v>14.773257815250776</c:v>
                </c:pt>
                <c:pt idx="40">
                  <c:v>20.865239037224246</c:v>
                </c:pt>
                <c:pt idx="41">
                  <c:v>21.739304704698633</c:v>
                </c:pt>
                <c:pt idx="42">
                  <c:v>19.7641433527359</c:v>
                </c:pt>
                <c:pt idx="43">
                  <c:v>18.612741105847419</c:v>
                </c:pt>
                <c:pt idx="44">
                  <c:v>18.693792088626083</c:v>
                </c:pt>
                <c:pt idx="45">
                  <c:v>19.75950222375668</c:v>
                </c:pt>
                <c:pt idx="46">
                  <c:v>18.194001122364863</c:v>
                </c:pt>
                <c:pt idx="47">
                  <c:v>19.921308999647806</c:v>
                </c:pt>
                <c:pt idx="48">
                  <c:v>18.768130353126612</c:v>
                </c:pt>
                <c:pt idx="49">
                  <c:v>17.546336775308873</c:v>
                </c:pt>
                <c:pt idx="50">
                  <c:v>12.921221576232483</c:v>
                </c:pt>
                <c:pt idx="51">
                  <c:v>13.310473606210197</c:v>
                </c:pt>
                <c:pt idx="52">
                  <c:v>12.325435189731259</c:v>
                </c:pt>
                <c:pt idx="53">
                  <c:v>12.983333948527836</c:v>
                </c:pt>
                <c:pt idx="54">
                  <c:v>12.228435836275301</c:v>
                </c:pt>
                <c:pt idx="55">
                  <c:v>12.874780290767603</c:v>
                </c:pt>
                <c:pt idx="56">
                  <c:v>13.075896042943356</c:v>
                </c:pt>
                <c:pt idx="57">
                  <c:v>12.263769569031757</c:v>
                </c:pt>
                <c:pt idx="58">
                  <c:v>12.373060793218869</c:v>
                </c:pt>
                <c:pt idx="59">
                  <c:v>12.82936165227478</c:v>
                </c:pt>
                <c:pt idx="60">
                  <c:v>21.022285453597362</c:v>
                </c:pt>
                <c:pt idx="61">
                  <c:v>24.953424120771079</c:v>
                </c:pt>
                <c:pt idx="62">
                  <c:v>23.023924890315101</c:v>
                </c:pt>
                <c:pt idx="63">
                  <c:v>22.098418802179889</c:v>
                </c:pt>
                <c:pt idx="64">
                  <c:v>23.410865207457366</c:v>
                </c:pt>
                <c:pt idx="65">
                  <c:v>21.477424967122928</c:v>
                </c:pt>
                <c:pt idx="66">
                  <c:v>21.229967140386446</c:v>
                </c:pt>
                <c:pt idx="67">
                  <c:v>24.111551739687407</c:v>
                </c:pt>
                <c:pt idx="68">
                  <c:v>23.030152518250588</c:v>
                </c:pt>
                <c:pt idx="69">
                  <c:v>24.298528631108997</c:v>
                </c:pt>
                <c:pt idx="70">
                  <c:v>19.319014036732085</c:v>
                </c:pt>
                <c:pt idx="71">
                  <c:v>18.596822116255137</c:v>
                </c:pt>
                <c:pt idx="72">
                  <c:v>16.860307033173839</c:v>
                </c:pt>
                <c:pt idx="73">
                  <c:v>18.002930689248206</c:v>
                </c:pt>
                <c:pt idx="74">
                  <c:v>17.362068307390306</c:v>
                </c:pt>
                <c:pt idx="75">
                  <c:v>18.193100585341515</c:v>
                </c:pt>
                <c:pt idx="76">
                  <c:v>17.116230646569676</c:v>
                </c:pt>
                <c:pt idx="77">
                  <c:v>17.544754161914604</c:v>
                </c:pt>
                <c:pt idx="78">
                  <c:v>17.234653959277598</c:v>
                </c:pt>
                <c:pt idx="79">
                  <c:v>18.988382238467636</c:v>
                </c:pt>
                <c:pt idx="80">
                  <c:v>14.856459713326569</c:v>
                </c:pt>
                <c:pt idx="81">
                  <c:v>22.664789445554153</c:v>
                </c:pt>
                <c:pt idx="82">
                  <c:v>20.408004771515024</c:v>
                </c:pt>
                <c:pt idx="83">
                  <c:v>19.962560101691146</c:v>
                </c:pt>
                <c:pt idx="84">
                  <c:v>20.001079977421778</c:v>
                </c:pt>
                <c:pt idx="85">
                  <c:v>20.186073397860998</c:v>
                </c:pt>
                <c:pt idx="86">
                  <c:v>22.179996878027975</c:v>
                </c:pt>
                <c:pt idx="87">
                  <c:v>21.602823841402337</c:v>
                </c:pt>
                <c:pt idx="88">
                  <c:v>20.98969636948976</c:v>
                </c:pt>
                <c:pt idx="89">
                  <c:v>21.189024937467334</c:v>
                </c:pt>
                <c:pt idx="90">
                  <c:v>21.19523586673877</c:v>
                </c:pt>
                <c:pt idx="91">
                  <c:v>23.212302768379864</c:v>
                </c:pt>
                <c:pt idx="92">
                  <c:v>20.104542184599321</c:v>
                </c:pt>
                <c:pt idx="93">
                  <c:v>21.077420514119261</c:v>
                </c:pt>
                <c:pt idx="94">
                  <c:v>21.208990536307695</c:v>
                </c:pt>
                <c:pt idx="95">
                  <c:v>22.488664023417982</c:v>
                </c:pt>
                <c:pt idx="96">
                  <c:v>23.452500891049709</c:v>
                </c:pt>
                <c:pt idx="97">
                  <c:v>21.7752346827486</c:v>
                </c:pt>
                <c:pt idx="98">
                  <c:v>22.84286467696111</c:v>
                </c:pt>
                <c:pt idx="99">
                  <c:v>23.87943264655005</c:v>
                </c:pt>
                <c:pt idx="100">
                  <c:v>23.686604796737701</c:v>
                </c:pt>
                <c:pt idx="101">
                  <c:v>31.532445998485343</c:v>
                </c:pt>
                <c:pt idx="102">
                  <c:v>24.671051126833465</c:v>
                </c:pt>
                <c:pt idx="103">
                  <c:v>22.3901668567893</c:v>
                </c:pt>
                <c:pt idx="104">
                  <c:v>22.310145025088048</c:v>
                </c:pt>
                <c:pt idx="105">
                  <c:v>23.281821179570926</c:v>
                </c:pt>
                <c:pt idx="106">
                  <c:v>21.642116569934544</c:v>
                </c:pt>
                <c:pt idx="107">
                  <c:v>23.536358887515121</c:v>
                </c:pt>
                <c:pt idx="108">
                  <c:v>22.475193654771086</c:v>
                </c:pt>
                <c:pt idx="109">
                  <c:v>24.568665549405804</c:v>
                </c:pt>
                <c:pt idx="110">
                  <c:v>14.469301238814221</c:v>
                </c:pt>
                <c:pt idx="111">
                  <c:v>14.455569063684335</c:v>
                </c:pt>
                <c:pt idx="112">
                  <c:v>14.647321429196543</c:v>
                </c:pt>
                <c:pt idx="113">
                  <c:v>15.091837549913949</c:v>
                </c:pt>
                <c:pt idx="114">
                  <c:v>15.371166947682331</c:v>
                </c:pt>
                <c:pt idx="115">
                  <c:v>15.474684097104289</c:v>
                </c:pt>
                <c:pt idx="116">
                  <c:v>15.98173779650697</c:v>
                </c:pt>
                <c:pt idx="117">
                  <c:v>15.885446283737902</c:v>
                </c:pt>
                <c:pt idx="118">
                  <c:v>15.979934504760825</c:v>
                </c:pt>
                <c:pt idx="119">
                  <c:v>16.31162629225269</c:v>
                </c:pt>
                <c:pt idx="120">
                  <c:v>17.641097168999508</c:v>
                </c:pt>
                <c:pt idx="121">
                  <c:v>16.179067768929418</c:v>
                </c:pt>
                <c:pt idx="122">
                  <c:v>16.433085503596317</c:v>
                </c:pt>
                <c:pt idx="123">
                  <c:v>15.853131893524932</c:v>
                </c:pt>
                <c:pt idx="124">
                  <c:v>16.539254549653958</c:v>
                </c:pt>
                <c:pt idx="125">
                  <c:v>17.626001577748358</c:v>
                </c:pt>
                <c:pt idx="126">
                  <c:v>17.613673276326338</c:v>
                </c:pt>
                <c:pt idx="127">
                  <c:v>16.417397625140961</c:v>
                </c:pt>
                <c:pt idx="128">
                  <c:v>18.542370273314955</c:v>
                </c:pt>
                <c:pt idx="129">
                  <c:v>17.944007763989344</c:v>
                </c:pt>
                <c:pt idx="130">
                  <c:v>15.308142255804913</c:v>
                </c:pt>
                <c:pt idx="131">
                  <c:v>16.339602610430724</c:v>
                </c:pt>
                <c:pt idx="132">
                  <c:v>16.053076693499339</c:v>
                </c:pt>
                <c:pt idx="133">
                  <c:v>15.188586635658377</c:v>
                </c:pt>
                <c:pt idx="134">
                  <c:v>15.597039733987131</c:v>
                </c:pt>
                <c:pt idx="135">
                  <c:v>17.596618057829261</c:v>
                </c:pt>
                <c:pt idx="136">
                  <c:v>17.441160656125195</c:v>
                </c:pt>
                <c:pt idx="137">
                  <c:v>17.734961244300887</c:v>
                </c:pt>
                <c:pt idx="138">
                  <c:v>19.323265766984381</c:v>
                </c:pt>
                <c:pt idx="139">
                  <c:v>20.943218258306246</c:v>
                </c:pt>
                <c:pt idx="140">
                  <c:v>17.602533779018401</c:v>
                </c:pt>
                <c:pt idx="141">
                  <c:v>17.748059457437964</c:v>
                </c:pt>
                <c:pt idx="142">
                  <c:v>16.600406447157667</c:v>
                </c:pt>
                <c:pt idx="143">
                  <c:v>17.483402736978125</c:v>
                </c:pt>
                <c:pt idx="144">
                  <c:v>15.544757093709109</c:v>
                </c:pt>
                <c:pt idx="145">
                  <c:v>15.230595268743127</c:v>
                </c:pt>
                <c:pt idx="146">
                  <c:v>14.822662779876062</c:v>
                </c:pt>
                <c:pt idx="147">
                  <c:v>13.264097362500118</c:v>
                </c:pt>
                <c:pt idx="148">
                  <c:v>13.761722887553976</c:v>
                </c:pt>
                <c:pt idx="149">
                  <c:v>15.833439787909231</c:v>
                </c:pt>
                <c:pt idx="150">
                  <c:v>24.360656352038053</c:v>
                </c:pt>
                <c:pt idx="151">
                  <c:v>25.765035387324907</c:v>
                </c:pt>
                <c:pt idx="152">
                  <c:v>25.129320647372399</c:v>
                </c:pt>
                <c:pt idx="153">
                  <c:v>23.927896413795068</c:v>
                </c:pt>
                <c:pt idx="154">
                  <c:v>24.316644400109254</c:v>
                </c:pt>
                <c:pt idx="155">
                  <c:v>25.156302501756343</c:v>
                </c:pt>
                <c:pt idx="156">
                  <c:v>25.135983079903866</c:v>
                </c:pt>
                <c:pt idx="157">
                  <c:v>24.269955158967619</c:v>
                </c:pt>
                <c:pt idx="158">
                  <c:v>24.466859212437175</c:v>
                </c:pt>
                <c:pt idx="159">
                  <c:v>24.981418892233116</c:v>
                </c:pt>
                <c:pt idx="160">
                  <c:v>20.10603848971024</c:v>
                </c:pt>
                <c:pt idx="161">
                  <c:v>21.381204924620668</c:v>
                </c:pt>
                <c:pt idx="162">
                  <c:v>20.976703358208979</c:v>
                </c:pt>
                <c:pt idx="163">
                  <c:v>19.951416297168905</c:v>
                </c:pt>
                <c:pt idx="164">
                  <c:v>20.914581694294604</c:v>
                </c:pt>
                <c:pt idx="165">
                  <c:v>20.279361652387436</c:v>
                </c:pt>
                <c:pt idx="166">
                  <c:v>22.311968737261466</c:v>
                </c:pt>
                <c:pt idx="167">
                  <c:v>20.117676532095061</c:v>
                </c:pt>
                <c:pt idx="168">
                  <c:v>25.818070963248292</c:v>
                </c:pt>
                <c:pt idx="169">
                  <c:v>24.059782873956852</c:v>
                </c:pt>
                <c:pt idx="170">
                  <c:v>20.968599850705004</c:v>
                </c:pt>
                <c:pt idx="171">
                  <c:v>21.040814206007564</c:v>
                </c:pt>
                <c:pt idx="172">
                  <c:v>20.099938801346227</c:v>
                </c:pt>
                <c:pt idx="173">
                  <c:v>20.943174031015381</c:v>
                </c:pt>
                <c:pt idx="174">
                  <c:v>20.620860894145252</c:v>
                </c:pt>
                <c:pt idx="175">
                  <c:v>21.191877679355382</c:v>
                </c:pt>
                <c:pt idx="176">
                  <c:v>20.926564489701398</c:v>
                </c:pt>
                <c:pt idx="177">
                  <c:v>22.925878221246897</c:v>
                </c:pt>
                <c:pt idx="178">
                  <c:v>21.244417275726263</c:v>
                </c:pt>
                <c:pt idx="179">
                  <c:v>20.482422916846595</c:v>
                </c:pt>
                <c:pt idx="180">
                  <c:v>25.8877773244491</c:v>
                </c:pt>
                <c:pt idx="181">
                  <c:v>26.152412018546904</c:v>
                </c:pt>
                <c:pt idx="182">
                  <c:v>32.339737141497466</c:v>
                </c:pt>
                <c:pt idx="183">
                  <c:v>28.489926580799136</c:v>
                </c:pt>
                <c:pt idx="184">
                  <c:v>29.116989501837654</c:v>
                </c:pt>
                <c:pt idx="185">
                  <c:v>30.629538509574395</c:v>
                </c:pt>
                <c:pt idx="186">
                  <c:v>29.705271561943157</c:v>
                </c:pt>
                <c:pt idx="187">
                  <c:v>25.555463348749782</c:v>
                </c:pt>
                <c:pt idx="188">
                  <c:v>27.236917616621113</c:v>
                </c:pt>
                <c:pt idx="189">
                  <c:v>28.741124471207765</c:v>
                </c:pt>
                <c:pt idx="190">
                  <c:v>17.097217959773204</c:v>
                </c:pt>
                <c:pt idx="191">
                  <c:v>18.40209839607094</c:v>
                </c:pt>
                <c:pt idx="192">
                  <c:v>16.456380688045552</c:v>
                </c:pt>
                <c:pt idx="193">
                  <c:v>16.274547575597271</c:v>
                </c:pt>
                <c:pt idx="194">
                  <c:v>16.714494111907733</c:v>
                </c:pt>
                <c:pt idx="195">
                  <c:v>17.291898967784064</c:v>
                </c:pt>
                <c:pt idx="196">
                  <c:v>16.427437119703985</c:v>
                </c:pt>
                <c:pt idx="197">
                  <c:v>17.526964007849678</c:v>
                </c:pt>
                <c:pt idx="198">
                  <c:v>16.168485805275633</c:v>
                </c:pt>
                <c:pt idx="199">
                  <c:v>16.326548232570556</c:v>
                </c:pt>
                <c:pt idx="200">
                  <c:v>16.373824909560525</c:v>
                </c:pt>
                <c:pt idx="201">
                  <c:v>15.925054380624861</c:v>
                </c:pt>
                <c:pt idx="202">
                  <c:v>15.535226355105618</c:v>
                </c:pt>
                <c:pt idx="203">
                  <c:v>16.157494808080607</c:v>
                </c:pt>
                <c:pt idx="204">
                  <c:v>16.677315316138497</c:v>
                </c:pt>
                <c:pt idx="205">
                  <c:v>15.964705927276386</c:v>
                </c:pt>
                <c:pt idx="206">
                  <c:v>16.668079743073289</c:v>
                </c:pt>
                <c:pt idx="207">
                  <c:v>16.527445898624553</c:v>
                </c:pt>
                <c:pt idx="208">
                  <c:v>17.524235700792836</c:v>
                </c:pt>
                <c:pt idx="209">
                  <c:v>17.268476175493046</c:v>
                </c:pt>
                <c:pt idx="210">
                  <c:v>14.430039959680695</c:v>
                </c:pt>
                <c:pt idx="211">
                  <c:v>11.520327235693252</c:v>
                </c:pt>
                <c:pt idx="212">
                  <c:v>16.597936437949695</c:v>
                </c:pt>
                <c:pt idx="213">
                  <c:v>12.769888163831864</c:v>
                </c:pt>
                <c:pt idx="214">
                  <c:v>13.158829595016448</c:v>
                </c:pt>
                <c:pt idx="215">
                  <c:v>12.488281613604229</c:v>
                </c:pt>
                <c:pt idx="216">
                  <c:v>13.331824721625814</c:v>
                </c:pt>
                <c:pt idx="217">
                  <c:v>12.379415051346394</c:v>
                </c:pt>
                <c:pt idx="218">
                  <c:v>12.992900284449869</c:v>
                </c:pt>
                <c:pt idx="219">
                  <c:v>13.120789905170188</c:v>
                </c:pt>
                <c:pt idx="220">
                  <c:v>19.619085832970669</c:v>
                </c:pt>
                <c:pt idx="221">
                  <c:v>17.766714766529883</c:v>
                </c:pt>
                <c:pt idx="222">
                  <c:v>17.801328832433455</c:v>
                </c:pt>
                <c:pt idx="223">
                  <c:v>18.872471094560019</c:v>
                </c:pt>
                <c:pt idx="224">
                  <c:v>17.399094447047538</c:v>
                </c:pt>
                <c:pt idx="225">
                  <c:v>18.574240847281278</c:v>
                </c:pt>
                <c:pt idx="226">
                  <c:v>15.397510561040175</c:v>
                </c:pt>
                <c:pt idx="227">
                  <c:v>15.846216720052919</c:v>
                </c:pt>
                <c:pt idx="228">
                  <c:v>15.04062127422927</c:v>
                </c:pt>
                <c:pt idx="229">
                  <c:v>16.874336014014339</c:v>
                </c:pt>
                <c:pt idx="230">
                  <c:v>26.897589436796743</c:v>
                </c:pt>
                <c:pt idx="231">
                  <c:v>25.675549722701657</c:v>
                </c:pt>
                <c:pt idx="232">
                  <c:v>26.602082486651312</c:v>
                </c:pt>
                <c:pt idx="233">
                  <c:v>25.710266443741933</c:v>
                </c:pt>
                <c:pt idx="234">
                  <c:v>25.484114153903057</c:v>
                </c:pt>
                <c:pt idx="235">
                  <c:v>26.247206871889659</c:v>
                </c:pt>
                <c:pt idx="236">
                  <c:v>24.598706606391474</c:v>
                </c:pt>
                <c:pt idx="237">
                  <c:v>27.156594453828838</c:v>
                </c:pt>
                <c:pt idx="238">
                  <c:v>25.034610175110458</c:v>
                </c:pt>
                <c:pt idx="239">
                  <c:v>25.54364867668734</c:v>
                </c:pt>
                <c:pt idx="240">
                  <c:v>14.369787135928103</c:v>
                </c:pt>
                <c:pt idx="241">
                  <c:v>13.748364186987455</c:v>
                </c:pt>
                <c:pt idx="242">
                  <c:v>13.648123707320421</c:v>
                </c:pt>
                <c:pt idx="243">
                  <c:v>12.670051915004272</c:v>
                </c:pt>
                <c:pt idx="244">
                  <c:v>12.060735304350287</c:v>
                </c:pt>
                <c:pt idx="245">
                  <c:v>11.676041643170235</c:v>
                </c:pt>
                <c:pt idx="246">
                  <c:v>10.985884886523518</c:v>
                </c:pt>
                <c:pt idx="247">
                  <c:v>12.504982334559983</c:v>
                </c:pt>
                <c:pt idx="248">
                  <c:v>12.901100930154922</c:v>
                </c:pt>
                <c:pt idx="249">
                  <c:v>13.075310784935976</c:v>
                </c:pt>
                <c:pt idx="250">
                  <c:v>12.973247588358456</c:v>
                </c:pt>
                <c:pt idx="251">
                  <c:v>12.038282381870491</c:v>
                </c:pt>
                <c:pt idx="252">
                  <c:v>11.37534510613424</c:v>
                </c:pt>
                <c:pt idx="253">
                  <c:v>11.008259720829184</c:v>
                </c:pt>
                <c:pt idx="254">
                  <c:v>11.350301331386937</c:v>
                </c:pt>
                <c:pt idx="255">
                  <c:v>11.934451483794939</c:v>
                </c:pt>
                <c:pt idx="256">
                  <c:v>13.350457201379443</c:v>
                </c:pt>
                <c:pt idx="257">
                  <c:v>11.438001782521905</c:v>
                </c:pt>
                <c:pt idx="258">
                  <c:v>12.847496445737413</c:v>
                </c:pt>
                <c:pt idx="259">
                  <c:v>13.094368712266458</c:v>
                </c:pt>
                <c:pt idx="260">
                  <c:v>20.386451204647628</c:v>
                </c:pt>
                <c:pt idx="261">
                  <c:v>20.162862049794334</c:v>
                </c:pt>
                <c:pt idx="262">
                  <c:v>19.521821135153488</c:v>
                </c:pt>
                <c:pt idx="263">
                  <c:v>19.163139632993172</c:v>
                </c:pt>
                <c:pt idx="264">
                  <c:v>19.016757308015798</c:v>
                </c:pt>
                <c:pt idx="265">
                  <c:v>20.639364851183295</c:v>
                </c:pt>
                <c:pt idx="266">
                  <c:v>22.45216081814964</c:v>
                </c:pt>
                <c:pt idx="267">
                  <c:v>22.11429060261246</c:v>
                </c:pt>
                <c:pt idx="268">
                  <c:v>20.699718259885117</c:v>
                </c:pt>
                <c:pt idx="269">
                  <c:v>19.163223034247022</c:v>
                </c:pt>
                <c:pt idx="270">
                  <c:v>15.026184493044335</c:v>
                </c:pt>
                <c:pt idx="271">
                  <c:v>17.680947327327214</c:v>
                </c:pt>
                <c:pt idx="272">
                  <c:v>16.455012333218011</c:v>
                </c:pt>
                <c:pt idx="273">
                  <c:v>15.926163975743622</c:v>
                </c:pt>
                <c:pt idx="274">
                  <c:v>17.197457341234266</c:v>
                </c:pt>
                <c:pt idx="275">
                  <c:v>16.974810621023586</c:v>
                </c:pt>
                <c:pt idx="276">
                  <c:v>16.285125833807758</c:v>
                </c:pt>
                <c:pt idx="277">
                  <c:v>17.410712920240808</c:v>
                </c:pt>
                <c:pt idx="278">
                  <c:v>18.311845388656643</c:v>
                </c:pt>
                <c:pt idx="279">
                  <c:v>18.382129979595092</c:v>
                </c:pt>
                <c:pt idx="280">
                  <c:v>23.247144311168263</c:v>
                </c:pt>
                <c:pt idx="281">
                  <c:v>24.830484970870671</c:v>
                </c:pt>
                <c:pt idx="282">
                  <c:v>23.666732552574082</c:v>
                </c:pt>
                <c:pt idx="283">
                  <c:v>22.554196955514072</c:v>
                </c:pt>
                <c:pt idx="284">
                  <c:v>22.205354732188106</c:v>
                </c:pt>
                <c:pt idx="285">
                  <c:v>22.208770175554928</c:v>
                </c:pt>
                <c:pt idx="286">
                  <c:v>23.124274375425362</c:v>
                </c:pt>
                <c:pt idx="287">
                  <c:v>23.468228144719689</c:v>
                </c:pt>
                <c:pt idx="288">
                  <c:v>23.652528554206558</c:v>
                </c:pt>
                <c:pt idx="289">
                  <c:v>23.293422087552976</c:v>
                </c:pt>
                <c:pt idx="290">
                  <c:v>16.132819146392258</c:v>
                </c:pt>
                <c:pt idx="291">
                  <c:v>15.952114743608684</c:v>
                </c:pt>
                <c:pt idx="292">
                  <c:v>17.391699623611711</c:v>
                </c:pt>
                <c:pt idx="293">
                  <c:v>15.154759489343846</c:v>
                </c:pt>
                <c:pt idx="294">
                  <c:v>16.978707477967806</c:v>
                </c:pt>
                <c:pt idx="295">
                  <c:v>18.167059847721127</c:v>
                </c:pt>
                <c:pt idx="296">
                  <c:v>16.962189678578902</c:v>
                </c:pt>
                <c:pt idx="297">
                  <c:v>17.182462226796162</c:v>
                </c:pt>
                <c:pt idx="298">
                  <c:v>18.320750541018139</c:v>
                </c:pt>
                <c:pt idx="299">
                  <c:v>17.126865644354321</c:v>
                </c:pt>
                <c:pt idx="300">
                  <c:v>19.059554371023037</c:v>
                </c:pt>
                <c:pt idx="301">
                  <c:v>23.507053479091507</c:v>
                </c:pt>
                <c:pt idx="302">
                  <c:v>20.208039124017759</c:v>
                </c:pt>
                <c:pt idx="303">
                  <c:v>18.640709217884176</c:v>
                </c:pt>
                <c:pt idx="304">
                  <c:v>18.505425747454026</c:v>
                </c:pt>
                <c:pt idx="305">
                  <c:v>19.370253024746557</c:v>
                </c:pt>
                <c:pt idx="306">
                  <c:v>18.614586932751621</c:v>
                </c:pt>
                <c:pt idx="307">
                  <c:v>18.590161586195983</c:v>
                </c:pt>
                <c:pt idx="308">
                  <c:v>17.522398136669029</c:v>
                </c:pt>
                <c:pt idx="309">
                  <c:v>18.539188275843138</c:v>
                </c:pt>
                <c:pt idx="310">
                  <c:v>17.036919934865303</c:v>
                </c:pt>
                <c:pt idx="311">
                  <c:v>16.616084253711993</c:v>
                </c:pt>
                <c:pt idx="312">
                  <c:v>17.231314889785381</c:v>
                </c:pt>
                <c:pt idx="313">
                  <c:v>17.760914266110547</c:v>
                </c:pt>
                <c:pt idx="314">
                  <c:v>18.023072638298014</c:v>
                </c:pt>
                <c:pt idx="315">
                  <c:v>18.159034388545312</c:v>
                </c:pt>
                <c:pt idx="316">
                  <c:v>20.009275529220638</c:v>
                </c:pt>
                <c:pt idx="317">
                  <c:v>19.97186886827588</c:v>
                </c:pt>
                <c:pt idx="318">
                  <c:v>19.50978110500817</c:v>
                </c:pt>
                <c:pt idx="319">
                  <c:v>20.436220723488912</c:v>
                </c:pt>
                <c:pt idx="320">
                  <c:v>22.680354800395136</c:v>
                </c:pt>
                <c:pt idx="321">
                  <c:v>22.76047734028143</c:v>
                </c:pt>
                <c:pt idx="322">
                  <c:v>23.03373571440099</c:v>
                </c:pt>
                <c:pt idx="323">
                  <c:v>22.376953014074449</c:v>
                </c:pt>
                <c:pt idx="324">
                  <c:v>22.557310002844165</c:v>
                </c:pt>
                <c:pt idx="325">
                  <c:v>26.076509947194086</c:v>
                </c:pt>
                <c:pt idx="326">
                  <c:v>22.376948814265539</c:v>
                </c:pt>
                <c:pt idx="327">
                  <c:v>21.548657072095523</c:v>
                </c:pt>
                <c:pt idx="328">
                  <c:v>22.147277866322874</c:v>
                </c:pt>
                <c:pt idx="329">
                  <c:v>23.720486486682972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4-47B2-AFB0-2B98A3DEA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15696"/>
        <c:axId val="1097427760"/>
      </c:scatterChart>
      <c:valAx>
        <c:axId val="109741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Employment in agriculture, forestry and fishing - ILO modelled estimates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7760"/>
        <c:crosses val="autoZero"/>
        <c:crossBetween val="midCat"/>
      </c:valAx>
      <c:valAx>
        <c:axId val="109742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5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Prevalence of anemia among women of reproductive age (15-49 years) (percentage)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0-43DD-8197-1844DAC35011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Run'!$B$29:$B$358</c:f>
              <c:numCache>
                <c:formatCode>General</c:formatCode>
                <c:ptCount val="330"/>
                <c:pt idx="0">
                  <c:v>25.745352372919385</c:v>
                </c:pt>
                <c:pt idx="1">
                  <c:v>24.09328579154738</c:v>
                </c:pt>
                <c:pt idx="2">
                  <c:v>23.422768011979436</c:v>
                </c:pt>
                <c:pt idx="3">
                  <c:v>24.242081655883641</c:v>
                </c:pt>
                <c:pt idx="4">
                  <c:v>22.588042660971027</c:v>
                </c:pt>
                <c:pt idx="5">
                  <c:v>22.13185972371009</c:v>
                </c:pt>
                <c:pt idx="6">
                  <c:v>23.143185247142057</c:v>
                </c:pt>
                <c:pt idx="7">
                  <c:v>22.583930473413023</c:v>
                </c:pt>
                <c:pt idx="8">
                  <c:v>21.348846784828183</c:v>
                </c:pt>
                <c:pt idx="9">
                  <c:v>22.434941183806131</c:v>
                </c:pt>
                <c:pt idx="10">
                  <c:v>18.730652604351452</c:v>
                </c:pt>
                <c:pt idx="11">
                  <c:v>18.197583893249629</c:v>
                </c:pt>
                <c:pt idx="12">
                  <c:v>17.637669380666509</c:v>
                </c:pt>
                <c:pt idx="13">
                  <c:v>17.481376434673685</c:v>
                </c:pt>
                <c:pt idx="14">
                  <c:v>17.176111397943341</c:v>
                </c:pt>
                <c:pt idx="15">
                  <c:v>19.050488230540413</c:v>
                </c:pt>
                <c:pt idx="16">
                  <c:v>26.227367941162502</c:v>
                </c:pt>
                <c:pt idx="17">
                  <c:v>21.401063743810298</c:v>
                </c:pt>
                <c:pt idx="18">
                  <c:v>21.179981471857346</c:v>
                </c:pt>
                <c:pt idx="19">
                  <c:v>22.579406673493143</c:v>
                </c:pt>
                <c:pt idx="20">
                  <c:v>12.498279964158868</c:v>
                </c:pt>
                <c:pt idx="21">
                  <c:v>10.651848979359446</c:v>
                </c:pt>
                <c:pt idx="22">
                  <c:v>10.3045081932847</c:v>
                </c:pt>
                <c:pt idx="23">
                  <c:v>11.208871980741989</c:v>
                </c:pt>
                <c:pt idx="24">
                  <c:v>10.641373209191894</c:v>
                </c:pt>
                <c:pt idx="25">
                  <c:v>10.065695636782941</c:v>
                </c:pt>
                <c:pt idx="26">
                  <c:v>10.039929080124276</c:v>
                </c:pt>
                <c:pt idx="27">
                  <c:v>10.013998249333884</c:v>
                </c:pt>
                <c:pt idx="28">
                  <c:v>9.3185961253832019</c:v>
                </c:pt>
                <c:pt idx="29">
                  <c:v>9.3218394635457535</c:v>
                </c:pt>
                <c:pt idx="30">
                  <c:v>17.158669189627986</c:v>
                </c:pt>
                <c:pt idx="31">
                  <c:v>14.694282435356053</c:v>
                </c:pt>
                <c:pt idx="32">
                  <c:v>16.003738399942577</c:v>
                </c:pt>
                <c:pt idx="33">
                  <c:v>14.275420042869843</c:v>
                </c:pt>
                <c:pt idx="34">
                  <c:v>14.154623740071649</c:v>
                </c:pt>
                <c:pt idx="35">
                  <c:v>16.578508781822588</c:v>
                </c:pt>
                <c:pt idx="36">
                  <c:v>14.482682995085195</c:v>
                </c:pt>
                <c:pt idx="37">
                  <c:v>15.969496272634636</c:v>
                </c:pt>
                <c:pt idx="38">
                  <c:v>15.877333264955013</c:v>
                </c:pt>
                <c:pt idx="39">
                  <c:v>14.773257815250776</c:v>
                </c:pt>
                <c:pt idx="40">
                  <c:v>20.865239037224246</c:v>
                </c:pt>
                <c:pt idx="41">
                  <c:v>21.739304704698633</c:v>
                </c:pt>
                <c:pt idx="42">
                  <c:v>19.7641433527359</c:v>
                </c:pt>
                <c:pt idx="43">
                  <c:v>18.612741105847419</c:v>
                </c:pt>
                <c:pt idx="44">
                  <c:v>18.693792088626083</c:v>
                </c:pt>
                <c:pt idx="45">
                  <c:v>19.75950222375668</c:v>
                </c:pt>
                <c:pt idx="46">
                  <c:v>18.194001122364863</c:v>
                </c:pt>
                <c:pt idx="47">
                  <c:v>19.921308999647806</c:v>
                </c:pt>
                <c:pt idx="48">
                  <c:v>18.768130353126612</c:v>
                </c:pt>
                <c:pt idx="49">
                  <c:v>17.546336775308873</c:v>
                </c:pt>
                <c:pt idx="50">
                  <c:v>12.921221576232483</c:v>
                </c:pt>
                <c:pt idx="51">
                  <c:v>13.310473606210197</c:v>
                </c:pt>
                <c:pt idx="52">
                  <c:v>12.325435189731259</c:v>
                </c:pt>
                <c:pt idx="53">
                  <c:v>12.983333948527836</c:v>
                </c:pt>
                <c:pt idx="54">
                  <c:v>12.228435836275301</c:v>
                </c:pt>
                <c:pt idx="55">
                  <c:v>12.874780290767603</c:v>
                </c:pt>
                <c:pt idx="56">
                  <c:v>13.075896042943356</c:v>
                </c:pt>
                <c:pt idx="57">
                  <c:v>12.263769569031757</c:v>
                </c:pt>
                <c:pt idx="58">
                  <c:v>12.373060793218869</c:v>
                </c:pt>
                <c:pt idx="59">
                  <c:v>12.82936165227478</c:v>
                </c:pt>
                <c:pt idx="60">
                  <c:v>21.022285453597362</c:v>
                </c:pt>
                <c:pt idx="61">
                  <c:v>24.953424120771079</c:v>
                </c:pt>
                <c:pt idx="62">
                  <c:v>23.023924890315101</c:v>
                </c:pt>
                <c:pt idx="63">
                  <c:v>22.098418802179889</c:v>
                </c:pt>
                <c:pt idx="64">
                  <c:v>23.410865207457366</c:v>
                </c:pt>
                <c:pt idx="65">
                  <c:v>21.477424967122928</c:v>
                </c:pt>
                <c:pt idx="66">
                  <c:v>21.229967140386446</c:v>
                </c:pt>
                <c:pt idx="67">
                  <c:v>24.111551739687407</c:v>
                </c:pt>
                <c:pt idx="68">
                  <c:v>23.030152518250588</c:v>
                </c:pt>
                <c:pt idx="69">
                  <c:v>24.298528631108997</c:v>
                </c:pt>
                <c:pt idx="70">
                  <c:v>19.319014036732085</c:v>
                </c:pt>
                <c:pt idx="71">
                  <c:v>18.596822116255137</c:v>
                </c:pt>
                <c:pt idx="72">
                  <c:v>16.860307033173839</c:v>
                </c:pt>
                <c:pt idx="73">
                  <c:v>18.002930689248206</c:v>
                </c:pt>
                <c:pt idx="74">
                  <c:v>17.362068307390306</c:v>
                </c:pt>
                <c:pt idx="75">
                  <c:v>18.193100585341515</c:v>
                </c:pt>
                <c:pt idx="76">
                  <c:v>17.116230646569676</c:v>
                </c:pt>
                <c:pt idx="77">
                  <c:v>17.544754161914604</c:v>
                </c:pt>
                <c:pt idx="78">
                  <c:v>17.234653959277598</c:v>
                </c:pt>
                <c:pt idx="79">
                  <c:v>18.988382238467636</c:v>
                </c:pt>
                <c:pt idx="80">
                  <c:v>14.856459713326569</c:v>
                </c:pt>
                <c:pt idx="81">
                  <c:v>22.664789445554153</c:v>
                </c:pt>
                <c:pt idx="82">
                  <c:v>20.408004771515024</c:v>
                </c:pt>
                <c:pt idx="83">
                  <c:v>19.962560101691146</c:v>
                </c:pt>
                <c:pt idx="84">
                  <c:v>20.001079977421778</c:v>
                </c:pt>
                <c:pt idx="85">
                  <c:v>20.186073397860998</c:v>
                </c:pt>
                <c:pt idx="86">
                  <c:v>22.179996878027975</c:v>
                </c:pt>
                <c:pt idx="87">
                  <c:v>21.602823841402337</c:v>
                </c:pt>
                <c:pt idx="88">
                  <c:v>20.98969636948976</c:v>
                </c:pt>
                <c:pt idx="89">
                  <c:v>21.189024937467334</c:v>
                </c:pt>
                <c:pt idx="90">
                  <c:v>21.19523586673877</c:v>
                </c:pt>
                <c:pt idx="91">
                  <c:v>23.212302768379864</c:v>
                </c:pt>
                <c:pt idx="92">
                  <c:v>20.104542184599321</c:v>
                </c:pt>
                <c:pt idx="93">
                  <c:v>21.077420514119261</c:v>
                </c:pt>
                <c:pt idx="94">
                  <c:v>21.208990536307695</c:v>
                </c:pt>
                <c:pt idx="95">
                  <c:v>22.488664023417982</c:v>
                </c:pt>
                <c:pt idx="96">
                  <c:v>23.452500891049709</c:v>
                </c:pt>
                <c:pt idx="97">
                  <c:v>21.7752346827486</c:v>
                </c:pt>
                <c:pt idx="98">
                  <c:v>22.84286467696111</c:v>
                </c:pt>
                <c:pt idx="99">
                  <c:v>23.87943264655005</c:v>
                </c:pt>
                <c:pt idx="100">
                  <c:v>23.686604796737701</c:v>
                </c:pt>
                <c:pt idx="101">
                  <c:v>31.532445998485343</c:v>
                </c:pt>
                <c:pt idx="102">
                  <c:v>24.671051126833465</c:v>
                </c:pt>
                <c:pt idx="103">
                  <c:v>22.3901668567893</c:v>
                </c:pt>
                <c:pt idx="104">
                  <c:v>22.310145025088048</c:v>
                </c:pt>
                <c:pt idx="105">
                  <c:v>23.281821179570926</c:v>
                </c:pt>
                <c:pt idx="106">
                  <c:v>21.642116569934544</c:v>
                </c:pt>
                <c:pt idx="107">
                  <c:v>23.536358887515121</c:v>
                </c:pt>
                <c:pt idx="108">
                  <c:v>22.475193654771086</c:v>
                </c:pt>
                <c:pt idx="109">
                  <c:v>24.568665549405804</c:v>
                </c:pt>
                <c:pt idx="110">
                  <c:v>14.469301238814221</c:v>
                </c:pt>
                <c:pt idx="111">
                  <c:v>14.455569063684335</c:v>
                </c:pt>
                <c:pt idx="112">
                  <c:v>14.647321429196543</c:v>
                </c:pt>
                <c:pt idx="113">
                  <c:v>15.091837549913949</c:v>
                </c:pt>
                <c:pt idx="114">
                  <c:v>15.371166947682331</c:v>
                </c:pt>
                <c:pt idx="115">
                  <c:v>15.474684097104289</c:v>
                </c:pt>
                <c:pt idx="116">
                  <c:v>15.98173779650697</c:v>
                </c:pt>
                <c:pt idx="117">
                  <c:v>15.885446283737902</c:v>
                </c:pt>
                <c:pt idx="118">
                  <c:v>15.979934504760825</c:v>
                </c:pt>
                <c:pt idx="119">
                  <c:v>16.31162629225269</c:v>
                </c:pt>
                <c:pt idx="120">
                  <c:v>17.641097168999508</c:v>
                </c:pt>
                <c:pt idx="121">
                  <c:v>16.179067768929418</c:v>
                </c:pt>
                <c:pt idx="122">
                  <c:v>16.433085503596317</c:v>
                </c:pt>
                <c:pt idx="123">
                  <c:v>15.853131893524932</c:v>
                </c:pt>
                <c:pt idx="124">
                  <c:v>16.539254549653958</c:v>
                </c:pt>
                <c:pt idx="125">
                  <c:v>17.626001577748358</c:v>
                </c:pt>
                <c:pt idx="126">
                  <c:v>17.613673276326338</c:v>
                </c:pt>
                <c:pt idx="127">
                  <c:v>16.417397625140961</c:v>
                </c:pt>
                <c:pt idx="128">
                  <c:v>18.542370273314955</c:v>
                </c:pt>
                <c:pt idx="129">
                  <c:v>17.944007763989344</c:v>
                </c:pt>
                <c:pt idx="130">
                  <c:v>15.308142255804913</c:v>
                </c:pt>
                <c:pt idx="131">
                  <c:v>16.339602610430724</c:v>
                </c:pt>
                <c:pt idx="132">
                  <c:v>16.053076693499339</c:v>
                </c:pt>
                <c:pt idx="133">
                  <c:v>15.188586635658377</c:v>
                </c:pt>
                <c:pt idx="134">
                  <c:v>15.597039733987131</c:v>
                </c:pt>
                <c:pt idx="135">
                  <c:v>17.596618057829261</c:v>
                </c:pt>
                <c:pt idx="136">
                  <c:v>17.441160656125195</c:v>
                </c:pt>
                <c:pt idx="137">
                  <c:v>17.734961244300887</c:v>
                </c:pt>
                <c:pt idx="138">
                  <c:v>19.323265766984381</c:v>
                </c:pt>
                <c:pt idx="139">
                  <c:v>20.943218258306246</c:v>
                </c:pt>
                <c:pt idx="140">
                  <c:v>17.602533779018401</c:v>
                </c:pt>
                <c:pt idx="141">
                  <c:v>17.748059457437964</c:v>
                </c:pt>
                <c:pt idx="142">
                  <c:v>16.600406447157667</c:v>
                </c:pt>
                <c:pt idx="143">
                  <c:v>17.483402736978125</c:v>
                </c:pt>
                <c:pt idx="144">
                  <c:v>15.544757093709109</c:v>
                </c:pt>
                <c:pt idx="145">
                  <c:v>15.230595268743127</c:v>
                </c:pt>
                <c:pt idx="146">
                  <c:v>14.822662779876062</c:v>
                </c:pt>
                <c:pt idx="147">
                  <c:v>13.264097362500118</c:v>
                </c:pt>
                <c:pt idx="148">
                  <c:v>13.761722887553976</c:v>
                </c:pt>
                <c:pt idx="149">
                  <c:v>15.833439787909231</c:v>
                </c:pt>
                <c:pt idx="150">
                  <c:v>24.360656352038053</c:v>
                </c:pt>
                <c:pt idx="151">
                  <c:v>25.765035387324907</c:v>
                </c:pt>
                <c:pt idx="152">
                  <c:v>25.129320647372399</c:v>
                </c:pt>
                <c:pt idx="153">
                  <c:v>23.927896413795068</c:v>
                </c:pt>
                <c:pt idx="154">
                  <c:v>24.316644400109254</c:v>
                </c:pt>
                <c:pt idx="155">
                  <c:v>25.156302501756343</c:v>
                </c:pt>
                <c:pt idx="156">
                  <c:v>25.135983079903866</c:v>
                </c:pt>
                <c:pt idx="157">
                  <c:v>24.269955158967619</c:v>
                </c:pt>
                <c:pt idx="158">
                  <c:v>24.466859212437175</c:v>
                </c:pt>
                <c:pt idx="159">
                  <c:v>24.981418892233116</c:v>
                </c:pt>
                <c:pt idx="160">
                  <c:v>20.10603848971024</c:v>
                </c:pt>
                <c:pt idx="161">
                  <c:v>21.381204924620668</c:v>
                </c:pt>
                <c:pt idx="162">
                  <c:v>20.976703358208979</c:v>
                </c:pt>
                <c:pt idx="163">
                  <c:v>19.951416297168905</c:v>
                </c:pt>
                <c:pt idx="164">
                  <c:v>20.914581694294604</c:v>
                </c:pt>
                <c:pt idx="165">
                  <c:v>20.279361652387436</c:v>
                </c:pt>
                <c:pt idx="166">
                  <c:v>22.311968737261466</c:v>
                </c:pt>
                <c:pt idx="167">
                  <c:v>20.117676532095061</c:v>
                </c:pt>
                <c:pt idx="168">
                  <c:v>25.818070963248292</c:v>
                </c:pt>
                <c:pt idx="169">
                  <c:v>24.059782873956852</c:v>
                </c:pt>
                <c:pt idx="170">
                  <c:v>20.968599850705004</c:v>
                </c:pt>
                <c:pt idx="171">
                  <c:v>21.040814206007564</c:v>
                </c:pt>
                <c:pt idx="172">
                  <c:v>20.099938801346227</c:v>
                </c:pt>
                <c:pt idx="173">
                  <c:v>20.943174031015381</c:v>
                </c:pt>
                <c:pt idx="174">
                  <c:v>20.620860894145252</c:v>
                </c:pt>
                <c:pt idx="175">
                  <c:v>21.191877679355382</c:v>
                </c:pt>
                <c:pt idx="176">
                  <c:v>20.926564489701398</c:v>
                </c:pt>
                <c:pt idx="177">
                  <c:v>22.925878221246897</c:v>
                </c:pt>
                <c:pt idx="178">
                  <c:v>21.244417275726263</c:v>
                </c:pt>
                <c:pt idx="179">
                  <c:v>20.482422916846595</c:v>
                </c:pt>
                <c:pt idx="180">
                  <c:v>25.8877773244491</c:v>
                </c:pt>
                <c:pt idx="181">
                  <c:v>26.152412018546904</c:v>
                </c:pt>
                <c:pt idx="182">
                  <c:v>32.339737141497466</c:v>
                </c:pt>
                <c:pt idx="183">
                  <c:v>28.489926580799136</c:v>
                </c:pt>
                <c:pt idx="184">
                  <c:v>29.116989501837654</c:v>
                </c:pt>
                <c:pt idx="185">
                  <c:v>30.629538509574395</c:v>
                </c:pt>
                <c:pt idx="186">
                  <c:v>29.705271561943157</c:v>
                </c:pt>
                <c:pt idx="187">
                  <c:v>25.555463348749782</c:v>
                </c:pt>
                <c:pt idx="188">
                  <c:v>27.236917616621113</c:v>
                </c:pt>
                <c:pt idx="189">
                  <c:v>28.741124471207765</c:v>
                </c:pt>
                <c:pt idx="190">
                  <c:v>17.097217959773204</c:v>
                </c:pt>
                <c:pt idx="191">
                  <c:v>18.40209839607094</c:v>
                </c:pt>
                <c:pt idx="192">
                  <c:v>16.456380688045552</c:v>
                </c:pt>
                <c:pt idx="193">
                  <c:v>16.274547575597271</c:v>
                </c:pt>
                <c:pt idx="194">
                  <c:v>16.714494111907733</c:v>
                </c:pt>
                <c:pt idx="195">
                  <c:v>17.291898967784064</c:v>
                </c:pt>
                <c:pt idx="196">
                  <c:v>16.427437119703985</c:v>
                </c:pt>
                <c:pt idx="197">
                  <c:v>17.526964007849678</c:v>
                </c:pt>
                <c:pt idx="198">
                  <c:v>16.168485805275633</c:v>
                </c:pt>
                <c:pt idx="199">
                  <c:v>16.326548232570556</c:v>
                </c:pt>
                <c:pt idx="200">
                  <c:v>16.373824909560525</c:v>
                </c:pt>
                <c:pt idx="201">
                  <c:v>15.925054380624861</c:v>
                </c:pt>
                <c:pt idx="202">
                  <c:v>15.535226355105618</c:v>
                </c:pt>
                <c:pt idx="203">
                  <c:v>16.157494808080607</c:v>
                </c:pt>
                <c:pt idx="204">
                  <c:v>16.677315316138497</c:v>
                </c:pt>
                <c:pt idx="205">
                  <c:v>15.964705927276386</c:v>
                </c:pt>
                <c:pt idx="206">
                  <c:v>16.668079743073289</c:v>
                </c:pt>
                <c:pt idx="207">
                  <c:v>16.527445898624553</c:v>
                </c:pt>
                <c:pt idx="208">
                  <c:v>17.524235700792836</c:v>
                </c:pt>
                <c:pt idx="209">
                  <c:v>17.268476175493046</c:v>
                </c:pt>
                <c:pt idx="210">
                  <c:v>14.430039959680695</c:v>
                </c:pt>
                <c:pt idx="211">
                  <c:v>11.520327235693252</c:v>
                </c:pt>
                <c:pt idx="212">
                  <c:v>16.597936437949695</c:v>
                </c:pt>
                <c:pt idx="213">
                  <c:v>12.769888163831864</c:v>
                </c:pt>
                <c:pt idx="214">
                  <c:v>13.158829595016448</c:v>
                </c:pt>
                <c:pt idx="215">
                  <c:v>12.488281613604229</c:v>
                </c:pt>
                <c:pt idx="216">
                  <c:v>13.331824721625814</c:v>
                </c:pt>
                <c:pt idx="217">
                  <c:v>12.379415051346394</c:v>
                </c:pt>
                <c:pt idx="218">
                  <c:v>12.992900284449869</c:v>
                </c:pt>
                <c:pt idx="219">
                  <c:v>13.120789905170188</c:v>
                </c:pt>
                <c:pt idx="220">
                  <c:v>19.619085832970669</c:v>
                </c:pt>
                <c:pt idx="221">
                  <c:v>17.766714766529883</c:v>
                </c:pt>
                <c:pt idx="222">
                  <c:v>17.801328832433455</c:v>
                </c:pt>
                <c:pt idx="223">
                  <c:v>18.872471094560019</c:v>
                </c:pt>
                <c:pt idx="224">
                  <c:v>17.399094447047538</c:v>
                </c:pt>
                <c:pt idx="225">
                  <c:v>18.574240847281278</c:v>
                </c:pt>
                <c:pt idx="226">
                  <c:v>15.397510561040175</c:v>
                </c:pt>
                <c:pt idx="227">
                  <c:v>15.846216720052919</c:v>
                </c:pt>
                <c:pt idx="228">
                  <c:v>15.04062127422927</c:v>
                </c:pt>
                <c:pt idx="229">
                  <c:v>16.874336014014339</c:v>
                </c:pt>
                <c:pt idx="230">
                  <c:v>26.897589436796743</c:v>
                </c:pt>
                <c:pt idx="231">
                  <c:v>25.675549722701657</c:v>
                </c:pt>
                <c:pt idx="232">
                  <c:v>26.602082486651312</c:v>
                </c:pt>
                <c:pt idx="233">
                  <c:v>25.710266443741933</c:v>
                </c:pt>
                <c:pt idx="234">
                  <c:v>25.484114153903057</c:v>
                </c:pt>
                <c:pt idx="235">
                  <c:v>26.247206871889659</c:v>
                </c:pt>
                <c:pt idx="236">
                  <c:v>24.598706606391474</c:v>
                </c:pt>
                <c:pt idx="237">
                  <c:v>27.156594453828838</c:v>
                </c:pt>
                <c:pt idx="238">
                  <c:v>25.034610175110458</c:v>
                </c:pt>
                <c:pt idx="239">
                  <c:v>25.54364867668734</c:v>
                </c:pt>
                <c:pt idx="240">
                  <c:v>14.369787135928103</c:v>
                </c:pt>
                <c:pt idx="241">
                  <c:v>13.748364186987455</c:v>
                </c:pt>
                <c:pt idx="242">
                  <c:v>13.648123707320421</c:v>
                </c:pt>
                <c:pt idx="243">
                  <c:v>12.670051915004272</c:v>
                </c:pt>
                <c:pt idx="244">
                  <c:v>12.060735304350287</c:v>
                </c:pt>
                <c:pt idx="245">
                  <c:v>11.676041643170235</c:v>
                </c:pt>
                <c:pt idx="246">
                  <c:v>10.985884886523518</c:v>
                </c:pt>
                <c:pt idx="247">
                  <c:v>12.504982334559983</c:v>
                </c:pt>
                <c:pt idx="248">
                  <c:v>12.901100930154922</c:v>
                </c:pt>
                <c:pt idx="249">
                  <c:v>13.075310784935976</c:v>
                </c:pt>
                <c:pt idx="250">
                  <c:v>12.973247588358456</c:v>
                </c:pt>
                <c:pt idx="251">
                  <c:v>12.038282381870491</c:v>
                </c:pt>
                <c:pt idx="252">
                  <c:v>11.37534510613424</c:v>
                </c:pt>
                <c:pt idx="253">
                  <c:v>11.008259720829184</c:v>
                </c:pt>
                <c:pt idx="254">
                  <c:v>11.350301331386937</c:v>
                </c:pt>
                <c:pt idx="255">
                  <c:v>11.934451483794939</c:v>
                </c:pt>
                <c:pt idx="256">
                  <c:v>13.350457201379443</c:v>
                </c:pt>
                <c:pt idx="257">
                  <c:v>11.438001782521905</c:v>
                </c:pt>
                <c:pt idx="258">
                  <c:v>12.847496445737413</c:v>
                </c:pt>
                <c:pt idx="259">
                  <c:v>13.094368712266458</c:v>
                </c:pt>
                <c:pt idx="260">
                  <c:v>20.386451204647628</c:v>
                </c:pt>
                <c:pt idx="261">
                  <c:v>20.162862049794334</c:v>
                </c:pt>
                <c:pt idx="262">
                  <c:v>19.521821135153488</c:v>
                </c:pt>
                <c:pt idx="263">
                  <c:v>19.163139632993172</c:v>
                </c:pt>
                <c:pt idx="264">
                  <c:v>19.016757308015798</c:v>
                </c:pt>
                <c:pt idx="265">
                  <c:v>20.639364851183295</c:v>
                </c:pt>
                <c:pt idx="266">
                  <c:v>22.45216081814964</c:v>
                </c:pt>
                <c:pt idx="267">
                  <c:v>22.11429060261246</c:v>
                </c:pt>
                <c:pt idx="268">
                  <c:v>20.699718259885117</c:v>
                </c:pt>
                <c:pt idx="269">
                  <c:v>19.163223034247022</c:v>
                </c:pt>
                <c:pt idx="270">
                  <c:v>15.026184493044335</c:v>
                </c:pt>
                <c:pt idx="271">
                  <c:v>17.680947327327214</c:v>
                </c:pt>
                <c:pt idx="272">
                  <c:v>16.455012333218011</c:v>
                </c:pt>
                <c:pt idx="273">
                  <c:v>15.926163975743622</c:v>
                </c:pt>
                <c:pt idx="274">
                  <c:v>17.197457341234266</c:v>
                </c:pt>
                <c:pt idx="275">
                  <c:v>16.974810621023586</c:v>
                </c:pt>
                <c:pt idx="276">
                  <c:v>16.285125833807758</c:v>
                </c:pt>
                <c:pt idx="277">
                  <c:v>17.410712920240808</c:v>
                </c:pt>
                <c:pt idx="278">
                  <c:v>18.311845388656643</c:v>
                </c:pt>
                <c:pt idx="279">
                  <c:v>18.382129979595092</c:v>
                </c:pt>
                <c:pt idx="280">
                  <c:v>23.247144311168263</c:v>
                </c:pt>
                <c:pt idx="281">
                  <c:v>24.830484970870671</c:v>
                </c:pt>
                <c:pt idx="282">
                  <c:v>23.666732552574082</c:v>
                </c:pt>
                <c:pt idx="283">
                  <c:v>22.554196955514072</c:v>
                </c:pt>
                <c:pt idx="284">
                  <c:v>22.205354732188106</c:v>
                </c:pt>
                <c:pt idx="285">
                  <c:v>22.208770175554928</c:v>
                </c:pt>
                <c:pt idx="286">
                  <c:v>23.124274375425362</c:v>
                </c:pt>
                <c:pt idx="287">
                  <c:v>23.468228144719689</c:v>
                </c:pt>
                <c:pt idx="288">
                  <c:v>23.652528554206558</c:v>
                </c:pt>
                <c:pt idx="289">
                  <c:v>23.293422087552976</c:v>
                </c:pt>
                <c:pt idx="290">
                  <c:v>16.132819146392258</c:v>
                </c:pt>
                <c:pt idx="291">
                  <c:v>15.952114743608684</c:v>
                </c:pt>
                <c:pt idx="292">
                  <c:v>17.391699623611711</c:v>
                </c:pt>
                <c:pt idx="293">
                  <c:v>15.154759489343846</c:v>
                </c:pt>
                <c:pt idx="294">
                  <c:v>16.978707477967806</c:v>
                </c:pt>
                <c:pt idx="295">
                  <c:v>18.167059847721127</c:v>
                </c:pt>
                <c:pt idx="296">
                  <c:v>16.962189678578902</c:v>
                </c:pt>
                <c:pt idx="297">
                  <c:v>17.182462226796162</c:v>
                </c:pt>
                <c:pt idx="298">
                  <c:v>18.320750541018139</c:v>
                </c:pt>
                <c:pt idx="299">
                  <c:v>17.126865644354321</c:v>
                </c:pt>
                <c:pt idx="300">
                  <c:v>19.059554371023037</c:v>
                </c:pt>
                <c:pt idx="301">
                  <c:v>23.507053479091507</c:v>
                </c:pt>
                <c:pt idx="302">
                  <c:v>20.208039124017759</c:v>
                </c:pt>
                <c:pt idx="303">
                  <c:v>18.640709217884176</c:v>
                </c:pt>
                <c:pt idx="304">
                  <c:v>18.505425747454026</c:v>
                </c:pt>
                <c:pt idx="305">
                  <c:v>19.370253024746557</c:v>
                </c:pt>
                <c:pt idx="306">
                  <c:v>18.614586932751621</c:v>
                </c:pt>
                <c:pt idx="307">
                  <c:v>18.590161586195983</c:v>
                </c:pt>
                <c:pt idx="308">
                  <c:v>17.522398136669029</c:v>
                </c:pt>
                <c:pt idx="309">
                  <c:v>18.539188275843138</c:v>
                </c:pt>
                <c:pt idx="310">
                  <c:v>17.036919934865303</c:v>
                </c:pt>
                <c:pt idx="311">
                  <c:v>16.616084253711993</c:v>
                </c:pt>
                <c:pt idx="312">
                  <c:v>17.231314889785381</c:v>
                </c:pt>
                <c:pt idx="313">
                  <c:v>17.760914266110547</c:v>
                </c:pt>
                <c:pt idx="314">
                  <c:v>18.023072638298014</c:v>
                </c:pt>
                <c:pt idx="315">
                  <c:v>18.159034388545312</c:v>
                </c:pt>
                <c:pt idx="316">
                  <c:v>20.009275529220638</c:v>
                </c:pt>
                <c:pt idx="317">
                  <c:v>19.97186886827588</c:v>
                </c:pt>
                <c:pt idx="318">
                  <c:v>19.50978110500817</c:v>
                </c:pt>
                <c:pt idx="319">
                  <c:v>20.436220723488912</c:v>
                </c:pt>
                <c:pt idx="320">
                  <c:v>22.680354800395136</c:v>
                </c:pt>
                <c:pt idx="321">
                  <c:v>22.76047734028143</c:v>
                </c:pt>
                <c:pt idx="322">
                  <c:v>23.03373571440099</c:v>
                </c:pt>
                <c:pt idx="323">
                  <c:v>22.376953014074449</c:v>
                </c:pt>
                <c:pt idx="324">
                  <c:v>22.557310002844165</c:v>
                </c:pt>
                <c:pt idx="325">
                  <c:v>26.076509947194086</c:v>
                </c:pt>
                <c:pt idx="326">
                  <c:v>22.376948814265539</c:v>
                </c:pt>
                <c:pt idx="327">
                  <c:v>21.548657072095523</c:v>
                </c:pt>
                <c:pt idx="328">
                  <c:v>22.147277866322874</c:v>
                </c:pt>
                <c:pt idx="329">
                  <c:v>23.720486486682972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0-43DD-8197-1844DAC3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21520"/>
        <c:axId val="1097415696"/>
      </c:scatterChart>
      <c:valAx>
        <c:axId val="109742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Prevalence of anemia among women of reproductive age (15-49 years) (percentage)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5696"/>
        <c:crosses val="autoZero"/>
        <c:crossBetween val="midCat"/>
      </c:valAx>
      <c:valAx>
        <c:axId val="109741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1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price inflation (%)
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4AC5-BE8C-E0FE8313087C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Run'!$B$29:$B$358</c:f>
              <c:numCache>
                <c:formatCode>General</c:formatCode>
                <c:ptCount val="330"/>
                <c:pt idx="0">
                  <c:v>25.745352372919385</c:v>
                </c:pt>
                <c:pt idx="1">
                  <c:v>24.09328579154738</c:v>
                </c:pt>
                <c:pt idx="2">
                  <c:v>23.422768011979436</c:v>
                </c:pt>
                <c:pt idx="3">
                  <c:v>24.242081655883641</c:v>
                </c:pt>
                <c:pt idx="4">
                  <c:v>22.588042660971027</c:v>
                </c:pt>
                <c:pt idx="5">
                  <c:v>22.13185972371009</c:v>
                </c:pt>
                <c:pt idx="6">
                  <c:v>23.143185247142057</c:v>
                </c:pt>
                <c:pt idx="7">
                  <c:v>22.583930473413023</c:v>
                </c:pt>
                <c:pt idx="8">
                  <c:v>21.348846784828183</c:v>
                </c:pt>
                <c:pt idx="9">
                  <c:v>22.434941183806131</c:v>
                </c:pt>
                <c:pt idx="10">
                  <c:v>18.730652604351452</c:v>
                </c:pt>
                <c:pt idx="11">
                  <c:v>18.197583893249629</c:v>
                </c:pt>
                <c:pt idx="12">
                  <c:v>17.637669380666509</c:v>
                </c:pt>
                <c:pt idx="13">
                  <c:v>17.481376434673685</c:v>
                </c:pt>
                <c:pt idx="14">
                  <c:v>17.176111397943341</c:v>
                </c:pt>
                <c:pt idx="15">
                  <c:v>19.050488230540413</c:v>
                </c:pt>
                <c:pt idx="16">
                  <c:v>26.227367941162502</c:v>
                </c:pt>
                <c:pt idx="17">
                  <c:v>21.401063743810298</c:v>
                </c:pt>
                <c:pt idx="18">
                  <c:v>21.179981471857346</c:v>
                </c:pt>
                <c:pt idx="19">
                  <c:v>22.579406673493143</c:v>
                </c:pt>
                <c:pt idx="20">
                  <c:v>12.498279964158868</c:v>
                </c:pt>
                <c:pt idx="21">
                  <c:v>10.651848979359446</c:v>
                </c:pt>
                <c:pt idx="22">
                  <c:v>10.3045081932847</c:v>
                </c:pt>
                <c:pt idx="23">
                  <c:v>11.208871980741989</c:v>
                </c:pt>
                <c:pt idx="24">
                  <c:v>10.641373209191894</c:v>
                </c:pt>
                <c:pt idx="25">
                  <c:v>10.065695636782941</c:v>
                </c:pt>
                <c:pt idx="26">
                  <c:v>10.039929080124276</c:v>
                </c:pt>
                <c:pt idx="27">
                  <c:v>10.013998249333884</c:v>
                </c:pt>
                <c:pt idx="28">
                  <c:v>9.3185961253832019</c:v>
                </c:pt>
                <c:pt idx="29">
                  <c:v>9.3218394635457535</c:v>
                </c:pt>
                <c:pt idx="30">
                  <c:v>17.158669189627986</c:v>
                </c:pt>
                <c:pt idx="31">
                  <c:v>14.694282435356053</c:v>
                </c:pt>
                <c:pt idx="32">
                  <c:v>16.003738399942577</c:v>
                </c:pt>
                <c:pt idx="33">
                  <c:v>14.275420042869843</c:v>
                </c:pt>
                <c:pt idx="34">
                  <c:v>14.154623740071649</c:v>
                </c:pt>
                <c:pt idx="35">
                  <c:v>16.578508781822588</c:v>
                </c:pt>
                <c:pt idx="36">
                  <c:v>14.482682995085195</c:v>
                </c:pt>
                <c:pt idx="37">
                  <c:v>15.969496272634636</c:v>
                </c:pt>
                <c:pt idx="38">
                  <c:v>15.877333264955013</c:v>
                </c:pt>
                <c:pt idx="39">
                  <c:v>14.773257815250776</c:v>
                </c:pt>
                <c:pt idx="40">
                  <c:v>20.865239037224246</c:v>
                </c:pt>
                <c:pt idx="41">
                  <c:v>21.739304704698633</c:v>
                </c:pt>
                <c:pt idx="42">
                  <c:v>19.7641433527359</c:v>
                </c:pt>
                <c:pt idx="43">
                  <c:v>18.612741105847419</c:v>
                </c:pt>
                <c:pt idx="44">
                  <c:v>18.693792088626083</c:v>
                </c:pt>
                <c:pt idx="45">
                  <c:v>19.75950222375668</c:v>
                </c:pt>
                <c:pt idx="46">
                  <c:v>18.194001122364863</c:v>
                </c:pt>
                <c:pt idx="47">
                  <c:v>19.921308999647806</c:v>
                </c:pt>
                <c:pt idx="48">
                  <c:v>18.768130353126612</c:v>
                </c:pt>
                <c:pt idx="49">
                  <c:v>17.546336775308873</c:v>
                </c:pt>
                <c:pt idx="50">
                  <c:v>12.921221576232483</c:v>
                </c:pt>
                <c:pt idx="51">
                  <c:v>13.310473606210197</c:v>
                </c:pt>
                <c:pt idx="52">
                  <c:v>12.325435189731259</c:v>
                </c:pt>
                <c:pt idx="53">
                  <c:v>12.983333948527836</c:v>
                </c:pt>
                <c:pt idx="54">
                  <c:v>12.228435836275301</c:v>
                </c:pt>
                <c:pt idx="55">
                  <c:v>12.874780290767603</c:v>
                </c:pt>
                <c:pt idx="56">
                  <c:v>13.075896042943356</c:v>
                </c:pt>
                <c:pt idx="57">
                  <c:v>12.263769569031757</c:v>
                </c:pt>
                <c:pt idx="58">
                  <c:v>12.373060793218869</c:v>
                </c:pt>
                <c:pt idx="59">
                  <c:v>12.82936165227478</c:v>
                </c:pt>
                <c:pt idx="60">
                  <c:v>21.022285453597362</c:v>
                </c:pt>
                <c:pt idx="61">
                  <c:v>24.953424120771079</c:v>
                </c:pt>
                <c:pt idx="62">
                  <c:v>23.023924890315101</c:v>
                </c:pt>
                <c:pt idx="63">
                  <c:v>22.098418802179889</c:v>
                </c:pt>
                <c:pt idx="64">
                  <c:v>23.410865207457366</c:v>
                </c:pt>
                <c:pt idx="65">
                  <c:v>21.477424967122928</c:v>
                </c:pt>
                <c:pt idx="66">
                  <c:v>21.229967140386446</c:v>
                </c:pt>
                <c:pt idx="67">
                  <c:v>24.111551739687407</c:v>
                </c:pt>
                <c:pt idx="68">
                  <c:v>23.030152518250588</c:v>
                </c:pt>
                <c:pt idx="69">
                  <c:v>24.298528631108997</c:v>
                </c:pt>
                <c:pt idx="70">
                  <c:v>19.319014036732085</c:v>
                </c:pt>
                <c:pt idx="71">
                  <c:v>18.596822116255137</c:v>
                </c:pt>
                <c:pt idx="72">
                  <c:v>16.860307033173839</c:v>
                </c:pt>
                <c:pt idx="73">
                  <c:v>18.002930689248206</c:v>
                </c:pt>
                <c:pt idx="74">
                  <c:v>17.362068307390306</c:v>
                </c:pt>
                <c:pt idx="75">
                  <c:v>18.193100585341515</c:v>
                </c:pt>
                <c:pt idx="76">
                  <c:v>17.116230646569676</c:v>
                </c:pt>
                <c:pt idx="77">
                  <c:v>17.544754161914604</c:v>
                </c:pt>
                <c:pt idx="78">
                  <c:v>17.234653959277598</c:v>
                </c:pt>
                <c:pt idx="79">
                  <c:v>18.988382238467636</c:v>
                </c:pt>
                <c:pt idx="80">
                  <c:v>14.856459713326569</c:v>
                </c:pt>
                <c:pt idx="81">
                  <c:v>22.664789445554153</c:v>
                </c:pt>
                <c:pt idx="82">
                  <c:v>20.408004771515024</c:v>
                </c:pt>
                <c:pt idx="83">
                  <c:v>19.962560101691146</c:v>
                </c:pt>
                <c:pt idx="84">
                  <c:v>20.001079977421778</c:v>
                </c:pt>
                <c:pt idx="85">
                  <c:v>20.186073397860998</c:v>
                </c:pt>
                <c:pt idx="86">
                  <c:v>22.179996878027975</c:v>
                </c:pt>
                <c:pt idx="87">
                  <c:v>21.602823841402337</c:v>
                </c:pt>
                <c:pt idx="88">
                  <c:v>20.98969636948976</c:v>
                </c:pt>
                <c:pt idx="89">
                  <c:v>21.189024937467334</c:v>
                </c:pt>
                <c:pt idx="90">
                  <c:v>21.19523586673877</c:v>
                </c:pt>
                <c:pt idx="91">
                  <c:v>23.212302768379864</c:v>
                </c:pt>
                <c:pt idx="92">
                  <c:v>20.104542184599321</c:v>
                </c:pt>
                <c:pt idx="93">
                  <c:v>21.077420514119261</c:v>
                </c:pt>
                <c:pt idx="94">
                  <c:v>21.208990536307695</c:v>
                </c:pt>
                <c:pt idx="95">
                  <c:v>22.488664023417982</c:v>
                </c:pt>
                <c:pt idx="96">
                  <c:v>23.452500891049709</c:v>
                </c:pt>
                <c:pt idx="97">
                  <c:v>21.7752346827486</c:v>
                </c:pt>
                <c:pt idx="98">
                  <c:v>22.84286467696111</c:v>
                </c:pt>
                <c:pt idx="99">
                  <c:v>23.87943264655005</c:v>
                </c:pt>
                <c:pt idx="100">
                  <c:v>23.686604796737701</c:v>
                </c:pt>
                <c:pt idx="101">
                  <c:v>31.532445998485343</c:v>
                </c:pt>
                <c:pt idx="102">
                  <c:v>24.671051126833465</c:v>
                </c:pt>
                <c:pt idx="103">
                  <c:v>22.3901668567893</c:v>
                </c:pt>
                <c:pt idx="104">
                  <c:v>22.310145025088048</c:v>
                </c:pt>
                <c:pt idx="105">
                  <c:v>23.281821179570926</c:v>
                </c:pt>
                <c:pt idx="106">
                  <c:v>21.642116569934544</c:v>
                </c:pt>
                <c:pt idx="107">
                  <c:v>23.536358887515121</c:v>
                </c:pt>
                <c:pt idx="108">
                  <c:v>22.475193654771086</c:v>
                </c:pt>
                <c:pt idx="109">
                  <c:v>24.568665549405804</c:v>
                </c:pt>
                <c:pt idx="110">
                  <c:v>14.469301238814221</c:v>
                </c:pt>
                <c:pt idx="111">
                  <c:v>14.455569063684335</c:v>
                </c:pt>
                <c:pt idx="112">
                  <c:v>14.647321429196543</c:v>
                </c:pt>
                <c:pt idx="113">
                  <c:v>15.091837549913949</c:v>
                </c:pt>
                <c:pt idx="114">
                  <c:v>15.371166947682331</c:v>
                </c:pt>
                <c:pt idx="115">
                  <c:v>15.474684097104289</c:v>
                </c:pt>
                <c:pt idx="116">
                  <c:v>15.98173779650697</c:v>
                </c:pt>
                <c:pt idx="117">
                  <c:v>15.885446283737902</c:v>
                </c:pt>
                <c:pt idx="118">
                  <c:v>15.979934504760825</c:v>
                </c:pt>
                <c:pt idx="119">
                  <c:v>16.31162629225269</c:v>
                </c:pt>
                <c:pt idx="120">
                  <c:v>17.641097168999508</c:v>
                </c:pt>
                <c:pt idx="121">
                  <c:v>16.179067768929418</c:v>
                </c:pt>
                <c:pt idx="122">
                  <c:v>16.433085503596317</c:v>
                </c:pt>
                <c:pt idx="123">
                  <c:v>15.853131893524932</c:v>
                </c:pt>
                <c:pt idx="124">
                  <c:v>16.539254549653958</c:v>
                </c:pt>
                <c:pt idx="125">
                  <c:v>17.626001577748358</c:v>
                </c:pt>
                <c:pt idx="126">
                  <c:v>17.613673276326338</c:v>
                </c:pt>
                <c:pt idx="127">
                  <c:v>16.417397625140961</c:v>
                </c:pt>
                <c:pt idx="128">
                  <c:v>18.542370273314955</c:v>
                </c:pt>
                <c:pt idx="129">
                  <c:v>17.944007763989344</c:v>
                </c:pt>
                <c:pt idx="130">
                  <c:v>15.308142255804913</c:v>
                </c:pt>
                <c:pt idx="131">
                  <c:v>16.339602610430724</c:v>
                </c:pt>
                <c:pt idx="132">
                  <c:v>16.053076693499339</c:v>
                </c:pt>
                <c:pt idx="133">
                  <c:v>15.188586635658377</c:v>
                </c:pt>
                <c:pt idx="134">
                  <c:v>15.597039733987131</c:v>
                </c:pt>
                <c:pt idx="135">
                  <c:v>17.596618057829261</c:v>
                </c:pt>
                <c:pt idx="136">
                  <c:v>17.441160656125195</c:v>
                </c:pt>
                <c:pt idx="137">
                  <c:v>17.734961244300887</c:v>
                </c:pt>
                <c:pt idx="138">
                  <c:v>19.323265766984381</c:v>
                </c:pt>
                <c:pt idx="139">
                  <c:v>20.943218258306246</c:v>
                </c:pt>
                <c:pt idx="140">
                  <c:v>17.602533779018401</c:v>
                </c:pt>
                <c:pt idx="141">
                  <c:v>17.748059457437964</c:v>
                </c:pt>
                <c:pt idx="142">
                  <c:v>16.600406447157667</c:v>
                </c:pt>
                <c:pt idx="143">
                  <c:v>17.483402736978125</c:v>
                </c:pt>
                <c:pt idx="144">
                  <c:v>15.544757093709109</c:v>
                </c:pt>
                <c:pt idx="145">
                  <c:v>15.230595268743127</c:v>
                </c:pt>
                <c:pt idx="146">
                  <c:v>14.822662779876062</c:v>
                </c:pt>
                <c:pt idx="147">
                  <c:v>13.264097362500118</c:v>
                </c:pt>
                <c:pt idx="148">
                  <c:v>13.761722887553976</c:v>
                </c:pt>
                <c:pt idx="149">
                  <c:v>15.833439787909231</c:v>
                </c:pt>
                <c:pt idx="150">
                  <c:v>24.360656352038053</c:v>
                </c:pt>
                <c:pt idx="151">
                  <c:v>25.765035387324907</c:v>
                </c:pt>
                <c:pt idx="152">
                  <c:v>25.129320647372399</c:v>
                </c:pt>
                <c:pt idx="153">
                  <c:v>23.927896413795068</c:v>
                </c:pt>
                <c:pt idx="154">
                  <c:v>24.316644400109254</c:v>
                </c:pt>
                <c:pt idx="155">
                  <c:v>25.156302501756343</c:v>
                </c:pt>
                <c:pt idx="156">
                  <c:v>25.135983079903866</c:v>
                </c:pt>
                <c:pt idx="157">
                  <c:v>24.269955158967619</c:v>
                </c:pt>
                <c:pt idx="158">
                  <c:v>24.466859212437175</c:v>
                </c:pt>
                <c:pt idx="159">
                  <c:v>24.981418892233116</c:v>
                </c:pt>
                <c:pt idx="160">
                  <c:v>20.10603848971024</c:v>
                </c:pt>
                <c:pt idx="161">
                  <c:v>21.381204924620668</c:v>
                </c:pt>
                <c:pt idx="162">
                  <c:v>20.976703358208979</c:v>
                </c:pt>
                <c:pt idx="163">
                  <c:v>19.951416297168905</c:v>
                </c:pt>
                <c:pt idx="164">
                  <c:v>20.914581694294604</c:v>
                </c:pt>
                <c:pt idx="165">
                  <c:v>20.279361652387436</c:v>
                </c:pt>
                <c:pt idx="166">
                  <c:v>22.311968737261466</c:v>
                </c:pt>
                <c:pt idx="167">
                  <c:v>20.117676532095061</c:v>
                </c:pt>
                <c:pt idx="168">
                  <c:v>25.818070963248292</c:v>
                </c:pt>
                <c:pt idx="169">
                  <c:v>24.059782873956852</c:v>
                </c:pt>
                <c:pt idx="170">
                  <c:v>20.968599850705004</c:v>
                </c:pt>
                <c:pt idx="171">
                  <c:v>21.040814206007564</c:v>
                </c:pt>
                <c:pt idx="172">
                  <c:v>20.099938801346227</c:v>
                </c:pt>
                <c:pt idx="173">
                  <c:v>20.943174031015381</c:v>
                </c:pt>
                <c:pt idx="174">
                  <c:v>20.620860894145252</c:v>
                </c:pt>
                <c:pt idx="175">
                  <c:v>21.191877679355382</c:v>
                </c:pt>
                <c:pt idx="176">
                  <c:v>20.926564489701398</c:v>
                </c:pt>
                <c:pt idx="177">
                  <c:v>22.925878221246897</c:v>
                </c:pt>
                <c:pt idx="178">
                  <c:v>21.244417275726263</c:v>
                </c:pt>
                <c:pt idx="179">
                  <c:v>20.482422916846595</c:v>
                </c:pt>
                <c:pt idx="180">
                  <c:v>25.8877773244491</c:v>
                </c:pt>
                <c:pt idx="181">
                  <c:v>26.152412018546904</c:v>
                </c:pt>
                <c:pt idx="182">
                  <c:v>32.339737141497466</c:v>
                </c:pt>
                <c:pt idx="183">
                  <c:v>28.489926580799136</c:v>
                </c:pt>
                <c:pt idx="184">
                  <c:v>29.116989501837654</c:v>
                </c:pt>
                <c:pt idx="185">
                  <c:v>30.629538509574395</c:v>
                </c:pt>
                <c:pt idx="186">
                  <c:v>29.705271561943157</c:v>
                </c:pt>
                <c:pt idx="187">
                  <c:v>25.555463348749782</c:v>
                </c:pt>
                <c:pt idx="188">
                  <c:v>27.236917616621113</c:v>
                </c:pt>
                <c:pt idx="189">
                  <c:v>28.741124471207765</c:v>
                </c:pt>
                <c:pt idx="190">
                  <c:v>17.097217959773204</c:v>
                </c:pt>
                <c:pt idx="191">
                  <c:v>18.40209839607094</c:v>
                </c:pt>
                <c:pt idx="192">
                  <c:v>16.456380688045552</c:v>
                </c:pt>
                <c:pt idx="193">
                  <c:v>16.274547575597271</c:v>
                </c:pt>
                <c:pt idx="194">
                  <c:v>16.714494111907733</c:v>
                </c:pt>
                <c:pt idx="195">
                  <c:v>17.291898967784064</c:v>
                </c:pt>
                <c:pt idx="196">
                  <c:v>16.427437119703985</c:v>
                </c:pt>
                <c:pt idx="197">
                  <c:v>17.526964007849678</c:v>
                </c:pt>
                <c:pt idx="198">
                  <c:v>16.168485805275633</c:v>
                </c:pt>
                <c:pt idx="199">
                  <c:v>16.326548232570556</c:v>
                </c:pt>
                <c:pt idx="200">
                  <c:v>16.373824909560525</c:v>
                </c:pt>
                <c:pt idx="201">
                  <c:v>15.925054380624861</c:v>
                </c:pt>
                <c:pt idx="202">
                  <c:v>15.535226355105618</c:v>
                </c:pt>
                <c:pt idx="203">
                  <c:v>16.157494808080607</c:v>
                </c:pt>
                <c:pt idx="204">
                  <c:v>16.677315316138497</c:v>
                </c:pt>
                <c:pt idx="205">
                  <c:v>15.964705927276386</c:v>
                </c:pt>
                <c:pt idx="206">
                  <c:v>16.668079743073289</c:v>
                </c:pt>
                <c:pt idx="207">
                  <c:v>16.527445898624553</c:v>
                </c:pt>
                <c:pt idx="208">
                  <c:v>17.524235700792836</c:v>
                </c:pt>
                <c:pt idx="209">
                  <c:v>17.268476175493046</c:v>
                </c:pt>
                <c:pt idx="210">
                  <c:v>14.430039959680695</c:v>
                </c:pt>
                <c:pt idx="211">
                  <c:v>11.520327235693252</c:v>
                </c:pt>
                <c:pt idx="212">
                  <c:v>16.597936437949695</c:v>
                </c:pt>
                <c:pt idx="213">
                  <c:v>12.769888163831864</c:v>
                </c:pt>
                <c:pt idx="214">
                  <c:v>13.158829595016448</c:v>
                </c:pt>
                <c:pt idx="215">
                  <c:v>12.488281613604229</c:v>
                </c:pt>
                <c:pt idx="216">
                  <c:v>13.331824721625814</c:v>
                </c:pt>
                <c:pt idx="217">
                  <c:v>12.379415051346394</c:v>
                </c:pt>
                <c:pt idx="218">
                  <c:v>12.992900284449869</c:v>
                </c:pt>
                <c:pt idx="219">
                  <c:v>13.120789905170188</c:v>
                </c:pt>
                <c:pt idx="220">
                  <c:v>19.619085832970669</c:v>
                </c:pt>
                <c:pt idx="221">
                  <c:v>17.766714766529883</c:v>
                </c:pt>
                <c:pt idx="222">
                  <c:v>17.801328832433455</c:v>
                </c:pt>
                <c:pt idx="223">
                  <c:v>18.872471094560019</c:v>
                </c:pt>
                <c:pt idx="224">
                  <c:v>17.399094447047538</c:v>
                </c:pt>
                <c:pt idx="225">
                  <c:v>18.574240847281278</c:v>
                </c:pt>
                <c:pt idx="226">
                  <c:v>15.397510561040175</c:v>
                </c:pt>
                <c:pt idx="227">
                  <c:v>15.846216720052919</c:v>
                </c:pt>
                <c:pt idx="228">
                  <c:v>15.04062127422927</c:v>
                </c:pt>
                <c:pt idx="229">
                  <c:v>16.874336014014339</c:v>
                </c:pt>
                <c:pt idx="230">
                  <c:v>26.897589436796743</c:v>
                </c:pt>
                <c:pt idx="231">
                  <c:v>25.675549722701657</c:v>
                </c:pt>
                <c:pt idx="232">
                  <c:v>26.602082486651312</c:v>
                </c:pt>
                <c:pt idx="233">
                  <c:v>25.710266443741933</c:v>
                </c:pt>
                <c:pt idx="234">
                  <c:v>25.484114153903057</c:v>
                </c:pt>
                <c:pt idx="235">
                  <c:v>26.247206871889659</c:v>
                </c:pt>
                <c:pt idx="236">
                  <c:v>24.598706606391474</c:v>
                </c:pt>
                <c:pt idx="237">
                  <c:v>27.156594453828838</c:v>
                </c:pt>
                <c:pt idx="238">
                  <c:v>25.034610175110458</c:v>
                </c:pt>
                <c:pt idx="239">
                  <c:v>25.54364867668734</c:v>
                </c:pt>
                <c:pt idx="240">
                  <c:v>14.369787135928103</c:v>
                </c:pt>
                <c:pt idx="241">
                  <c:v>13.748364186987455</c:v>
                </c:pt>
                <c:pt idx="242">
                  <c:v>13.648123707320421</c:v>
                </c:pt>
                <c:pt idx="243">
                  <c:v>12.670051915004272</c:v>
                </c:pt>
                <c:pt idx="244">
                  <c:v>12.060735304350287</c:v>
                </c:pt>
                <c:pt idx="245">
                  <c:v>11.676041643170235</c:v>
                </c:pt>
                <c:pt idx="246">
                  <c:v>10.985884886523518</c:v>
                </c:pt>
                <c:pt idx="247">
                  <c:v>12.504982334559983</c:v>
                </c:pt>
                <c:pt idx="248">
                  <c:v>12.901100930154922</c:v>
                </c:pt>
                <c:pt idx="249">
                  <c:v>13.075310784935976</c:v>
                </c:pt>
                <c:pt idx="250">
                  <c:v>12.973247588358456</c:v>
                </c:pt>
                <c:pt idx="251">
                  <c:v>12.038282381870491</c:v>
                </c:pt>
                <c:pt idx="252">
                  <c:v>11.37534510613424</c:v>
                </c:pt>
                <c:pt idx="253">
                  <c:v>11.008259720829184</c:v>
                </c:pt>
                <c:pt idx="254">
                  <c:v>11.350301331386937</c:v>
                </c:pt>
                <c:pt idx="255">
                  <c:v>11.934451483794939</c:v>
                </c:pt>
                <c:pt idx="256">
                  <c:v>13.350457201379443</c:v>
                </c:pt>
                <c:pt idx="257">
                  <c:v>11.438001782521905</c:v>
                </c:pt>
                <c:pt idx="258">
                  <c:v>12.847496445737413</c:v>
                </c:pt>
                <c:pt idx="259">
                  <c:v>13.094368712266458</c:v>
                </c:pt>
                <c:pt idx="260">
                  <c:v>20.386451204647628</c:v>
                </c:pt>
                <c:pt idx="261">
                  <c:v>20.162862049794334</c:v>
                </c:pt>
                <c:pt idx="262">
                  <c:v>19.521821135153488</c:v>
                </c:pt>
                <c:pt idx="263">
                  <c:v>19.163139632993172</c:v>
                </c:pt>
                <c:pt idx="264">
                  <c:v>19.016757308015798</c:v>
                </c:pt>
                <c:pt idx="265">
                  <c:v>20.639364851183295</c:v>
                </c:pt>
                <c:pt idx="266">
                  <c:v>22.45216081814964</c:v>
                </c:pt>
                <c:pt idx="267">
                  <c:v>22.11429060261246</c:v>
                </c:pt>
                <c:pt idx="268">
                  <c:v>20.699718259885117</c:v>
                </c:pt>
                <c:pt idx="269">
                  <c:v>19.163223034247022</c:v>
                </c:pt>
                <c:pt idx="270">
                  <c:v>15.026184493044335</c:v>
                </c:pt>
                <c:pt idx="271">
                  <c:v>17.680947327327214</c:v>
                </c:pt>
                <c:pt idx="272">
                  <c:v>16.455012333218011</c:v>
                </c:pt>
                <c:pt idx="273">
                  <c:v>15.926163975743622</c:v>
                </c:pt>
                <c:pt idx="274">
                  <c:v>17.197457341234266</c:v>
                </c:pt>
                <c:pt idx="275">
                  <c:v>16.974810621023586</c:v>
                </c:pt>
                <c:pt idx="276">
                  <c:v>16.285125833807758</c:v>
                </c:pt>
                <c:pt idx="277">
                  <c:v>17.410712920240808</c:v>
                </c:pt>
                <c:pt idx="278">
                  <c:v>18.311845388656643</c:v>
                </c:pt>
                <c:pt idx="279">
                  <c:v>18.382129979595092</c:v>
                </c:pt>
                <c:pt idx="280">
                  <c:v>23.247144311168263</c:v>
                </c:pt>
                <c:pt idx="281">
                  <c:v>24.830484970870671</c:v>
                </c:pt>
                <c:pt idx="282">
                  <c:v>23.666732552574082</c:v>
                </c:pt>
                <c:pt idx="283">
                  <c:v>22.554196955514072</c:v>
                </c:pt>
                <c:pt idx="284">
                  <c:v>22.205354732188106</c:v>
                </c:pt>
                <c:pt idx="285">
                  <c:v>22.208770175554928</c:v>
                </c:pt>
                <c:pt idx="286">
                  <c:v>23.124274375425362</c:v>
                </c:pt>
                <c:pt idx="287">
                  <c:v>23.468228144719689</c:v>
                </c:pt>
                <c:pt idx="288">
                  <c:v>23.652528554206558</c:v>
                </c:pt>
                <c:pt idx="289">
                  <c:v>23.293422087552976</c:v>
                </c:pt>
                <c:pt idx="290">
                  <c:v>16.132819146392258</c:v>
                </c:pt>
                <c:pt idx="291">
                  <c:v>15.952114743608684</c:v>
                </c:pt>
                <c:pt idx="292">
                  <c:v>17.391699623611711</c:v>
                </c:pt>
                <c:pt idx="293">
                  <c:v>15.154759489343846</c:v>
                </c:pt>
                <c:pt idx="294">
                  <c:v>16.978707477967806</c:v>
                </c:pt>
                <c:pt idx="295">
                  <c:v>18.167059847721127</c:v>
                </c:pt>
                <c:pt idx="296">
                  <c:v>16.962189678578902</c:v>
                </c:pt>
                <c:pt idx="297">
                  <c:v>17.182462226796162</c:v>
                </c:pt>
                <c:pt idx="298">
                  <c:v>18.320750541018139</c:v>
                </c:pt>
                <c:pt idx="299">
                  <c:v>17.126865644354321</c:v>
                </c:pt>
                <c:pt idx="300">
                  <c:v>19.059554371023037</c:v>
                </c:pt>
                <c:pt idx="301">
                  <c:v>23.507053479091507</c:v>
                </c:pt>
                <c:pt idx="302">
                  <c:v>20.208039124017759</c:v>
                </c:pt>
                <c:pt idx="303">
                  <c:v>18.640709217884176</c:v>
                </c:pt>
                <c:pt idx="304">
                  <c:v>18.505425747454026</c:v>
                </c:pt>
                <c:pt idx="305">
                  <c:v>19.370253024746557</c:v>
                </c:pt>
                <c:pt idx="306">
                  <c:v>18.614586932751621</c:v>
                </c:pt>
                <c:pt idx="307">
                  <c:v>18.590161586195983</c:v>
                </c:pt>
                <c:pt idx="308">
                  <c:v>17.522398136669029</c:v>
                </c:pt>
                <c:pt idx="309">
                  <c:v>18.539188275843138</c:v>
                </c:pt>
                <c:pt idx="310">
                  <c:v>17.036919934865303</c:v>
                </c:pt>
                <c:pt idx="311">
                  <c:v>16.616084253711993</c:v>
                </c:pt>
                <c:pt idx="312">
                  <c:v>17.231314889785381</c:v>
                </c:pt>
                <c:pt idx="313">
                  <c:v>17.760914266110547</c:v>
                </c:pt>
                <c:pt idx="314">
                  <c:v>18.023072638298014</c:v>
                </c:pt>
                <c:pt idx="315">
                  <c:v>18.159034388545312</c:v>
                </c:pt>
                <c:pt idx="316">
                  <c:v>20.009275529220638</c:v>
                </c:pt>
                <c:pt idx="317">
                  <c:v>19.97186886827588</c:v>
                </c:pt>
                <c:pt idx="318">
                  <c:v>19.50978110500817</c:v>
                </c:pt>
                <c:pt idx="319">
                  <c:v>20.436220723488912</c:v>
                </c:pt>
                <c:pt idx="320">
                  <c:v>22.680354800395136</c:v>
                </c:pt>
                <c:pt idx="321">
                  <c:v>22.76047734028143</c:v>
                </c:pt>
                <c:pt idx="322">
                  <c:v>23.03373571440099</c:v>
                </c:pt>
                <c:pt idx="323">
                  <c:v>22.376953014074449</c:v>
                </c:pt>
                <c:pt idx="324">
                  <c:v>22.557310002844165</c:v>
                </c:pt>
                <c:pt idx="325">
                  <c:v>26.076509947194086</c:v>
                </c:pt>
                <c:pt idx="326">
                  <c:v>22.376948814265539</c:v>
                </c:pt>
                <c:pt idx="327">
                  <c:v>21.548657072095523</c:v>
                </c:pt>
                <c:pt idx="328">
                  <c:v>22.147277866322874</c:v>
                </c:pt>
                <c:pt idx="329">
                  <c:v>23.720486486682972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4AC5-BE8C-E0FE8313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16528"/>
        <c:axId val="1097419856"/>
      </c:scatterChart>
      <c:valAx>
        <c:axId val="109741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price inflation (%)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9856"/>
        <c:crosses val="autoZero"/>
        <c:crossBetween val="midCat"/>
      </c:valAx>
      <c:valAx>
        <c:axId val="109741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6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supply quantity (rice and products) (kg/capita/yr)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EDF-BF03-173C371E2496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Run'!$B$29:$B$358</c:f>
              <c:numCache>
                <c:formatCode>General</c:formatCode>
                <c:ptCount val="330"/>
                <c:pt idx="0">
                  <c:v>25.745352372919385</c:v>
                </c:pt>
                <c:pt idx="1">
                  <c:v>24.09328579154738</c:v>
                </c:pt>
                <c:pt idx="2">
                  <c:v>23.422768011979436</c:v>
                </c:pt>
                <c:pt idx="3">
                  <c:v>24.242081655883641</c:v>
                </c:pt>
                <c:pt idx="4">
                  <c:v>22.588042660971027</c:v>
                </c:pt>
                <c:pt idx="5">
                  <c:v>22.13185972371009</c:v>
                </c:pt>
                <c:pt idx="6">
                  <c:v>23.143185247142057</c:v>
                </c:pt>
                <c:pt idx="7">
                  <c:v>22.583930473413023</c:v>
                </c:pt>
                <c:pt idx="8">
                  <c:v>21.348846784828183</c:v>
                </c:pt>
                <c:pt idx="9">
                  <c:v>22.434941183806131</c:v>
                </c:pt>
                <c:pt idx="10">
                  <c:v>18.730652604351452</c:v>
                </c:pt>
                <c:pt idx="11">
                  <c:v>18.197583893249629</c:v>
                </c:pt>
                <c:pt idx="12">
                  <c:v>17.637669380666509</c:v>
                </c:pt>
                <c:pt idx="13">
                  <c:v>17.481376434673685</c:v>
                </c:pt>
                <c:pt idx="14">
                  <c:v>17.176111397943341</c:v>
                </c:pt>
                <c:pt idx="15">
                  <c:v>19.050488230540413</c:v>
                </c:pt>
                <c:pt idx="16">
                  <c:v>26.227367941162502</c:v>
                </c:pt>
                <c:pt idx="17">
                  <c:v>21.401063743810298</c:v>
                </c:pt>
                <c:pt idx="18">
                  <c:v>21.179981471857346</c:v>
                </c:pt>
                <c:pt idx="19">
                  <c:v>22.579406673493143</c:v>
                </c:pt>
                <c:pt idx="20">
                  <c:v>12.498279964158868</c:v>
                </c:pt>
                <c:pt idx="21">
                  <c:v>10.651848979359446</c:v>
                </c:pt>
                <c:pt idx="22">
                  <c:v>10.3045081932847</c:v>
                </c:pt>
                <c:pt idx="23">
                  <c:v>11.208871980741989</c:v>
                </c:pt>
                <c:pt idx="24">
                  <c:v>10.641373209191894</c:v>
                </c:pt>
                <c:pt idx="25">
                  <c:v>10.065695636782941</c:v>
                </c:pt>
                <c:pt idx="26">
                  <c:v>10.039929080124276</c:v>
                </c:pt>
                <c:pt idx="27">
                  <c:v>10.013998249333884</c:v>
                </c:pt>
                <c:pt idx="28">
                  <c:v>9.3185961253832019</c:v>
                </c:pt>
                <c:pt idx="29">
                  <c:v>9.3218394635457535</c:v>
                </c:pt>
                <c:pt idx="30">
                  <c:v>17.158669189627986</c:v>
                </c:pt>
                <c:pt idx="31">
                  <c:v>14.694282435356053</c:v>
                </c:pt>
                <c:pt idx="32">
                  <c:v>16.003738399942577</c:v>
                </c:pt>
                <c:pt idx="33">
                  <c:v>14.275420042869843</c:v>
                </c:pt>
                <c:pt idx="34">
                  <c:v>14.154623740071649</c:v>
                </c:pt>
                <c:pt idx="35">
                  <c:v>16.578508781822588</c:v>
                </c:pt>
                <c:pt idx="36">
                  <c:v>14.482682995085195</c:v>
                </c:pt>
                <c:pt idx="37">
                  <c:v>15.969496272634636</c:v>
                </c:pt>
                <c:pt idx="38">
                  <c:v>15.877333264955013</c:v>
                </c:pt>
                <c:pt idx="39">
                  <c:v>14.773257815250776</c:v>
                </c:pt>
                <c:pt idx="40">
                  <c:v>20.865239037224246</c:v>
                </c:pt>
                <c:pt idx="41">
                  <c:v>21.739304704698633</c:v>
                </c:pt>
                <c:pt idx="42">
                  <c:v>19.7641433527359</c:v>
                </c:pt>
                <c:pt idx="43">
                  <c:v>18.612741105847419</c:v>
                </c:pt>
                <c:pt idx="44">
                  <c:v>18.693792088626083</c:v>
                </c:pt>
                <c:pt idx="45">
                  <c:v>19.75950222375668</c:v>
                </c:pt>
                <c:pt idx="46">
                  <c:v>18.194001122364863</c:v>
                </c:pt>
                <c:pt idx="47">
                  <c:v>19.921308999647806</c:v>
                </c:pt>
                <c:pt idx="48">
                  <c:v>18.768130353126612</c:v>
                </c:pt>
                <c:pt idx="49">
                  <c:v>17.546336775308873</c:v>
                </c:pt>
                <c:pt idx="50">
                  <c:v>12.921221576232483</c:v>
                </c:pt>
                <c:pt idx="51">
                  <c:v>13.310473606210197</c:v>
                </c:pt>
                <c:pt idx="52">
                  <c:v>12.325435189731259</c:v>
                </c:pt>
                <c:pt idx="53">
                  <c:v>12.983333948527836</c:v>
                </c:pt>
                <c:pt idx="54">
                  <c:v>12.228435836275301</c:v>
                </c:pt>
                <c:pt idx="55">
                  <c:v>12.874780290767603</c:v>
                </c:pt>
                <c:pt idx="56">
                  <c:v>13.075896042943356</c:v>
                </c:pt>
                <c:pt idx="57">
                  <c:v>12.263769569031757</c:v>
                </c:pt>
                <c:pt idx="58">
                  <c:v>12.373060793218869</c:v>
                </c:pt>
                <c:pt idx="59">
                  <c:v>12.82936165227478</c:v>
                </c:pt>
                <c:pt idx="60">
                  <c:v>21.022285453597362</c:v>
                </c:pt>
                <c:pt idx="61">
                  <c:v>24.953424120771079</c:v>
                </c:pt>
                <c:pt idx="62">
                  <c:v>23.023924890315101</c:v>
                </c:pt>
                <c:pt idx="63">
                  <c:v>22.098418802179889</c:v>
                </c:pt>
                <c:pt idx="64">
                  <c:v>23.410865207457366</c:v>
                </c:pt>
                <c:pt idx="65">
                  <c:v>21.477424967122928</c:v>
                </c:pt>
                <c:pt idx="66">
                  <c:v>21.229967140386446</c:v>
                </c:pt>
                <c:pt idx="67">
                  <c:v>24.111551739687407</c:v>
                </c:pt>
                <c:pt idx="68">
                  <c:v>23.030152518250588</c:v>
                </c:pt>
                <c:pt idx="69">
                  <c:v>24.298528631108997</c:v>
                </c:pt>
                <c:pt idx="70">
                  <c:v>19.319014036732085</c:v>
                </c:pt>
                <c:pt idx="71">
                  <c:v>18.596822116255137</c:v>
                </c:pt>
                <c:pt idx="72">
                  <c:v>16.860307033173839</c:v>
                </c:pt>
                <c:pt idx="73">
                  <c:v>18.002930689248206</c:v>
                </c:pt>
                <c:pt idx="74">
                  <c:v>17.362068307390306</c:v>
                </c:pt>
                <c:pt idx="75">
                  <c:v>18.193100585341515</c:v>
                </c:pt>
                <c:pt idx="76">
                  <c:v>17.116230646569676</c:v>
                </c:pt>
                <c:pt idx="77">
                  <c:v>17.544754161914604</c:v>
                </c:pt>
                <c:pt idx="78">
                  <c:v>17.234653959277598</c:v>
                </c:pt>
                <c:pt idx="79">
                  <c:v>18.988382238467636</c:v>
                </c:pt>
                <c:pt idx="80">
                  <c:v>14.856459713326569</c:v>
                </c:pt>
                <c:pt idx="81">
                  <c:v>22.664789445554153</c:v>
                </c:pt>
                <c:pt idx="82">
                  <c:v>20.408004771515024</c:v>
                </c:pt>
                <c:pt idx="83">
                  <c:v>19.962560101691146</c:v>
                </c:pt>
                <c:pt idx="84">
                  <c:v>20.001079977421778</c:v>
                </c:pt>
                <c:pt idx="85">
                  <c:v>20.186073397860998</c:v>
                </c:pt>
                <c:pt idx="86">
                  <c:v>22.179996878027975</c:v>
                </c:pt>
                <c:pt idx="87">
                  <c:v>21.602823841402337</c:v>
                </c:pt>
                <c:pt idx="88">
                  <c:v>20.98969636948976</c:v>
                </c:pt>
                <c:pt idx="89">
                  <c:v>21.189024937467334</c:v>
                </c:pt>
                <c:pt idx="90">
                  <c:v>21.19523586673877</c:v>
                </c:pt>
                <c:pt idx="91">
                  <c:v>23.212302768379864</c:v>
                </c:pt>
                <c:pt idx="92">
                  <c:v>20.104542184599321</c:v>
                </c:pt>
                <c:pt idx="93">
                  <c:v>21.077420514119261</c:v>
                </c:pt>
                <c:pt idx="94">
                  <c:v>21.208990536307695</c:v>
                </c:pt>
                <c:pt idx="95">
                  <c:v>22.488664023417982</c:v>
                </c:pt>
                <c:pt idx="96">
                  <c:v>23.452500891049709</c:v>
                </c:pt>
                <c:pt idx="97">
                  <c:v>21.7752346827486</c:v>
                </c:pt>
                <c:pt idx="98">
                  <c:v>22.84286467696111</c:v>
                </c:pt>
                <c:pt idx="99">
                  <c:v>23.87943264655005</c:v>
                </c:pt>
                <c:pt idx="100">
                  <c:v>23.686604796737701</c:v>
                </c:pt>
                <c:pt idx="101">
                  <c:v>31.532445998485343</c:v>
                </c:pt>
                <c:pt idx="102">
                  <c:v>24.671051126833465</c:v>
                </c:pt>
                <c:pt idx="103">
                  <c:v>22.3901668567893</c:v>
                </c:pt>
                <c:pt idx="104">
                  <c:v>22.310145025088048</c:v>
                </c:pt>
                <c:pt idx="105">
                  <c:v>23.281821179570926</c:v>
                </c:pt>
                <c:pt idx="106">
                  <c:v>21.642116569934544</c:v>
                </c:pt>
                <c:pt idx="107">
                  <c:v>23.536358887515121</c:v>
                </c:pt>
                <c:pt idx="108">
                  <c:v>22.475193654771086</c:v>
                </c:pt>
                <c:pt idx="109">
                  <c:v>24.568665549405804</c:v>
                </c:pt>
                <c:pt idx="110">
                  <c:v>14.469301238814221</c:v>
                </c:pt>
                <c:pt idx="111">
                  <c:v>14.455569063684335</c:v>
                </c:pt>
                <c:pt idx="112">
                  <c:v>14.647321429196543</c:v>
                </c:pt>
                <c:pt idx="113">
                  <c:v>15.091837549913949</c:v>
                </c:pt>
                <c:pt idx="114">
                  <c:v>15.371166947682331</c:v>
                </c:pt>
                <c:pt idx="115">
                  <c:v>15.474684097104289</c:v>
                </c:pt>
                <c:pt idx="116">
                  <c:v>15.98173779650697</c:v>
                </c:pt>
                <c:pt idx="117">
                  <c:v>15.885446283737902</c:v>
                </c:pt>
                <c:pt idx="118">
                  <c:v>15.979934504760825</c:v>
                </c:pt>
                <c:pt idx="119">
                  <c:v>16.31162629225269</c:v>
                </c:pt>
                <c:pt idx="120">
                  <c:v>17.641097168999508</c:v>
                </c:pt>
                <c:pt idx="121">
                  <c:v>16.179067768929418</c:v>
                </c:pt>
                <c:pt idx="122">
                  <c:v>16.433085503596317</c:v>
                </c:pt>
                <c:pt idx="123">
                  <c:v>15.853131893524932</c:v>
                </c:pt>
                <c:pt idx="124">
                  <c:v>16.539254549653958</c:v>
                </c:pt>
                <c:pt idx="125">
                  <c:v>17.626001577748358</c:v>
                </c:pt>
                <c:pt idx="126">
                  <c:v>17.613673276326338</c:v>
                </c:pt>
                <c:pt idx="127">
                  <c:v>16.417397625140961</c:v>
                </c:pt>
                <c:pt idx="128">
                  <c:v>18.542370273314955</c:v>
                </c:pt>
                <c:pt idx="129">
                  <c:v>17.944007763989344</c:v>
                </c:pt>
                <c:pt idx="130">
                  <c:v>15.308142255804913</c:v>
                </c:pt>
                <c:pt idx="131">
                  <c:v>16.339602610430724</c:v>
                </c:pt>
                <c:pt idx="132">
                  <c:v>16.053076693499339</c:v>
                </c:pt>
                <c:pt idx="133">
                  <c:v>15.188586635658377</c:v>
                </c:pt>
                <c:pt idx="134">
                  <c:v>15.597039733987131</c:v>
                </c:pt>
                <c:pt idx="135">
                  <c:v>17.596618057829261</c:v>
                </c:pt>
                <c:pt idx="136">
                  <c:v>17.441160656125195</c:v>
                </c:pt>
                <c:pt idx="137">
                  <c:v>17.734961244300887</c:v>
                </c:pt>
                <c:pt idx="138">
                  <c:v>19.323265766984381</c:v>
                </c:pt>
                <c:pt idx="139">
                  <c:v>20.943218258306246</c:v>
                </c:pt>
                <c:pt idx="140">
                  <c:v>17.602533779018401</c:v>
                </c:pt>
                <c:pt idx="141">
                  <c:v>17.748059457437964</c:v>
                </c:pt>
                <c:pt idx="142">
                  <c:v>16.600406447157667</c:v>
                </c:pt>
                <c:pt idx="143">
                  <c:v>17.483402736978125</c:v>
                </c:pt>
                <c:pt idx="144">
                  <c:v>15.544757093709109</c:v>
                </c:pt>
                <c:pt idx="145">
                  <c:v>15.230595268743127</c:v>
                </c:pt>
                <c:pt idx="146">
                  <c:v>14.822662779876062</c:v>
                </c:pt>
                <c:pt idx="147">
                  <c:v>13.264097362500118</c:v>
                </c:pt>
                <c:pt idx="148">
                  <c:v>13.761722887553976</c:v>
                </c:pt>
                <c:pt idx="149">
                  <c:v>15.833439787909231</c:v>
                </c:pt>
                <c:pt idx="150">
                  <c:v>24.360656352038053</c:v>
                </c:pt>
                <c:pt idx="151">
                  <c:v>25.765035387324907</c:v>
                </c:pt>
                <c:pt idx="152">
                  <c:v>25.129320647372399</c:v>
                </c:pt>
                <c:pt idx="153">
                  <c:v>23.927896413795068</c:v>
                </c:pt>
                <c:pt idx="154">
                  <c:v>24.316644400109254</c:v>
                </c:pt>
                <c:pt idx="155">
                  <c:v>25.156302501756343</c:v>
                </c:pt>
                <c:pt idx="156">
                  <c:v>25.135983079903866</c:v>
                </c:pt>
                <c:pt idx="157">
                  <c:v>24.269955158967619</c:v>
                </c:pt>
                <c:pt idx="158">
                  <c:v>24.466859212437175</c:v>
                </c:pt>
                <c:pt idx="159">
                  <c:v>24.981418892233116</c:v>
                </c:pt>
                <c:pt idx="160">
                  <c:v>20.10603848971024</c:v>
                </c:pt>
                <c:pt idx="161">
                  <c:v>21.381204924620668</c:v>
                </c:pt>
                <c:pt idx="162">
                  <c:v>20.976703358208979</c:v>
                </c:pt>
                <c:pt idx="163">
                  <c:v>19.951416297168905</c:v>
                </c:pt>
                <c:pt idx="164">
                  <c:v>20.914581694294604</c:v>
                </c:pt>
                <c:pt idx="165">
                  <c:v>20.279361652387436</c:v>
                </c:pt>
                <c:pt idx="166">
                  <c:v>22.311968737261466</c:v>
                </c:pt>
                <c:pt idx="167">
                  <c:v>20.117676532095061</c:v>
                </c:pt>
                <c:pt idx="168">
                  <c:v>25.818070963248292</c:v>
                </c:pt>
                <c:pt idx="169">
                  <c:v>24.059782873956852</c:v>
                </c:pt>
                <c:pt idx="170">
                  <c:v>20.968599850705004</c:v>
                </c:pt>
                <c:pt idx="171">
                  <c:v>21.040814206007564</c:v>
                </c:pt>
                <c:pt idx="172">
                  <c:v>20.099938801346227</c:v>
                </c:pt>
                <c:pt idx="173">
                  <c:v>20.943174031015381</c:v>
                </c:pt>
                <c:pt idx="174">
                  <c:v>20.620860894145252</c:v>
                </c:pt>
                <c:pt idx="175">
                  <c:v>21.191877679355382</c:v>
                </c:pt>
                <c:pt idx="176">
                  <c:v>20.926564489701398</c:v>
                </c:pt>
                <c:pt idx="177">
                  <c:v>22.925878221246897</c:v>
                </c:pt>
                <c:pt idx="178">
                  <c:v>21.244417275726263</c:v>
                </c:pt>
                <c:pt idx="179">
                  <c:v>20.482422916846595</c:v>
                </c:pt>
                <c:pt idx="180">
                  <c:v>25.8877773244491</c:v>
                </c:pt>
                <c:pt idx="181">
                  <c:v>26.152412018546904</c:v>
                </c:pt>
                <c:pt idx="182">
                  <c:v>32.339737141497466</c:v>
                </c:pt>
                <c:pt idx="183">
                  <c:v>28.489926580799136</c:v>
                </c:pt>
                <c:pt idx="184">
                  <c:v>29.116989501837654</c:v>
                </c:pt>
                <c:pt idx="185">
                  <c:v>30.629538509574395</c:v>
                </c:pt>
                <c:pt idx="186">
                  <c:v>29.705271561943157</c:v>
                </c:pt>
                <c:pt idx="187">
                  <c:v>25.555463348749782</c:v>
                </c:pt>
                <c:pt idx="188">
                  <c:v>27.236917616621113</c:v>
                </c:pt>
                <c:pt idx="189">
                  <c:v>28.741124471207765</c:v>
                </c:pt>
                <c:pt idx="190">
                  <c:v>17.097217959773204</c:v>
                </c:pt>
                <c:pt idx="191">
                  <c:v>18.40209839607094</c:v>
                </c:pt>
                <c:pt idx="192">
                  <c:v>16.456380688045552</c:v>
                </c:pt>
                <c:pt idx="193">
                  <c:v>16.274547575597271</c:v>
                </c:pt>
                <c:pt idx="194">
                  <c:v>16.714494111907733</c:v>
                </c:pt>
                <c:pt idx="195">
                  <c:v>17.291898967784064</c:v>
                </c:pt>
                <c:pt idx="196">
                  <c:v>16.427437119703985</c:v>
                </c:pt>
                <c:pt idx="197">
                  <c:v>17.526964007849678</c:v>
                </c:pt>
                <c:pt idx="198">
                  <c:v>16.168485805275633</c:v>
                </c:pt>
                <c:pt idx="199">
                  <c:v>16.326548232570556</c:v>
                </c:pt>
                <c:pt idx="200">
                  <c:v>16.373824909560525</c:v>
                </c:pt>
                <c:pt idx="201">
                  <c:v>15.925054380624861</c:v>
                </c:pt>
                <c:pt idx="202">
                  <c:v>15.535226355105618</c:v>
                </c:pt>
                <c:pt idx="203">
                  <c:v>16.157494808080607</c:v>
                </c:pt>
                <c:pt idx="204">
                  <c:v>16.677315316138497</c:v>
                </c:pt>
                <c:pt idx="205">
                  <c:v>15.964705927276386</c:v>
                </c:pt>
                <c:pt idx="206">
                  <c:v>16.668079743073289</c:v>
                </c:pt>
                <c:pt idx="207">
                  <c:v>16.527445898624553</c:v>
                </c:pt>
                <c:pt idx="208">
                  <c:v>17.524235700792836</c:v>
                </c:pt>
                <c:pt idx="209">
                  <c:v>17.268476175493046</c:v>
                </c:pt>
                <c:pt idx="210">
                  <c:v>14.430039959680695</c:v>
                </c:pt>
                <c:pt idx="211">
                  <c:v>11.520327235693252</c:v>
                </c:pt>
                <c:pt idx="212">
                  <c:v>16.597936437949695</c:v>
                </c:pt>
                <c:pt idx="213">
                  <c:v>12.769888163831864</c:v>
                </c:pt>
                <c:pt idx="214">
                  <c:v>13.158829595016448</c:v>
                </c:pt>
                <c:pt idx="215">
                  <c:v>12.488281613604229</c:v>
                </c:pt>
                <c:pt idx="216">
                  <c:v>13.331824721625814</c:v>
                </c:pt>
                <c:pt idx="217">
                  <c:v>12.379415051346394</c:v>
                </c:pt>
                <c:pt idx="218">
                  <c:v>12.992900284449869</c:v>
                </c:pt>
                <c:pt idx="219">
                  <c:v>13.120789905170188</c:v>
                </c:pt>
                <c:pt idx="220">
                  <c:v>19.619085832970669</c:v>
                </c:pt>
                <c:pt idx="221">
                  <c:v>17.766714766529883</c:v>
                </c:pt>
                <c:pt idx="222">
                  <c:v>17.801328832433455</c:v>
                </c:pt>
                <c:pt idx="223">
                  <c:v>18.872471094560019</c:v>
                </c:pt>
                <c:pt idx="224">
                  <c:v>17.399094447047538</c:v>
                </c:pt>
                <c:pt idx="225">
                  <c:v>18.574240847281278</c:v>
                </c:pt>
                <c:pt idx="226">
                  <c:v>15.397510561040175</c:v>
                </c:pt>
                <c:pt idx="227">
                  <c:v>15.846216720052919</c:v>
                </c:pt>
                <c:pt idx="228">
                  <c:v>15.04062127422927</c:v>
                </c:pt>
                <c:pt idx="229">
                  <c:v>16.874336014014339</c:v>
                </c:pt>
                <c:pt idx="230">
                  <c:v>26.897589436796743</c:v>
                </c:pt>
                <c:pt idx="231">
                  <c:v>25.675549722701657</c:v>
                </c:pt>
                <c:pt idx="232">
                  <c:v>26.602082486651312</c:v>
                </c:pt>
                <c:pt idx="233">
                  <c:v>25.710266443741933</c:v>
                </c:pt>
                <c:pt idx="234">
                  <c:v>25.484114153903057</c:v>
                </c:pt>
                <c:pt idx="235">
                  <c:v>26.247206871889659</c:v>
                </c:pt>
                <c:pt idx="236">
                  <c:v>24.598706606391474</c:v>
                </c:pt>
                <c:pt idx="237">
                  <c:v>27.156594453828838</c:v>
                </c:pt>
                <c:pt idx="238">
                  <c:v>25.034610175110458</c:v>
                </c:pt>
                <c:pt idx="239">
                  <c:v>25.54364867668734</c:v>
                </c:pt>
                <c:pt idx="240">
                  <c:v>14.369787135928103</c:v>
                </c:pt>
                <c:pt idx="241">
                  <c:v>13.748364186987455</c:v>
                </c:pt>
                <c:pt idx="242">
                  <c:v>13.648123707320421</c:v>
                </c:pt>
                <c:pt idx="243">
                  <c:v>12.670051915004272</c:v>
                </c:pt>
                <c:pt idx="244">
                  <c:v>12.060735304350287</c:v>
                </c:pt>
                <c:pt idx="245">
                  <c:v>11.676041643170235</c:v>
                </c:pt>
                <c:pt idx="246">
                  <c:v>10.985884886523518</c:v>
                </c:pt>
                <c:pt idx="247">
                  <c:v>12.504982334559983</c:v>
                </c:pt>
                <c:pt idx="248">
                  <c:v>12.901100930154922</c:v>
                </c:pt>
                <c:pt idx="249">
                  <c:v>13.075310784935976</c:v>
                </c:pt>
                <c:pt idx="250">
                  <c:v>12.973247588358456</c:v>
                </c:pt>
                <c:pt idx="251">
                  <c:v>12.038282381870491</c:v>
                </c:pt>
                <c:pt idx="252">
                  <c:v>11.37534510613424</c:v>
                </c:pt>
                <c:pt idx="253">
                  <c:v>11.008259720829184</c:v>
                </c:pt>
                <c:pt idx="254">
                  <c:v>11.350301331386937</c:v>
                </c:pt>
                <c:pt idx="255">
                  <c:v>11.934451483794939</c:v>
                </c:pt>
                <c:pt idx="256">
                  <c:v>13.350457201379443</c:v>
                </c:pt>
                <c:pt idx="257">
                  <c:v>11.438001782521905</c:v>
                </c:pt>
                <c:pt idx="258">
                  <c:v>12.847496445737413</c:v>
                </c:pt>
                <c:pt idx="259">
                  <c:v>13.094368712266458</c:v>
                </c:pt>
                <c:pt idx="260">
                  <c:v>20.386451204647628</c:v>
                </c:pt>
                <c:pt idx="261">
                  <c:v>20.162862049794334</c:v>
                </c:pt>
                <c:pt idx="262">
                  <c:v>19.521821135153488</c:v>
                </c:pt>
                <c:pt idx="263">
                  <c:v>19.163139632993172</c:v>
                </c:pt>
                <c:pt idx="264">
                  <c:v>19.016757308015798</c:v>
                </c:pt>
                <c:pt idx="265">
                  <c:v>20.639364851183295</c:v>
                </c:pt>
                <c:pt idx="266">
                  <c:v>22.45216081814964</c:v>
                </c:pt>
                <c:pt idx="267">
                  <c:v>22.11429060261246</c:v>
                </c:pt>
                <c:pt idx="268">
                  <c:v>20.699718259885117</c:v>
                </c:pt>
                <c:pt idx="269">
                  <c:v>19.163223034247022</c:v>
                </c:pt>
                <c:pt idx="270">
                  <c:v>15.026184493044335</c:v>
                </c:pt>
                <c:pt idx="271">
                  <c:v>17.680947327327214</c:v>
                </c:pt>
                <c:pt idx="272">
                  <c:v>16.455012333218011</c:v>
                </c:pt>
                <c:pt idx="273">
                  <c:v>15.926163975743622</c:v>
                </c:pt>
                <c:pt idx="274">
                  <c:v>17.197457341234266</c:v>
                </c:pt>
                <c:pt idx="275">
                  <c:v>16.974810621023586</c:v>
                </c:pt>
                <c:pt idx="276">
                  <c:v>16.285125833807758</c:v>
                </c:pt>
                <c:pt idx="277">
                  <c:v>17.410712920240808</c:v>
                </c:pt>
                <c:pt idx="278">
                  <c:v>18.311845388656643</c:v>
                </c:pt>
                <c:pt idx="279">
                  <c:v>18.382129979595092</c:v>
                </c:pt>
                <c:pt idx="280">
                  <c:v>23.247144311168263</c:v>
                </c:pt>
                <c:pt idx="281">
                  <c:v>24.830484970870671</c:v>
                </c:pt>
                <c:pt idx="282">
                  <c:v>23.666732552574082</c:v>
                </c:pt>
                <c:pt idx="283">
                  <c:v>22.554196955514072</c:v>
                </c:pt>
                <c:pt idx="284">
                  <c:v>22.205354732188106</c:v>
                </c:pt>
                <c:pt idx="285">
                  <c:v>22.208770175554928</c:v>
                </c:pt>
                <c:pt idx="286">
                  <c:v>23.124274375425362</c:v>
                </c:pt>
                <c:pt idx="287">
                  <c:v>23.468228144719689</c:v>
                </c:pt>
                <c:pt idx="288">
                  <c:v>23.652528554206558</c:v>
                </c:pt>
                <c:pt idx="289">
                  <c:v>23.293422087552976</c:v>
                </c:pt>
                <c:pt idx="290">
                  <c:v>16.132819146392258</c:v>
                </c:pt>
                <c:pt idx="291">
                  <c:v>15.952114743608684</c:v>
                </c:pt>
                <c:pt idx="292">
                  <c:v>17.391699623611711</c:v>
                </c:pt>
                <c:pt idx="293">
                  <c:v>15.154759489343846</c:v>
                </c:pt>
                <c:pt idx="294">
                  <c:v>16.978707477967806</c:v>
                </c:pt>
                <c:pt idx="295">
                  <c:v>18.167059847721127</c:v>
                </c:pt>
                <c:pt idx="296">
                  <c:v>16.962189678578902</c:v>
                </c:pt>
                <c:pt idx="297">
                  <c:v>17.182462226796162</c:v>
                </c:pt>
                <c:pt idx="298">
                  <c:v>18.320750541018139</c:v>
                </c:pt>
                <c:pt idx="299">
                  <c:v>17.126865644354321</c:v>
                </c:pt>
                <c:pt idx="300">
                  <c:v>19.059554371023037</c:v>
                </c:pt>
                <c:pt idx="301">
                  <c:v>23.507053479091507</c:v>
                </c:pt>
                <c:pt idx="302">
                  <c:v>20.208039124017759</c:v>
                </c:pt>
                <c:pt idx="303">
                  <c:v>18.640709217884176</c:v>
                </c:pt>
                <c:pt idx="304">
                  <c:v>18.505425747454026</c:v>
                </c:pt>
                <c:pt idx="305">
                  <c:v>19.370253024746557</c:v>
                </c:pt>
                <c:pt idx="306">
                  <c:v>18.614586932751621</c:v>
                </c:pt>
                <c:pt idx="307">
                  <c:v>18.590161586195983</c:v>
                </c:pt>
                <c:pt idx="308">
                  <c:v>17.522398136669029</c:v>
                </c:pt>
                <c:pt idx="309">
                  <c:v>18.539188275843138</c:v>
                </c:pt>
                <c:pt idx="310">
                  <c:v>17.036919934865303</c:v>
                </c:pt>
                <c:pt idx="311">
                  <c:v>16.616084253711993</c:v>
                </c:pt>
                <c:pt idx="312">
                  <c:v>17.231314889785381</c:v>
                </c:pt>
                <c:pt idx="313">
                  <c:v>17.760914266110547</c:v>
                </c:pt>
                <c:pt idx="314">
                  <c:v>18.023072638298014</c:v>
                </c:pt>
                <c:pt idx="315">
                  <c:v>18.159034388545312</c:v>
                </c:pt>
                <c:pt idx="316">
                  <c:v>20.009275529220638</c:v>
                </c:pt>
                <c:pt idx="317">
                  <c:v>19.97186886827588</c:v>
                </c:pt>
                <c:pt idx="318">
                  <c:v>19.50978110500817</c:v>
                </c:pt>
                <c:pt idx="319">
                  <c:v>20.436220723488912</c:v>
                </c:pt>
                <c:pt idx="320">
                  <c:v>22.680354800395136</c:v>
                </c:pt>
                <c:pt idx="321">
                  <c:v>22.76047734028143</c:v>
                </c:pt>
                <c:pt idx="322">
                  <c:v>23.03373571440099</c:v>
                </c:pt>
                <c:pt idx="323">
                  <c:v>22.376953014074449</c:v>
                </c:pt>
                <c:pt idx="324">
                  <c:v>22.557310002844165</c:v>
                </c:pt>
                <c:pt idx="325">
                  <c:v>26.076509947194086</c:v>
                </c:pt>
                <c:pt idx="326">
                  <c:v>22.376948814265539</c:v>
                </c:pt>
                <c:pt idx="327">
                  <c:v>21.548657072095523</c:v>
                </c:pt>
                <c:pt idx="328">
                  <c:v>22.147277866322874</c:v>
                </c:pt>
                <c:pt idx="329">
                  <c:v>23.720486486682972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C-4EDF-BF03-173C371E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19440"/>
        <c:axId val="1097420272"/>
      </c:scatterChart>
      <c:valAx>
        <c:axId val="109741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supply quantity (rice and products) (kg/capita/yr)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0272"/>
        <c:crosses val="autoZero"/>
        <c:crossBetween val="midCat"/>
      </c:valAx>
      <c:valAx>
        <c:axId val="109742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19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Before'!$C$30:$C$359</c:f>
              <c:numCache>
                <c:formatCode>General</c:formatCode>
                <c:ptCount val="330"/>
                <c:pt idx="0">
                  <c:v>-5.1263735117855163</c:v>
                </c:pt>
                <c:pt idx="1">
                  <c:v>-4.3962583404681261</c:v>
                </c:pt>
                <c:pt idx="2">
                  <c:v>-2.7986709064094022</c:v>
                </c:pt>
                <c:pt idx="3">
                  <c:v>-4.0593883588693025</c:v>
                </c:pt>
                <c:pt idx="4">
                  <c:v>-2.3229602253940946</c:v>
                </c:pt>
                <c:pt idx="5">
                  <c:v>-1.0259607231309502</c:v>
                </c:pt>
                <c:pt idx="6">
                  <c:v>-1.419415180673731</c:v>
                </c:pt>
                <c:pt idx="7">
                  <c:v>-4.5836718738417659E-2</c:v>
                </c:pt>
                <c:pt idx="8">
                  <c:v>2.2469781614264193</c:v>
                </c:pt>
                <c:pt idx="9">
                  <c:v>3.9725465428449311</c:v>
                </c:pt>
                <c:pt idx="10">
                  <c:v>5.8241357633932438</c:v>
                </c:pt>
                <c:pt idx="11">
                  <c:v>-1.2248021643670484</c:v>
                </c:pt>
                <c:pt idx="12">
                  <c:v>-1.9947238534027054</c:v>
                </c:pt>
                <c:pt idx="13">
                  <c:v>-2.6449111934429972</c:v>
                </c:pt>
                <c:pt idx="14">
                  <c:v>-2.9426275924482326</c:v>
                </c:pt>
                <c:pt idx="15">
                  <c:v>-4.1411827245776713</c:v>
                </c:pt>
                <c:pt idx="16">
                  <c:v>-10.889838433803403</c:v>
                </c:pt>
                <c:pt idx="17">
                  <c:v>-5.7237103176926514</c:v>
                </c:pt>
                <c:pt idx="18">
                  <c:v>-5.1338297328054736</c:v>
                </c:pt>
                <c:pt idx="19">
                  <c:v>-4.3644286840944098</c:v>
                </c:pt>
                <c:pt idx="20">
                  <c:v>2.1100508611969389</c:v>
                </c:pt>
                <c:pt idx="21">
                  <c:v>4.6404232729518942</c:v>
                </c:pt>
                <c:pt idx="22">
                  <c:v>4.4447847796989048</c:v>
                </c:pt>
                <c:pt idx="23">
                  <c:v>3.2030283308776752</c:v>
                </c:pt>
                <c:pt idx="24">
                  <c:v>2.9397611412619913</c:v>
                </c:pt>
                <c:pt idx="25">
                  <c:v>3.3500787832841326</c:v>
                </c:pt>
                <c:pt idx="26">
                  <c:v>2.6008933790038604</c:v>
                </c:pt>
                <c:pt idx="27">
                  <c:v>1.7744476149124342</c:v>
                </c:pt>
                <c:pt idx="28">
                  <c:v>1.4787818655420715</c:v>
                </c:pt>
                <c:pt idx="29">
                  <c:v>0.94417854380671073</c:v>
                </c:pt>
                <c:pt idx="30">
                  <c:v>-9.0121758743634466</c:v>
                </c:pt>
                <c:pt idx="31">
                  <c:v>-6.6191838014608297</c:v>
                </c:pt>
                <c:pt idx="32">
                  <c:v>-8.3268874774579427</c:v>
                </c:pt>
                <c:pt idx="33">
                  <c:v>-6.6276305971790457</c:v>
                </c:pt>
                <c:pt idx="34">
                  <c:v>-6.5886003164547606</c:v>
                </c:pt>
                <c:pt idx="35">
                  <c:v>-9.2731913342143812</c:v>
                </c:pt>
                <c:pt idx="36">
                  <c:v>-6.6979711992142725</c:v>
                </c:pt>
                <c:pt idx="37">
                  <c:v>-7.9612696483253806</c:v>
                </c:pt>
                <c:pt idx="38">
                  <c:v>-7.6687415028928552</c:v>
                </c:pt>
                <c:pt idx="39">
                  <c:v>-6.8870932225705053</c:v>
                </c:pt>
                <c:pt idx="40">
                  <c:v>-8.2578957875429104</c:v>
                </c:pt>
                <c:pt idx="41">
                  <c:v>-9.9166413537191556</c:v>
                </c:pt>
                <c:pt idx="42">
                  <c:v>-8.2810058984450983</c:v>
                </c:pt>
                <c:pt idx="43">
                  <c:v>-7.4934998924917942</c:v>
                </c:pt>
                <c:pt idx="44">
                  <c:v>-7.563923715159941</c:v>
                </c:pt>
                <c:pt idx="45">
                  <c:v>-8.5404050640858955</c:v>
                </c:pt>
                <c:pt idx="46">
                  <c:v>-6.5839800137816873</c:v>
                </c:pt>
                <c:pt idx="47">
                  <c:v>-8.3774646023228119</c:v>
                </c:pt>
                <c:pt idx="48">
                  <c:v>-6.8406716175613482</c:v>
                </c:pt>
                <c:pt idx="49">
                  <c:v>-4.1658566469086384</c:v>
                </c:pt>
                <c:pt idx="50">
                  <c:v>-1.9269314944573139</c:v>
                </c:pt>
                <c:pt idx="51">
                  <c:v>-3.822557278300529</c:v>
                </c:pt>
                <c:pt idx="52">
                  <c:v>-3.0574276269956826</c:v>
                </c:pt>
                <c:pt idx="53">
                  <c:v>-3.8985148701682952</c:v>
                </c:pt>
                <c:pt idx="54">
                  <c:v>-3.3097771373158498</c:v>
                </c:pt>
                <c:pt idx="55">
                  <c:v>-4.304672449207823</c:v>
                </c:pt>
                <c:pt idx="56">
                  <c:v>-4.9354898390900193</c:v>
                </c:pt>
                <c:pt idx="57">
                  <c:v>-4.8822456728242285</c:v>
                </c:pt>
                <c:pt idx="58">
                  <c:v>-6.0771704893413965</c:v>
                </c:pt>
                <c:pt idx="59">
                  <c:v>-7.2041967445181143</c:v>
                </c:pt>
                <c:pt idx="60">
                  <c:v>10.401050498018357</c:v>
                </c:pt>
                <c:pt idx="61">
                  <c:v>0.74585705368541966</c:v>
                </c:pt>
                <c:pt idx="62">
                  <c:v>2.158703898551309</c:v>
                </c:pt>
                <c:pt idx="63">
                  <c:v>3.4036397427397738</c:v>
                </c:pt>
                <c:pt idx="64">
                  <c:v>3.4000608671325274</c:v>
                </c:pt>
                <c:pt idx="65">
                  <c:v>6.5515829032101358</c:v>
                </c:pt>
                <c:pt idx="66">
                  <c:v>7.4223832257224238</c:v>
                </c:pt>
                <c:pt idx="67">
                  <c:v>4.9847144657424209</c:v>
                </c:pt>
                <c:pt idx="68">
                  <c:v>7.3888749084485461</c:v>
                </c:pt>
                <c:pt idx="69">
                  <c:v>7.4863179373731228</c:v>
                </c:pt>
                <c:pt idx="70">
                  <c:v>1.9043520895652257</c:v>
                </c:pt>
                <c:pt idx="71">
                  <c:v>2.8156200461801042</c:v>
                </c:pt>
                <c:pt idx="72">
                  <c:v>4.4644212466045481</c:v>
                </c:pt>
                <c:pt idx="73">
                  <c:v>2.64904244350274</c:v>
                </c:pt>
                <c:pt idx="74">
                  <c:v>2.7549227864839381</c:v>
                </c:pt>
                <c:pt idx="75">
                  <c:v>1.2836933014661085</c:v>
                </c:pt>
                <c:pt idx="76">
                  <c:v>2.0463465666401426</c:v>
                </c:pt>
                <c:pt idx="77">
                  <c:v>1.5916620378877369</c:v>
                </c:pt>
                <c:pt idx="78">
                  <c:v>2.8303210339533109</c:v>
                </c:pt>
                <c:pt idx="79">
                  <c:v>1.270217159861172</c:v>
                </c:pt>
                <c:pt idx="80">
                  <c:v>19.63230452424094</c:v>
                </c:pt>
                <c:pt idx="81">
                  <c:v>11.65232172113426</c:v>
                </c:pt>
                <c:pt idx="82">
                  <c:v>14.696953942791417</c:v>
                </c:pt>
                <c:pt idx="83">
                  <c:v>15.190407759821113</c:v>
                </c:pt>
                <c:pt idx="84">
                  <c:v>15.106374658616609</c:v>
                </c:pt>
                <c:pt idx="85">
                  <c:v>15.338041219102717</c:v>
                </c:pt>
                <c:pt idx="86">
                  <c:v>13.711575569040452</c:v>
                </c:pt>
                <c:pt idx="87">
                  <c:v>14.750037921760061</c:v>
                </c:pt>
                <c:pt idx="88">
                  <c:v>15.333554731500474</c:v>
                </c:pt>
                <c:pt idx="89">
                  <c:v>16.548363453609447</c:v>
                </c:pt>
                <c:pt idx="90">
                  <c:v>0.88560668292175038</c:v>
                </c:pt>
                <c:pt idx="91">
                  <c:v>-2.4155933735639117</c:v>
                </c:pt>
                <c:pt idx="92">
                  <c:v>-0.64034986658948156</c:v>
                </c:pt>
                <c:pt idx="93">
                  <c:v>-3.474365697537479</c:v>
                </c:pt>
                <c:pt idx="94">
                  <c:v>-5.7387318091591837</c:v>
                </c:pt>
                <c:pt idx="95">
                  <c:v>-8.6177072866181597</c:v>
                </c:pt>
                <c:pt idx="96">
                  <c:v>-10.255111085522314</c:v>
                </c:pt>
                <c:pt idx="97">
                  <c:v>-8.5726240165141121</c:v>
                </c:pt>
                <c:pt idx="98">
                  <c:v>-10.140415187275982</c:v>
                </c:pt>
                <c:pt idx="99">
                  <c:v>-11.261765724653456</c:v>
                </c:pt>
                <c:pt idx="100">
                  <c:v>1.3229332140111758</c:v>
                </c:pt>
                <c:pt idx="101">
                  <c:v>-11.004929158362568</c:v>
                </c:pt>
                <c:pt idx="102">
                  <c:v>-5.1053819172606616</c:v>
                </c:pt>
                <c:pt idx="103">
                  <c:v>-4.4904222233980953</c:v>
                </c:pt>
                <c:pt idx="104">
                  <c:v>-6.2512118223718449</c:v>
                </c:pt>
                <c:pt idx="105">
                  <c:v>-8.4292725165080569</c:v>
                </c:pt>
                <c:pt idx="106">
                  <c:v>-7.1042929888541604</c:v>
                </c:pt>
                <c:pt idx="107">
                  <c:v>-7.8708553491735707</c:v>
                </c:pt>
                <c:pt idx="108">
                  <c:v>-4.262409156103363</c:v>
                </c:pt>
                <c:pt idx="109">
                  <c:v>-2.8492850081301064</c:v>
                </c:pt>
                <c:pt idx="110">
                  <c:v>-5.0283783787355549</c:v>
                </c:pt>
                <c:pt idx="111">
                  <c:v>-6.69600277827635</c:v>
                </c:pt>
                <c:pt idx="112">
                  <c:v>-6.5941018777892122</c:v>
                </c:pt>
                <c:pt idx="113">
                  <c:v>-6.3881748855308125</c:v>
                </c:pt>
                <c:pt idx="114">
                  <c:v>-5.9008301896521402</c:v>
                </c:pt>
                <c:pt idx="115">
                  <c:v>-5.4632358272180994</c:v>
                </c:pt>
                <c:pt idx="116">
                  <c:v>-5.3590591755225159</c:v>
                </c:pt>
                <c:pt idx="117">
                  <c:v>-4.6183626167213809</c:v>
                </c:pt>
                <c:pt idx="118">
                  <c:v>-3.8106568890414341</c:v>
                </c:pt>
                <c:pt idx="119">
                  <c:v>0.73276570598713775</c:v>
                </c:pt>
                <c:pt idx="120">
                  <c:v>2.2646623908189127</c:v>
                </c:pt>
                <c:pt idx="121">
                  <c:v>5.8732891555212774</c:v>
                </c:pt>
                <c:pt idx="122">
                  <c:v>7.3667831827638537</c:v>
                </c:pt>
                <c:pt idx="123">
                  <c:v>9.81991600492678</c:v>
                </c:pt>
                <c:pt idx="124">
                  <c:v>10.280728027703198</c:v>
                </c:pt>
                <c:pt idx="125">
                  <c:v>9.3281972614218489</c:v>
                </c:pt>
                <c:pt idx="126">
                  <c:v>8.4667785543211842</c:v>
                </c:pt>
                <c:pt idx="127">
                  <c:v>8.8823046126324776</c:v>
                </c:pt>
                <c:pt idx="128">
                  <c:v>6.8524894577259516</c:v>
                </c:pt>
                <c:pt idx="129">
                  <c:v>10.873198015319673</c:v>
                </c:pt>
                <c:pt idx="130">
                  <c:v>29.177749970264387</c:v>
                </c:pt>
                <c:pt idx="131">
                  <c:v>27.646742199196758</c:v>
                </c:pt>
                <c:pt idx="132">
                  <c:v>28.655090016859862</c:v>
                </c:pt>
                <c:pt idx="133">
                  <c:v>28.725537622580777</c:v>
                </c:pt>
                <c:pt idx="134">
                  <c:v>27.191598783560934</c:v>
                </c:pt>
                <c:pt idx="135">
                  <c:v>24.863148007349398</c:v>
                </c:pt>
                <c:pt idx="136">
                  <c:v>25.833773682374694</c:v>
                </c:pt>
                <c:pt idx="137">
                  <c:v>26.916109517476688</c:v>
                </c:pt>
                <c:pt idx="138">
                  <c:v>26.035978376563776</c:v>
                </c:pt>
                <c:pt idx="139">
                  <c:v>25.335877520576823</c:v>
                </c:pt>
                <c:pt idx="140">
                  <c:v>-3.2630078604374351</c:v>
                </c:pt>
                <c:pt idx="141">
                  <c:v>-4.6451187895568715</c:v>
                </c:pt>
                <c:pt idx="142">
                  <c:v>-5.0140532004039073</c:v>
                </c:pt>
                <c:pt idx="143">
                  <c:v>-7.1444235124719953</c:v>
                </c:pt>
                <c:pt idx="144">
                  <c:v>-7.1156519606101938</c:v>
                </c:pt>
                <c:pt idx="145">
                  <c:v>-8.1426247553944471</c:v>
                </c:pt>
                <c:pt idx="146">
                  <c:v>-8.554568190954301</c:v>
                </c:pt>
                <c:pt idx="147">
                  <c:v>-7.2033939662260522</c:v>
                </c:pt>
                <c:pt idx="148">
                  <c:v>-8.0298033714423482</c:v>
                </c:pt>
                <c:pt idx="149">
                  <c:v>-10.174201200547804</c:v>
                </c:pt>
                <c:pt idx="150">
                  <c:v>-13.256070926204336</c:v>
                </c:pt>
                <c:pt idx="151">
                  <c:v>-14.2889068659765</c:v>
                </c:pt>
                <c:pt idx="152">
                  <c:v>-10.891180258124329</c:v>
                </c:pt>
                <c:pt idx="153">
                  <c:v>-5.05030011937043</c:v>
                </c:pt>
                <c:pt idx="154">
                  <c:v>1.3040047135125157</c:v>
                </c:pt>
                <c:pt idx="155">
                  <c:v>4.6100141170929128</c:v>
                </c:pt>
                <c:pt idx="156">
                  <c:v>6.2976204073774795</c:v>
                </c:pt>
                <c:pt idx="157">
                  <c:v>4.7288897233593374</c:v>
                </c:pt>
                <c:pt idx="158">
                  <c:v>3.7061937323315099</c:v>
                </c:pt>
                <c:pt idx="159">
                  <c:v>5.6399777604953201</c:v>
                </c:pt>
                <c:pt idx="160">
                  <c:v>14.462531398610011</c:v>
                </c:pt>
                <c:pt idx="161">
                  <c:v>14.228588589516516</c:v>
                </c:pt>
                <c:pt idx="162">
                  <c:v>15.240003273648849</c:v>
                </c:pt>
                <c:pt idx="163">
                  <c:v>16.239817738539898</c:v>
                </c:pt>
                <c:pt idx="164">
                  <c:v>15.952180528198372</c:v>
                </c:pt>
                <c:pt idx="165">
                  <c:v>16.282154674044968</c:v>
                </c:pt>
                <c:pt idx="166">
                  <c:v>14.044772700964767</c:v>
                </c:pt>
                <c:pt idx="167">
                  <c:v>16.710180647849576</c:v>
                </c:pt>
                <c:pt idx="168">
                  <c:v>11.57458079963525</c:v>
                </c:pt>
                <c:pt idx="169">
                  <c:v>15.185921343609021</c:v>
                </c:pt>
                <c:pt idx="170">
                  <c:v>7.5581180673645179</c:v>
                </c:pt>
                <c:pt idx="171">
                  <c:v>6.6415192588621537</c:v>
                </c:pt>
                <c:pt idx="172">
                  <c:v>9.7731301993842443</c:v>
                </c:pt>
                <c:pt idx="173">
                  <c:v>12.427649138727372</c:v>
                </c:pt>
                <c:pt idx="174">
                  <c:v>17.378772456955236</c:v>
                </c:pt>
                <c:pt idx="175">
                  <c:v>19.3888390030382</c:v>
                </c:pt>
                <c:pt idx="176">
                  <c:v>21.0950880233002</c:v>
                </c:pt>
                <c:pt idx="177">
                  <c:v>19.670937792935995</c:v>
                </c:pt>
                <c:pt idx="178">
                  <c:v>23.485061670004722</c:v>
                </c:pt>
                <c:pt idx="179">
                  <c:v>27.419818428128991</c:v>
                </c:pt>
                <c:pt idx="180">
                  <c:v>-9.6777288779741326</c:v>
                </c:pt>
                <c:pt idx="181">
                  <c:v>-11.742267225042209</c:v>
                </c:pt>
                <c:pt idx="182">
                  <c:v>-18.01367550192721</c:v>
                </c:pt>
                <c:pt idx="183">
                  <c:v>-12.856287000157128</c:v>
                </c:pt>
                <c:pt idx="184">
                  <c:v>-12.966867428385155</c:v>
                </c:pt>
                <c:pt idx="185">
                  <c:v>-13.974882082192337</c:v>
                </c:pt>
                <c:pt idx="186">
                  <c:v>-12.892626402367334</c:v>
                </c:pt>
                <c:pt idx="187">
                  <c:v>-7.9445934080241685</c:v>
                </c:pt>
                <c:pt idx="188">
                  <c:v>-9.5510991722186382</c:v>
                </c:pt>
                <c:pt idx="189">
                  <c:v>-10.375353020748559</c:v>
                </c:pt>
                <c:pt idx="190">
                  <c:v>-11.005378984052737</c:v>
                </c:pt>
                <c:pt idx="191">
                  <c:v>-13.96976910860014</c:v>
                </c:pt>
                <c:pt idx="192">
                  <c:v>-12.308004345488973</c:v>
                </c:pt>
                <c:pt idx="193">
                  <c:v>-12.240261186533889</c:v>
                </c:pt>
                <c:pt idx="194">
                  <c:v>-12.814714215888008</c:v>
                </c:pt>
                <c:pt idx="195">
                  <c:v>-13.575403381183351</c:v>
                </c:pt>
                <c:pt idx="196">
                  <c:v>-12.965077877415558</c:v>
                </c:pt>
                <c:pt idx="197">
                  <c:v>-14.143710037188685</c:v>
                </c:pt>
                <c:pt idx="198">
                  <c:v>-12.39702124892292</c:v>
                </c:pt>
                <c:pt idx="199">
                  <c:v>-10.361350656591419</c:v>
                </c:pt>
                <c:pt idx="200">
                  <c:v>-8.5574488144984286</c:v>
                </c:pt>
                <c:pt idx="201">
                  <c:v>-7.9304551111285306</c:v>
                </c:pt>
                <c:pt idx="202">
                  <c:v>-7.8319828401859777</c:v>
                </c:pt>
                <c:pt idx="203">
                  <c:v>-8.4826377329266531</c:v>
                </c:pt>
                <c:pt idx="204">
                  <c:v>-8.9409558072575344</c:v>
                </c:pt>
                <c:pt idx="205">
                  <c:v>-7.8778997056114015</c:v>
                </c:pt>
                <c:pt idx="206">
                  <c:v>-8.4212645861926525</c:v>
                </c:pt>
                <c:pt idx="207">
                  <c:v>-8.1988609791431948</c:v>
                </c:pt>
                <c:pt idx="208">
                  <c:v>-9.1315358493787446</c:v>
                </c:pt>
                <c:pt idx="209">
                  <c:v>-8.2459469997609602</c:v>
                </c:pt>
                <c:pt idx="210">
                  <c:v>-3.893554015870162</c:v>
                </c:pt>
                <c:pt idx="211">
                  <c:v>-3.1373411841790597</c:v>
                </c:pt>
                <c:pt idx="212">
                  <c:v>-9.322652662630551</c:v>
                </c:pt>
                <c:pt idx="213">
                  <c:v>-6.2133557456798236</c:v>
                </c:pt>
                <c:pt idx="214">
                  <c:v>-7.6675128577703759</c:v>
                </c:pt>
                <c:pt idx="215">
                  <c:v>-7.8888093719376942</c:v>
                </c:pt>
                <c:pt idx="216">
                  <c:v>-9.5172887232840537</c:v>
                </c:pt>
                <c:pt idx="217">
                  <c:v>-9.0469414603225147</c:v>
                </c:pt>
                <c:pt idx="218">
                  <c:v>-10.138894814031831</c:v>
                </c:pt>
                <c:pt idx="219">
                  <c:v>-10.385172405259233</c:v>
                </c:pt>
                <c:pt idx="220">
                  <c:v>-9.979005685286273</c:v>
                </c:pt>
                <c:pt idx="221">
                  <c:v>-9.3226578638428794</c:v>
                </c:pt>
                <c:pt idx="222">
                  <c:v>-10.252973208221707</c:v>
                </c:pt>
                <c:pt idx="223">
                  <c:v>-12.387323480915317</c:v>
                </c:pt>
                <c:pt idx="224">
                  <c:v>-11.541792537520786</c:v>
                </c:pt>
                <c:pt idx="225">
                  <c:v>-13.618913942392368</c:v>
                </c:pt>
                <c:pt idx="226">
                  <c:v>-11.026504356107916</c:v>
                </c:pt>
                <c:pt idx="227">
                  <c:v>-11.789021286642697</c:v>
                </c:pt>
                <c:pt idx="228">
                  <c:v>-10.876224568995912</c:v>
                </c:pt>
                <c:pt idx="229">
                  <c:v>-12.359060648474703</c:v>
                </c:pt>
                <c:pt idx="230">
                  <c:v>-11.653146160056831</c:v>
                </c:pt>
                <c:pt idx="231">
                  <c:v>-11.284792460419707</c:v>
                </c:pt>
                <c:pt idx="232">
                  <c:v>-11.840863147131536</c:v>
                </c:pt>
                <c:pt idx="233">
                  <c:v>-11.32700818867754</c:v>
                </c:pt>
                <c:pt idx="234">
                  <c:v>-11.816939587561073</c:v>
                </c:pt>
                <c:pt idx="235">
                  <c:v>-13.45074485478626</c:v>
                </c:pt>
                <c:pt idx="236">
                  <c:v>-12.407280100006691</c:v>
                </c:pt>
                <c:pt idx="237">
                  <c:v>-15.962711928641619</c:v>
                </c:pt>
                <c:pt idx="238">
                  <c:v>-13.600562541826093</c:v>
                </c:pt>
                <c:pt idx="239">
                  <c:v>-11.819813081028787</c:v>
                </c:pt>
                <c:pt idx="240">
                  <c:v>-0.39107150245760636</c:v>
                </c:pt>
                <c:pt idx="241">
                  <c:v>0.83631438830635574</c:v>
                </c:pt>
                <c:pt idx="242">
                  <c:v>0.75446261795639913</c:v>
                </c:pt>
                <c:pt idx="243">
                  <c:v>1.4943213975818654</c:v>
                </c:pt>
                <c:pt idx="244">
                  <c:v>2.2069411360459608</c:v>
                </c:pt>
                <c:pt idx="245">
                  <c:v>2.4478415852642357</c:v>
                </c:pt>
                <c:pt idx="246">
                  <c:v>3.1942619681603031</c:v>
                </c:pt>
                <c:pt idx="247">
                  <c:v>1.1273258270768842</c:v>
                </c:pt>
                <c:pt idx="248">
                  <c:v>1.0057374168774977</c:v>
                </c:pt>
                <c:pt idx="249">
                  <c:v>1.0560095498580608</c:v>
                </c:pt>
                <c:pt idx="250">
                  <c:v>-2.3437628107090269</c:v>
                </c:pt>
                <c:pt idx="251">
                  <c:v>-1.1945888869013306</c:v>
                </c:pt>
                <c:pt idx="252">
                  <c:v>-0.11588194563808329</c:v>
                </c:pt>
                <c:pt idx="253">
                  <c:v>0.32524314579857183</c:v>
                </c:pt>
                <c:pt idx="254">
                  <c:v>-0.21770218920680939</c:v>
                </c:pt>
                <c:pt idx="255">
                  <c:v>-1.942515082115051</c:v>
                </c:pt>
                <c:pt idx="256">
                  <c:v>-4.6139235761104924</c:v>
                </c:pt>
                <c:pt idx="257">
                  <c:v>-3.5462621491344635</c:v>
                </c:pt>
                <c:pt idx="258">
                  <c:v>-5.7244031978984724</c:v>
                </c:pt>
                <c:pt idx="259">
                  <c:v>-6.2990798568394855</c:v>
                </c:pt>
                <c:pt idx="260">
                  <c:v>9.2743464385039545</c:v>
                </c:pt>
                <c:pt idx="261">
                  <c:v>4.7886423690172712</c:v>
                </c:pt>
                <c:pt idx="262">
                  <c:v>5.3068753403306701</c:v>
                </c:pt>
                <c:pt idx="263">
                  <c:v>6.7137759644219095</c:v>
                </c:pt>
                <c:pt idx="264">
                  <c:v>6.4616318702384916</c:v>
                </c:pt>
                <c:pt idx="265">
                  <c:v>5.634489312605492</c:v>
                </c:pt>
                <c:pt idx="266">
                  <c:v>3.8379513794545765</c:v>
                </c:pt>
                <c:pt idx="267">
                  <c:v>5.4131141896829433</c:v>
                </c:pt>
                <c:pt idx="268">
                  <c:v>7.4164919973014065</c:v>
                </c:pt>
                <c:pt idx="269">
                  <c:v>9.2321836993074271</c:v>
                </c:pt>
                <c:pt idx="270">
                  <c:v>-0.27693146226806498</c:v>
                </c:pt>
                <c:pt idx="271">
                  <c:v>-2.1061977886919401</c:v>
                </c:pt>
                <c:pt idx="272">
                  <c:v>1.0030572143798544</c:v>
                </c:pt>
                <c:pt idx="273">
                  <c:v>3.1325639507709333</c:v>
                </c:pt>
                <c:pt idx="274">
                  <c:v>2.5136654469170097</c:v>
                </c:pt>
                <c:pt idx="275">
                  <c:v>2.5625832093061476</c:v>
                </c:pt>
                <c:pt idx="276">
                  <c:v>2.965271465350849</c:v>
                </c:pt>
                <c:pt idx="277">
                  <c:v>1.4002041471216096</c:v>
                </c:pt>
                <c:pt idx="278">
                  <c:v>0.36765664648140728</c:v>
                </c:pt>
                <c:pt idx="279">
                  <c:v>0.51332902376932665</c:v>
                </c:pt>
                <c:pt idx="280">
                  <c:v>7.2983240143795385</c:v>
                </c:pt>
                <c:pt idx="281">
                  <c:v>3.5265434967427858</c:v>
                </c:pt>
                <c:pt idx="282">
                  <c:v>3.8214748421806348</c:v>
                </c:pt>
                <c:pt idx="283">
                  <c:v>3.5858060020319762</c:v>
                </c:pt>
                <c:pt idx="284">
                  <c:v>2.6736502567135858</c:v>
                </c:pt>
                <c:pt idx="285">
                  <c:v>1.9876775943323608</c:v>
                </c:pt>
                <c:pt idx="286">
                  <c:v>0.8416872819797554</c:v>
                </c:pt>
                <c:pt idx="287">
                  <c:v>0.88724786442362102</c:v>
                </c:pt>
                <c:pt idx="288">
                  <c:v>1.2262771505734555</c:v>
                </c:pt>
                <c:pt idx="289">
                  <c:v>1.4709277632848732</c:v>
                </c:pt>
                <c:pt idx="290">
                  <c:v>4.5316702612166644</c:v>
                </c:pt>
                <c:pt idx="291">
                  <c:v>3.2510099122068787</c:v>
                </c:pt>
                <c:pt idx="292">
                  <c:v>1.7647212807126529</c:v>
                </c:pt>
                <c:pt idx="293">
                  <c:v>4.1250694344139323</c:v>
                </c:pt>
                <c:pt idx="294">
                  <c:v>2.9848143631089989</c:v>
                </c:pt>
                <c:pt idx="295">
                  <c:v>2.0115113857671538</c:v>
                </c:pt>
                <c:pt idx="296">
                  <c:v>4.0235726405488315</c:v>
                </c:pt>
                <c:pt idx="297">
                  <c:v>3.6070655557558382</c:v>
                </c:pt>
                <c:pt idx="298">
                  <c:v>2.1045864778385805</c:v>
                </c:pt>
                <c:pt idx="299">
                  <c:v>2.785139023236102</c:v>
                </c:pt>
                <c:pt idx="300">
                  <c:v>7.0901817482189387</c:v>
                </c:pt>
                <c:pt idx="301">
                  <c:v>0.93942685748849541</c:v>
                </c:pt>
                <c:pt idx="302">
                  <c:v>3.3074528705776558</c:v>
                </c:pt>
                <c:pt idx="303">
                  <c:v>4.5267251716679056</c:v>
                </c:pt>
                <c:pt idx="304">
                  <c:v>4.4480978132292108</c:v>
                </c:pt>
                <c:pt idx="305">
                  <c:v>3.4750269751981122</c:v>
                </c:pt>
                <c:pt idx="306">
                  <c:v>4.4723761296920372</c:v>
                </c:pt>
                <c:pt idx="307">
                  <c:v>4.8230080049049171</c:v>
                </c:pt>
                <c:pt idx="308">
                  <c:v>6.2979268085868618</c:v>
                </c:pt>
                <c:pt idx="309">
                  <c:v>5.3112526642137823</c:v>
                </c:pt>
                <c:pt idx="310">
                  <c:v>-10.559682383684969</c:v>
                </c:pt>
                <c:pt idx="311">
                  <c:v>-9.5507474710940787</c:v>
                </c:pt>
                <c:pt idx="312">
                  <c:v>-9.5890644154868756</c:v>
                </c:pt>
                <c:pt idx="313">
                  <c:v>-9.4698287557770993</c:v>
                </c:pt>
                <c:pt idx="314">
                  <c:v>-9.0244418324834292</c:v>
                </c:pt>
                <c:pt idx="315">
                  <c:v>-7.6757527478023988</c:v>
                </c:pt>
                <c:pt idx="316">
                  <c:v>-8.7274832811962213</c:v>
                </c:pt>
                <c:pt idx="317">
                  <c:v>-7.5905167168421883</c:v>
                </c:pt>
                <c:pt idx="318">
                  <c:v>-6.7967278118519143</c:v>
                </c:pt>
                <c:pt idx="319">
                  <c:v>-8.025385778090163</c:v>
                </c:pt>
                <c:pt idx="320">
                  <c:v>23.458978821739706</c:v>
                </c:pt>
                <c:pt idx="321">
                  <c:v>20.059237285300394</c:v>
                </c:pt>
                <c:pt idx="322">
                  <c:v>17.848821364962426</c:v>
                </c:pt>
                <c:pt idx="323">
                  <c:v>16.305214897238557</c:v>
                </c:pt>
                <c:pt idx="324">
                  <c:v>14.206052870519905</c:v>
                </c:pt>
                <c:pt idx="325">
                  <c:v>8.4160427545986281</c:v>
                </c:pt>
                <c:pt idx="326">
                  <c:v>10.772827510103351</c:v>
                </c:pt>
                <c:pt idx="327">
                  <c:v>10.122063749817389</c:v>
                </c:pt>
                <c:pt idx="328">
                  <c:v>9.4763140435504383</c:v>
                </c:pt>
                <c:pt idx="329">
                  <c:v>6.9071671672142188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97E-90AB-957500FB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76256"/>
        <c:axId val="1018862944"/>
      </c:scatterChart>
      <c:valAx>
        <c:axId val="10188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62944"/>
        <c:crosses val="autoZero"/>
        <c:crossBetween val="midCat"/>
      </c:valAx>
      <c:valAx>
        <c:axId val="101886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HDI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Before'!$C$30:$C$359</c:f>
              <c:numCache>
                <c:formatCode>General</c:formatCode>
                <c:ptCount val="330"/>
                <c:pt idx="0">
                  <c:v>-5.1263735117855163</c:v>
                </c:pt>
                <c:pt idx="1">
                  <c:v>-4.3962583404681261</c:v>
                </c:pt>
                <c:pt idx="2">
                  <c:v>-2.7986709064094022</c:v>
                </c:pt>
                <c:pt idx="3">
                  <c:v>-4.0593883588693025</c:v>
                </c:pt>
                <c:pt idx="4">
                  <c:v>-2.3229602253940946</c:v>
                </c:pt>
                <c:pt idx="5">
                  <c:v>-1.0259607231309502</c:v>
                </c:pt>
                <c:pt idx="6">
                  <c:v>-1.419415180673731</c:v>
                </c:pt>
                <c:pt idx="7">
                  <c:v>-4.5836718738417659E-2</c:v>
                </c:pt>
                <c:pt idx="8">
                  <c:v>2.2469781614264193</c:v>
                </c:pt>
                <c:pt idx="9">
                  <c:v>3.9725465428449311</c:v>
                </c:pt>
                <c:pt idx="10">
                  <c:v>5.8241357633932438</c:v>
                </c:pt>
                <c:pt idx="11">
                  <c:v>-1.2248021643670484</c:v>
                </c:pt>
                <c:pt idx="12">
                  <c:v>-1.9947238534027054</c:v>
                </c:pt>
                <c:pt idx="13">
                  <c:v>-2.6449111934429972</c:v>
                </c:pt>
                <c:pt idx="14">
                  <c:v>-2.9426275924482326</c:v>
                </c:pt>
                <c:pt idx="15">
                  <c:v>-4.1411827245776713</c:v>
                </c:pt>
                <c:pt idx="16">
                  <c:v>-10.889838433803403</c:v>
                </c:pt>
                <c:pt idx="17">
                  <c:v>-5.7237103176926514</c:v>
                </c:pt>
                <c:pt idx="18">
                  <c:v>-5.1338297328054736</c:v>
                </c:pt>
                <c:pt idx="19">
                  <c:v>-4.3644286840944098</c:v>
                </c:pt>
                <c:pt idx="20">
                  <c:v>2.1100508611969389</c:v>
                </c:pt>
                <c:pt idx="21">
                  <c:v>4.6404232729518942</c:v>
                </c:pt>
                <c:pt idx="22">
                  <c:v>4.4447847796989048</c:v>
                </c:pt>
                <c:pt idx="23">
                  <c:v>3.2030283308776752</c:v>
                </c:pt>
                <c:pt idx="24">
                  <c:v>2.9397611412619913</c:v>
                </c:pt>
                <c:pt idx="25">
                  <c:v>3.3500787832841326</c:v>
                </c:pt>
                <c:pt idx="26">
                  <c:v>2.6008933790038604</c:v>
                </c:pt>
                <c:pt idx="27">
                  <c:v>1.7744476149124342</c:v>
                </c:pt>
                <c:pt idx="28">
                  <c:v>1.4787818655420715</c:v>
                </c:pt>
                <c:pt idx="29">
                  <c:v>0.94417854380671073</c:v>
                </c:pt>
                <c:pt idx="30">
                  <c:v>-9.0121758743634466</c:v>
                </c:pt>
                <c:pt idx="31">
                  <c:v>-6.6191838014608297</c:v>
                </c:pt>
                <c:pt idx="32">
                  <c:v>-8.3268874774579427</c:v>
                </c:pt>
                <c:pt idx="33">
                  <c:v>-6.6276305971790457</c:v>
                </c:pt>
                <c:pt idx="34">
                  <c:v>-6.5886003164547606</c:v>
                </c:pt>
                <c:pt idx="35">
                  <c:v>-9.2731913342143812</c:v>
                </c:pt>
                <c:pt idx="36">
                  <c:v>-6.6979711992142725</c:v>
                </c:pt>
                <c:pt idx="37">
                  <c:v>-7.9612696483253806</c:v>
                </c:pt>
                <c:pt idx="38">
                  <c:v>-7.6687415028928552</c:v>
                </c:pt>
                <c:pt idx="39">
                  <c:v>-6.8870932225705053</c:v>
                </c:pt>
                <c:pt idx="40">
                  <c:v>-8.2578957875429104</c:v>
                </c:pt>
                <c:pt idx="41">
                  <c:v>-9.9166413537191556</c:v>
                </c:pt>
                <c:pt idx="42">
                  <c:v>-8.2810058984450983</c:v>
                </c:pt>
                <c:pt idx="43">
                  <c:v>-7.4934998924917942</c:v>
                </c:pt>
                <c:pt idx="44">
                  <c:v>-7.563923715159941</c:v>
                </c:pt>
                <c:pt idx="45">
                  <c:v>-8.5404050640858955</c:v>
                </c:pt>
                <c:pt idx="46">
                  <c:v>-6.5839800137816873</c:v>
                </c:pt>
                <c:pt idx="47">
                  <c:v>-8.3774646023228119</c:v>
                </c:pt>
                <c:pt idx="48">
                  <c:v>-6.8406716175613482</c:v>
                </c:pt>
                <c:pt idx="49">
                  <c:v>-4.1658566469086384</c:v>
                </c:pt>
                <c:pt idx="50">
                  <c:v>-1.9269314944573139</c:v>
                </c:pt>
                <c:pt idx="51">
                  <c:v>-3.822557278300529</c:v>
                </c:pt>
                <c:pt idx="52">
                  <c:v>-3.0574276269956826</c:v>
                </c:pt>
                <c:pt idx="53">
                  <c:v>-3.8985148701682952</c:v>
                </c:pt>
                <c:pt idx="54">
                  <c:v>-3.3097771373158498</c:v>
                </c:pt>
                <c:pt idx="55">
                  <c:v>-4.304672449207823</c:v>
                </c:pt>
                <c:pt idx="56">
                  <c:v>-4.9354898390900193</c:v>
                </c:pt>
                <c:pt idx="57">
                  <c:v>-4.8822456728242285</c:v>
                </c:pt>
                <c:pt idx="58">
                  <c:v>-6.0771704893413965</c:v>
                </c:pt>
                <c:pt idx="59">
                  <c:v>-7.2041967445181143</c:v>
                </c:pt>
                <c:pt idx="60">
                  <c:v>10.401050498018357</c:v>
                </c:pt>
                <c:pt idx="61">
                  <c:v>0.74585705368541966</c:v>
                </c:pt>
                <c:pt idx="62">
                  <c:v>2.158703898551309</c:v>
                </c:pt>
                <c:pt idx="63">
                  <c:v>3.4036397427397738</c:v>
                </c:pt>
                <c:pt idx="64">
                  <c:v>3.4000608671325274</c:v>
                </c:pt>
                <c:pt idx="65">
                  <c:v>6.5515829032101358</c:v>
                </c:pt>
                <c:pt idx="66">
                  <c:v>7.4223832257224238</c:v>
                </c:pt>
                <c:pt idx="67">
                  <c:v>4.9847144657424209</c:v>
                </c:pt>
                <c:pt idx="68">
                  <c:v>7.3888749084485461</c:v>
                </c:pt>
                <c:pt idx="69">
                  <c:v>7.4863179373731228</c:v>
                </c:pt>
                <c:pt idx="70">
                  <c:v>1.9043520895652257</c:v>
                </c:pt>
                <c:pt idx="71">
                  <c:v>2.8156200461801042</c:v>
                </c:pt>
                <c:pt idx="72">
                  <c:v>4.4644212466045481</c:v>
                </c:pt>
                <c:pt idx="73">
                  <c:v>2.64904244350274</c:v>
                </c:pt>
                <c:pt idx="74">
                  <c:v>2.7549227864839381</c:v>
                </c:pt>
                <c:pt idx="75">
                  <c:v>1.2836933014661085</c:v>
                </c:pt>
                <c:pt idx="76">
                  <c:v>2.0463465666401426</c:v>
                </c:pt>
                <c:pt idx="77">
                  <c:v>1.5916620378877369</c:v>
                </c:pt>
                <c:pt idx="78">
                  <c:v>2.8303210339533109</c:v>
                </c:pt>
                <c:pt idx="79">
                  <c:v>1.270217159861172</c:v>
                </c:pt>
                <c:pt idx="80">
                  <c:v>19.63230452424094</c:v>
                </c:pt>
                <c:pt idx="81">
                  <c:v>11.65232172113426</c:v>
                </c:pt>
                <c:pt idx="82">
                  <c:v>14.696953942791417</c:v>
                </c:pt>
                <c:pt idx="83">
                  <c:v>15.190407759821113</c:v>
                </c:pt>
                <c:pt idx="84">
                  <c:v>15.106374658616609</c:v>
                </c:pt>
                <c:pt idx="85">
                  <c:v>15.338041219102717</c:v>
                </c:pt>
                <c:pt idx="86">
                  <c:v>13.711575569040452</c:v>
                </c:pt>
                <c:pt idx="87">
                  <c:v>14.750037921760061</c:v>
                </c:pt>
                <c:pt idx="88">
                  <c:v>15.333554731500474</c:v>
                </c:pt>
                <c:pt idx="89">
                  <c:v>16.548363453609447</c:v>
                </c:pt>
                <c:pt idx="90">
                  <c:v>0.88560668292175038</c:v>
                </c:pt>
                <c:pt idx="91">
                  <c:v>-2.4155933735639117</c:v>
                </c:pt>
                <c:pt idx="92">
                  <c:v>-0.64034986658948156</c:v>
                </c:pt>
                <c:pt idx="93">
                  <c:v>-3.474365697537479</c:v>
                </c:pt>
                <c:pt idx="94">
                  <c:v>-5.7387318091591837</c:v>
                </c:pt>
                <c:pt idx="95">
                  <c:v>-8.6177072866181597</c:v>
                </c:pt>
                <c:pt idx="96">
                  <c:v>-10.255111085522314</c:v>
                </c:pt>
                <c:pt idx="97">
                  <c:v>-8.5726240165141121</c:v>
                </c:pt>
                <c:pt idx="98">
                  <c:v>-10.140415187275982</c:v>
                </c:pt>
                <c:pt idx="99">
                  <c:v>-11.261765724653456</c:v>
                </c:pt>
                <c:pt idx="100">
                  <c:v>1.3229332140111758</c:v>
                </c:pt>
                <c:pt idx="101">
                  <c:v>-11.004929158362568</c:v>
                </c:pt>
                <c:pt idx="102">
                  <c:v>-5.1053819172606616</c:v>
                </c:pt>
                <c:pt idx="103">
                  <c:v>-4.4904222233980953</c:v>
                </c:pt>
                <c:pt idx="104">
                  <c:v>-6.2512118223718449</c:v>
                </c:pt>
                <c:pt idx="105">
                  <c:v>-8.4292725165080569</c:v>
                </c:pt>
                <c:pt idx="106">
                  <c:v>-7.1042929888541604</c:v>
                </c:pt>
                <c:pt idx="107">
                  <c:v>-7.8708553491735707</c:v>
                </c:pt>
                <c:pt idx="108">
                  <c:v>-4.262409156103363</c:v>
                </c:pt>
                <c:pt idx="109">
                  <c:v>-2.8492850081301064</c:v>
                </c:pt>
                <c:pt idx="110">
                  <c:v>-5.0283783787355549</c:v>
                </c:pt>
                <c:pt idx="111">
                  <c:v>-6.69600277827635</c:v>
                </c:pt>
                <c:pt idx="112">
                  <c:v>-6.5941018777892122</c:v>
                </c:pt>
                <c:pt idx="113">
                  <c:v>-6.3881748855308125</c:v>
                </c:pt>
                <c:pt idx="114">
                  <c:v>-5.9008301896521402</c:v>
                </c:pt>
                <c:pt idx="115">
                  <c:v>-5.4632358272180994</c:v>
                </c:pt>
                <c:pt idx="116">
                  <c:v>-5.3590591755225159</c:v>
                </c:pt>
                <c:pt idx="117">
                  <c:v>-4.6183626167213809</c:v>
                </c:pt>
                <c:pt idx="118">
                  <c:v>-3.8106568890414341</c:v>
                </c:pt>
                <c:pt idx="119">
                  <c:v>0.73276570598713775</c:v>
                </c:pt>
                <c:pt idx="120">
                  <c:v>2.2646623908189127</c:v>
                </c:pt>
                <c:pt idx="121">
                  <c:v>5.8732891555212774</c:v>
                </c:pt>
                <c:pt idx="122">
                  <c:v>7.3667831827638537</c:v>
                </c:pt>
                <c:pt idx="123">
                  <c:v>9.81991600492678</c:v>
                </c:pt>
                <c:pt idx="124">
                  <c:v>10.280728027703198</c:v>
                </c:pt>
                <c:pt idx="125">
                  <c:v>9.3281972614218489</c:v>
                </c:pt>
                <c:pt idx="126">
                  <c:v>8.4667785543211842</c:v>
                </c:pt>
                <c:pt idx="127">
                  <c:v>8.8823046126324776</c:v>
                </c:pt>
                <c:pt idx="128">
                  <c:v>6.8524894577259516</c:v>
                </c:pt>
                <c:pt idx="129">
                  <c:v>10.873198015319673</c:v>
                </c:pt>
                <c:pt idx="130">
                  <c:v>29.177749970264387</c:v>
                </c:pt>
                <c:pt idx="131">
                  <c:v>27.646742199196758</c:v>
                </c:pt>
                <c:pt idx="132">
                  <c:v>28.655090016859862</c:v>
                </c:pt>
                <c:pt idx="133">
                  <c:v>28.725537622580777</c:v>
                </c:pt>
                <c:pt idx="134">
                  <c:v>27.191598783560934</c:v>
                </c:pt>
                <c:pt idx="135">
                  <c:v>24.863148007349398</c:v>
                </c:pt>
                <c:pt idx="136">
                  <c:v>25.833773682374694</c:v>
                </c:pt>
                <c:pt idx="137">
                  <c:v>26.916109517476688</c:v>
                </c:pt>
                <c:pt idx="138">
                  <c:v>26.035978376563776</c:v>
                </c:pt>
                <c:pt idx="139">
                  <c:v>25.335877520576823</c:v>
                </c:pt>
                <c:pt idx="140">
                  <c:v>-3.2630078604374351</c:v>
                </c:pt>
                <c:pt idx="141">
                  <c:v>-4.6451187895568715</c:v>
                </c:pt>
                <c:pt idx="142">
                  <c:v>-5.0140532004039073</c:v>
                </c:pt>
                <c:pt idx="143">
                  <c:v>-7.1444235124719953</c:v>
                </c:pt>
                <c:pt idx="144">
                  <c:v>-7.1156519606101938</c:v>
                </c:pt>
                <c:pt idx="145">
                  <c:v>-8.1426247553944471</c:v>
                </c:pt>
                <c:pt idx="146">
                  <c:v>-8.554568190954301</c:v>
                </c:pt>
                <c:pt idx="147">
                  <c:v>-7.2033939662260522</c:v>
                </c:pt>
                <c:pt idx="148">
                  <c:v>-8.0298033714423482</c:v>
                </c:pt>
                <c:pt idx="149">
                  <c:v>-10.174201200547804</c:v>
                </c:pt>
                <c:pt idx="150">
                  <c:v>-13.256070926204336</c:v>
                </c:pt>
                <c:pt idx="151">
                  <c:v>-14.2889068659765</c:v>
                </c:pt>
                <c:pt idx="152">
                  <c:v>-10.891180258124329</c:v>
                </c:pt>
                <c:pt idx="153">
                  <c:v>-5.05030011937043</c:v>
                </c:pt>
                <c:pt idx="154">
                  <c:v>1.3040047135125157</c:v>
                </c:pt>
                <c:pt idx="155">
                  <c:v>4.6100141170929128</c:v>
                </c:pt>
                <c:pt idx="156">
                  <c:v>6.2976204073774795</c:v>
                </c:pt>
                <c:pt idx="157">
                  <c:v>4.7288897233593374</c:v>
                </c:pt>
                <c:pt idx="158">
                  <c:v>3.7061937323315099</c:v>
                </c:pt>
                <c:pt idx="159">
                  <c:v>5.6399777604953201</c:v>
                </c:pt>
                <c:pt idx="160">
                  <c:v>14.462531398610011</c:v>
                </c:pt>
                <c:pt idx="161">
                  <c:v>14.228588589516516</c:v>
                </c:pt>
                <c:pt idx="162">
                  <c:v>15.240003273648849</c:v>
                </c:pt>
                <c:pt idx="163">
                  <c:v>16.239817738539898</c:v>
                </c:pt>
                <c:pt idx="164">
                  <c:v>15.952180528198372</c:v>
                </c:pt>
                <c:pt idx="165">
                  <c:v>16.282154674044968</c:v>
                </c:pt>
                <c:pt idx="166">
                  <c:v>14.044772700964767</c:v>
                </c:pt>
                <c:pt idx="167">
                  <c:v>16.710180647849576</c:v>
                </c:pt>
                <c:pt idx="168">
                  <c:v>11.57458079963525</c:v>
                </c:pt>
                <c:pt idx="169">
                  <c:v>15.185921343609021</c:v>
                </c:pt>
                <c:pt idx="170">
                  <c:v>7.5581180673645179</c:v>
                </c:pt>
                <c:pt idx="171">
                  <c:v>6.6415192588621537</c:v>
                </c:pt>
                <c:pt idx="172">
                  <c:v>9.7731301993842443</c:v>
                </c:pt>
                <c:pt idx="173">
                  <c:v>12.427649138727372</c:v>
                </c:pt>
                <c:pt idx="174">
                  <c:v>17.378772456955236</c:v>
                </c:pt>
                <c:pt idx="175">
                  <c:v>19.3888390030382</c:v>
                </c:pt>
                <c:pt idx="176">
                  <c:v>21.0950880233002</c:v>
                </c:pt>
                <c:pt idx="177">
                  <c:v>19.670937792935995</c:v>
                </c:pt>
                <c:pt idx="178">
                  <c:v>23.485061670004722</c:v>
                </c:pt>
                <c:pt idx="179">
                  <c:v>27.419818428128991</c:v>
                </c:pt>
                <c:pt idx="180">
                  <c:v>-9.6777288779741326</c:v>
                </c:pt>
                <c:pt idx="181">
                  <c:v>-11.742267225042209</c:v>
                </c:pt>
                <c:pt idx="182">
                  <c:v>-18.01367550192721</c:v>
                </c:pt>
                <c:pt idx="183">
                  <c:v>-12.856287000157128</c:v>
                </c:pt>
                <c:pt idx="184">
                  <c:v>-12.966867428385155</c:v>
                </c:pt>
                <c:pt idx="185">
                  <c:v>-13.974882082192337</c:v>
                </c:pt>
                <c:pt idx="186">
                  <c:v>-12.892626402367334</c:v>
                </c:pt>
                <c:pt idx="187">
                  <c:v>-7.9445934080241685</c:v>
                </c:pt>
                <c:pt idx="188">
                  <c:v>-9.5510991722186382</c:v>
                </c:pt>
                <c:pt idx="189">
                  <c:v>-10.375353020748559</c:v>
                </c:pt>
                <c:pt idx="190">
                  <c:v>-11.005378984052737</c:v>
                </c:pt>
                <c:pt idx="191">
                  <c:v>-13.96976910860014</c:v>
                </c:pt>
                <c:pt idx="192">
                  <c:v>-12.308004345488973</c:v>
                </c:pt>
                <c:pt idx="193">
                  <c:v>-12.240261186533889</c:v>
                </c:pt>
                <c:pt idx="194">
                  <c:v>-12.814714215888008</c:v>
                </c:pt>
                <c:pt idx="195">
                  <c:v>-13.575403381183351</c:v>
                </c:pt>
                <c:pt idx="196">
                  <c:v>-12.965077877415558</c:v>
                </c:pt>
                <c:pt idx="197">
                  <c:v>-14.143710037188685</c:v>
                </c:pt>
                <c:pt idx="198">
                  <c:v>-12.39702124892292</c:v>
                </c:pt>
                <c:pt idx="199">
                  <c:v>-10.361350656591419</c:v>
                </c:pt>
                <c:pt idx="200">
                  <c:v>-8.5574488144984286</c:v>
                </c:pt>
                <c:pt idx="201">
                  <c:v>-7.9304551111285306</c:v>
                </c:pt>
                <c:pt idx="202">
                  <c:v>-7.8319828401859777</c:v>
                </c:pt>
                <c:pt idx="203">
                  <c:v>-8.4826377329266531</c:v>
                </c:pt>
                <c:pt idx="204">
                  <c:v>-8.9409558072575344</c:v>
                </c:pt>
                <c:pt idx="205">
                  <c:v>-7.8778997056114015</c:v>
                </c:pt>
                <c:pt idx="206">
                  <c:v>-8.4212645861926525</c:v>
                </c:pt>
                <c:pt idx="207">
                  <c:v>-8.1988609791431948</c:v>
                </c:pt>
                <c:pt idx="208">
                  <c:v>-9.1315358493787446</c:v>
                </c:pt>
                <c:pt idx="209">
                  <c:v>-8.2459469997609602</c:v>
                </c:pt>
                <c:pt idx="210">
                  <c:v>-3.893554015870162</c:v>
                </c:pt>
                <c:pt idx="211">
                  <c:v>-3.1373411841790597</c:v>
                </c:pt>
                <c:pt idx="212">
                  <c:v>-9.322652662630551</c:v>
                </c:pt>
                <c:pt idx="213">
                  <c:v>-6.2133557456798236</c:v>
                </c:pt>
                <c:pt idx="214">
                  <c:v>-7.6675128577703759</c:v>
                </c:pt>
                <c:pt idx="215">
                  <c:v>-7.8888093719376942</c:v>
                </c:pt>
                <c:pt idx="216">
                  <c:v>-9.5172887232840537</c:v>
                </c:pt>
                <c:pt idx="217">
                  <c:v>-9.0469414603225147</c:v>
                </c:pt>
                <c:pt idx="218">
                  <c:v>-10.138894814031831</c:v>
                </c:pt>
                <c:pt idx="219">
                  <c:v>-10.385172405259233</c:v>
                </c:pt>
                <c:pt idx="220">
                  <c:v>-9.979005685286273</c:v>
                </c:pt>
                <c:pt idx="221">
                  <c:v>-9.3226578638428794</c:v>
                </c:pt>
                <c:pt idx="222">
                  <c:v>-10.252973208221707</c:v>
                </c:pt>
                <c:pt idx="223">
                  <c:v>-12.387323480915317</c:v>
                </c:pt>
                <c:pt idx="224">
                  <c:v>-11.541792537520786</c:v>
                </c:pt>
                <c:pt idx="225">
                  <c:v>-13.618913942392368</c:v>
                </c:pt>
                <c:pt idx="226">
                  <c:v>-11.026504356107916</c:v>
                </c:pt>
                <c:pt idx="227">
                  <c:v>-11.789021286642697</c:v>
                </c:pt>
                <c:pt idx="228">
                  <c:v>-10.876224568995912</c:v>
                </c:pt>
                <c:pt idx="229">
                  <c:v>-12.359060648474703</c:v>
                </c:pt>
                <c:pt idx="230">
                  <c:v>-11.653146160056831</c:v>
                </c:pt>
                <c:pt idx="231">
                  <c:v>-11.284792460419707</c:v>
                </c:pt>
                <c:pt idx="232">
                  <c:v>-11.840863147131536</c:v>
                </c:pt>
                <c:pt idx="233">
                  <c:v>-11.32700818867754</c:v>
                </c:pt>
                <c:pt idx="234">
                  <c:v>-11.816939587561073</c:v>
                </c:pt>
                <c:pt idx="235">
                  <c:v>-13.45074485478626</c:v>
                </c:pt>
                <c:pt idx="236">
                  <c:v>-12.407280100006691</c:v>
                </c:pt>
                <c:pt idx="237">
                  <c:v>-15.962711928641619</c:v>
                </c:pt>
                <c:pt idx="238">
                  <c:v>-13.600562541826093</c:v>
                </c:pt>
                <c:pt idx="239">
                  <c:v>-11.819813081028787</c:v>
                </c:pt>
                <c:pt idx="240">
                  <c:v>-0.39107150245760636</c:v>
                </c:pt>
                <c:pt idx="241">
                  <c:v>0.83631438830635574</c:v>
                </c:pt>
                <c:pt idx="242">
                  <c:v>0.75446261795639913</c:v>
                </c:pt>
                <c:pt idx="243">
                  <c:v>1.4943213975818654</c:v>
                </c:pt>
                <c:pt idx="244">
                  <c:v>2.2069411360459608</c:v>
                </c:pt>
                <c:pt idx="245">
                  <c:v>2.4478415852642357</c:v>
                </c:pt>
                <c:pt idx="246">
                  <c:v>3.1942619681603031</c:v>
                </c:pt>
                <c:pt idx="247">
                  <c:v>1.1273258270768842</c:v>
                </c:pt>
                <c:pt idx="248">
                  <c:v>1.0057374168774977</c:v>
                </c:pt>
                <c:pt idx="249">
                  <c:v>1.0560095498580608</c:v>
                </c:pt>
                <c:pt idx="250">
                  <c:v>-2.3437628107090269</c:v>
                </c:pt>
                <c:pt idx="251">
                  <c:v>-1.1945888869013306</c:v>
                </c:pt>
                <c:pt idx="252">
                  <c:v>-0.11588194563808329</c:v>
                </c:pt>
                <c:pt idx="253">
                  <c:v>0.32524314579857183</c:v>
                </c:pt>
                <c:pt idx="254">
                  <c:v>-0.21770218920680939</c:v>
                </c:pt>
                <c:pt idx="255">
                  <c:v>-1.942515082115051</c:v>
                </c:pt>
                <c:pt idx="256">
                  <c:v>-4.6139235761104924</c:v>
                </c:pt>
                <c:pt idx="257">
                  <c:v>-3.5462621491344635</c:v>
                </c:pt>
                <c:pt idx="258">
                  <c:v>-5.7244031978984724</c:v>
                </c:pt>
                <c:pt idx="259">
                  <c:v>-6.2990798568394855</c:v>
                </c:pt>
                <c:pt idx="260">
                  <c:v>9.2743464385039545</c:v>
                </c:pt>
                <c:pt idx="261">
                  <c:v>4.7886423690172712</c:v>
                </c:pt>
                <c:pt idx="262">
                  <c:v>5.3068753403306701</c:v>
                </c:pt>
                <c:pt idx="263">
                  <c:v>6.7137759644219095</c:v>
                </c:pt>
                <c:pt idx="264">
                  <c:v>6.4616318702384916</c:v>
                </c:pt>
                <c:pt idx="265">
                  <c:v>5.634489312605492</c:v>
                </c:pt>
                <c:pt idx="266">
                  <c:v>3.8379513794545765</c:v>
                </c:pt>
                <c:pt idx="267">
                  <c:v>5.4131141896829433</c:v>
                </c:pt>
                <c:pt idx="268">
                  <c:v>7.4164919973014065</c:v>
                </c:pt>
                <c:pt idx="269">
                  <c:v>9.2321836993074271</c:v>
                </c:pt>
                <c:pt idx="270">
                  <c:v>-0.27693146226806498</c:v>
                </c:pt>
                <c:pt idx="271">
                  <c:v>-2.1061977886919401</c:v>
                </c:pt>
                <c:pt idx="272">
                  <c:v>1.0030572143798544</c:v>
                </c:pt>
                <c:pt idx="273">
                  <c:v>3.1325639507709333</c:v>
                </c:pt>
                <c:pt idx="274">
                  <c:v>2.5136654469170097</c:v>
                </c:pt>
                <c:pt idx="275">
                  <c:v>2.5625832093061476</c:v>
                </c:pt>
                <c:pt idx="276">
                  <c:v>2.965271465350849</c:v>
                </c:pt>
                <c:pt idx="277">
                  <c:v>1.4002041471216096</c:v>
                </c:pt>
                <c:pt idx="278">
                  <c:v>0.36765664648140728</c:v>
                </c:pt>
                <c:pt idx="279">
                  <c:v>0.51332902376932665</c:v>
                </c:pt>
                <c:pt idx="280">
                  <c:v>7.2983240143795385</c:v>
                </c:pt>
                <c:pt idx="281">
                  <c:v>3.5265434967427858</c:v>
                </c:pt>
                <c:pt idx="282">
                  <c:v>3.8214748421806348</c:v>
                </c:pt>
                <c:pt idx="283">
                  <c:v>3.5858060020319762</c:v>
                </c:pt>
                <c:pt idx="284">
                  <c:v>2.6736502567135858</c:v>
                </c:pt>
                <c:pt idx="285">
                  <c:v>1.9876775943323608</c:v>
                </c:pt>
                <c:pt idx="286">
                  <c:v>0.8416872819797554</c:v>
                </c:pt>
                <c:pt idx="287">
                  <c:v>0.88724786442362102</c:v>
                </c:pt>
                <c:pt idx="288">
                  <c:v>1.2262771505734555</c:v>
                </c:pt>
                <c:pt idx="289">
                  <c:v>1.4709277632848732</c:v>
                </c:pt>
                <c:pt idx="290">
                  <c:v>4.5316702612166644</c:v>
                </c:pt>
                <c:pt idx="291">
                  <c:v>3.2510099122068787</c:v>
                </c:pt>
                <c:pt idx="292">
                  <c:v>1.7647212807126529</c:v>
                </c:pt>
                <c:pt idx="293">
                  <c:v>4.1250694344139323</c:v>
                </c:pt>
                <c:pt idx="294">
                  <c:v>2.9848143631089989</c:v>
                </c:pt>
                <c:pt idx="295">
                  <c:v>2.0115113857671538</c:v>
                </c:pt>
                <c:pt idx="296">
                  <c:v>4.0235726405488315</c:v>
                </c:pt>
                <c:pt idx="297">
                  <c:v>3.6070655557558382</c:v>
                </c:pt>
                <c:pt idx="298">
                  <c:v>2.1045864778385805</c:v>
                </c:pt>
                <c:pt idx="299">
                  <c:v>2.785139023236102</c:v>
                </c:pt>
                <c:pt idx="300">
                  <c:v>7.0901817482189387</c:v>
                </c:pt>
                <c:pt idx="301">
                  <c:v>0.93942685748849541</c:v>
                </c:pt>
                <c:pt idx="302">
                  <c:v>3.3074528705776558</c:v>
                </c:pt>
                <c:pt idx="303">
                  <c:v>4.5267251716679056</c:v>
                </c:pt>
                <c:pt idx="304">
                  <c:v>4.4480978132292108</c:v>
                </c:pt>
                <c:pt idx="305">
                  <c:v>3.4750269751981122</c:v>
                </c:pt>
                <c:pt idx="306">
                  <c:v>4.4723761296920372</c:v>
                </c:pt>
                <c:pt idx="307">
                  <c:v>4.8230080049049171</c:v>
                </c:pt>
                <c:pt idx="308">
                  <c:v>6.2979268085868618</c:v>
                </c:pt>
                <c:pt idx="309">
                  <c:v>5.3112526642137823</c:v>
                </c:pt>
                <c:pt idx="310">
                  <c:v>-10.559682383684969</c:v>
                </c:pt>
                <c:pt idx="311">
                  <c:v>-9.5507474710940787</c:v>
                </c:pt>
                <c:pt idx="312">
                  <c:v>-9.5890644154868756</c:v>
                </c:pt>
                <c:pt idx="313">
                  <c:v>-9.4698287557770993</c:v>
                </c:pt>
                <c:pt idx="314">
                  <c:v>-9.0244418324834292</c:v>
                </c:pt>
                <c:pt idx="315">
                  <c:v>-7.6757527478023988</c:v>
                </c:pt>
                <c:pt idx="316">
                  <c:v>-8.7274832811962213</c:v>
                </c:pt>
                <c:pt idx="317">
                  <c:v>-7.5905167168421883</c:v>
                </c:pt>
                <c:pt idx="318">
                  <c:v>-6.7967278118519143</c:v>
                </c:pt>
                <c:pt idx="319">
                  <c:v>-8.025385778090163</c:v>
                </c:pt>
                <c:pt idx="320">
                  <c:v>23.458978821739706</c:v>
                </c:pt>
                <c:pt idx="321">
                  <c:v>20.059237285300394</c:v>
                </c:pt>
                <c:pt idx="322">
                  <c:v>17.848821364962426</c:v>
                </c:pt>
                <c:pt idx="323">
                  <c:v>16.305214897238557</c:v>
                </c:pt>
                <c:pt idx="324">
                  <c:v>14.206052870519905</c:v>
                </c:pt>
                <c:pt idx="325">
                  <c:v>8.4160427545986281</c:v>
                </c:pt>
                <c:pt idx="326">
                  <c:v>10.772827510103351</c:v>
                </c:pt>
                <c:pt idx="327">
                  <c:v>10.122063749817389</c:v>
                </c:pt>
                <c:pt idx="328">
                  <c:v>9.4763140435504383</c:v>
                </c:pt>
                <c:pt idx="329">
                  <c:v>6.9071671672142188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C-4131-853D-01539D62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86656"/>
        <c:axId val="1018864192"/>
      </c:scatterChart>
      <c:valAx>
        <c:axId val="10188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64192"/>
        <c:crosses val="autoZero"/>
        <c:crossBetween val="midCat"/>
      </c:valAx>
      <c:valAx>
        <c:axId val="101886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8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Percentage of children under 5 years of age who are stunted (modelled estimates)(percent)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Before'!$C$30:$C$359</c:f>
              <c:numCache>
                <c:formatCode>General</c:formatCode>
                <c:ptCount val="330"/>
                <c:pt idx="0">
                  <c:v>-5.1263735117855163</c:v>
                </c:pt>
                <c:pt idx="1">
                  <c:v>-4.3962583404681261</c:v>
                </c:pt>
                <c:pt idx="2">
                  <c:v>-2.7986709064094022</c:v>
                </c:pt>
                <c:pt idx="3">
                  <c:v>-4.0593883588693025</c:v>
                </c:pt>
                <c:pt idx="4">
                  <c:v>-2.3229602253940946</c:v>
                </c:pt>
                <c:pt idx="5">
                  <c:v>-1.0259607231309502</c:v>
                </c:pt>
                <c:pt idx="6">
                  <c:v>-1.419415180673731</c:v>
                </c:pt>
                <c:pt idx="7">
                  <c:v>-4.5836718738417659E-2</c:v>
                </c:pt>
                <c:pt idx="8">
                  <c:v>2.2469781614264193</c:v>
                </c:pt>
                <c:pt idx="9">
                  <c:v>3.9725465428449311</c:v>
                </c:pt>
                <c:pt idx="10">
                  <c:v>5.8241357633932438</c:v>
                </c:pt>
                <c:pt idx="11">
                  <c:v>-1.2248021643670484</c:v>
                </c:pt>
                <c:pt idx="12">
                  <c:v>-1.9947238534027054</c:v>
                </c:pt>
                <c:pt idx="13">
                  <c:v>-2.6449111934429972</c:v>
                </c:pt>
                <c:pt idx="14">
                  <c:v>-2.9426275924482326</c:v>
                </c:pt>
                <c:pt idx="15">
                  <c:v>-4.1411827245776713</c:v>
                </c:pt>
                <c:pt idx="16">
                  <c:v>-10.889838433803403</c:v>
                </c:pt>
                <c:pt idx="17">
                  <c:v>-5.7237103176926514</c:v>
                </c:pt>
                <c:pt idx="18">
                  <c:v>-5.1338297328054736</c:v>
                </c:pt>
                <c:pt idx="19">
                  <c:v>-4.3644286840944098</c:v>
                </c:pt>
                <c:pt idx="20">
                  <c:v>2.1100508611969389</c:v>
                </c:pt>
                <c:pt idx="21">
                  <c:v>4.6404232729518942</c:v>
                </c:pt>
                <c:pt idx="22">
                  <c:v>4.4447847796989048</c:v>
                </c:pt>
                <c:pt idx="23">
                  <c:v>3.2030283308776752</c:v>
                </c:pt>
                <c:pt idx="24">
                  <c:v>2.9397611412619913</c:v>
                </c:pt>
                <c:pt idx="25">
                  <c:v>3.3500787832841326</c:v>
                </c:pt>
                <c:pt idx="26">
                  <c:v>2.6008933790038604</c:v>
                </c:pt>
                <c:pt idx="27">
                  <c:v>1.7744476149124342</c:v>
                </c:pt>
                <c:pt idx="28">
                  <c:v>1.4787818655420715</c:v>
                </c:pt>
                <c:pt idx="29">
                  <c:v>0.94417854380671073</c:v>
                </c:pt>
                <c:pt idx="30">
                  <c:v>-9.0121758743634466</c:v>
                </c:pt>
                <c:pt idx="31">
                  <c:v>-6.6191838014608297</c:v>
                </c:pt>
                <c:pt idx="32">
                  <c:v>-8.3268874774579427</c:v>
                </c:pt>
                <c:pt idx="33">
                  <c:v>-6.6276305971790457</c:v>
                </c:pt>
                <c:pt idx="34">
                  <c:v>-6.5886003164547606</c:v>
                </c:pt>
                <c:pt idx="35">
                  <c:v>-9.2731913342143812</c:v>
                </c:pt>
                <c:pt idx="36">
                  <c:v>-6.6979711992142725</c:v>
                </c:pt>
                <c:pt idx="37">
                  <c:v>-7.9612696483253806</c:v>
                </c:pt>
                <c:pt idx="38">
                  <c:v>-7.6687415028928552</c:v>
                </c:pt>
                <c:pt idx="39">
                  <c:v>-6.8870932225705053</c:v>
                </c:pt>
                <c:pt idx="40">
                  <c:v>-8.2578957875429104</c:v>
                </c:pt>
                <c:pt idx="41">
                  <c:v>-9.9166413537191556</c:v>
                </c:pt>
                <c:pt idx="42">
                  <c:v>-8.2810058984450983</c:v>
                </c:pt>
                <c:pt idx="43">
                  <c:v>-7.4934998924917942</c:v>
                </c:pt>
                <c:pt idx="44">
                  <c:v>-7.563923715159941</c:v>
                </c:pt>
                <c:pt idx="45">
                  <c:v>-8.5404050640858955</c:v>
                </c:pt>
                <c:pt idx="46">
                  <c:v>-6.5839800137816873</c:v>
                </c:pt>
                <c:pt idx="47">
                  <c:v>-8.3774646023228119</c:v>
                </c:pt>
                <c:pt idx="48">
                  <c:v>-6.8406716175613482</c:v>
                </c:pt>
                <c:pt idx="49">
                  <c:v>-4.1658566469086384</c:v>
                </c:pt>
                <c:pt idx="50">
                  <c:v>-1.9269314944573139</c:v>
                </c:pt>
                <c:pt idx="51">
                  <c:v>-3.822557278300529</c:v>
                </c:pt>
                <c:pt idx="52">
                  <c:v>-3.0574276269956826</c:v>
                </c:pt>
                <c:pt idx="53">
                  <c:v>-3.8985148701682952</c:v>
                </c:pt>
                <c:pt idx="54">
                  <c:v>-3.3097771373158498</c:v>
                </c:pt>
                <c:pt idx="55">
                  <c:v>-4.304672449207823</c:v>
                </c:pt>
                <c:pt idx="56">
                  <c:v>-4.9354898390900193</c:v>
                </c:pt>
                <c:pt idx="57">
                  <c:v>-4.8822456728242285</c:v>
                </c:pt>
                <c:pt idx="58">
                  <c:v>-6.0771704893413965</c:v>
                </c:pt>
                <c:pt idx="59">
                  <c:v>-7.2041967445181143</c:v>
                </c:pt>
                <c:pt idx="60">
                  <c:v>10.401050498018357</c:v>
                </c:pt>
                <c:pt idx="61">
                  <c:v>0.74585705368541966</c:v>
                </c:pt>
                <c:pt idx="62">
                  <c:v>2.158703898551309</c:v>
                </c:pt>
                <c:pt idx="63">
                  <c:v>3.4036397427397738</c:v>
                </c:pt>
                <c:pt idx="64">
                  <c:v>3.4000608671325274</c:v>
                </c:pt>
                <c:pt idx="65">
                  <c:v>6.5515829032101358</c:v>
                </c:pt>
                <c:pt idx="66">
                  <c:v>7.4223832257224238</c:v>
                </c:pt>
                <c:pt idx="67">
                  <c:v>4.9847144657424209</c:v>
                </c:pt>
                <c:pt idx="68">
                  <c:v>7.3888749084485461</c:v>
                </c:pt>
                <c:pt idx="69">
                  <c:v>7.4863179373731228</c:v>
                </c:pt>
                <c:pt idx="70">
                  <c:v>1.9043520895652257</c:v>
                </c:pt>
                <c:pt idx="71">
                  <c:v>2.8156200461801042</c:v>
                </c:pt>
                <c:pt idx="72">
                  <c:v>4.4644212466045481</c:v>
                </c:pt>
                <c:pt idx="73">
                  <c:v>2.64904244350274</c:v>
                </c:pt>
                <c:pt idx="74">
                  <c:v>2.7549227864839381</c:v>
                </c:pt>
                <c:pt idx="75">
                  <c:v>1.2836933014661085</c:v>
                </c:pt>
                <c:pt idx="76">
                  <c:v>2.0463465666401426</c:v>
                </c:pt>
                <c:pt idx="77">
                  <c:v>1.5916620378877369</c:v>
                </c:pt>
                <c:pt idx="78">
                  <c:v>2.8303210339533109</c:v>
                </c:pt>
                <c:pt idx="79">
                  <c:v>1.270217159861172</c:v>
                </c:pt>
                <c:pt idx="80">
                  <c:v>19.63230452424094</c:v>
                </c:pt>
                <c:pt idx="81">
                  <c:v>11.65232172113426</c:v>
                </c:pt>
                <c:pt idx="82">
                  <c:v>14.696953942791417</c:v>
                </c:pt>
                <c:pt idx="83">
                  <c:v>15.190407759821113</c:v>
                </c:pt>
                <c:pt idx="84">
                  <c:v>15.106374658616609</c:v>
                </c:pt>
                <c:pt idx="85">
                  <c:v>15.338041219102717</c:v>
                </c:pt>
                <c:pt idx="86">
                  <c:v>13.711575569040452</c:v>
                </c:pt>
                <c:pt idx="87">
                  <c:v>14.750037921760061</c:v>
                </c:pt>
                <c:pt idx="88">
                  <c:v>15.333554731500474</c:v>
                </c:pt>
                <c:pt idx="89">
                  <c:v>16.548363453609447</c:v>
                </c:pt>
                <c:pt idx="90">
                  <c:v>0.88560668292175038</c:v>
                </c:pt>
                <c:pt idx="91">
                  <c:v>-2.4155933735639117</c:v>
                </c:pt>
                <c:pt idx="92">
                  <c:v>-0.64034986658948156</c:v>
                </c:pt>
                <c:pt idx="93">
                  <c:v>-3.474365697537479</c:v>
                </c:pt>
                <c:pt idx="94">
                  <c:v>-5.7387318091591837</c:v>
                </c:pt>
                <c:pt idx="95">
                  <c:v>-8.6177072866181597</c:v>
                </c:pt>
                <c:pt idx="96">
                  <c:v>-10.255111085522314</c:v>
                </c:pt>
                <c:pt idx="97">
                  <c:v>-8.5726240165141121</c:v>
                </c:pt>
                <c:pt idx="98">
                  <c:v>-10.140415187275982</c:v>
                </c:pt>
                <c:pt idx="99">
                  <c:v>-11.261765724653456</c:v>
                </c:pt>
                <c:pt idx="100">
                  <c:v>1.3229332140111758</c:v>
                </c:pt>
                <c:pt idx="101">
                  <c:v>-11.004929158362568</c:v>
                </c:pt>
                <c:pt idx="102">
                  <c:v>-5.1053819172606616</c:v>
                </c:pt>
                <c:pt idx="103">
                  <c:v>-4.4904222233980953</c:v>
                </c:pt>
                <c:pt idx="104">
                  <c:v>-6.2512118223718449</c:v>
                </c:pt>
                <c:pt idx="105">
                  <c:v>-8.4292725165080569</c:v>
                </c:pt>
                <c:pt idx="106">
                  <c:v>-7.1042929888541604</c:v>
                </c:pt>
                <c:pt idx="107">
                  <c:v>-7.8708553491735707</c:v>
                </c:pt>
                <c:pt idx="108">
                  <c:v>-4.262409156103363</c:v>
                </c:pt>
                <c:pt idx="109">
                  <c:v>-2.8492850081301064</c:v>
                </c:pt>
                <c:pt idx="110">
                  <c:v>-5.0283783787355549</c:v>
                </c:pt>
                <c:pt idx="111">
                  <c:v>-6.69600277827635</c:v>
                </c:pt>
                <c:pt idx="112">
                  <c:v>-6.5941018777892122</c:v>
                </c:pt>
                <c:pt idx="113">
                  <c:v>-6.3881748855308125</c:v>
                </c:pt>
                <c:pt idx="114">
                  <c:v>-5.9008301896521402</c:v>
                </c:pt>
                <c:pt idx="115">
                  <c:v>-5.4632358272180994</c:v>
                </c:pt>
                <c:pt idx="116">
                  <c:v>-5.3590591755225159</c:v>
                </c:pt>
                <c:pt idx="117">
                  <c:v>-4.6183626167213809</c:v>
                </c:pt>
                <c:pt idx="118">
                  <c:v>-3.8106568890414341</c:v>
                </c:pt>
                <c:pt idx="119">
                  <c:v>0.73276570598713775</c:v>
                </c:pt>
                <c:pt idx="120">
                  <c:v>2.2646623908189127</c:v>
                </c:pt>
                <c:pt idx="121">
                  <c:v>5.8732891555212774</c:v>
                </c:pt>
                <c:pt idx="122">
                  <c:v>7.3667831827638537</c:v>
                </c:pt>
                <c:pt idx="123">
                  <c:v>9.81991600492678</c:v>
                </c:pt>
                <c:pt idx="124">
                  <c:v>10.280728027703198</c:v>
                </c:pt>
                <c:pt idx="125">
                  <c:v>9.3281972614218489</c:v>
                </c:pt>
                <c:pt idx="126">
                  <c:v>8.4667785543211842</c:v>
                </c:pt>
                <c:pt idx="127">
                  <c:v>8.8823046126324776</c:v>
                </c:pt>
                <c:pt idx="128">
                  <c:v>6.8524894577259516</c:v>
                </c:pt>
                <c:pt idx="129">
                  <c:v>10.873198015319673</c:v>
                </c:pt>
                <c:pt idx="130">
                  <c:v>29.177749970264387</c:v>
                </c:pt>
                <c:pt idx="131">
                  <c:v>27.646742199196758</c:v>
                </c:pt>
                <c:pt idx="132">
                  <c:v>28.655090016859862</c:v>
                </c:pt>
                <c:pt idx="133">
                  <c:v>28.725537622580777</c:v>
                </c:pt>
                <c:pt idx="134">
                  <c:v>27.191598783560934</c:v>
                </c:pt>
                <c:pt idx="135">
                  <c:v>24.863148007349398</c:v>
                </c:pt>
                <c:pt idx="136">
                  <c:v>25.833773682374694</c:v>
                </c:pt>
                <c:pt idx="137">
                  <c:v>26.916109517476688</c:v>
                </c:pt>
                <c:pt idx="138">
                  <c:v>26.035978376563776</c:v>
                </c:pt>
                <c:pt idx="139">
                  <c:v>25.335877520576823</c:v>
                </c:pt>
                <c:pt idx="140">
                  <c:v>-3.2630078604374351</c:v>
                </c:pt>
                <c:pt idx="141">
                  <c:v>-4.6451187895568715</c:v>
                </c:pt>
                <c:pt idx="142">
                  <c:v>-5.0140532004039073</c:v>
                </c:pt>
                <c:pt idx="143">
                  <c:v>-7.1444235124719953</c:v>
                </c:pt>
                <c:pt idx="144">
                  <c:v>-7.1156519606101938</c:v>
                </c:pt>
                <c:pt idx="145">
                  <c:v>-8.1426247553944471</c:v>
                </c:pt>
                <c:pt idx="146">
                  <c:v>-8.554568190954301</c:v>
                </c:pt>
                <c:pt idx="147">
                  <c:v>-7.2033939662260522</c:v>
                </c:pt>
                <c:pt idx="148">
                  <c:v>-8.0298033714423482</c:v>
                </c:pt>
                <c:pt idx="149">
                  <c:v>-10.174201200547804</c:v>
                </c:pt>
                <c:pt idx="150">
                  <c:v>-13.256070926204336</c:v>
                </c:pt>
                <c:pt idx="151">
                  <c:v>-14.2889068659765</c:v>
                </c:pt>
                <c:pt idx="152">
                  <c:v>-10.891180258124329</c:v>
                </c:pt>
                <c:pt idx="153">
                  <c:v>-5.05030011937043</c:v>
                </c:pt>
                <c:pt idx="154">
                  <c:v>1.3040047135125157</c:v>
                </c:pt>
                <c:pt idx="155">
                  <c:v>4.6100141170929128</c:v>
                </c:pt>
                <c:pt idx="156">
                  <c:v>6.2976204073774795</c:v>
                </c:pt>
                <c:pt idx="157">
                  <c:v>4.7288897233593374</c:v>
                </c:pt>
                <c:pt idx="158">
                  <c:v>3.7061937323315099</c:v>
                </c:pt>
                <c:pt idx="159">
                  <c:v>5.6399777604953201</c:v>
                </c:pt>
                <c:pt idx="160">
                  <c:v>14.462531398610011</c:v>
                </c:pt>
                <c:pt idx="161">
                  <c:v>14.228588589516516</c:v>
                </c:pt>
                <c:pt idx="162">
                  <c:v>15.240003273648849</c:v>
                </c:pt>
                <c:pt idx="163">
                  <c:v>16.239817738539898</c:v>
                </c:pt>
                <c:pt idx="164">
                  <c:v>15.952180528198372</c:v>
                </c:pt>
                <c:pt idx="165">
                  <c:v>16.282154674044968</c:v>
                </c:pt>
                <c:pt idx="166">
                  <c:v>14.044772700964767</c:v>
                </c:pt>
                <c:pt idx="167">
                  <c:v>16.710180647849576</c:v>
                </c:pt>
                <c:pt idx="168">
                  <c:v>11.57458079963525</c:v>
                </c:pt>
                <c:pt idx="169">
                  <c:v>15.185921343609021</c:v>
                </c:pt>
                <c:pt idx="170">
                  <c:v>7.5581180673645179</c:v>
                </c:pt>
                <c:pt idx="171">
                  <c:v>6.6415192588621537</c:v>
                </c:pt>
                <c:pt idx="172">
                  <c:v>9.7731301993842443</c:v>
                </c:pt>
                <c:pt idx="173">
                  <c:v>12.427649138727372</c:v>
                </c:pt>
                <c:pt idx="174">
                  <c:v>17.378772456955236</c:v>
                </c:pt>
                <c:pt idx="175">
                  <c:v>19.3888390030382</c:v>
                </c:pt>
                <c:pt idx="176">
                  <c:v>21.0950880233002</c:v>
                </c:pt>
                <c:pt idx="177">
                  <c:v>19.670937792935995</c:v>
                </c:pt>
                <c:pt idx="178">
                  <c:v>23.485061670004722</c:v>
                </c:pt>
                <c:pt idx="179">
                  <c:v>27.419818428128991</c:v>
                </c:pt>
                <c:pt idx="180">
                  <c:v>-9.6777288779741326</c:v>
                </c:pt>
                <c:pt idx="181">
                  <c:v>-11.742267225042209</c:v>
                </c:pt>
                <c:pt idx="182">
                  <c:v>-18.01367550192721</c:v>
                </c:pt>
                <c:pt idx="183">
                  <c:v>-12.856287000157128</c:v>
                </c:pt>
                <c:pt idx="184">
                  <c:v>-12.966867428385155</c:v>
                </c:pt>
                <c:pt idx="185">
                  <c:v>-13.974882082192337</c:v>
                </c:pt>
                <c:pt idx="186">
                  <c:v>-12.892626402367334</c:v>
                </c:pt>
                <c:pt idx="187">
                  <c:v>-7.9445934080241685</c:v>
                </c:pt>
                <c:pt idx="188">
                  <c:v>-9.5510991722186382</c:v>
                </c:pt>
                <c:pt idx="189">
                  <c:v>-10.375353020748559</c:v>
                </c:pt>
                <c:pt idx="190">
                  <c:v>-11.005378984052737</c:v>
                </c:pt>
                <c:pt idx="191">
                  <c:v>-13.96976910860014</c:v>
                </c:pt>
                <c:pt idx="192">
                  <c:v>-12.308004345488973</c:v>
                </c:pt>
                <c:pt idx="193">
                  <c:v>-12.240261186533889</c:v>
                </c:pt>
                <c:pt idx="194">
                  <c:v>-12.814714215888008</c:v>
                </c:pt>
                <c:pt idx="195">
                  <c:v>-13.575403381183351</c:v>
                </c:pt>
                <c:pt idx="196">
                  <c:v>-12.965077877415558</c:v>
                </c:pt>
                <c:pt idx="197">
                  <c:v>-14.143710037188685</c:v>
                </c:pt>
                <c:pt idx="198">
                  <c:v>-12.39702124892292</c:v>
                </c:pt>
                <c:pt idx="199">
                  <c:v>-10.361350656591419</c:v>
                </c:pt>
                <c:pt idx="200">
                  <c:v>-8.5574488144984286</c:v>
                </c:pt>
                <c:pt idx="201">
                  <c:v>-7.9304551111285306</c:v>
                </c:pt>
                <c:pt idx="202">
                  <c:v>-7.8319828401859777</c:v>
                </c:pt>
                <c:pt idx="203">
                  <c:v>-8.4826377329266531</c:v>
                </c:pt>
                <c:pt idx="204">
                  <c:v>-8.9409558072575344</c:v>
                </c:pt>
                <c:pt idx="205">
                  <c:v>-7.8778997056114015</c:v>
                </c:pt>
                <c:pt idx="206">
                  <c:v>-8.4212645861926525</c:v>
                </c:pt>
                <c:pt idx="207">
                  <c:v>-8.1988609791431948</c:v>
                </c:pt>
                <c:pt idx="208">
                  <c:v>-9.1315358493787446</c:v>
                </c:pt>
                <c:pt idx="209">
                  <c:v>-8.2459469997609602</c:v>
                </c:pt>
                <c:pt idx="210">
                  <c:v>-3.893554015870162</c:v>
                </c:pt>
                <c:pt idx="211">
                  <c:v>-3.1373411841790597</c:v>
                </c:pt>
                <c:pt idx="212">
                  <c:v>-9.322652662630551</c:v>
                </c:pt>
                <c:pt idx="213">
                  <c:v>-6.2133557456798236</c:v>
                </c:pt>
                <c:pt idx="214">
                  <c:v>-7.6675128577703759</c:v>
                </c:pt>
                <c:pt idx="215">
                  <c:v>-7.8888093719376942</c:v>
                </c:pt>
                <c:pt idx="216">
                  <c:v>-9.5172887232840537</c:v>
                </c:pt>
                <c:pt idx="217">
                  <c:v>-9.0469414603225147</c:v>
                </c:pt>
                <c:pt idx="218">
                  <c:v>-10.138894814031831</c:v>
                </c:pt>
                <c:pt idx="219">
                  <c:v>-10.385172405259233</c:v>
                </c:pt>
                <c:pt idx="220">
                  <c:v>-9.979005685286273</c:v>
                </c:pt>
                <c:pt idx="221">
                  <c:v>-9.3226578638428794</c:v>
                </c:pt>
                <c:pt idx="222">
                  <c:v>-10.252973208221707</c:v>
                </c:pt>
                <c:pt idx="223">
                  <c:v>-12.387323480915317</c:v>
                </c:pt>
                <c:pt idx="224">
                  <c:v>-11.541792537520786</c:v>
                </c:pt>
                <c:pt idx="225">
                  <c:v>-13.618913942392368</c:v>
                </c:pt>
                <c:pt idx="226">
                  <c:v>-11.026504356107916</c:v>
                </c:pt>
                <c:pt idx="227">
                  <c:v>-11.789021286642697</c:v>
                </c:pt>
                <c:pt idx="228">
                  <c:v>-10.876224568995912</c:v>
                </c:pt>
                <c:pt idx="229">
                  <c:v>-12.359060648474703</c:v>
                </c:pt>
                <c:pt idx="230">
                  <c:v>-11.653146160056831</c:v>
                </c:pt>
                <c:pt idx="231">
                  <c:v>-11.284792460419707</c:v>
                </c:pt>
                <c:pt idx="232">
                  <c:v>-11.840863147131536</c:v>
                </c:pt>
                <c:pt idx="233">
                  <c:v>-11.32700818867754</c:v>
                </c:pt>
                <c:pt idx="234">
                  <c:v>-11.816939587561073</c:v>
                </c:pt>
                <c:pt idx="235">
                  <c:v>-13.45074485478626</c:v>
                </c:pt>
                <c:pt idx="236">
                  <c:v>-12.407280100006691</c:v>
                </c:pt>
                <c:pt idx="237">
                  <c:v>-15.962711928641619</c:v>
                </c:pt>
                <c:pt idx="238">
                  <c:v>-13.600562541826093</c:v>
                </c:pt>
                <c:pt idx="239">
                  <c:v>-11.819813081028787</c:v>
                </c:pt>
                <c:pt idx="240">
                  <c:v>-0.39107150245760636</c:v>
                </c:pt>
                <c:pt idx="241">
                  <c:v>0.83631438830635574</c:v>
                </c:pt>
                <c:pt idx="242">
                  <c:v>0.75446261795639913</c:v>
                </c:pt>
                <c:pt idx="243">
                  <c:v>1.4943213975818654</c:v>
                </c:pt>
                <c:pt idx="244">
                  <c:v>2.2069411360459608</c:v>
                </c:pt>
                <c:pt idx="245">
                  <c:v>2.4478415852642357</c:v>
                </c:pt>
                <c:pt idx="246">
                  <c:v>3.1942619681603031</c:v>
                </c:pt>
                <c:pt idx="247">
                  <c:v>1.1273258270768842</c:v>
                </c:pt>
                <c:pt idx="248">
                  <c:v>1.0057374168774977</c:v>
                </c:pt>
                <c:pt idx="249">
                  <c:v>1.0560095498580608</c:v>
                </c:pt>
                <c:pt idx="250">
                  <c:v>-2.3437628107090269</c:v>
                </c:pt>
                <c:pt idx="251">
                  <c:v>-1.1945888869013306</c:v>
                </c:pt>
                <c:pt idx="252">
                  <c:v>-0.11588194563808329</c:v>
                </c:pt>
                <c:pt idx="253">
                  <c:v>0.32524314579857183</c:v>
                </c:pt>
                <c:pt idx="254">
                  <c:v>-0.21770218920680939</c:v>
                </c:pt>
                <c:pt idx="255">
                  <c:v>-1.942515082115051</c:v>
                </c:pt>
                <c:pt idx="256">
                  <c:v>-4.6139235761104924</c:v>
                </c:pt>
                <c:pt idx="257">
                  <c:v>-3.5462621491344635</c:v>
                </c:pt>
                <c:pt idx="258">
                  <c:v>-5.7244031978984724</c:v>
                </c:pt>
                <c:pt idx="259">
                  <c:v>-6.2990798568394855</c:v>
                </c:pt>
                <c:pt idx="260">
                  <c:v>9.2743464385039545</c:v>
                </c:pt>
                <c:pt idx="261">
                  <c:v>4.7886423690172712</c:v>
                </c:pt>
                <c:pt idx="262">
                  <c:v>5.3068753403306701</c:v>
                </c:pt>
                <c:pt idx="263">
                  <c:v>6.7137759644219095</c:v>
                </c:pt>
                <c:pt idx="264">
                  <c:v>6.4616318702384916</c:v>
                </c:pt>
                <c:pt idx="265">
                  <c:v>5.634489312605492</c:v>
                </c:pt>
                <c:pt idx="266">
                  <c:v>3.8379513794545765</c:v>
                </c:pt>
                <c:pt idx="267">
                  <c:v>5.4131141896829433</c:v>
                </c:pt>
                <c:pt idx="268">
                  <c:v>7.4164919973014065</c:v>
                </c:pt>
                <c:pt idx="269">
                  <c:v>9.2321836993074271</c:v>
                </c:pt>
                <c:pt idx="270">
                  <c:v>-0.27693146226806498</c:v>
                </c:pt>
                <c:pt idx="271">
                  <c:v>-2.1061977886919401</c:v>
                </c:pt>
                <c:pt idx="272">
                  <c:v>1.0030572143798544</c:v>
                </c:pt>
                <c:pt idx="273">
                  <c:v>3.1325639507709333</c:v>
                </c:pt>
                <c:pt idx="274">
                  <c:v>2.5136654469170097</c:v>
                </c:pt>
                <c:pt idx="275">
                  <c:v>2.5625832093061476</c:v>
                </c:pt>
                <c:pt idx="276">
                  <c:v>2.965271465350849</c:v>
                </c:pt>
                <c:pt idx="277">
                  <c:v>1.4002041471216096</c:v>
                </c:pt>
                <c:pt idx="278">
                  <c:v>0.36765664648140728</c:v>
                </c:pt>
                <c:pt idx="279">
                  <c:v>0.51332902376932665</c:v>
                </c:pt>
                <c:pt idx="280">
                  <c:v>7.2983240143795385</c:v>
                </c:pt>
                <c:pt idx="281">
                  <c:v>3.5265434967427858</c:v>
                </c:pt>
                <c:pt idx="282">
                  <c:v>3.8214748421806348</c:v>
                </c:pt>
                <c:pt idx="283">
                  <c:v>3.5858060020319762</c:v>
                </c:pt>
                <c:pt idx="284">
                  <c:v>2.6736502567135858</c:v>
                </c:pt>
                <c:pt idx="285">
                  <c:v>1.9876775943323608</c:v>
                </c:pt>
                <c:pt idx="286">
                  <c:v>0.8416872819797554</c:v>
                </c:pt>
                <c:pt idx="287">
                  <c:v>0.88724786442362102</c:v>
                </c:pt>
                <c:pt idx="288">
                  <c:v>1.2262771505734555</c:v>
                </c:pt>
                <c:pt idx="289">
                  <c:v>1.4709277632848732</c:v>
                </c:pt>
                <c:pt idx="290">
                  <c:v>4.5316702612166644</c:v>
                </c:pt>
                <c:pt idx="291">
                  <c:v>3.2510099122068787</c:v>
                </c:pt>
                <c:pt idx="292">
                  <c:v>1.7647212807126529</c:v>
                </c:pt>
                <c:pt idx="293">
                  <c:v>4.1250694344139323</c:v>
                </c:pt>
                <c:pt idx="294">
                  <c:v>2.9848143631089989</c:v>
                </c:pt>
                <c:pt idx="295">
                  <c:v>2.0115113857671538</c:v>
                </c:pt>
                <c:pt idx="296">
                  <c:v>4.0235726405488315</c:v>
                </c:pt>
                <c:pt idx="297">
                  <c:v>3.6070655557558382</c:v>
                </c:pt>
                <c:pt idx="298">
                  <c:v>2.1045864778385805</c:v>
                </c:pt>
                <c:pt idx="299">
                  <c:v>2.785139023236102</c:v>
                </c:pt>
                <c:pt idx="300">
                  <c:v>7.0901817482189387</c:v>
                </c:pt>
                <c:pt idx="301">
                  <c:v>0.93942685748849541</c:v>
                </c:pt>
                <c:pt idx="302">
                  <c:v>3.3074528705776558</c:v>
                </c:pt>
                <c:pt idx="303">
                  <c:v>4.5267251716679056</c:v>
                </c:pt>
                <c:pt idx="304">
                  <c:v>4.4480978132292108</c:v>
                </c:pt>
                <c:pt idx="305">
                  <c:v>3.4750269751981122</c:v>
                </c:pt>
                <c:pt idx="306">
                  <c:v>4.4723761296920372</c:v>
                </c:pt>
                <c:pt idx="307">
                  <c:v>4.8230080049049171</c:v>
                </c:pt>
                <c:pt idx="308">
                  <c:v>6.2979268085868618</c:v>
                </c:pt>
                <c:pt idx="309">
                  <c:v>5.3112526642137823</c:v>
                </c:pt>
                <c:pt idx="310">
                  <c:v>-10.559682383684969</c:v>
                </c:pt>
                <c:pt idx="311">
                  <c:v>-9.5507474710940787</c:v>
                </c:pt>
                <c:pt idx="312">
                  <c:v>-9.5890644154868756</c:v>
                </c:pt>
                <c:pt idx="313">
                  <c:v>-9.4698287557770993</c:v>
                </c:pt>
                <c:pt idx="314">
                  <c:v>-9.0244418324834292</c:v>
                </c:pt>
                <c:pt idx="315">
                  <c:v>-7.6757527478023988</c:v>
                </c:pt>
                <c:pt idx="316">
                  <c:v>-8.7274832811962213</c:v>
                </c:pt>
                <c:pt idx="317">
                  <c:v>-7.5905167168421883</c:v>
                </c:pt>
                <c:pt idx="318">
                  <c:v>-6.7967278118519143</c:v>
                </c:pt>
                <c:pt idx="319">
                  <c:v>-8.025385778090163</c:v>
                </c:pt>
                <c:pt idx="320">
                  <c:v>23.458978821739706</c:v>
                </c:pt>
                <c:pt idx="321">
                  <c:v>20.059237285300394</c:v>
                </c:pt>
                <c:pt idx="322">
                  <c:v>17.848821364962426</c:v>
                </c:pt>
                <c:pt idx="323">
                  <c:v>16.305214897238557</c:v>
                </c:pt>
                <c:pt idx="324">
                  <c:v>14.206052870519905</c:v>
                </c:pt>
                <c:pt idx="325">
                  <c:v>8.4160427545986281</c:v>
                </c:pt>
                <c:pt idx="326">
                  <c:v>10.772827510103351</c:v>
                </c:pt>
                <c:pt idx="327">
                  <c:v>10.122063749817389</c:v>
                </c:pt>
                <c:pt idx="328">
                  <c:v>9.4763140435504383</c:v>
                </c:pt>
                <c:pt idx="329">
                  <c:v>6.9071671672142188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D-4E27-B5F4-6B1E53EA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64608"/>
        <c:axId val="1018878336"/>
      </c:scatterChart>
      <c:valAx>
        <c:axId val="10188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Percentage of children under 5 years of age who are stunted (modelled estimates)(percent)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8336"/>
        <c:crosses val="autoZero"/>
        <c:crossBetween val="midCat"/>
      </c:valAx>
      <c:valAx>
        <c:axId val="101887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6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Employment in agriculture, forestry and fishing - ILO modelled estimates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Before'!$C$30:$C$359</c:f>
              <c:numCache>
                <c:formatCode>General</c:formatCode>
                <c:ptCount val="330"/>
                <c:pt idx="0">
                  <c:v>-5.1263735117855163</c:v>
                </c:pt>
                <c:pt idx="1">
                  <c:v>-4.3962583404681261</c:v>
                </c:pt>
                <c:pt idx="2">
                  <c:v>-2.7986709064094022</c:v>
                </c:pt>
                <c:pt idx="3">
                  <c:v>-4.0593883588693025</c:v>
                </c:pt>
                <c:pt idx="4">
                  <c:v>-2.3229602253940946</c:v>
                </c:pt>
                <c:pt idx="5">
                  <c:v>-1.0259607231309502</c:v>
                </c:pt>
                <c:pt idx="6">
                  <c:v>-1.419415180673731</c:v>
                </c:pt>
                <c:pt idx="7">
                  <c:v>-4.5836718738417659E-2</c:v>
                </c:pt>
                <c:pt idx="8">
                  <c:v>2.2469781614264193</c:v>
                </c:pt>
                <c:pt idx="9">
                  <c:v>3.9725465428449311</c:v>
                </c:pt>
                <c:pt idx="10">
                  <c:v>5.8241357633932438</c:v>
                </c:pt>
                <c:pt idx="11">
                  <c:v>-1.2248021643670484</c:v>
                </c:pt>
                <c:pt idx="12">
                  <c:v>-1.9947238534027054</c:v>
                </c:pt>
                <c:pt idx="13">
                  <c:v>-2.6449111934429972</c:v>
                </c:pt>
                <c:pt idx="14">
                  <c:v>-2.9426275924482326</c:v>
                </c:pt>
                <c:pt idx="15">
                  <c:v>-4.1411827245776713</c:v>
                </c:pt>
                <c:pt idx="16">
                  <c:v>-10.889838433803403</c:v>
                </c:pt>
                <c:pt idx="17">
                  <c:v>-5.7237103176926514</c:v>
                </c:pt>
                <c:pt idx="18">
                  <c:v>-5.1338297328054736</c:v>
                </c:pt>
                <c:pt idx="19">
                  <c:v>-4.3644286840944098</c:v>
                </c:pt>
                <c:pt idx="20">
                  <c:v>2.1100508611969389</c:v>
                </c:pt>
                <c:pt idx="21">
                  <c:v>4.6404232729518942</c:v>
                </c:pt>
                <c:pt idx="22">
                  <c:v>4.4447847796989048</c:v>
                </c:pt>
                <c:pt idx="23">
                  <c:v>3.2030283308776752</c:v>
                </c:pt>
                <c:pt idx="24">
                  <c:v>2.9397611412619913</c:v>
                </c:pt>
                <c:pt idx="25">
                  <c:v>3.3500787832841326</c:v>
                </c:pt>
                <c:pt idx="26">
                  <c:v>2.6008933790038604</c:v>
                </c:pt>
                <c:pt idx="27">
                  <c:v>1.7744476149124342</c:v>
                </c:pt>
                <c:pt idx="28">
                  <c:v>1.4787818655420715</c:v>
                </c:pt>
                <c:pt idx="29">
                  <c:v>0.94417854380671073</c:v>
                </c:pt>
                <c:pt idx="30">
                  <c:v>-9.0121758743634466</c:v>
                </c:pt>
                <c:pt idx="31">
                  <c:v>-6.6191838014608297</c:v>
                </c:pt>
                <c:pt idx="32">
                  <c:v>-8.3268874774579427</c:v>
                </c:pt>
                <c:pt idx="33">
                  <c:v>-6.6276305971790457</c:v>
                </c:pt>
                <c:pt idx="34">
                  <c:v>-6.5886003164547606</c:v>
                </c:pt>
                <c:pt idx="35">
                  <c:v>-9.2731913342143812</c:v>
                </c:pt>
                <c:pt idx="36">
                  <c:v>-6.6979711992142725</c:v>
                </c:pt>
                <c:pt idx="37">
                  <c:v>-7.9612696483253806</c:v>
                </c:pt>
                <c:pt idx="38">
                  <c:v>-7.6687415028928552</c:v>
                </c:pt>
                <c:pt idx="39">
                  <c:v>-6.8870932225705053</c:v>
                </c:pt>
                <c:pt idx="40">
                  <c:v>-8.2578957875429104</c:v>
                </c:pt>
                <c:pt idx="41">
                  <c:v>-9.9166413537191556</c:v>
                </c:pt>
                <c:pt idx="42">
                  <c:v>-8.2810058984450983</c:v>
                </c:pt>
                <c:pt idx="43">
                  <c:v>-7.4934998924917942</c:v>
                </c:pt>
                <c:pt idx="44">
                  <c:v>-7.563923715159941</c:v>
                </c:pt>
                <c:pt idx="45">
                  <c:v>-8.5404050640858955</c:v>
                </c:pt>
                <c:pt idx="46">
                  <c:v>-6.5839800137816873</c:v>
                </c:pt>
                <c:pt idx="47">
                  <c:v>-8.3774646023228119</c:v>
                </c:pt>
                <c:pt idx="48">
                  <c:v>-6.8406716175613482</c:v>
                </c:pt>
                <c:pt idx="49">
                  <c:v>-4.1658566469086384</c:v>
                </c:pt>
                <c:pt idx="50">
                  <c:v>-1.9269314944573139</c:v>
                </c:pt>
                <c:pt idx="51">
                  <c:v>-3.822557278300529</c:v>
                </c:pt>
                <c:pt idx="52">
                  <c:v>-3.0574276269956826</c:v>
                </c:pt>
                <c:pt idx="53">
                  <c:v>-3.8985148701682952</c:v>
                </c:pt>
                <c:pt idx="54">
                  <c:v>-3.3097771373158498</c:v>
                </c:pt>
                <c:pt idx="55">
                  <c:v>-4.304672449207823</c:v>
                </c:pt>
                <c:pt idx="56">
                  <c:v>-4.9354898390900193</c:v>
                </c:pt>
                <c:pt idx="57">
                  <c:v>-4.8822456728242285</c:v>
                </c:pt>
                <c:pt idx="58">
                  <c:v>-6.0771704893413965</c:v>
                </c:pt>
                <c:pt idx="59">
                  <c:v>-7.2041967445181143</c:v>
                </c:pt>
                <c:pt idx="60">
                  <c:v>10.401050498018357</c:v>
                </c:pt>
                <c:pt idx="61">
                  <c:v>0.74585705368541966</c:v>
                </c:pt>
                <c:pt idx="62">
                  <c:v>2.158703898551309</c:v>
                </c:pt>
                <c:pt idx="63">
                  <c:v>3.4036397427397738</c:v>
                </c:pt>
                <c:pt idx="64">
                  <c:v>3.4000608671325274</c:v>
                </c:pt>
                <c:pt idx="65">
                  <c:v>6.5515829032101358</c:v>
                </c:pt>
                <c:pt idx="66">
                  <c:v>7.4223832257224238</c:v>
                </c:pt>
                <c:pt idx="67">
                  <c:v>4.9847144657424209</c:v>
                </c:pt>
                <c:pt idx="68">
                  <c:v>7.3888749084485461</c:v>
                </c:pt>
                <c:pt idx="69">
                  <c:v>7.4863179373731228</c:v>
                </c:pt>
                <c:pt idx="70">
                  <c:v>1.9043520895652257</c:v>
                </c:pt>
                <c:pt idx="71">
                  <c:v>2.8156200461801042</c:v>
                </c:pt>
                <c:pt idx="72">
                  <c:v>4.4644212466045481</c:v>
                </c:pt>
                <c:pt idx="73">
                  <c:v>2.64904244350274</c:v>
                </c:pt>
                <c:pt idx="74">
                  <c:v>2.7549227864839381</c:v>
                </c:pt>
                <c:pt idx="75">
                  <c:v>1.2836933014661085</c:v>
                </c:pt>
                <c:pt idx="76">
                  <c:v>2.0463465666401426</c:v>
                </c:pt>
                <c:pt idx="77">
                  <c:v>1.5916620378877369</c:v>
                </c:pt>
                <c:pt idx="78">
                  <c:v>2.8303210339533109</c:v>
                </c:pt>
                <c:pt idx="79">
                  <c:v>1.270217159861172</c:v>
                </c:pt>
                <c:pt idx="80">
                  <c:v>19.63230452424094</c:v>
                </c:pt>
                <c:pt idx="81">
                  <c:v>11.65232172113426</c:v>
                </c:pt>
                <c:pt idx="82">
                  <c:v>14.696953942791417</c:v>
                </c:pt>
                <c:pt idx="83">
                  <c:v>15.190407759821113</c:v>
                </c:pt>
                <c:pt idx="84">
                  <c:v>15.106374658616609</c:v>
                </c:pt>
                <c:pt idx="85">
                  <c:v>15.338041219102717</c:v>
                </c:pt>
                <c:pt idx="86">
                  <c:v>13.711575569040452</c:v>
                </c:pt>
                <c:pt idx="87">
                  <c:v>14.750037921760061</c:v>
                </c:pt>
                <c:pt idx="88">
                  <c:v>15.333554731500474</c:v>
                </c:pt>
                <c:pt idx="89">
                  <c:v>16.548363453609447</c:v>
                </c:pt>
                <c:pt idx="90">
                  <c:v>0.88560668292175038</c:v>
                </c:pt>
                <c:pt idx="91">
                  <c:v>-2.4155933735639117</c:v>
                </c:pt>
                <c:pt idx="92">
                  <c:v>-0.64034986658948156</c:v>
                </c:pt>
                <c:pt idx="93">
                  <c:v>-3.474365697537479</c:v>
                </c:pt>
                <c:pt idx="94">
                  <c:v>-5.7387318091591837</c:v>
                </c:pt>
                <c:pt idx="95">
                  <c:v>-8.6177072866181597</c:v>
                </c:pt>
                <c:pt idx="96">
                  <c:v>-10.255111085522314</c:v>
                </c:pt>
                <c:pt idx="97">
                  <c:v>-8.5726240165141121</c:v>
                </c:pt>
                <c:pt idx="98">
                  <c:v>-10.140415187275982</c:v>
                </c:pt>
                <c:pt idx="99">
                  <c:v>-11.261765724653456</c:v>
                </c:pt>
                <c:pt idx="100">
                  <c:v>1.3229332140111758</c:v>
                </c:pt>
                <c:pt idx="101">
                  <c:v>-11.004929158362568</c:v>
                </c:pt>
                <c:pt idx="102">
                  <c:v>-5.1053819172606616</c:v>
                </c:pt>
                <c:pt idx="103">
                  <c:v>-4.4904222233980953</c:v>
                </c:pt>
                <c:pt idx="104">
                  <c:v>-6.2512118223718449</c:v>
                </c:pt>
                <c:pt idx="105">
                  <c:v>-8.4292725165080569</c:v>
                </c:pt>
                <c:pt idx="106">
                  <c:v>-7.1042929888541604</c:v>
                </c:pt>
                <c:pt idx="107">
                  <c:v>-7.8708553491735707</c:v>
                </c:pt>
                <c:pt idx="108">
                  <c:v>-4.262409156103363</c:v>
                </c:pt>
                <c:pt idx="109">
                  <c:v>-2.8492850081301064</c:v>
                </c:pt>
                <c:pt idx="110">
                  <c:v>-5.0283783787355549</c:v>
                </c:pt>
                <c:pt idx="111">
                  <c:v>-6.69600277827635</c:v>
                </c:pt>
                <c:pt idx="112">
                  <c:v>-6.5941018777892122</c:v>
                </c:pt>
                <c:pt idx="113">
                  <c:v>-6.3881748855308125</c:v>
                </c:pt>
                <c:pt idx="114">
                  <c:v>-5.9008301896521402</c:v>
                </c:pt>
                <c:pt idx="115">
                  <c:v>-5.4632358272180994</c:v>
                </c:pt>
                <c:pt idx="116">
                  <c:v>-5.3590591755225159</c:v>
                </c:pt>
                <c:pt idx="117">
                  <c:v>-4.6183626167213809</c:v>
                </c:pt>
                <c:pt idx="118">
                  <c:v>-3.8106568890414341</c:v>
                </c:pt>
                <c:pt idx="119">
                  <c:v>0.73276570598713775</c:v>
                </c:pt>
                <c:pt idx="120">
                  <c:v>2.2646623908189127</c:v>
                </c:pt>
                <c:pt idx="121">
                  <c:v>5.8732891555212774</c:v>
                </c:pt>
                <c:pt idx="122">
                  <c:v>7.3667831827638537</c:v>
                </c:pt>
                <c:pt idx="123">
                  <c:v>9.81991600492678</c:v>
                </c:pt>
                <c:pt idx="124">
                  <c:v>10.280728027703198</c:v>
                </c:pt>
                <c:pt idx="125">
                  <c:v>9.3281972614218489</c:v>
                </c:pt>
                <c:pt idx="126">
                  <c:v>8.4667785543211842</c:v>
                </c:pt>
                <c:pt idx="127">
                  <c:v>8.8823046126324776</c:v>
                </c:pt>
                <c:pt idx="128">
                  <c:v>6.8524894577259516</c:v>
                </c:pt>
                <c:pt idx="129">
                  <c:v>10.873198015319673</c:v>
                </c:pt>
                <c:pt idx="130">
                  <c:v>29.177749970264387</c:v>
                </c:pt>
                <c:pt idx="131">
                  <c:v>27.646742199196758</c:v>
                </c:pt>
                <c:pt idx="132">
                  <c:v>28.655090016859862</c:v>
                </c:pt>
                <c:pt idx="133">
                  <c:v>28.725537622580777</c:v>
                </c:pt>
                <c:pt idx="134">
                  <c:v>27.191598783560934</c:v>
                </c:pt>
                <c:pt idx="135">
                  <c:v>24.863148007349398</c:v>
                </c:pt>
                <c:pt idx="136">
                  <c:v>25.833773682374694</c:v>
                </c:pt>
                <c:pt idx="137">
                  <c:v>26.916109517476688</c:v>
                </c:pt>
                <c:pt idx="138">
                  <c:v>26.035978376563776</c:v>
                </c:pt>
                <c:pt idx="139">
                  <c:v>25.335877520576823</c:v>
                </c:pt>
                <c:pt idx="140">
                  <c:v>-3.2630078604374351</c:v>
                </c:pt>
                <c:pt idx="141">
                  <c:v>-4.6451187895568715</c:v>
                </c:pt>
                <c:pt idx="142">
                  <c:v>-5.0140532004039073</c:v>
                </c:pt>
                <c:pt idx="143">
                  <c:v>-7.1444235124719953</c:v>
                </c:pt>
                <c:pt idx="144">
                  <c:v>-7.1156519606101938</c:v>
                </c:pt>
                <c:pt idx="145">
                  <c:v>-8.1426247553944471</c:v>
                </c:pt>
                <c:pt idx="146">
                  <c:v>-8.554568190954301</c:v>
                </c:pt>
                <c:pt idx="147">
                  <c:v>-7.2033939662260522</c:v>
                </c:pt>
                <c:pt idx="148">
                  <c:v>-8.0298033714423482</c:v>
                </c:pt>
                <c:pt idx="149">
                  <c:v>-10.174201200547804</c:v>
                </c:pt>
                <c:pt idx="150">
                  <c:v>-13.256070926204336</c:v>
                </c:pt>
                <c:pt idx="151">
                  <c:v>-14.2889068659765</c:v>
                </c:pt>
                <c:pt idx="152">
                  <c:v>-10.891180258124329</c:v>
                </c:pt>
                <c:pt idx="153">
                  <c:v>-5.05030011937043</c:v>
                </c:pt>
                <c:pt idx="154">
                  <c:v>1.3040047135125157</c:v>
                </c:pt>
                <c:pt idx="155">
                  <c:v>4.6100141170929128</c:v>
                </c:pt>
                <c:pt idx="156">
                  <c:v>6.2976204073774795</c:v>
                </c:pt>
                <c:pt idx="157">
                  <c:v>4.7288897233593374</c:v>
                </c:pt>
                <c:pt idx="158">
                  <c:v>3.7061937323315099</c:v>
                </c:pt>
                <c:pt idx="159">
                  <c:v>5.6399777604953201</c:v>
                </c:pt>
                <c:pt idx="160">
                  <c:v>14.462531398610011</c:v>
                </c:pt>
                <c:pt idx="161">
                  <c:v>14.228588589516516</c:v>
                </c:pt>
                <c:pt idx="162">
                  <c:v>15.240003273648849</c:v>
                </c:pt>
                <c:pt idx="163">
                  <c:v>16.239817738539898</c:v>
                </c:pt>
                <c:pt idx="164">
                  <c:v>15.952180528198372</c:v>
                </c:pt>
                <c:pt idx="165">
                  <c:v>16.282154674044968</c:v>
                </c:pt>
                <c:pt idx="166">
                  <c:v>14.044772700964767</c:v>
                </c:pt>
                <c:pt idx="167">
                  <c:v>16.710180647849576</c:v>
                </c:pt>
                <c:pt idx="168">
                  <c:v>11.57458079963525</c:v>
                </c:pt>
                <c:pt idx="169">
                  <c:v>15.185921343609021</c:v>
                </c:pt>
                <c:pt idx="170">
                  <c:v>7.5581180673645179</c:v>
                </c:pt>
                <c:pt idx="171">
                  <c:v>6.6415192588621537</c:v>
                </c:pt>
                <c:pt idx="172">
                  <c:v>9.7731301993842443</c:v>
                </c:pt>
                <c:pt idx="173">
                  <c:v>12.427649138727372</c:v>
                </c:pt>
                <c:pt idx="174">
                  <c:v>17.378772456955236</c:v>
                </c:pt>
                <c:pt idx="175">
                  <c:v>19.3888390030382</c:v>
                </c:pt>
                <c:pt idx="176">
                  <c:v>21.0950880233002</c:v>
                </c:pt>
                <c:pt idx="177">
                  <c:v>19.670937792935995</c:v>
                </c:pt>
                <c:pt idx="178">
                  <c:v>23.485061670004722</c:v>
                </c:pt>
                <c:pt idx="179">
                  <c:v>27.419818428128991</c:v>
                </c:pt>
                <c:pt idx="180">
                  <c:v>-9.6777288779741326</c:v>
                </c:pt>
                <c:pt idx="181">
                  <c:v>-11.742267225042209</c:v>
                </c:pt>
                <c:pt idx="182">
                  <c:v>-18.01367550192721</c:v>
                </c:pt>
                <c:pt idx="183">
                  <c:v>-12.856287000157128</c:v>
                </c:pt>
                <c:pt idx="184">
                  <c:v>-12.966867428385155</c:v>
                </c:pt>
                <c:pt idx="185">
                  <c:v>-13.974882082192337</c:v>
                </c:pt>
                <c:pt idx="186">
                  <c:v>-12.892626402367334</c:v>
                </c:pt>
                <c:pt idx="187">
                  <c:v>-7.9445934080241685</c:v>
                </c:pt>
                <c:pt idx="188">
                  <c:v>-9.5510991722186382</c:v>
                </c:pt>
                <c:pt idx="189">
                  <c:v>-10.375353020748559</c:v>
                </c:pt>
                <c:pt idx="190">
                  <c:v>-11.005378984052737</c:v>
                </c:pt>
                <c:pt idx="191">
                  <c:v>-13.96976910860014</c:v>
                </c:pt>
                <c:pt idx="192">
                  <c:v>-12.308004345488973</c:v>
                </c:pt>
                <c:pt idx="193">
                  <c:v>-12.240261186533889</c:v>
                </c:pt>
                <c:pt idx="194">
                  <c:v>-12.814714215888008</c:v>
                </c:pt>
                <c:pt idx="195">
                  <c:v>-13.575403381183351</c:v>
                </c:pt>
                <c:pt idx="196">
                  <c:v>-12.965077877415558</c:v>
                </c:pt>
                <c:pt idx="197">
                  <c:v>-14.143710037188685</c:v>
                </c:pt>
                <c:pt idx="198">
                  <c:v>-12.39702124892292</c:v>
                </c:pt>
                <c:pt idx="199">
                  <c:v>-10.361350656591419</c:v>
                </c:pt>
                <c:pt idx="200">
                  <c:v>-8.5574488144984286</c:v>
                </c:pt>
                <c:pt idx="201">
                  <c:v>-7.9304551111285306</c:v>
                </c:pt>
                <c:pt idx="202">
                  <c:v>-7.8319828401859777</c:v>
                </c:pt>
                <c:pt idx="203">
                  <c:v>-8.4826377329266531</c:v>
                </c:pt>
                <c:pt idx="204">
                  <c:v>-8.9409558072575344</c:v>
                </c:pt>
                <c:pt idx="205">
                  <c:v>-7.8778997056114015</c:v>
                </c:pt>
                <c:pt idx="206">
                  <c:v>-8.4212645861926525</c:v>
                </c:pt>
                <c:pt idx="207">
                  <c:v>-8.1988609791431948</c:v>
                </c:pt>
                <c:pt idx="208">
                  <c:v>-9.1315358493787446</c:v>
                </c:pt>
                <c:pt idx="209">
                  <c:v>-8.2459469997609602</c:v>
                </c:pt>
                <c:pt idx="210">
                  <c:v>-3.893554015870162</c:v>
                </c:pt>
                <c:pt idx="211">
                  <c:v>-3.1373411841790597</c:v>
                </c:pt>
                <c:pt idx="212">
                  <c:v>-9.322652662630551</c:v>
                </c:pt>
                <c:pt idx="213">
                  <c:v>-6.2133557456798236</c:v>
                </c:pt>
                <c:pt idx="214">
                  <c:v>-7.6675128577703759</c:v>
                </c:pt>
                <c:pt idx="215">
                  <c:v>-7.8888093719376942</c:v>
                </c:pt>
                <c:pt idx="216">
                  <c:v>-9.5172887232840537</c:v>
                </c:pt>
                <c:pt idx="217">
                  <c:v>-9.0469414603225147</c:v>
                </c:pt>
                <c:pt idx="218">
                  <c:v>-10.138894814031831</c:v>
                </c:pt>
                <c:pt idx="219">
                  <c:v>-10.385172405259233</c:v>
                </c:pt>
                <c:pt idx="220">
                  <c:v>-9.979005685286273</c:v>
                </c:pt>
                <c:pt idx="221">
                  <c:v>-9.3226578638428794</c:v>
                </c:pt>
                <c:pt idx="222">
                  <c:v>-10.252973208221707</c:v>
                </c:pt>
                <c:pt idx="223">
                  <c:v>-12.387323480915317</c:v>
                </c:pt>
                <c:pt idx="224">
                  <c:v>-11.541792537520786</c:v>
                </c:pt>
                <c:pt idx="225">
                  <c:v>-13.618913942392368</c:v>
                </c:pt>
                <c:pt idx="226">
                  <c:v>-11.026504356107916</c:v>
                </c:pt>
                <c:pt idx="227">
                  <c:v>-11.789021286642697</c:v>
                </c:pt>
                <c:pt idx="228">
                  <c:v>-10.876224568995912</c:v>
                </c:pt>
                <c:pt idx="229">
                  <c:v>-12.359060648474703</c:v>
                </c:pt>
                <c:pt idx="230">
                  <c:v>-11.653146160056831</c:v>
                </c:pt>
                <c:pt idx="231">
                  <c:v>-11.284792460419707</c:v>
                </c:pt>
                <c:pt idx="232">
                  <c:v>-11.840863147131536</c:v>
                </c:pt>
                <c:pt idx="233">
                  <c:v>-11.32700818867754</c:v>
                </c:pt>
                <c:pt idx="234">
                  <c:v>-11.816939587561073</c:v>
                </c:pt>
                <c:pt idx="235">
                  <c:v>-13.45074485478626</c:v>
                </c:pt>
                <c:pt idx="236">
                  <c:v>-12.407280100006691</c:v>
                </c:pt>
                <c:pt idx="237">
                  <c:v>-15.962711928641619</c:v>
                </c:pt>
                <c:pt idx="238">
                  <c:v>-13.600562541826093</c:v>
                </c:pt>
                <c:pt idx="239">
                  <c:v>-11.819813081028787</c:v>
                </c:pt>
                <c:pt idx="240">
                  <c:v>-0.39107150245760636</c:v>
                </c:pt>
                <c:pt idx="241">
                  <c:v>0.83631438830635574</c:v>
                </c:pt>
                <c:pt idx="242">
                  <c:v>0.75446261795639913</c:v>
                </c:pt>
                <c:pt idx="243">
                  <c:v>1.4943213975818654</c:v>
                </c:pt>
                <c:pt idx="244">
                  <c:v>2.2069411360459608</c:v>
                </c:pt>
                <c:pt idx="245">
                  <c:v>2.4478415852642357</c:v>
                </c:pt>
                <c:pt idx="246">
                  <c:v>3.1942619681603031</c:v>
                </c:pt>
                <c:pt idx="247">
                  <c:v>1.1273258270768842</c:v>
                </c:pt>
                <c:pt idx="248">
                  <c:v>1.0057374168774977</c:v>
                </c:pt>
                <c:pt idx="249">
                  <c:v>1.0560095498580608</c:v>
                </c:pt>
                <c:pt idx="250">
                  <c:v>-2.3437628107090269</c:v>
                </c:pt>
                <c:pt idx="251">
                  <c:v>-1.1945888869013306</c:v>
                </c:pt>
                <c:pt idx="252">
                  <c:v>-0.11588194563808329</c:v>
                </c:pt>
                <c:pt idx="253">
                  <c:v>0.32524314579857183</c:v>
                </c:pt>
                <c:pt idx="254">
                  <c:v>-0.21770218920680939</c:v>
                </c:pt>
                <c:pt idx="255">
                  <c:v>-1.942515082115051</c:v>
                </c:pt>
                <c:pt idx="256">
                  <c:v>-4.6139235761104924</c:v>
                </c:pt>
                <c:pt idx="257">
                  <c:v>-3.5462621491344635</c:v>
                </c:pt>
                <c:pt idx="258">
                  <c:v>-5.7244031978984724</c:v>
                </c:pt>
                <c:pt idx="259">
                  <c:v>-6.2990798568394855</c:v>
                </c:pt>
                <c:pt idx="260">
                  <c:v>9.2743464385039545</c:v>
                </c:pt>
                <c:pt idx="261">
                  <c:v>4.7886423690172712</c:v>
                </c:pt>
                <c:pt idx="262">
                  <c:v>5.3068753403306701</c:v>
                </c:pt>
                <c:pt idx="263">
                  <c:v>6.7137759644219095</c:v>
                </c:pt>
                <c:pt idx="264">
                  <c:v>6.4616318702384916</c:v>
                </c:pt>
                <c:pt idx="265">
                  <c:v>5.634489312605492</c:v>
                </c:pt>
                <c:pt idx="266">
                  <c:v>3.8379513794545765</c:v>
                </c:pt>
                <c:pt idx="267">
                  <c:v>5.4131141896829433</c:v>
                </c:pt>
                <c:pt idx="268">
                  <c:v>7.4164919973014065</c:v>
                </c:pt>
                <c:pt idx="269">
                  <c:v>9.2321836993074271</c:v>
                </c:pt>
                <c:pt idx="270">
                  <c:v>-0.27693146226806498</c:v>
                </c:pt>
                <c:pt idx="271">
                  <c:v>-2.1061977886919401</c:v>
                </c:pt>
                <c:pt idx="272">
                  <c:v>1.0030572143798544</c:v>
                </c:pt>
                <c:pt idx="273">
                  <c:v>3.1325639507709333</c:v>
                </c:pt>
                <c:pt idx="274">
                  <c:v>2.5136654469170097</c:v>
                </c:pt>
                <c:pt idx="275">
                  <c:v>2.5625832093061476</c:v>
                </c:pt>
                <c:pt idx="276">
                  <c:v>2.965271465350849</c:v>
                </c:pt>
                <c:pt idx="277">
                  <c:v>1.4002041471216096</c:v>
                </c:pt>
                <c:pt idx="278">
                  <c:v>0.36765664648140728</c:v>
                </c:pt>
                <c:pt idx="279">
                  <c:v>0.51332902376932665</c:v>
                </c:pt>
                <c:pt idx="280">
                  <c:v>7.2983240143795385</c:v>
                </c:pt>
                <c:pt idx="281">
                  <c:v>3.5265434967427858</c:v>
                </c:pt>
                <c:pt idx="282">
                  <c:v>3.8214748421806348</c:v>
                </c:pt>
                <c:pt idx="283">
                  <c:v>3.5858060020319762</c:v>
                </c:pt>
                <c:pt idx="284">
                  <c:v>2.6736502567135858</c:v>
                </c:pt>
                <c:pt idx="285">
                  <c:v>1.9876775943323608</c:v>
                </c:pt>
                <c:pt idx="286">
                  <c:v>0.8416872819797554</c:v>
                </c:pt>
                <c:pt idx="287">
                  <c:v>0.88724786442362102</c:v>
                </c:pt>
                <c:pt idx="288">
                  <c:v>1.2262771505734555</c:v>
                </c:pt>
                <c:pt idx="289">
                  <c:v>1.4709277632848732</c:v>
                </c:pt>
                <c:pt idx="290">
                  <c:v>4.5316702612166644</c:v>
                </c:pt>
                <c:pt idx="291">
                  <c:v>3.2510099122068787</c:v>
                </c:pt>
                <c:pt idx="292">
                  <c:v>1.7647212807126529</c:v>
                </c:pt>
                <c:pt idx="293">
                  <c:v>4.1250694344139323</c:v>
                </c:pt>
                <c:pt idx="294">
                  <c:v>2.9848143631089989</c:v>
                </c:pt>
                <c:pt idx="295">
                  <c:v>2.0115113857671538</c:v>
                </c:pt>
                <c:pt idx="296">
                  <c:v>4.0235726405488315</c:v>
                </c:pt>
                <c:pt idx="297">
                  <c:v>3.6070655557558382</c:v>
                </c:pt>
                <c:pt idx="298">
                  <c:v>2.1045864778385805</c:v>
                </c:pt>
                <c:pt idx="299">
                  <c:v>2.785139023236102</c:v>
                </c:pt>
                <c:pt idx="300">
                  <c:v>7.0901817482189387</c:v>
                </c:pt>
                <c:pt idx="301">
                  <c:v>0.93942685748849541</c:v>
                </c:pt>
                <c:pt idx="302">
                  <c:v>3.3074528705776558</c:v>
                </c:pt>
                <c:pt idx="303">
                  <c:v>4.5267251716679056</c:v>
                </c:pt>
                <c:pt idx="304">
                  <c:v>4.4480978132292108</c:v>
                </c:pt>
                <c:pt idx="305">
                  <c:v>3.4750269751981122</c:v>
                </c:pt>
                <c:pt idx="306">
                  <c:v>4.4723761296920372</c:v>
                </c:pt>
                <c:pt idx="307">
                  <c:v>4.8230080049049171</c:v>
                </c:pt>
                <c:pt idx="308">
                  <c:v>6.2979268085868618</c:v>
                </c:pt>
                <c:pt idx="309">
                  <c:v>5.3112526642137823</c:v>
                </c:pt>
                <c:pt idx="310">
                  <c:v>-10.559682383684969</c:v>
                </c:pt>
                <c:pt idx="311">
                  <c:v>-9.5507474710940787</c:v>
                </c:pt>
                <c:pt idx="312">
                  <c:v>-9.5890644154868756</c:v>
                </c:pt>
                <c:pt idx="313">
                  <c:v>-9.4698287557770993</c:v>
                </c:pt>
                <c:pt idx="314">
                  <c:v>-9.0244418324834292</c:v>
                </c:pt>
                <c:pt idx="315">
                  <c:v>-7.6757527478023988</c:v>
                </c:pt>
                <c:pt idx="316">
                  <c:v>-8.7274832811962213</c:v>
                </c:pt>
                <c:pt idx="317">
                  <c:v>-7.5905167168421883</c:v>
                </c:pt>
                <c:pt idx="318">
                  <c:v>-6.7967278118519143</c:v>
                </c:pt>
                <c:pt idx="319">
                  <c:v>-8.025385778090163</c:v>
                </c:pt>
                <c:pt idx="320">
                  <c:v>23.458978821739706</c:v>
                </c:pt>
                <c:pt idx="321">
                  <c:v>20.059237285300394</c:v>
                </c:pt>
                <c:pt idx="322">
                  <c:v>17.848821364962426</c:v>
                </c:pt>
                <c:pt idx="323">
                  <c:v>16.305214897238557</c:v>
                </c:pt>
                <c:pt idx="324">
                  <c:v>14.206052870519905</c:v>
                </c:pt>
                <c:pt idx="325">
                  <c:v>8.4160427545986281</c:v>
                </c:pt>
                <c:pt idx="326">
                  <c:v>10.772827510103351</c:v>
                </c:pt>
                <c:pt idx="327">
                  <c:v>10.122063749817389</c:v>
                </c:pt>
                <c:pt idx="328">
                  <c:v>9.4763140435504383</c:v>
                </c:pt>
                <c:pt idx="329">
                  <c:v>6.9071671672142188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7-43A6-93DE-ACE40F97A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86656"/>
        <c:axId val="1018876256"/>
      </c:scatterChart>
      <c:valAx>
        <c:axId val="10188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Employment in agriculture, forestry and fishing - ILO modelled estimates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6256"/>
        <c:crosses val="autoZero"/>
        <c:crossBetween val="midCat"/>
      </c:valAx>
      <c:valAx>
        <c:axId val="10188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8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Prevalence of anemia among women of reproductive age (15-49 years) (percentage)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Before'!$C$30:$C$359</c:f>
              <c:numCache>
                <c:formatCode>General</c:formatCode>
                <c:ptCount val="330"/>
                <c:pt idx="0">
                  <c:v>-5.1263735117855163</c:v>
                </c:pt>
                <c:pt idx="1">
                  <c:v>-4.3962583404681261</c:v>
                </c:pt>
                <c:pt idx="2">
                  <c:v>-2.7986709064094022</c:v>
                </c:pt>
                <c:pt idx="3">
                  <c:v>-4.0593883588693025</c:v>
                </c:pt>
                <c:pt idx="4">
                  <c:v>-2.3229602253940946</c:v>
                </c:pt>
                <c:pt idx="5">
                  <c:v>-1.0259607231309502</c:v>
                </c:pt>
                <c:pt idx="6">
                  <c:v>-1.419415180673731</c:v>
                </c:pt>
                <c:pt idx="7">
                  <c:v>-4.5836718738417659E-2</c:v>
                </c:pt>
                <c:pt idx="8">
                  <c:v>2.2469781614264193</c:v>
                </c:pt>
                <c:pt idx="9">
                  <c:v>3.9725465428449311</c:v>
                </c:pt>
                <c:pt idx="10">
                  <c:v>5.8241357633932438</c:v>
                </c:pt>
                <c:pt idx="11">
                  <c:v>-1.2248021643670484</c:v>
                </c:pt>
                <c:pt idx="12">
                  <c:v>-1.9947238534027054</c:v>
                </c:pt>
                <c:pt idx="13">
                  <c:v>-2.6449111934429972</c:v>
                </c:pt>
                <c:pt idx="14">
                  <c:v>-2.9426275924482326</c:v>
                </c:pt>
                <c:pt idx="15">
                  <c:v>-4.1411827245776713</c:v>
                </c:pt>
                <c:pt idx="16">
                  <c:v>-10.889838433803403</c:v>
                </c:pt>
                <c:pt idx="17">
                  <c:v>-5.7237103176926514</c:v>
                </c:pt>
                <c:pt idx="18">
                  <c:v>-5.1338297328054736</c:v>
                </c:pt>
                <c:pt idx="19">
                  <c:v>-4.3644286840944098</c:v>
                </c:pt>
                <c:pt idx="20">
                  <c:v>2.1100508611969389</c:v>
                </c:pt>
                <c:pt idx="21">
                  <c:v>4.6404232729518942</c:v>
                </c:pt>
                <c:pt idx="22">
                  <c:v>4.4447847796989048</c:v>
                </c:pt>
                <c:pt idx="23">
                  <c:v>3.2030283308776752</c:v>
                </c:pt>
                <c:pt idx="24">
                  <c:v>2.9397611412619913</c:v>
                </c:pt>
                <c:pt idx="25">
                  <c:v>3.3500787832841326</c:v>
                </c:pt>
                <c:pt idx="26">
                  <c:v>2.6008933790038604</c:v>
                </c:pt>
                <c:pt idx="27">
                  <c:v>1.7744476149124342</c:v>
                </c:pt>
                <c:pt idx="28">
                  <c:v>1.4787818655420715</c:v>
                </c:pt>
                <c:pt idx="29">
                  <c:v>0.94417854380671073</c:v>
                </c:pt>
                <c:pt idx="30">
                  <c:v>-9.0121758743634466</c:v>
                </c:pt>
                <c:pt idx="31">
                  <c:v>-6.6191838014608297</c:v>
                </c:pt>
                <c:pt idx="32">
                  <c:v>-8.3268874774579427</c:v>
                </c:pt>
                <c:pt idx="33">
                  <c:v>-6.6276305971790457</c:v>
                </c:pt>
                <c:pt idx="34">
                  <c:v>-6.5886003164547606</c:v>
                </c:pt>
                <c:pt idx="35">
                  <c:v>-9.2731913342143812</c:v>
                </c:pt>
                <c:pt idx="36">
                  <c:v>-6.6979711992142725</c:v>
                </c:pt>
                <c:pt idx="37">
                  <c:v>-7.9612696483253806</c:v>
                </c:pt>
                <c:pt idx="38">
                  <c:v>-7.6687415028928552</c:v>
                </c:pt>
                <c:pt idx="39">
                  <c:v>-6.8870932225705053</c:v>
                </c:pt>
                <c:pt idx="40">
                  <c:v>-8.2578957875429104</c:v>
                </c:pt>
                <c:pt idx="41">
                  <c:v>-9.9166413537191556</c:v>
                </c:pt>
                <c:pt idx="42">
                  <c:v>-8.2810058984450983</c:v>
                </c:pt>
                <c:pt idx="43">
                  <c:v>-7.4934998924917942</c:v>
                </c:pt>
                <c:pt idx="44">
                  <c:v>-7.563923715159941</c:v>
                </c:pt>
                <c:pt idx="45">
                  <c:v>-8.5404050640858955</c:v>
                </c:pt>
                <c:pt idx="46">
                  <c:v>-6.5839800137816873</c:v>
                </c:pt>
                <c:pt idx="47">
                  <c:v>-8.3774646023228119</c:v>
                </c:pt>
                <c:pt idx="48">
                  <c:v>-6.8406716175613482</c:v>
                </c:pt>
                <c:pt idx="49">
                  <c:v>-4.1658566469086384</c:v>
                </c:pt>
                <c:pt idx="50">
                  <c:v>-1.9269314944573139</c:v>
                </c:pt>
                <c:pt idx="51">
                  <c:v>-3.822557278300529</c:v>
                </c:pt>
                <c:pt idx="52">
                  <c:v>-3.0574276269956826</c:v>
                </c:pt>
                <c:pt idx="53">
                  <c:v>-3.8985148701682952</c:v>
                </c:pt>
                <c:pt idx="54">
                  <c:v>-3.3097771373158498</c:v>
                </c:pt>
                <c:pt idx="55">
                  <c:v>-4.304672449207823</c:v>
                </c:pt>
                <c:pt idx="56">
                  <c:v>-4.9354898390900193</c:v>
                </c:pt>
                <c:pt idx="57">
                  <c:v>-4.8822456728242285</c:v>
                </c:pt>
                <c:pt idx="58">
                  <c:v>-6.0771704893413965</c:v>
                </c:pt>
                <c:pt idx="59">
                  <c:v>-7.2041967445181143</c:v>
                </c:pt>
                <c:pt idx="60">
                  <c:v>10.401050498018357</c:v>
                </c:pt>
                <c:pt idx="61">
                  <c:v>0.74585705368541966</c:v>
                </c:pt>
                <c:pt idx="62">
                  <c:v>2.158703898551309</c:v>
                </c:pt>
                <c:pt idx="63">
                  <c:v>3.4036397427397738</c:v>
                </c:pt>
                <c:pt idx="64">
                  <c:v>3.4000608671325274</c:v>
                </c:pt>
                <c:pt idx="65">
                  <c:v>6.5515829032101358</c:v>
                </c:pt>
                <c:pt idx="66">
                  <c:v>7.4223832257224238</c:v>
                </c:pt>
                <c:pt idx="67">
                  <c:v>4.9847144657424209</c:v>
                </c:pt>
                <c:pt idx="68">
                  <c:v>7.3888749084485461</c:v>
                </c:pt>
                <c:pt idx="69">
                  <c:v>7.4863179373731228</c:v>
                </c:pt>
                <c:pt idx="70">
                  <c:v>1.9043520895652257</c:v>
                </c:pt>
                <c:pt idx="71">
                  <c:v>2.8156200461801042</c:v>
                </c:pt>
                <c:pt idx="72">
                  <c:v>4.4644212466045481</c:v>
                </c:pt>
                <c:pt idx="73">
                  <c:v>2.64904244350274</c:v>
                </c:pt>
                <c:pt idx="74">
                  <c:v>2.7549227864839381</c:v>
                </c:pt>
                <c:pt idx="75">
                  <c:v>1.2836933014661085</c:v>
                </c:pt>
                <c:pt idx="76">
                  <c:v>2.0463465666401426</c:v>
                </c:pt>
                <c:pt idx="77">
                  <c:v>1.5916620378877369</c:v>
                </c:pt>
                <c:pt idx="78">
                  <c:v>2.8303210339533109</c:v>
                </c:pt>
                <c:pt idx="79">
                  <c:v>1.270217159861172</c:v>
                </c:pt>
                <c:pt idx="80">
                  <c:v>19.63230452424094</c:v>
                </c:pt>
                <c:pt idx="81">
                  <c:v>11.65232172113426</c:v>
                </c:pt>
                <c:pt idx="82">
                  <c:v>14.696953942791417</c:v>
                </c:pt>
                <c:pt idx="83">
                  <c:v>15.190407759821113</c:v>
                </c:pt>
                <c:pt idx="84">
                  <c:v>15.106374658616609</c:v>
                </c:pt>
                <c:pt idx="85">
                  <c:v>15.338041219102717</c:v>
                </c:pt>
                <c:pt idx="86">
                  <c:v>13.711575569040452</c:v>
                </c:pt>
                <c:pt idx="87">
                  <c:v>14.750037921760061</c:v>
                </c:pt>
                <c:pt idx="88">
                  <c:v>15.333554731500474</c:v>
                </c:pt>
                <c:pt idx="89">
                  <c:v>16.548363453609447</c:v>
                </c:pt>
                <c:pt idx="90">
                  <c:v>0.88560668292175038</c:v>
                </c:pt>
                <c:pt idx="91">
                  <c:v>-2.4155933735639117</c:v>
                </c:pt>
                <c:pt idx="92">
                  <c:v>-0.64034986658948156</c:v>
                </c:pt>
                <c:pt idx="93">
                  <c:v>-3.474365697537479</c:v>
                </c:pt>
                <c:pt idx="94">
                  <c:v>-5.7387318091591837</c:v>
                </c:pt>
                <c:pt idx="95">
                  <c:v>-8.6177072866181597</c:v>
                </c:pt>
                <c:pt idx="96">
                  <c:v>-10.255111085522314</c:v>
                </c:pt>
                <c:pt idx="97">
                  <c:v>-8.5726240165141121</c:v>
                </c:pt>
                <c:pt idx="98">
                  <c:v>-10.140415187275982</c:v>
                </c:pt>
                <c:pt idx="99">
                  <c:v>-11.261765724653456</c:v>
                </c:pt>
                <c:pt idx="100">
                  <c:v>1.3229332140111758</c:v>
                </c:pt>
                <c:pt idx="101">
                  <c:v>-11.004929158362568</c:v>
                </c:pt>
                <c:pt idx="102">
                  <c:v>-5.1053819172606616</c:v>
                </c:pt>
                <c:pt idx="103">
                  <c:v>-4.4904222233980953</c:v>
                </c:pt>
                <c:pt idx="104">
                  <c:v>-6.2512118223718449</c:v>
                </c:pt>
                <c:pt idx="105">
                  <c:v>-8.4292725165080569</c:v>
                </c:pt>
                <c:pt idx="106">
                  <c:v>-7.1042929888541604</c:v>
                </c:pt>
                <c:pt idx="107">
                  <c:v>-7.8708553491735707</c:v>
                </c:pt>
                <c:pt idx="108">
                  <c:v>-4.262409156103363</c:v>
                </c:pt>
                <c:pt idx="109">
                  <c:v>-2.8492850081301064</c:v>
                </c:pt>
                <c:pt idx="110">
                  <c:v>-5.0283783787355549</c:v>
                </c:pt>
                <c:pt idx="111">
                  <c:v>-6.69600277827635</c:v>
                </c:pt>
                <c:pt idx="112">
                  <c:v>-6.5941018777892122</c:v>
                </c:pt>
                <c:pt idx="113">
                  <c:v>-6.3881748855308125</c:v>
                </c:pt>
                <c:pt idx="114">
                  <c:v>-5.9008301896521402</c:v>
                </c:pt>
                <c:pt idx="115">
                  <c:v>-5.4632358272180994</c:v>
                </c:pt>
                <c:pt idx="116">
                  <c:v>-5.3590591755225159</c:v>
                </c:pt>
                <c:pt idx="117">
                  <c:v>-4.6183626167213809</c:v>
                </c:pt>
                <c:pt idx="118">
                  <c:v>-3.8106568890414341</c:v>
                </c:pt>
                <c:pt idx="119">
                  <c:v>0.73276570598713775</c:v>
                </c:pt>
                <c:pt idx="120">
                  <c:v>2.2646623908189127</c:v>
                </c:pt>
                <c:pt idx="121">
                  <c:v>5.8732891555212774</c:v>
                </c:pt>
                <c:pt idx="122">
                  <c:v>7.3667831827638537</c:v>
                </c:pt>
                <c:pt idx="123">
                  <c:v>9.81991600492678</c:v>
                </c:pt>
                <c:pt idx="124">
                  <c:v>10.280728027703198</c:v>
                </c:pt>
                <c:pt idx="125">
                  <c:v>9.3281972614218489</c:v>
                </c:pt>
                <c:pt idx="126">
                  <c:v>8.4667785543211842</c:v>
                </c:pt>
                <c:pt idx="127">
                  <c:v>8.8823046126324776</c:v>
                </c:pt>
                <c:pt idx="128">
                  <c:v>6.8524894577259516</c:v>
                </c:pt>
                <c:pt idx="129">
                  <c:v>10.873198015319673</c:v>
                </c:pt>
                <c:pt idx="130">
                  <c:v>29.177749970264387</c:v>
                </c:pt>
                <c:pt idx="131">
                  <c:v>27.646742199196758</c:v>
                </c:pt>
                <c:pt idx="132">
                  <c:v>28.655090016859862</c:v>
                </c:pt>
                <c:pt idx="133">
                  <c:v>28.725537622580777</c:v>
                </c:pt>
                <c:pt idx="134">
                  <c:v>27.191598783560934</c:v>
                </c:pt>
                <c:pt idx="135">
                  <c:v>24.863148007349398</c:v>
                </c:pt>
                <c:pt idx="136">
                  <c:v>25.833773682374694</c:v>
                </c:pt>
                <c:pt idx="137">
                  <c:v>26.916109517476688</c:v>
                </c:pt>
                <c:pt idx="138">
                  <c:v>26.035978376563776</c:v>
                </c:pt>
                <c:pt idx="139">
                  <c:v>25.335877520576823</c:v>
                </c:pt>
                <c:pt idx="140">
                  <c:v>-3.2630078604374351</c:v>
                </c:pt>
                <c:pt idx="141">
                  <c:v>-4.6451187895568715</c:v>
                </c:pt>
                <c:pt idx="142">
                  <c:v>-5.0140532004039073</c:v>
                </c:pt>
                <c:pt idx="143">
                  <c:v>-7.1444235124719953</c:v>
                </c:pt>
                <c:pt idx="144">
                  <c:v>-7.1156519606101938</c:v>
                </c:pt>
                <c:pt idx="145">
                  <c:v>-8.1426247553944471</c:v>
                </c:pt>
                <c:pt idx="146">
                  <c:v>-8.554568190954301</c:v>
                </c:pt>
                <c:pt idx="147">
                  <c:v>-7.2033939662260522</c:v>
                </c:pt>
                <c:pt idx="148">
                  <c:v>-8.0298033714423482</c:v>
                </c:pt>
                <c:pt idx="149">
                  <c:v>-10.174201200547804</c:v>
                </c:pt>
                <c:pt idx="150">
                  <c:v>-13.256070926204336</c:v>
                </c:pt>
                <c:pt idx="151">
                  <c:v>-14.2889068659765</c:v>
                </c:pt>
                <c:pt idx="152">
                  <c:v>-10.891180258124329</c:v>
                </c:pt>
                <c:pt idx="153">
                  <c:v>-5.05030011937043</c:v>
                </c:pt>
                <c:pt idx="154">
                  <c:v>1.3040047135125157</c:v>
                </c:pt>
                <c:pt idx="155">
                  <c:v>4.6100141170929128</c:v>
                </c:pt>
                <c:pt idx="156">
                  <c:v>6.2976204073774795</c:v>
                </c:pt>
                <c:pt idx="157">
                  <c:v>4.7288897233593374</c:v>
                </c:pt>
                <c:pt idx="158">
                  <c:v>3.7061937323315099</c:v>
                </c:pt>
                <c:pt idx="159">
                  <c:v>5.6399777604953201</c:v>
                </c:pt>
                <c:pt idx="160">
                  <c:v>14.462531398610011</c:v>
                </c:pt>
                <c:pt idx="161">
                  <c:v>14.228588589516516</c:v>
                </c:pt>
                <c:pt idx="162">
                  <c:v>15.240003273648849</c:v>
                </c:pt>
                <c:pt idx="163">
                  <c:v>16.239817738539898</c:v>
                </c:pt>
                <c:pt idx="164">
                  <c:v>15.952180528198372</c:v>
                </c:pt>
                <c:pt idx="165">
                  <c:v>16.282154674044968</c:v>
                </c:pt>
                <c:pt idx="166">
                  <c:v>14.044772700964767</c:v>
                </c:pt>
                <c:pt idx="167">
                  <c:v>16.710180647849576</c:v>
                </c:pt>
                <c:pt idx="168">
                  <c:v>11.57458079963525</c:v>
                </c:pt>
                <c:pt idx="169">
                  <c:v>15.185921343609021</c:v>
                </c:pt>
                <c:pt idx="170">
                  <c:v>7.5581180673645179</c:v>
                </c:pt>
                <c:pt idx="171">
                  <c:v>6.6415192588621537</c:v>
                </c:pt>
                <c:pt idx="172">
                  <c:v>9.7731301993842443</c:v>
                </c:pt>
                <c:pt idx="173">
                  <c:v>12.427649138727372</c:v>
                </c:pt>
                <c:pt idx="174">
                  <c:v>17.378772456955236</c:v>
                </c:pt>
                <c:pt idx="175">
                  <c:v>19.3888390030382</c:v>
                </c:pt>
                <c:pt idx="176">
                  <c:v>21.0950880233002</c:v>
                </c:pt>
                <c:pt idx="177">
                  <c:v>19.670937792935995</c:v>
                </c:pt>
                <c:pt idx="178">
                  <c:v>23.485061670004722</c:v>
                </c:pt>
                <c:pt idx="179">
                  <c:v>27.419818428128991</c:v>
                </c:pt>
                <c:pt idx="180">
                  <c:v>-9.6777288779741326</c:v>
                </c:pt>
                <c:pt idx="181">
                  <c:v>-11.742267225042209</c:v>
                </c:pt>
                <c:pt idx="182">
                  <c:v>-18.01367550192721</c:v>
                </c:pt>
                <c:pt idx="183">
                  <c:v>-12.856287000157128</c:v>
                </c:pt>
                <c:pt idx="184">
                  <c:v>-12.966867428385155</c:v>
                </c:pt>
                <c:pt idx="185">
                  <c:v>-13.974882082192337</c:v>
                </c:pt>
                <c:pt idx="186">
                  <c:v>-12.892626402367334</c:v>
                </c:pt>
                <c:pt idx="187">
                  <c:v>-7.9445934080241685</c:v>
                </c:pt>
                <c:pt idx="188">
                  <c:v>-9.5510991722186382</c:v>
                </c:pt>
                <c:pt idx="189">
                  <c:v>-10.375353020748559</c:v>
                </c:pt>
                <c:pt idx="190">
                  <c:v>-11.005378984052737</c:v>
                </c:pt>
                <c:pt idx="191">
                  <c:v>-13.96976910860014</c:v>
                </c:pt>
                <c:pt idx="192">
                  <c:v>-12.308004345488973</c:v>
                </c:pt>
                <c:pt idx="193">
                  <c:v>-12.240261186533889</c:v>
                </c:pt>
                <c:pt idx="194">
                  <c:v>-12.814714215888008</c:v>
                </c:pt>
                <c:pt idx="195">
                  <c:v>-13.575403381183351</c:v>
                </c:pt>
                <c:pt idx="196">
                  <c:v>-12.965077877415558</c:v>
                </c:pt>
                <c:pt idx="197">
                  <c:v>-14.143710037188685</c:v>
                </c:pt>
                <c:pt idx="198">
                  <c:v>-12.39702124892292</c:v>
                </c:pt>
                <c:pt idx="199">
                  <c:v>-10.361350656591419</c:v>
                </c:pt>
                <c:pt idx="200">
                  <c:v>-8.5574488144984286</c:v>
                </c:pt>
                <c:pt idx="201">
                  <c:v>-7.9304551111285306</c:v>
                </c:pt>
                <c:pt idx="202">
                  <c:v>-7.8319828401859777</c:v>
                </c:pt>
                <c:pt idx="203">
                  <c:v>-8.4826377329266531</c:v>
                </c:pt>
                <c:pt idx="204">
                  <c:v>-8.9409558072575344</c:v>
                </c:pt>
                <c:pt idx="205">
                  <c:v>-7.8778997056114015</c:v>
                </c:pt>
                <c:pt idx="206">
                  <c:v>-8.4212645861926525</c:v>
                </c:pt>
                <c:pt idx="207">
                  <c:v>-8.1988609791431948</c:v>
                </c:pt>
                <c:pt idx="208">
                  <c:v>-9.1315358493787446</c:v>
                </c:pt>
                <c:pt idx="209">
                  <c:v>-8.2459469997609602</c:v>
                </c:pt>
                <c:pt idx="210">
                  <c:v>-3.893554015870162</c:v>
                </c:pt>
                <c:pt idx="211">
                  <c:v>-3.1373411841790597</c:v>
                </c:pt>
                <c:pt idx="212">
                  <c:v>-9.322652662630551</c:v>
                </c:pt>
                <c:pt idx="213">
                  <c:v>-6.2133557456798236</c:v>
                </c:pt>
                <c:pt idx="214">
                  <c:v>-7.6675128577703759</c:v>
                </c:pt>
                <c:pt idx="215">
                  <c:v>-7.8888093719376942</c:v>
                </c:pt>
                <c:pt idx="216">
                  <c:v>-9.5172887232840537</c:v>
                </c:pt>
                <c:pt idx="217">
                  <c:v>-9.0469414603225147</c:v>
                </c:pt>
                <c:pt idx="218">
                  <c:v>-10.138894814031831</c:v>
                </c:pt>
                <c:pt idx="219">
                  <c:v>-10.385172405259233</c:v>
                </c:pt>
                <c:pt idx="220">
                  <c:v>-9.979005685286273</c:v>
                </c:pt>
                <c:pt idx="221">
                  <c:v>-9.3226578638428794</c:v>
                </c:pt>
                <c:pt idx="222">
                  <c:v>-10.252973208221707</c:v>
                </c:pt>
                <c:pt idx="223">
                  <c:v>-12.387323480915317</c:v>
                </c:pt>
                <c:pt idx="224">
                  <c:v>-11.541792537520786</c:v>
                </c:pt>
                <c:pt idx="225">
                  <c:v>-13.618913942392368</c:v>
                </c:pt>
                <c:pt idx="226">
                  <c:v>-11.026504356107916</c:v>
                </c:pt>
                <c:pt idx="227">
                  <c:v>-11.789021286642697</c:v>
                </c:pt>
                <c:pt idx="228">
                  <c:v>-10.876224568995912</c:v>
                </c:pt>
                <c:pt idx="229">
                  <c:v>-12.359060648474703</c:v>
                </c:pt>
                <c:pt idx="230">
                  <c:v>-11.653146160056831</c:v>
                </c:pt>
                <c:pt idx="231">
                  <c:v>-11.284792460419707</c:v>
                </c:pt>
                <c:pt idx="232">
                  <c:v>-11.840863147131536</c:v>
                </c:pt>
                <c:pt idx="233">
                  <c:v>-11.32700818867754</c:v>
                </c:pt>
                <c:pt idx="234">
                  <c:v>-11.816939587561073</c:v>
                </c:pt>
                <c:pt idx="235">
                  <c:v>-13.45074485478626</c:v>
                </c:pt>
                <c:pt idx="236">
                  <c:v>-12.407280100006691</c:v>
                </c:pt>
                <c:pt idx="237">
                  <c:v>-15.962711928641619</c:v>
                </c:pt>
                <c:pt idx="238">
                  <c:v>-13.600562541826093</c:v>
                </c:pt>
                <c:pt idx="239">
                  <c:v>-11.819813081028787</c:v>
                </c:pt>
                <c:pt idx="240">
                  <c:v>-0.39107150245760636</c:v>
                </c:pt>
                <c:pt idx="241">
                  <c:v>0.83631438830635574</c:v>
                </c:pt>
                <c:pt idx="242">
                  <c:v>0.75446261795639913</c:v>
                </c:pt>
                <c:pt idx="243">
                  <c:v>1.4943213975818654</c:v>
                </c:pt>
                <c:pt idx="244">
                  <c:v>2.2069411360459608</c:v>
                </c:pt>
                <c:pt idx="245">
                  <c:v>2.4478415852642357</c:v>
                </c:pt>
                <c:pt idx="246">
                  <c:v>3.1942619681603031</c:v>
                </c:pt>
                <c:pt idx="247">
                  <c:v>1.1273258270768842</c:v>
                </c:pt>
                <c:pt idx="248">
                  <c:v>1.0057374168774977</c:v>
                </c:pt>
                <c:pt idx="249">
                  <c:v>1.0560095498580608</c:v>
                </c:pt>
                <c:pt idx="250">
                  <c:v>-2.3437628107090269</c:v>
                </c:pt>
                <c:pt idx="251">
                  <c:v>-1.1945888869013306</c:v>
                </c:pt>
                <c:pt idx="252">
                  <c:v>-0.11588194563808329</c:v>
                </c:pt>
                <c:pt idx="253">
                  <c:v>0.32524314579857183</c:v>
                </c:pt>
                <c:pt idx="254">
                  <c:v>-0.21770218920680939</c:v>
                </c:pt>
                <c:pt idx="255">
                  <c:v>-1.942515082115051</c:v>
                </c:pt>
                <c:pt idx="256">
                  <c:v>-4.6139235761104924</c:v>
                </c:pt>
                <c:pt idx="257">
                  <c:v>-3.5462621491344635</c:v>
                </c:pt>
                <c:pt idx="258">
                  <c:v>-5.7244031978984724</c:v>
                </c:pt>
                <c:pt idx="259">
                  <c:v>-6.2990798568394855</c:v>
                </c:pt>
                <c:pt idx="260">
                  <c:v>9.2743464385039545</c:v>
                </c:pt>
                <c:pt idx="261">
                  <c:v>4.7886423690172712</c:v>
                </c:pt>
                <c:pt idx="262">
                  <c:v>5.3068753403306701</c:v>
                </c:pt>
                <c:pt idx="263">
                  <c:v>6.7137759644219095</c:v>
                </c:pt>
                <c:pt idx="264">
                  <c:v>6.4616318702384916</c:v>
                </c:pt>
                <c:pt idx="265">
                  <c:v>5.634489312605492</c:v>
                </c:pt>
                <c:pt idx="266">
                  <c:v>3.8379513794545765</c:v>
                </c:pt>
                <c:pt idx="267">
                  <c:v>5.4131141896829433</c:v>
                </c:pt>
                <c:pt idx="268">
                  <c:v>7.4164919973014065</c:v>
                </c:pt>
                <c:pt idx="269">
                  <c:v>9.2321836993074271</c:v>
                </c:pt>
                <c:pt idx="270">
                  <c:v>-0.27693146226806498</c:v>
                </c:pt>
                <c:pt idx="271">
                  <c:v>-2.1061977886919401</c:v>
                </c:pt>
                <c:pt idx="272">
                  <c:v>1.0030572143798544</c:v>
                </c:pt>
                <c:pt idx="273">
                  <c:v>3.1325639507709333</c:v>
                </c:pt>
                <c:pt idx="274">
                  <c:v>2.5136654469170097</c:v>
                </c:pt>
                <c:pt idx="275">
                  <c:v>2.5625832093061476</c:v>
                </c:pt>
                <c:pt idx="276">
                  <c:v>2.965271465350849</c:v>
                </c:pt>
                <c:pt idx="277">
                  <c:v>1.4002041471216096</c:v>
                </c:pt>
                <c:pt idx="278">
                  <c:v>0.36765664648140728</c:v>
                </c:pt>
                <c:pt idx="279">
                  <c:v>0.51332902376932665</c:v>
                </c:pt>
                <c:pt idx="280">
                  <c:v>7.2983240143795385</c:v>
                </c:pt>
                <c:pt idx="281">
                  <c:v>3.5265434967427858</c:v>
                </c:pt>
                <c:pt idx="282">
                  <c:v>3.8214748421806348</c:v>
                </c:pt>
                <c:pt idx="283">
                  <c:v>3.5858060020319762</c:v>
                </c:pt>
                <c:pt idx="284">
                  <c:v>2.6736502567135858</c:v>
                </c:pt>
                <c:pt idx="285">
                  <c:v>1.9876775943323608</c:v>
                </c:pt>
                <c:pt idx="286">
                  <c:v>0.8416872819797554</c:v>
                </c:pt>
                <c:pt idx="287">
                  <c:v>0.88724786442362102</c:v>
                </c:pt>
                <c:pt idx="288">
                  <c:v>1.2262771505734555</c:v>
                </c:pt>
                <c:pt idx="289">
                  <c:v>1.4709277632848732</c:v>
                </c:pt>
                <c:pt idx="290">
                  <c:v>4.5316702612166644</c:v>
                </c:pt>
                <c:pt idx="291">
                  <c:v>3.2510099122068787</c:v>
                </c:pt>
                <c:pt idx="292">
                  <c:v>1.7647212807126529</c:v>
                </c:pt>
                <c:pt idx="293">
                  <c:v>4.1250694344139323</c:v>
                </c:pt>
                <c:pt idx="294">
                  <c:v>2.9848143631089989</c:v>
                </c:pt>
                <c:pt idx="295">
                  <c:v>2.0115113857671538</c:v>
                </c:pt>
                <c:pt idx="296">
                  <c:v>4.0235726405488315</c:v>
                </c:pt>
                <c:pt idx="297">
                  <c:v>3.6070655557558382</c:v>
                </c:pt>
                <c:pt idx="298">
                  <c:v>2.1045864778385805</c:v>
                </c:pt>
                <c:pt idx="299">
                  <c:v>2.785139023236102</c:v>
                </c:pt>
                <c:pt idx="300">
                  <c:v>7.0901817482189387</c:v>
                </c:pt>
                <c:pt idx="301">
                  <c:v>0.93942685748849541</c:v>
                </c:pt>
                <c:pt idx="302">
                  <c:v>3.3074528705776558</c:v>
                </c:pt>
                <c:pt idx="303">
                  <c:v>4.5267251716679056</c:v>
                </c:pt>
                <c:pt idx="304">
                  <c:v>4.4480978132292108</c:v>
                </c:pt>
                <c:pt idx="305">
                  <c:v>3.4750269751981122</c:v>
                </c:pt>
                <c:pt idx="306">
                  <c:v>4.4723761296920372</c:v>
                </c:pt>
                <c:pt idx="307">
                  <c:v>4.8230080049049171</c:v>
                </c:pt>
                <c:pt idx="308">
                  <c:v>6.2979268085868618</c:v>
                </c:pt>
                <c:pt idx="309">
                  <c:v>5.3112526642137823</c:v>
                </c:pt>
                <c:pt idx="310">
                  <c:v>-10.559682383684969</c:v>
                </c:pt>
                <c:pt idx="311">
                  <c:v>-9.5507474710940787</c:v>
                </c:pt>
                <c:pt idx="312">
                  <c:v>-9.5890644154868756</c:v>
                </c:pt>
                <c:pt idx="313">
                  <c:v>-9.4698287557770993</c:v>
                </c:pt>
                <c:pt idx="314">
                  <c:v>-9.0244418324834292</c:v>
                </c:pt>
                <c:pt idx="315">
                  <c:v>-7.6757527478023988</c:v>
                </c:pt>
                <c:pt idx="316">
                  <c:v>-8.7274832811962213</c:v>
                </c:pt>
                <c:pt idx="317">
                  <c:v>-7.5905167168421883</c:v>
                </c:pt>
                <c:pt idx="318">
                  <c:v>-6.7967278118519143</c:v>
                </c:pt>
                <c:pt idx="319">
                  <c:v>-8.025385778090163</c:v>
                </c:pt>
                <c:pt idx="320">
                  <c:v>23.458978821739706</c:v>
                </c:pt>
                <c:pt idx="321">
                  <c:v>20.059237285300394</c:v>
                </c:pt>
                <c:pt idx="322">
                  <c:v>17.848821364962426</c:v>
                </c:pt>
                <c:pt idx="323">
                  <c:v>16.305214897238557</c:v>
                </c:pt>
                <c:pt idx="324">
                  <c:v>14.206052870519905</c:v>
                </c:pt>
                <c:pt idx="325">
                  <c:v>8.4160427545986281</c:v>
                </c:pt>
                <c:pt idx="326">
                  <c:v>10.772827510103351</c:v>
                </c:pt>
                <c:pt idx="327">
                  <c:v>10.122063749817389</c:v>
                </c:pt>
                <c:pt idx="328">
                  <c:v>9.4763140435504383</c:v>
                </c:pt>
                <c:pt idx="329">
                  <c:v>6.9071671672142188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4-4638-804A-65CB5A3BA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68768"/>
        <c:axId val="1018861280"/>
      </c:scatterChart>
      <c:valAx>
        <c:axId val="10188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Prevalence of anemia among women of reproductive age (15-49 years) (percentage)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61280"/>
        <c:crosses val="autoZero"/>
        <c:crossBetween val="midCat"/>
      </c:valAx>
      <c:valAx>
        <c:axId val="101886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68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Percentage of children under 5 years of age who are stunted (modelled estimates)(percent)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Consolidated'!$F$2:$F$331</c:f>
              <c:numCache>
                <c:formatCode>General</c:formatCode>
                <c:ptCount val="330"/>
                <c:pt idx="0">
                  <c:v>47.2</c:v>
                </c:pt>
                <c:pt idx="1">
                  <c:v>46</c:v>
                </c:pt>
                <c:pt idx="2">
                  <c:v>44.7</c:v>
                </c:pt>
                <c:pt idx="3">
                  <c:v>43.4</c:v>
                </c:pt>
                <c:pt idx="4">
                  <c:v>42.1</c:v>
                </c:pt>
                <c:pt idx="5">
                  <c:v>41.1</c:v>
                </c:pt>
                <c:pt idx="6">
                  <c:v>39.9</c:v>
                </c:pt>
                <c:pt idx="7">
                  <c:v>38.6</c:v>
                </c:pt>
                <c:pt idx="8">
                  <c:v>37.4</c:v>
                </c:pt>
                <c:pt idx="9">
                  <c:v>36.299999999999997</c:v>
                </c:pt>
                <c:pt idx="10">
                  <c:v>31.9</c:v>
                </c:pt>
                <c:pt idx="11">
                  <c:v>32</c:v>
                </c:pt>
                <c:pt idx="12">
                  <c:v>32.4</c:v>
                </c:pt>
                <c:pt idx="13">
                  <c:v>32.9</c:v>
                </c:pt>
                <c:pt idx="14">
                  <c:v>33.6</c:v>
                </c:pt>
                <c:pt idx="15">
                  <c:v>34.4</c:v>
                </c:pt>
                <c:pt idx="16">
                  <c:v>35.200000000000003</c:v>
                </c:pt>
                <c:pt idx="17">
                  <c:v>36.1</c:v>
                </c:pt>
                <c:pt idx="18">
                  <c:v>36.799999999999997</c:v>
                </c:pt>
                <c:pt idx="19">
                  <c:v>37.4</c:v>
                </c:pt>
                <c:pt idx="20">
                  <c:v>40.200000000000003</c:v>
                </c:pt>
                <c:pt idx="21">
                  <c:v>39.1</c:v>
                </c:pt>
                <c:pt idx="22">
                  <c:v>38.1</c:v>
                </c:pt>
                <c:pt idx="23">
                  <c:v>37.1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34.6</c:v>
                </c:pt>
                <c:pt idx="31">
                  <c:v>34.1</c:v>
                </c:pt>
                <c:pt idx="32">
                  <c:v>33.799999999999997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32.9</c:v>
                </c:pt>
                <c:pt idx="37">
                  <c:v>32.700000000000003</c:v>
                </c:pt>
                <c:pt idx="38">
                  <c:v>32.4</c:v>
                </c:pt>
                <c:pt idx="39">
                  <c:v>31.9</c:v>
                </c:pt>
                <c:pt idx="40">
                  <c:v>37.1</c:v>
                </c:pt>
                <c:pt idx="41">
                  <c:v>35.5</c:v>
                </c:pt>
                <c:pt idx="42">
                  <c:v>33.9</c:v>
                </c:pt>
                <c:pt idx="43">
                  <c:v>32.200000000000003</c:v>
                </c:pt>
                <c:pt idx="44">
                  <c:v>30.7</c:v>
                </c:pt>
                <c:pt idx="45">
                  <c:v>29.3</c:v>
                </c:pt>
                <c:pt idx="46">
                  <c:v>28.3</c:v>
                </c:pt>
                <c:pt idx="47">
                  <c:v>27.4</c:v>
                </c:pt>
                <c:pt idx="48">
                  <c:v>26.7</c:v>
                </c:pt>
                <c:pt idx="49">
                  <c:v>26.1</c:v>
                </c:pt>
                <c:pt idx="50">
                  <c:v>37.5</c:v>
                </c:pt>
                <c:pt idx="51">
                  <c:v>35.9</c:v>
                </c:pt>
                <c:pt idx="52">
                  <c:v>34.4</c:v>
                </c:pt>
                <c:pt idx="53">
                  <c:v>33</c:v>
                </c:pt>
                <c:pt idx="54">
                  <c:v>32</c:v>
                </c:pt>
                <c:pt idx="55">
                  <c:v>31.3</c:v>
                </c:pt>
                <c:pt idx="56">
                  <c:v>30.7</c:v>
                </c:pt>
                <c:pt idx="57">
                  <c:v>30.4</c:v>
                </c:pt>
                <c:pt idx="58">
                  <c:v>30.2</c:v>
                </c:pt>
                <c:pt idx="59">
                  <c:v>30</c:v>
                </c:pt>
                <c:pt idx="60">
                  <c:v>39.6</c:v>
                </c:pt>
                <c:pt idx="61">
                  <c:v>39.200000000000003</c:v>
                </c:pt>
                <c:pt idx="62">
                  <c:v>38.700000000000003</c:v>
                </c:pt>
                <c:pt idx="63">
                  <c:v>38.4</c:v>
                </c:pt>
                <c:pt idx="64">
                  <c:v>37.9</c:v>
                </c:pt>
                <c:pt idx="65">
                  <c:v>37.4</c:v>
                </c:pt>
                <c:pt idx="66">
                  <c:v>36.9</c:v>
                </c:pt>
                <c:pt idx="67">
                  <c:v>36.4</c:v>
                </c:pt>
                <c:pt idx="68">
                  <c:v>36</c:v>
                </c:pt>
                <c:pt idx="69">
                  <c:v>35.5</c:v>
                </c:pt>
                <c:pt idx="70">
                  <c:v>34.700000000000003</c:v>
                </c:pt>
                <c:pt idx="71">
                  <c:v>33.5</c:v>
                </c:pt>
                <c:pt idx="72">
                  <c:v>32.299999999999997</c:v>
                </c:pt>
                <c:pt idx="73">
                  <c:v>31</c:v>
                </c:pt>
                <c:pt idx="74">
                  <c:v>29.8</c:v>
                </c:pt>
                <c:pt idx="75">
                  <c:v>28.7</c:v>
                </c:pt>
                <c:pt idx="76">
                  <c:v>27.4</c:v>
                </c:pt>
                <c:pt idx="77">
                  <c:v>26.2</c:v>
                </c:pt>
                <c:pt idx="78">
                  <c:v>24.9</c:v>
                </c:pt>
                <c:pt idx="79">
                  <c:v>23.7</c:v>
                </c:pt>
                <c:pt idx="80">
                  <c:v>43.6</c:v>
                </c:pt>
                <c:pt idx="81">
                  <c:v>43.1</c:v>
                </c:pt>
                <c:pt idx="82">
                  <c:v>42.8</c:v>
                </c:pt>
                <c:pt idx="83">
                  <c:v>42.4</c:v>
                </c:pt>
                <c:pt idx="84">
                  <c:v>42</c:v>
                </c:pt>
                <c:pt idx="85">
                  <c:v>41.7</c:v>
                </c:pt>
                <c:pt idx="86">
                  <c:v>41.7</c:v>
                </c:pt>
                <c:pt idx="87">
                  <c:v>41.6</c:v>
                </c:pt>
                <c:pt idx="88">
                  <c:v>41.5</c:v>
                </c:pt>
                <c:pt idx="89">
                  <c:v>41.2</c:v>
                </c:pt>
                <c:pt idx="90">
                  <c:v>30.8</c:v>
                </c:pt>
                <c:pt idx="91">
                  <c:v>31.2</c:v>
                </c:pt>
                <c:pt idx="92">
                  <c:v>31.7</c:v>
                </c:pt>
                <c:pt idx="93">
                  <c:v>32.200000000000003</c:v>
                </c:pt>
                <c:pt idx="94">
                  <c:v>32.700000000000003</c:v>
                </c:pt>
                <c:pt idx="95">
                  <c:v>33.1</c:v>
                </c:pt>
                <c:pt idx="96">
                  <c:v>33.5</c:v>
                </c:pt>
                <c:pt idx="97">
                  <c:v>33.700000000000003</c:v>
                </c:pt>
                <c:pt idx="98">
                  <c:v>33.9</c:v>
                </c:pt>
                <c:pt idx="99">
                  <c:v>34</c:v>
                </c:pt>
                <c:pt idx="100">
                  <c:v>44.7</c:v>
                </c:pt>
                <c:pt idx="101">
                  <c:v>43.7</c:v>
                </c:pt>
                <c:pt idx="102">
                  <c:v>42.8</c:v>
                </c:pt>
                <c:pt idx="103">
                  <c:v>41.8</c:v>
                </c:pt>
                <c:pt idx="104">
                  <c:v>41</c:v>
                </c:pt>
                <c:pt idx="105">
                  <c:v>40.1</c:v>
                </c:pt>
                <c:pt idx="106">
                  <c:v>39.200000000000003</c:v>
                </c:pt>
                <c:pt idx="107">
                  <c:v>38.200000000000003</c:v>
                </c:pt>
                <c:pt idx="108">
                  <c:v>37.299999999999997</c:v>
                </c:pt>
                <c:pt idx="109">
                  <c:v>36.299999999999997</c:v>
                </c:pt>
                <c:pt idx="110">
                  <c:v>23.7</c:v>
                </c:pt>
                <c:pt idx="111">
                  <c:v>23.1</c:v>
                </c:pt>
                <c:pt idx="112">
                  <c:v>22.4</c:v>
                </c:pt>
                <c:pt idx="113">
                  <c:v>21.8</c:v>
                </c:pt>
                <c:pt idx="114">
                  <c:v>21.1</c:v>
                </c:pt>
                <c:pt idx="115">
                  <c:v>20.399999999999999</c:v>
                </c:pt>
                <c:pt idx="116">
                  <c:v>19.600000000000001</c:v>
                </c:pt>
                <c:pt idx="117">
                  <c:v>18.8</c:v>
                </c:pt>
                <c:pt idx="118">
                  <c:v>17.899999999999999</c:v>
                </c:pt>
                <c:pt idx="119">
                  <c:v>16.899999999999999</c:v>
                </c:pt>
                <c:pt idx="120">
                  <c:v>30.5</c:v>
                </c:pt>
                <c:pt idx="121">
                  <c:v>30</c:v>
                </c:pt>
                <c:pt idx="122">
                  <c:v>29.7</c:v>
                </c:pt>
                <c:pt idx="123">
                  <c:v>29.3</c:v>
                </c:pt>
                <c:pt idx="124">
                  <c:v>29.1</c:v>
                </c:pt>
                <c:pt idx="125">
                  <c:v>28.9</c:v>
                </c:pt>
                <c:pt idx="126">
                  <c:v>28.9</c:v>
                </c:pt>
                <c:pt idx="127">
                  <c:v>28.8</c:v>
                </c:pt>
                <c:pt idx="128">
                  <c:v>28.7</c:v>
                </c:pt>
                <c:pt idx="129">
                  <c:v>28.4</c:v>
                </c:pt>
                <c:pt idx="130">
                  <c:v>25.1</c:v>
                </c:pt>
                <c:pt idx="131">
                  <c:v>24.5</c:v>
                </c:pt>
                <c:pt idx="132">
                  <c:v>23.9</c:v>
                </c:pt>
                <c:pt idx="133">
                  <c:v>23.3</c:v>
                </c:pt>
                <c:pt idx="134">
                  <c:v>22.8</c:v>
                </c:pt>
                <c:pt idx="135">
                  <c:v>22.3</c:v>
                </c:pt>
                <c:pt idx="136">
                  <c:v>21.8</c:v>
                </c:pt>
                <c:pt idx="137">
                  <c:v>21.5</c:v>
                </c:pt>
                <c:pt idx="138">
                  <c:v>21.2</c:v>
                </c:pt>
                <c:pt idx="139">
                  <c:v>20.7</c:v>
                </c:pt>
                <c:pt idx="140">
                  <c:v>43.2</c:v>
                </c:pt>
                <c:pt idx="141">
                  <c:v>42</c:v>
                </c:pt>
                <c:pt idx="142">
                  <c:v>40.700000000000003</c:v>
                </c:pt>
                <c:pt idx="143">
                  <c:v>39.4</c:v>
                </c:pt>
                <c:pt idx="144">
                  <c:v>38</c:v>
                </c:pt>
                <c:pt idx="145">
                  <c:v>36.5</c:v>
                </c:pt>
                <c:pt idx="146">
                  <c:v>35.1</c:v>
                </c:pt>
                <c:pt idx="147">
                  <c:v>33.700000000000003</c:v>
                </c:pt>
                <c:pt idx="148">
                  <c:v>32.4</c:v>
                </c:pt>
                <c:pt idx="149">
                  <c:v>31.2</c:v>
                </c:pt>
                <c:pt idx="150">
                  <c:v>39.700000000000003</c:v>
                </c:pt>
                <c:pt idx="151">
                  <c:v>38.799999999999997</c:v>
                </c:pt>
                <c:pt idx="152">
                  <c:v>37.700000000000003</c:v>
                </c:pt>
                <c:pt idx="153">
                  <c:v>36.4</c:v>
                </c:pt>
                <c:pt idx="154">
                  <c:v>35.4</c:v>
                </c:pt>
                <c:pt idx="155">
                  <c:v>34.4</c:v>
                </c:pt>
                <c:pt idx="156">
                  <c:v>33.799999999999997</c:v>
                </c:pt>
                <c:pt idx="157">
                  <c:v>33.200000000000003</c:v>
                </c:pt>
                <c:pt idx="158">
                  <c:v>32.9</c:v>
                </c:pt>
                <c:pt idx="159">
                  <c:v>32.4</c:v>
                </c:pt>
                <c:pt idx="160">
                  <c:v>37.299999999999997</c:v>
                </c:pt>
                <c:pt idx="161">
                  <c:v>36.5</c:v>
                </c:pt>
                <c:pt idx="162">
                  <c:v>35.6</c:v>
                </c:pt>
                <c:pt idx="163">
                  <c:v>34.6</c:v>
                </c:pt>
                <c:pt idx="164">
                  <c:v>34.299999999999997</c:v>
                </c:pt>
                <c:pt idx="165">
                  <c:v>33.299999999999997</c:v>
                </c:pt>
                <c:pt idx="166">
                  <c:v>32.299999999999997</c:v>
                </c:pt>
                <c:pt idx="167">
                  <c:v>31.3</c:v>
                </c:pt>
                <c:pt idx="168">
                  <c:v>30.3</c:v>
                </c:pt>
                <c:pt idx="169">
                  <c:v>28.8</c:v>
                </c:pt>
                <c:pt idx="170">
                  <c:v>49.1</c:v>
                </c:pt>
                <c:pt idx="171">
                  <c:v>48.5</c:v>
                </c:pt>
                <c:pt idx="172">
                  <c:v>47.9</c:v>
                </c:pt>
                <c:pt idx="173">
                  <c:v>47.1</c:v>
                </c:pt>
                <c:pt idx="174">
                  <c:v>46.2</c:v>
                </c:pt>
                <c:pt idx="175">
                  <c:v>45.3</c:v>
                </c:pt>
                <c:pt idx="176">
                  <c:v>44.4</c:v>
                </c:pt>
                <c:pt idx="177">
                  <c:v>43.4</c:v>
                </c:pt>
                <c:pt idx="178">
                  <c:v>42.4</c:v>
                </c:pt>
                <c:pt idx="179">
                  <c:v>41.3</c:v>
                </c:pt>
                <c:pt idx="180">
                  <c:v>46.8</c:v>
                </c:pt>
                <c:pt idx="181">
                  <c:v>45.3</c:v>
                </c:pt>
                <c:pt idx="182">
                  <c:v>43.8</c:v>
                </c:pt>
                <c:pt idx="183">
                  <c:v>42.4</c:v>
                </c:pt>
                <c:pt idx="184">
                  <c:v>41.2</c:v>
                </c:pt>
                <c:pt idx="185">
                  <c:v>40.200000000000003</c:v>
                </c:pt>
                <c:pt idx="186">
                  <c:v>39.5</c:v>
                </c:pt>
                <c:pt idx="187">
                  <c:v>39.1</c:v>
                </c:pt>
                <c:pt idx="188">
                  <c:v>38.5</c:v>
                </c:pt>
                <c:pt idx="189">
                  <c:v>37.799999999999997</c:v>
                </c:pt>
                <c:pt idx="190">
                  <c:v>32.200000000000003</c:v>
                </c:pt>
                <c:pt idx="191">
                  <c:v>31.5</c:v>
                </c:pt>
                <c:pt idx="192">
                  <c:v>30.9</c:v>
                </c:pt>
                <c:pt idx="193">
                  <c:v>30.4</c:v>
                </c:pt>
                <c:pt idx="194">
                  <c:v>29.8</c:v>
                </c:pt>
                <c:pt idx="195">
                  <c:v>29.1</c:v>
                </c:pt>
                <c:pt idx="196">
                  <c:v>28.4</c:v>
                </c:pt>
                <c:pt idx="197">
                  <c:v>27.7</c:v>
                </c:pt>
                <c:pt idx="198">
                  <c:v>27</c:v>
                </c:pt>
                <c:pt idx="199">
                  <c:v>26.3</c:v>
                </c:pt>
                <c:pt idx="200">
                  <c:v>27.9</c:v>
                </c:pt>
                <c:pt idx="201">
                  <c:v>27.4</c:v>
                </c:pt>
                <c:pt idx="202">
                  <c:v>27</c:v>
                </c:pt>
                <c:pt idx="203">
                  <c:v>26.7</c:v>
                </c:pt>
                <c:pt idx="204">
                  <c:v>26.3</c:v>
                </c:pt>
                <c:pt idx="205">
                  <c:v>26</c:v>
                </c:pt>
                <c:pt idx="206">
                  <c:v>25.7</c:v>
                </c:pt>
                <c:pt idx="207">
                  <c:v>25.5</c:v>
                </c:pt>
                <c:pt idx="208">
                  <c:v>25.1</c:v>
                </c:pt>
                <c:pt idx="209">
                  <c:v>24.7</c:v>
                </c:pt>
                <c:pt idx="210">
                  <c:v>33.200000000000003</c:v>
                </c:pt>
                <c:pt idx="211">
                  <c:v>32.5</c:v>
                </c:pt>
                <c:pt idx="212">
                  <c:v>31.9</c:v>
                </c:pt>
                <c:pt idx="213">
                  <c:v>31.1</c:v>
                </c:pt>
                <c:pt idx="214">
                  <c:v>30.3</c:v>
                </c:pt>
                <c:pt idx="215">
                  <c:v>29.5</c:v>
                </c:pt>
                <c:pt idx="216">
                  <c:v>28.6</c:v>
                </c:pt>
                <c:pt idx="217">
                  <c:v>27.8</c:v>
                </c:pt>
                <c:pt idx="218">
                  <c:v>26.9</c:v>
                </c:pt>
                <c:pt idx="219">
                  <c:v>26.1</c:v>
                </c:pt>
                <c:pt idx="220">
                  <c:v>42.8</c:v>
                </c:pt>
                <c:pt idx="221">
                  <c:v>41.6</c:v>
                </c:pt>
                <c:pt idx="222">
                  <c:v>40.299999999999997</c:v>
                </c:pt>
                <c:pt idx="223">
                  <c:v>39.1</c:v>
                </c:pt>
                <c:pt idx="224">
                  <c:v>37.799999999999997</c:v>
                </c:pt>
                <c:pt idx="225">
                  <c:v>36.4</c:v>
                </c:pt>
                <c:pt idx="226">
                  <c:v>35</c:v>
                </c:pt>
                <c:pt idx="227">
                  <c:v>33.799999999999997</c:v>
                </c:pt>
                <c:pt idx="228">
                  <c:v>32.5</c:v>
                </c:pt>
                <c:pt idx="229">
                  <c:v>31.4</c:v>
                </c:pt>
                <c:pt idx="230">
                  <c:v>49.2</c:v>
                </c:pt>
                <c:pt idx="231">
                  <c:v>48.7</c:v>
                </c:pt>
                <c:pt idx="232">
                  <c:v>48.3</c:v>
                </c:pt>
                <c:pt idx="233">
                  <c:v>47.7</c:v>
                </c:pt>
                <c:pt idx="234">
                  <c:v>47.4</c:v>
                </c:pt>
                <c:pt idx="235">
                  <c:v>47.2</c:v>
                </c:pt>
                <c:pt idx="236">
                  <c:v>47.1</c:v>
                </c:pt>
                <c:pt idx="237">
                  <c:v>47</c:v>
                </c:pt>
                <c:pt idx="238">
                  <c:v>46.9</c:v>
                </c:pt>
                <c:pt idx="239">
                  <c:v>46.8</c:v>
                </c:pt>
                <c:pt idx="240">
                  <c:v>20.100000000000001</c:v>
                </c:pt>
                <c:pt idx="241">
                  <c:v>19.3</c:v>
                </c:pt>
                <c:pt idx="242">
                  <c:v>18.3</c:v>
                </c:pt>
                <c:pt idx="243">
                  <c:v>17.399999999999999</c:v>
                </c:pt>
                <c:pt idx="244">
                  <c:v>16.399999999999999</c:v>
                </c:pt>
                <c:pt idx="245">
                  <c:v>15.6</c:v>
                </c:pt>
                <c:pt idx="246">
                  <c:v>14.7</c:v>
                </c:pt>
                <c:pt idx="247">
                  <c:v>13.8</c:v>
                </c:pt>
                <c:pt idx="248">
                  <c:v>13.1</c:v>
                </c:pt>
                <c:pt idx="249">
                  <c:v>12.4</c:v>
                </c:pt>
                <c:pt idx="250">
                  <c:v>19.899999999999999</c:v>
                </c:pt>
                <c:pt idx="251">
                  <c:v>19.8</c:v>
                </c:pt>
                <c:pt idx="252">
                  <c:v>19.8</c:v>
                </c:pt>
                <c:pt idx="253">
                  <c:v>19.8</c:v>
                </c:pt>
                <c:pt idx="254">
                  <c:v>19.7</c:v>
                </c:pt>
                <c:pt idx="255">
                  <c:v>19.5</c:v>
                </c:pt>
                <c:pt idx="256">
                  <c:v>19.2</c:v>
                </c:pt>
                <c:pt idx="257">
                  <c:v>18.7</c:v>
                </c:pt>
                <c:pt idx="258">
                  <c:v>18.3</c:v>
                </c:pt>
                <c:pt idx="259">
                  <c:v>17.8</c:v>
                </c:pt>
                <c:pt idx="260">
                  <c:v>37.4</c:v>
                </c:pt>
                <c:pt idx="261">
                  <c:v>36.4</c:v>
                </c:pt>
                <c:pt idx="262">
                  <c:v>35.4</c:v>
                </c:pt>
                <c:pt idx="263">
                  <c:v>34.299999999999997</c:v>
                </c:pt>
                <c:pt idx="264">
                  <c:v>33.4</c:v>
                </c:pt>
                <c:pt idx="265">
                  <c:v>32.6</c:v>
                </c:pt>
                <c:pt idx="266">
                  <c:v>31.7</c:v>
                </c:pt>
                <c:pt idx="267">
                  <c:v>30.6</c:v>
                </c:pt>
                <c:pt idx="268">
                  <c:v>28.8</c:v>
                </c:pt>
                <c:pt idx="269">
                  <c:v>27.7</c:v>
                </c:pt>
                <c:pt idx="270">
                  <c:v>33</c:v>
                </c:pt>
                <c:pt idx="271">
                  <c:v>32.5</c:v>
                </c:pt>
                <c:pt idx="272">
                  <c:v>31.9</c:v>
                </c:pt>
                <c:pt idx="273">
                  <c:v>31.4</c:v>
                </c:pt>
                <c:pt idx="274">
                  <c:v>30.9</c:v>
                </c:pt>
                <c:pt idx="275">
                  <c:v>30.5</c:v>
                </c:pt>
                <c:pt idx="276">
                  <c:v>30.2</c:v>
                </c:pt>
                <c:pt idx="277">
                  <c:v>30</c:v>
                </c:pt>
                <c:pt idx="278">
                  <c:v>29.7</c:v>
                </c:pt>
                <c:pt idx="279">
                  <c:v>29.5</c:v>
                </c:pt>
                <c:pt idx="280">
                  <c:v>54.4</c:v>
                </c:pt>
                <c:pt idx="281">
                  <c:v>53.7</c:v>
                </c:pt>
                <c:pt idx="282">
                  <c:v>52.8</c:v>
                </c:pt>
                <c:pt idx="283">
                  <c:v>52.1</c:v>
                </c:pt>
                <c:pt idx="284">
                  <c:v>51.5</c:v>
                </c:pt>
                <c:pt idx="285">
                  <c:v>50.9</c:v>
                </c:pt>
                <c:pt idx="286">
                  <c:v>50.3</c:v>
                </c:pt>
                <c:pt idx="287">
                  <c:v>49.9</c:v>
                </c:pt>
                <c:pt idx="288">
                  <c:v>49.5</c:v>
                </c:pt>
                <c:pt idx="289">
                  <c:v>49.1</c:v>
                </c:pt>
                <c:pt idx="290">
                  <c:v>28.6</c:v>
                </c:pt>
                <c:pt idx="291">
                  <c:v>27.9</c:v>
                </c:pt>
                <c:pt idx="292">
                  <c:v>27.4</c:v>
                </c:pt>
                <c:pt idx="293">
                  <c:v>26.9</c:v>
                </c:pt>
                <c:pt idx="294">
                  <c:v>26.5</c:v>
                </c:pt>
                <c:pt idx="295">
                  <c:v>26</c:v>
                </c:pt>
                <c:pt idx="296">
                  <c:v>25.6</c:v>
                </c:pt>
                <c:pt idx="297">
                  <c:v>25.2</c:v>
                </c:pt>
                <c:pt idx="298">
                  <c:v>24.8</c:v>
                </c:pt>
                <c:pt idx="299">
                  <c:v>24.3</c:v>
                </c:pt>
                <c:pt idx="300">
                  <c:v>40.6</c:v>
                </c:pt>
                <c:pt idx="301">
                  <c:v>39.5</c:v>
                </c:pt>
                <c:pt idx="302">
                  <c:v>38.299999999999997</c:v>
                </c:pt>
                <c:pt idx="303">
                  <c:v>37.1</c:v>
                </c:pt>
                <c:pt idx="304">
                  <c:v>36.1</c:v>
                </c:pt>
                <c:pt idx="305">
                  <c:v>35.299999999999997</c:v>
                </c:pt>
                <c:pt idx="306">
                  <c:v>34.799999999999997</c:v>
                </c:pt>
                <c:pt idx="307">
                  <c:v>34.200000000000003</c:v>
                </c:pt>
                <c:pt idx="308">
                  <c:v>33.6</c:v>
                </c:pt>
                <c:pt idx="309">
                  <c:v>32.799999999999997</c:v>
                </c:pt>
                <c:pt idx="310">
                  <c:v>27</c:v>
                </c:pt>
                <c:pt idx="311">
                  <c:v>27.2</c:v>
                </c:pt>
                <c:pt idx="312">
                  <c:v>27.3</c:v>
                </c:pt>
                <c:pt idx="313">
                  <c:v>27.5</c:v>
                </c:pt>
                <c:pt idx="314">
                  <c:v>27.7</c:v>
                </c:pt>
                <c:pt idx="315">
                  <c:v>27.9</c:v>
                </c:pt>
                <c:pt idx="316">
                  <c:v>28.2</c:v>
                </c:pt>
                <c:pt idx="317">
                  <c:v>28.4</c:v>
                </c:pt>
                <c:pt idx="318">
                  <c:v>28.5</c:v>
                </c:pt>
                <c:pt idx="319">
                  <c:v>28.6</c:v>
                </c:pt>
                <c:pt idx="320">
                  <c:v>44</c:v>
                </c:pt>
                <c:pt idx="321">
                  <c:v>42.6</c:v>
                </c:pt>
                <c:pt idx="322">
                  <c:v>41.3</c:v>
                </c:pt>
                <c:pt idx="323">
                  <c:v>40.1</c:v>
                </c:pt>
                <c:pt idx="324">
                  <c:v>38.9</c:v>
                </c:pt>
                <c:pt idx="325">
                  <c:v>37.6</c:v>
                </c:pt>
                <c:pt idx="326">
                  <c:v>36.200000000000003</c:v>
                </c:pt>
                <c:pt idx="327">
                  <c:v>35</c:v>
                </c:pt>
                <c:pt idx="328">
                  <c:v>33.799999999999997</c:v>
                </c:pt>
                <c:pt idx="329">
                  <c:v>32.9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0-4BD8-8899-CA8890FA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68848"/>
        <c:axId val="1023555952"/>
      </c:scatterChart>
      <c:valAx>
        <c:axId val="102356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Percentage of children under 5 years of age who are stunted (modelled estimates)(percent)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5952"/>
        <c:crosses val="autoZero"/>
        <c:crossBetween val="midCat"/>
      </c:valAx>
      <c:valAx>
        <c:axId val="102355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price inflation (%)
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Before'!$C$30:$C$359</c:f>
              <c:numCache>
                <c:formatCode>General</c:formatCode>
                <c:ptCount val="330"/>
                <c:pt idx="0">
                  <c:v>-5.1263735117855163</c:v>
                </c:pt>
                <c:pt idx="1">
                  <c:v>-4.3962583404681261</c:v>
                </c:pt>
                <c:pt idx="2">
                  <c:v>-2.7986709064094022</c:v>
                </c:pt>
                <c:pt idx="3">
                  <c:v>-4.0593883588693025</c:v>
                </c:pt>
                <c:pt idx="4">
                  <c:v>-2.3229602253940946</c:v>
                </c:pt>
                <c:pt idx="5">
                  <c:v>-1.0259607231309502</c:v>
                </c:pt>
                <c:pt idx="6">
                  <c:v>-1.419415180673731</c:v>
                </c:pt>
                <c:pt idx="7">
                  <c:v>-4.5836718738417659E-2</c:v>
                </c:pt>
                <c:pt idx="8">
                  <c:v>2.2469781614264193</c:v>
                </c:pt>
                <c:pt idx="9">
                  <c:v>3.9725465428449311</c:v>
                </c:pt>
                <c:pt idx="10">
                  <c:v>5.8241357633932438</c:v>
                </c:pt>
                <c:pt idx="11">
                  <c:v>-1.2248021643670484</c:v>
                </c:pt>
                <c:pt idx="12">
                  <c:v>-1.9947238534027054</c:v>
                </c:pt>
                <c:pt idx="13">
                  <c:v>-2.6449111934429972</c:v>
                </c:pt>
                <c:pt idx="14">
                  <c:v>-2.9426275924482326</c:v>
                </c:pt>
                <c:pt idx="15">
                  <c:v>-4.1411827245776713</c:v>
                </c:pt>
                <c:pt idx="16">
                  <c:v>-10.889838433803403</c:v>
                </c:pt>
                <c:pt idx="17">
                  <c:v>-5.7237103176926514</c:v>
                </c:pt>
                <c:pt idx="18">
                  <c:v>-5.1338297328054736</c:v>
                </c:pt>
                <c:pt idx="19">
                  <c:v>-4.3644286840944098</c:v>
                </c:pt>
                <c:pt idx="20">
                  <c:v>2.1100508611969389</c:v>
                </c:pt>
                <c:pt idx="21">
                  <c:v>4.6404232729518942</c:v>
                </c:pt>
                <c:pt idx="22">
                  <c:v>4.4447847796989048</c:v>
                </c:pt>
                <c:pt idx="23">
                  <c:v>3.2030283308776752</c:v>
                </c:pt>
                <c:pt idx="24">
                  <c:v>2.9397611412619913</c:v>
                </c:pt>
                <c:pt idx="25">
                  <c:v>3.3500787832841326</c:v>
                </c:pt>
                <c:pt idx="26">
                  <c:v>2.6008933790038604</c:v>
                </c:pt>
                <c:pt idx="27">
                  <c:v>1.7744476149124342</c:v>
                </c:pt>
                <c:pt idx="28">
                  <c:v>1.4787818655420715</c:v>
                </c:pt>
                <c:pt idx="29">
                  <c:v>0.94417854380671073</c:v>
                </c:pt>
                <c:pt idx="30">
                  <c:v>-9.0121758743634466</c:v>
                </c:pt>
                <c:pt idx="31">
                  <c:v>-6.6191838014608297</c:v>
                </c:pt>
                <c:pt idx="32">
                  <c:v>-8.3268874774579427</c:v>
                </c:pt>
                <c:pt idx="33">
                  <c:v>-6.6276305971790457</c:v>
                </c:pt>
                <c:pt idx="34">
                  <c:v>-6.5886003164547606</c:v>
                </c:pt>
                <c:pt idx="35">
                  <c:v>-9.2731913342143812</c:v>
                </c:pt>
                <c:pt idx="36">
                  <c:v>-6.6979711992142725</c:v>
                </c:pt>
                <c:pt idx="37">
                  <c:v>-7.9612696483253806</c:v>
                </c:pt>
                <c:pt idx="38">
                  <c:v>-7.6687415028928552</c:v>
                </c:pt>
                <c:pt idx="39">
                  <c:v>-6.8870932225705053</c:v>
                </c:pt>
                <c:pt idx="40">
                  <c:v>-8.2578957875429104</c:v>
                </c:pt>
                <c:pt idx="41">
                  <c:v>-9.9166413537191556</c:v>
                </c:pt>
                <c:pt idx="42">
                  <c:v>-8.2810058984450983</c:v>
                </c:pt>
                <c:pt idx="43">
                  <c:v>-7.4934998924917942</c:v>
                </c:pt>
                <c:pt idx="44">
                  <c:v>-7.563923715159941</c:v>
                </c:pt>
                <c:pt idx="45">
                  <c:v>-8.5404050640858955</c:v>
                </c:pt>
                <c:pt idx="46">
                  <c:v>-6.5839800137816873</c:v>
                </c:pt>
                <c:pt idx="47">
                  <c:v>-8.3774646023228119</c:v>
                </c:pt>
                <c:pt idx="48">
                  <c:v>-6.8406716175613482</c:v>
                </c:pt>
                <c:pt idx="49">
                  <c:v>-4.1658566469086384</c:v>
                </c:pt>
                <c:pt idx="50">
                  <c:v>-1.9269314944573139</c:v>
                </c:pt>
                <c:pt idx="51">
                  <c:v>-3.822557278300529</c:v>
                </c:pt>
                <c:pt idx="52">
                  <c:v>-3.0574276269956826</c:v>
                </c:pt>
                <c:pt idx="53">
                  <c:v>-3.8985148701682952</c:v>
                </c:pt>
                <c:pt idx="54">
                  <c:v>-3.3097771373158498</c:v>
                </c:pt>
                <c:pt idx="55">
                  <c:v>-4.304672449207823</c:v>
                </c:pt>
                <c:pt idx="56">
                  <c:v>-4.9354898390900193</c:v>
                </c:pt>
                <c:pt idx="57">
                  <c:v>-4.8822456728242285</c:v>
                </c:pt>
                <c:pt idx="58">
                  <c:v>-6.0771704893413965</c:v>
                </c:pt>
                <c:pt idx="59">
                  <c:v>-7.2041967445181143</c:v>
                </c:pt>
                <c:pt idx="60">
                  <c:v>10.401050498018357</c:v>
                </c:pt>
                <c:pt idx="61">
                  <c:v>0.74585705368541966</c:v>
                </c:pt>
                <c:pt idx="62">
                  <c:v>2.158703898551309</c:v>
                </c:pt>
                <c:pt idx="63">
                  <c:v>3.4036397427397738</c:v>
                </c:pt>
                <c:pt idx="64">
                  <c:v>3.4000608671325274</c:v>
                </c:pt>
                <c:pt idx="65">
                  <c:v>6.5515829032101358</c:v>
                </c:pt>
                <c:pt idx="66">
                  <c:v>7.4223832257224238</c:v>
                </c:pt>
                <c:pt idx="67">
                  <c:v>4.9847144657424209</c:v>
                </c:pt>
                <c:pt idx="68">
                  <c:v>7.3888749084485461</c:v>
                </c:pt>
                <c:pt idx="69">
                  <c:v>7.4863179373731228</c:v>
                </c:pt>
                <c:pt idx="70">
                  <c:v>1.9043520895652257</c:v>
                </c:pt>
                <c:pt idx="71">
                  <c:v>2.8156200461801042</c:v>
                </c:pt>
                <c:pt idx="72">
                  <c:v>4.4644212466045481</c:v>
                </c:pt>
                <c:pt idx="73">
                  <c:v>2.64904244350274</c:v>
                </c:pt>
                <c:pt idx="74">
                  <c:v>2.7549227864839381</c:v>
                </c:pt>
                <c:pt idx="75">
                  <c:v>1.2836933014661085</c:v>
                </c:pt>
                <c:pt idx="76">
                  <c:v>2.0463465666401426</c:v>
                </c:pt>
                <c:pt idx="77">
                  <c:v>1.5916620378877369</c:v>
                </c:pt>
                <c:pt idx="78">
                  <c:v>2.8303210339533109</c:v>
                </c:pt>
                <c:pt idx="79">
                  <c:v>1.270217159861172</c:v>
                </c:pt>
                <c:pt idx="80">
                  <c:v>19.63230452424094</c:v>
                </c:pt>
                <c:pt idx="81">
                  <c:v>11.65232172113426</c:v>
                </c:pt>
                <c:pt idx="82">
                  <c:v>14.696953942791417</c:v>
                </c:pt>
                <c:pt idx="83">
                  <c:v>15.190407759821113</c:v>
                </c:pt>
                <c:pt idx="84">
                  <c:v>15.106374658616609</c:v>
                </c:pt>
                <c:pt idx="85">
                  <c:v>15.338041219102717</c:v>
                </c:pt>
                <c:pt idx="86">
                  <c:v>13.711575569040452</c:v>
                </c:pt>
                <c:pt idx="87">
                  <c:v>14.750037921760061</c:v>
                </c:pt>
                <c:pt idx="88">
                  <c:v>15.333554731500474</c:v>
                </c:pt>
                <c:pt idx="89">
                  <c:v>16.548363453609447</c:v>
                </c:pt>
                <c:pt idx="90">
                  <c:v>0.88560668292175038</c:v>
                </c:pt>
                <c:pt idx="91">
                  <c:v>-2.4155933735639117</c:v>
                </c:pt>
                <c:pt idx="92">
                  <c:v>-0.64034986658948156</c:v>
                </c:pt>
                <c:pt idx="93">
                  <c:v>-3.474365697537479</c:v>
                </c:pt>
                <c:pt idx="94">
                  <c:v>-5.7387318091591837</c:v>
                </c:pt>
                <c:pt idx="95">
                  <c:v>-8.6177072866181597</c:v>
                </c:pt>
                <c:pt idx="96">
                  <c:v>-10.255111085522314</c:v>
                </c:pt>
                <c:pt idx="97">
                  <c:v>-8.5726240165141121</c:v>
                </c:pt>
                <c:pt idx="98">
                  <c:v>-10.140415187275982</c:v>
                </c:pt>
                <c:pt idx="99">
                  <c:v>-11.261765724653456</c:v>
                </c:pt>
                <c:pt idx="100">
                  <c:v>1.3229332140111758</c:v>
                </c:pt>
                <c:pt idx="101">
                  <c:v>-11.004929158362568</c:v>
                </c:pt>
                <c:pt idx="102">
                  <c:v>-5.1053819172606616</c:v>
                </c:pt>
                <c:pt idx="103">
                  <c:v>-4.4904222233980953</c:v>
                </c:pt>
                <c:pt idx="104">
                  <c:v>-6.2512118223718449</c:v>
                </c:pt>
                <c:pt idx="105">
                  <c:v>-8.4292725165080569</c:v>
                </c:pt>
                <c:pt idx="106">
                  <c:v>-7.1042929888541604</c:v>
                </c:pt>
                <c:pt idx="107">
                  <c:v>-7.8708553491735707</c:v>
                </c:pt>
                <c:pt idx="108">
                  <c:v>-4.262409156103363</c:v>
                </c:pt>
                <c:pt idx="109">
                  <c:v>-2.8492850081301064</c:v>
                </c:pt>
                <c:pt idx="110">
                  <c:v>-5.0283783787355549</c:v>
                </c:pt>
                <c:pt idx="111">
                  <c:v>-6.69600277827635</c:v>
                </c:pt>
                <c:pt idx="112">
                  <c:v>-6.5941018777892122</c:v>
                </c:pt>
                <c:pt idx="113">
                  <c:v>-6.3881748855308125</c:v>
                </c:pt>
                <c:pt idx="114">
                  <c:v>-5.9008301896521402</c:v>
                </c:pt>
                <c:pt idx="115">
                  <c:v>-5.4632358272180994</c:v>
                </c:pt>
                <c:pt idx="116">
                  <c:v>-5.3590591755225159</c:v>
                </c:pt>
                <c:pt idx="117">
                  <c:v>-4.6183626167213809</c:v>
                </c:pt>
                <c:pt idx="118">
                  <c:v>-3.8106568890414341</c:v>
                </c:pt>
                <c:pt idx="119">
                  <c:v>0.73276570598713775</c:v>
                </c:pt>
                <c:pt idx="120">
                  <c:v>2.2646623908189127</c:v>
                </c:pt>
                <c:pt idx="121">
                  <c:v>5.8732891555212774</c:v>
                </c:pt>
                <c:pt idx="122">
                  <c:v>7.3667831827638537</c:v>
                </c:pt>
                <c:pt idx="123">
                  <c:v>9.81991600492678</c:v>
                </c:pt>
                <c:pt idx="124">
                  <c:v>10.280728027703198</c:v>
                </c:pt>
                <c:pt idx="125">
                  <c:v>9.3281972614218489</c:v>
                </c:pt>
                <c:pt idx="126">
                  <c:v>8.4667785543211842</c:v>
                </c:pt>
                <c:pt idx="127">
                  <c:v>8.8823046126324776</c:v>
                </c:pt>
                <c:pt idx="128">
                  <c:v>6.8524894577259516</c:v>
                </c:pt>
                <c:pt idx="129">
                  <c:v>10.873198015319673</c:v>
                </c:pt>
                <c:pt idx="130">
                  <c:v>29.177749970264387</c:v>
                </c:pt>
                <c:pt idx="131">
                  <c:v>27.646742199196758</c:v>
                </c:pt>
                <c:pt idx="132">
                  <c:v>28.655090016859862</c:v>
                </c:pt>
                <c:pt idx="133">
                  <c:v>28.725537622580777</c:v>
                </c:pt>
                <c:pt idx="134">
                  <c:v>27.191598783560934</c:v>
                </c:pt>
                <c:pt idx="135">
                  <c:v>24.863148007349398</c:v>
                </c:pt>
                <c:pt idx="136">
                  <c:v>25.833773682374694</c:v>
                </c:pt>
                <c:pt idx="137">
                  <c:v>26.916109517476688</c:v>
                </c:pt>
                <c:pt idx="138">
                  <c:v>26.035978376563776</c:v>
                </c:pt>
                <c:pt idx="139">
                  <c:v>25.335877520576823</c:v>
                </c:pt>
                <c:pt idx="140">
                  <c:v>-3.2630078604374351</c:v>
                </c:pt>
                <c:pt idx="141">
                  <c:v>-4.6451187895568715</c:v>
                </c:pt>
                <c:pt idx="142">
                  <c:v>-5.0140532004039073</c:v>
                </c:pt>
                <c:pt idx="143">
                  <c:v>-7.1444235124719953</c:v>
                </c:pt>
                <c:pt idx="144">
                  <c:v>-7.1156519606101938</c:v>
                </c:pt>
                <c:pt idx="145">
                  <c:v>-8.1426247553944471</c:v>
                </c:pt>
                <c:pt idx="146">
                  <c:v>-8.554568190954301</c:v>
                </c:pt>
                <c:pt idx="147">
                  <c:v>-7.2033939662260522</c:v>
                </c:pt>
                <c:pt idx="148">
                  <c:v>-8.0298033714423482</c:v>
                </c:pt>
                <c:pt idx="149">
                  <c:v>-10.174201200547804</c:v>
                </c:pt>
                <c:pt idx="150">
                  <c:v>-13.256070926204336</c:v>
                </c:pt>
                <c:pt idx="151">
                  <c:v>-14.2889068659765</c:v>
                </c:pt>
                <c:pt idx="152">
                  <c:v>-10.891180258124329</c:v>
                </c:pt>
                <c:pt idx="153">
                  <c:v>-5.05030011937043</c:v>
                </c:pt>
                <c:pt idx="154">
                  <c:v>1.3040047135125157</c:v>
                </c:pt>
                <c:pt idx="155">
                  <c:v>4.6100141170929128</c:v>
                </c:pt>
                <c:pt idx="156">
                  <c:v>6.2976204073774795</c:v>
                </c:pt>
                <c:pt idx="157">
                  <c:v>4.7288897233593374</c:v>
                </c:pt>
                <c:pt idx="158">
                  <c:v>3.7061937323315099</c:v>
                </c:pt>
                <c:pt idx="159">
                  <c:v>5.6399777604953201</c:v>
                </c:pt>
                <c:pt idx="160">
                  <c:v>14.462531398610011</c:v>
                </c:pt>
                <c:pt idx="161">
                  <c:v>14.228588589516516</c:v>
                </c:pt>
                <c:pt idx="162">
                  <c:v>15.240003273648849</c:v>
                </c:pt>
                <c:pt idx="163">
                  <c:v>16.239817738539898</c:v>
                </c:pt>
                <c:pt idx="164">
                  <c:v>15.952180528198372</c:v>
                </c:pt>
                <c:pt idx="165">
                  <c:v>16.282154674044968</c:v>
                </c:pt>
                <c:pt idx="166">
                  <c:v>14.044772700964767</c:v>
                </c:pt>
                <c:pt idx="167">
                  <c:v>16.710180647849576</c:v>
                </c:pt>
                <c:pt idx="168">
                  <c:v>11.57458079963525</c:v>
                </c:pt>
                <c:pt idx="169">
                  <c:v>15.185921343609021</c:v>
                </c:pt>
                <c:pt idx="170">
                  <c:v>7.5581180673645179</c:v>
                </c:pt>
                <c:pt idx="171">
                  <c:v>6.6415192588621537</c:v>
                </c:pt>
                <c:pt idx="172">
                  <c:v>9.7731301993842443</c:v>
                </c:pt>
                <c:pt idx="173">
                  <c:v>12.427649138727372</c:v>
                </c:pt>
                <c:pt idx="174">
                  <c:v>17.378772456955236</c:v>
                </c:pt>
                <c:pt idx="175">
                  <c:v>19.3888390030382</c:v>
                </c:pt>
                <c:pt idx="176">
                  <c:v>21.0950880233002</c:v>
                </c:pt>
                <c:pt idx="177">
                  <c:v>19.670937792935995</c:v>
                </c:pt>
                <c:pt idx="178">
                  <c:v>23.485061670004722</c:v>
                </c:pt>
                <c:pt idx="179">
                  <c:v>27.419818428128991</c:v>
                </c:pt>
                <c:pt idx="180">
                  <c:v>-9.6777288779741326</c:v>
                </c:pt>
                <c:pt idx="181">
                  <c:v>-11.742267225042209</c:v>
                </c:pt>
                <c:pt idx="182">
                  <c:v>-18.01367550192721</c:v>
                </c:pt>
                <c:pt idx="183">
                  <c:v>-12.856287000157128</c:v>
                </c:pt>
                <c:pt idx="184">
                  <c:v>-12.966867428385155</c:v>
                </c:pt>
                <c:pt idx="185">
                  <c:v>-13.974882082192337</c:v>
                </c:pt>
                <c:pt idx="186">
                  <c:v>-12.892626402367334</c:v>
                </c:pt>
                <c:pt idx="187">
                  <c:v>-7.9445934080241685</c:v>
                </c:pt>
                <c:pt idx="188">
                  <c:v>-9.5510991722186382</c:v>
                </c:pt>
                <c:pt idx="189">
                  <c:v>-10.375353020748559</c:v>
                </c:pt>
                <c:pt idx="190">
                  <c:v>-11.005378984052737</c:v>
                </c:pt>
                <c:pt idx="191">
                  <c:v>-13.96976910860014</c:v>
                </c:pt>
                <c:pt idx="192">
                  <c:v>-12.308004345488973</c:v>
                </c:pt>
                <c:pt idx="193">
                  <c:v>-12.240261186533889</c:v>
                </c:pt>
                <c:pt idx="194">
                  <c:v>-12.814714215888008</c:v>
                </c:pt>
                <c:pt idx="195">
                  <c:v>-13.575403381183351</c:v>
                </c:pt>
                <c:pt idx="196">
                  <c:v>-12.965077877415558</c:v>
                </c:pt>
                <c:pt idx="197">
                  <c:v>-14.143710037188685</c:v>
                </c:pt>
                <c:pt idx="198">
                  <c:v>-12.39702124892292</c:v>
                </c:pt>
                <c:pt idx="199">
                  <c:v>-10.361350656591419</c:v>
                </c:pt>
                <c:pt idx="200">
                  <c:v>-8.5574488144984286</c:v>
                </c:pt>
                <c:pt idx="201">
                  <c:v>-7.9304551111285306</c:v>
                </c:pt>
                <c:pt idx="202">
                  <c:v>-7.8319828401859777</c:v>
                </c:pt>
                <c:pt idx="203">
                  <c:v>-8.4826377329266531</c:v>
                </c:pt>
                <c:pt idx="204">
                  <c:v>-8.9409558072575344</c:v>
                </c:pt>
                <c:pt idx="205">
                  <c:v>-7.8778997056114015</c:v>
                </c:pt>
                <c:pt idx="206">
                  <c:v>-8.4212645861926525</c:v>
                </c:pt>
                <c:pt idx="207">
                  <c:v>-8.1988609791431948</c:v>
                </c:pt>
                <c:pt idx="208">
                  <c:v>-9.1315358493787446</c:v>
                </c:pt>
                <c:pt idx="209">
                  <c:v>-8.2459469997609602</c:v>
                </c:pt>
                <c:pt idx="210">
                  <c:v>-3.893554015870162</c:v>
                </c:pt>
                <c:pt idx="211">
                  <c:v>-3.1373411841790597</c:v>
                </c:pt>
                <c:pt idx="212">
                  <c:v>-9.322652662630551</c:v>
                </c:pt>
                <c:pt idx="213">
                  <c:v>-6.2133557456798236</c:v>
                </c:pt>
                <c:pt idx="214">
                  <c:v>-7.6675128577703759</c:v>
                </c:pt>
                <c:pt idx="215">
                  <c:v>-7.8888093719376942</c:v>
                </c:pt>
                <c:pt idx="216">
                  <c:v>-9.5172887232840537</c:v>
                </c:pt>
                <c:pt idx="217">
                  <c:v>-9.0469414603225147</c:v>
                </c:pt>
                <c:pt idx="218">
                  <c:v>-10.138894814031831</c:v>
                </c:pt>
                <c:pt idx="219">
                  <c:v>-10.385172405259233</c:v>
                </c:pt>
                <c:pt idx="220">
                  <c:v>-9.979005685286273</c:v>
                </c:pt>
                <c:pt idx="221">
                  <c:v>-9.3226578638428794</c:v>
                </c:pt>
                <c:pt idx="222">
                  <c:v>-10.252973208221707</c:v>
                </c:pt>
                <c:pt idx="223">
                  <c:v>-12.387323480915317</c:v>
                </c:pt>
                <c:pt idx="224">
                  <c:v>-11.541792537520786</c:v>
                </c:pt>
                <c:pt idx="225">
                  <c:v>-13.618913942392368</c:v>
                </c:pt>
                <c:pt idx="226">
                  <c:v>-11.026504356107916</c:v>
                </c:pt>
                <c:pt idx="227">
                  <c:v>-11.789021286642697</c:v>
                </c:pt>
                <c:pt idx="228">
                  <c:v>-10.876224568995912</c:v>
                </c:pt>
                <c:pt idx="229">
                  <c:v>-12.359060648474703</c:v>
                </c:pt>
                <c:pt idx="230">
                  <c:v>-11.653146160056831</c:v>
                </c:pt>
                <c:pt idx="231">
                  <c:v>-11.284792460419707</c:v>
                </c:pt>
                <c:pt idx="232">
                  <c:v>-11.840863147131536</c:v>
                </c:pt>
                <c:pt idx="233">
                  <c:v>-11.32700818867754</c:v>
                </c:pt>
                <c:pt idx="234">
                  <c:v>-11.816939587561073</c:v>
                </c:pt>
                <c:pt idx="235">
                  <c:v>-13.45074485478626</c:v>
                </c:pt>
                <c:pt idx="236">
                  <c:v>-12.407280100006691</c:v>
                </c:pt>
                <c:pt idx="237">
                  <c:v>-15.962711928641619</c:v>
                </c:pt>
                <c:pt idx="238">
                  <c:v>-13.600562541826093</c:v>
                </c:pt>
                <c:pt idx="239">
                  <c:v>-11.819813081028787</c:v>
                </c:pt>
                <c:pt idx="240">
                  <c:v>-0.39107150245760636</c:v>
                </c:pt>
                <c:pt idx="241">
                  <c:v>0.83631438830635574</c:v>
                </c:pt>
                <c:pt idx="242">
                  <c:v>0.75446261795639913</c:v>
                </c:pt>
                <c:pt idx="243">
                  <c:v>1.4943213975818654</c:v>
                </c:pt>
                <c:pt idx="244">
                  <c:v>2.2069411360459608</c:v>
                </c:pt>
                <c:pt idx="245">
                  <c:v>2.4478415852642357</c:v>
                </c:pt>
                <c:pt idx="246">
                  <c:v>3.1942619681603031</c:v>
                </c:pt>
                <c:pt idx="247">
                  <c:v>1.1273258270768842</c:v>
                </c:pt>
                <c:pt idx="248">
                  <c:v>1.0057374168774977</c:v>
                </c:pt>
                <c:pt idx="249">
                  <c:v>1.0560095498580608</c:v>
                </c:pt>
                <c:pt idx="250">
                  <c:v>-2.3437628107090269</c:v>
                </c:pt>
                <c:pt idx="251">
                  <c:v>-1.1945888869013306</c:v>
                </c:pt>
                <c:pt idx="252">
                  <c:v>-0.11588194563808329</c:v>
                </c:pt>
                <c:pt idx="253">
                  <c:v>0.32524314579857183</c:v>
                </c:pt>
                <c:pt idx="254">
                  <c:v>-0.21770218920680939</c:v>
                </c:pt>
                <c:pt idx="255">
                  <c:v>-1.942515082115051</c:v>
                </c:pt>
                <c:pt idx="256">
                  <c:v>-4.6139235761104924</c:v>
                </c:pt>
                <c:pt idx="257">
                  <c:v>-3.5462621491344635</c:v>
                </c:pt>
                <c:pt idx="258">
                  <c:v>-5.7244031978984724</c:v>
                </c:pt>
                <c:pt idx="259">
                  <c:v>-6.2990798568394855</c:v>
                </c:pt>
                <c:pt idx="260">
                  <c:v>9.2743464385039545</c:v>
                </c:pt>
                <c:pt idx="261">
                  <c:v>4.7886423690172712</c:v>
                </c:pt>
                <c:pt idx="262">
                  <c:v>5.3068753403306701</c:v>
                </c:pt>
                <c:pt idx="263">
                  <c:v>6.7137759644219095</c:v>
                </c:pt>
                <c:pt idx="264">
                  <c:v>6.4616318702384916</c:v>
                </c:pt>
                <c:pt idx="265">
                  <c:v>5.634489312605492</c:v>
                </c:pt>
                <c:pt idx="266">
                  <c:v>3.8379513794545765</c:v>
                </c:pt>
                <c:pt idx="267">
                  <c:v>5.4131141896829433</c:v>
                </c:pt>
                <c:pt idx="268">
                  <c:v>7.4164919973014065</c:v>
                </c:pt>
                <c:pt idx="269">
                  <c:v>9.2321836993074271</c:v>
                </c:pt>
                <c:pt idx="270">
                  <c:v>-0.27693146226806498</c:v>
                </c:pt>
                <c:pt idx="271">
                  <c:v>-2.1061977886919401</c:v>
                </c:pt>
                <c:pt idx="272">
                  <c:v>1.0030572143798544</c:v>
                </c:pt>
                <c:pt idx="273">
                  <c:v>3.1325639507709333</c:v>
                </c:pt>
                <c:pt idx="274">
                  <c:v>2.5136654469170097</c:v>
                </c:pt>
                <c:pt idx="275">
                  <c:v>2.5625832093061476</c:v>
                </c:pt>
                <c:pt idx="276">
                  <c:v>2.965271465350849</c:v>
                </c:pt>
                <c:pt idx="277">
                  <c:v>1.4002041471216096</c:v>
                </c:pt>
                <c:pt idx="278">
                  <c:v>0.36765664648140728</c:v>
                </c:pt>
                <c:pt idx="279">
                  <c:v>0.51332902376932665</c:v>
                </c:pt>
                <c:pt idx="280">
                  <c:v>7.2983240143795385</c:v>
                </c:pt>
                <c:pt idx="281">
                  <c:v>3.5265434967427858</c:v>
                </c:pt>
                <c:pt idx="282">
                  <c:v>3.8214748421806348</c:v>
                </c:pt>
                <c:pt idx="283">
                  <c:v>3.5858060020319762</c:v>
                </c:pt>
                <c:pt idx="284">
                  <c:v>2.6736502567135858</c:v>
                </c:pt>
                <c:pt idx="285">
                  <c:v>1.9876775943323608</c:v>
                </c:pt>
                <c:pt idx="286">
                  <c:v>0.8416872819797554</c:v>
                </c:pt>
                <c:pt idx="287">
                  <c:v>0.88724786442362102</c:v>
                </c:pt>
                <c:pt idx="288">
                  <c:v>1.2262771505734555</c:v>
                </c:pt>
                <c:pt idx="289">
                  <c:v>1.4709277632848732</c:v>
                </c:pt>
                <c:pt idx="290">
                  <c:v>4.5316702612166644</c:v>
                </c:pt>
                <c:pt idx="291">
                  <c:v>3.2510099122068787</c:v>
                </c:pt>
                <c:pt idx="292">
                  <c:v>1.7647212807126529</c:v>
                </c:pt>
                <c:pt idx="293">
                  <c:v>4.1250694344139323</c:v>
                </c:pt>
                <c:pt idx="294">
                  <c:v>2.9848143631089989</c:v>
                </c:pt>
                <c:pt idx="295">
                  <c:v>2.0115113857671538</c:v>
                </c:pt>
                <c:pt idx="296">
                  <c:v>4.0235726405488315</c:v>
                </c:pt>
                <c:pt idx="297">
                  <c:v>3.6070655557558382</c:v>
                </c:pt>
                <c:pt idx="298">
                  <c:v>2.1045864778385805</c:v>
                </c:pt>
                <c:pt idx="299">
                  <c:v>2.785139023236102</c:v>
                </c:pt>
                <c:pt idx="300">
                  <c:v>7.0901817482189387</c:v>
                </c:pt>
                <c:pt idx="301">
                  <c:v>0.93942685748849541</c:v>
                </c:pt>
                <c:pt idx="302">
                  <c:v>3.3074528705776558</c:v>
                </c:pt>
                <c:pt idx="303">
                  <c:v>4.5267251716679056</c:v>
                </c:pt>
                <c:pt idx="304">
                  <c:v>4.4480978132292108</c:v>
                </c:pt>
                <c:pt idx="305">
                  <c:v>3.4750269751981122</c:v>
                </c:pt>
                <c:pt idx="306">
                  <c:v>4.4723761296920372</c:v>
                </c:pt>
                <c:pt idx="307">
                  <c:v>4.8230080049049171</c:v>
                </c:pt>
                <c:pt idx="308">
                  <c:v>6.2979268085868618</c:v>
                </c:pt>
                <c:pt idx="309">
                  <c:v>5.3112526642137823</c:v>
                </c:pt>
                <c:pt idx="310">
                  <c:v>-10.559682383684969</c:v>
                </c:pt>
                <c:pt idx="311">
                  <c:v>-9.5507474710940787</c:v>
                </c:pt>
                <c:pt idx="312">
                  <c:v>-9.5890644154868756</c:v>
                </c:pt>
                <c:pt idx="313">
                  <c:v>-9.4698287557770993</c:v>
                </c:pt>
                <c:pt idx="314">
                  <c:v>-9.0244418324834292</c:v>
                </c:pt>
                <c:pt idx="315">
                  <c:v>-7.6757527478023988</c:v>
                </c:pt>
                <c:pt idx="316">
                  <c:v>-8.7274832811962213</c:v>
                </c:pt>
                <c:pt idx="317">
                  <c:v>-7.5905167168421883</c:v>
                </c:pt>
                <c:pt idx="318">
                  <c:v>-6.7967278118519143</c:v>
                </c:pt>
                <c:pt idx="319">
                  <c:v>-8.025385778090163</c:v>
                </c:pt>
                <c:pt idx="320">
                  <c:v>23.458978821739706</c:v>
                </c:pt>
                <c:pt idx="321">
                  <c:v>20.059237285300394</c:v>
                </c:pt>
                <c:pt idx="322">
                  <c:v>17.848821364962426</c:v>
                </c:pt>
                <c:pt idx="323">
                  <c:v>16.305214897238557</c:v>
                </c:pt>
                <c:pt idx="324">
                  <c:v>14.206052870519905</c:v>
                </c:pt>
                <c:pt idx="325">
                  <c:v>8.4160427545986281</c:v>
                </c:pt>
                <c:pt idx="326">
                  <c:v>10.772827510103351</c:v>
                </c:pt>
                <c:pt idx="327">
                  <c:v>10.122063749817389</c:v>
                </c:pt>
                <c:pt idx="328">
                  <c:v>9.4763140435504383</c:v>
                </c:pt>
                <c:pt idx="329">
                  <c:v>6.9071671672142188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1-4FE5-9836-4EF94A22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86656"/>
        <c:axId val="1018865856"/>
      </c:scatterChart>
      <c:valAx>
        <c:axId val="10188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price inflation (%)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65856"/>
        <c:crosses val="autoZero"/>
        <c:crossBetween val="midCat"/>
      </c:valAx>
      <c:valAx>
        <c:axId val="101886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8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Incidence of caloric losses at retail distribution level (percent)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Before'!$C$30:$C$359</c:f>
              <c:numCache>
                <c:formatCode>General</c:formatCode>
                <c:ptCount val="330"/>
                <c:pt idx="0">
                  <c:v>-5.1263735117855163</c:v>
                </c:pt>
                <c:pt idx="1">
                  <c:v>-4.3962583404681261</c:v>
                </c:pt>
                <c:pt idx="2">
                  <c:v>-2.7986709064094022</c:v>
                </c:pt>
                <c:pt idx="3">
                  <c:v>-4.0593883588693025</c:v>
                </c:pt>
                <c:pt idx="4">
                  <c:v>-2.3229602253940946</c:v>
                </c:pt>
                <c:pt idx="5">
                  <c:v>-1.0259607231309502</c:v>
                </c:pt>
                <c:pt idx="6">
                  <c:v>-1.419415180673731</c:v>
                </c:pt>
                <c:pt idx="7">
                  <c:v>-4.5836718738417659E-2</c:v>
                </c:pt>
                <c:pt idx="8">
                  <c:v>2.2469781614264193</c:v>
                </c:pt>
                <c:pt idx="9">
                  <c:v>3.9725465428449311</c:v>
                </c:pt>
                <c:pt idx="10">
                  <c:v>5.8241357633932438</c:v>
                </c:pt>
                <c:pt idx="11">
                  <c:v>-1.2248021643670484</c:v>
                </c:pt>
                <c:pt idx="12">
                  <c:v>-1.9947238534027054</c:v>
                </c:pt>
                <c:pt idx="13">
                  <c:v>-2.6449111934429972</c:v>
                </c:pt>
                <c:pt idx="14">
                  <c:v>-2.9426275924482326</c:v>
                </c:pt>
                <c:pt idx="15">
                  <c:v>-4.1411827245776713</c:v>
                </c:pt>
                <c:pt idx="16">
                  <c:v>-10.889838433803403</c:v>
                </c:pt>
                <c:pt idx="17">
                  <c:v>-5.7237103176926514</c:v>
                </c:pt>
                <c:pt idx="18">
                  <c:v>-5.1338297328054736</c:v>
                </c:pt>
                <c:pt idx="19">
                  <c:v>-4.3644286840944098</c:v>
                </c:pt>
                <c:pt idx="20">
                  <c:v>2.1100508611969389</c:v>
                </c:pt>
                <c:pt idx="21">
                  <c:v>4.6404232729518942</c:v>
                </c:pt>
                <c:pt idx="22">
                  <c:v>4.4447847796989048</c:v>
                </c:pt>
                <c:pt idx="23">
                  <c:v>3.2030283308776752</c:v>
                </c:pt>
                <c:pt idx="24">
                  <c:v>2.9397611412619913</c:v>
                </c:pt>
                <c:pt idx="25">
                  <c:v>3.3500787832841326</c:v>
                </c:pt>
                <c:pt idx="26">
                  <c:v>2.6008933790038604</c:v>
                </c:pt>
                <c:pt idx="27">
                  <c:v>1.7744476149124342</c:v>
                </c:pt>
                <c:pt idx="28">
                  <c:v>1.4787818655420715</c:v>
                </c:pt>
                <c:pt idx="29">
                  <c:v>0.94417854380671073</c:v>
                </c:pt>
                <c:pt idx="30">
                  <c:v>-9.0121758743634466</c:v>
                </c:pt>
                <c:pt idx="31">
                  <c:v>-6.6191838014608297</c:v>
                </c:pt>
                <c:pt idx="32">
                  <c:v>-8.3268874774579427</c:v>
                </c:pt>
                <c:pt idx="33">
                  <c:v>-6.6276305971790457</c:v>
                </c:pt>
                <c:pt idx="34">
                  <c:v>-6.5886003164547606</c:v>
                </c:pt>
                <c:pt idx="35">
                  <c:v>-9.2731913342143812</c:v>
                </c:pt>
                <c:pt idx="36">
                  <c:v>-6.6979711992142725</c:v>
                </c:pt>
                <c:pt idx="37">
                  <c:v>-7.9612696483253806</c:v>
                </c:pt>
                <c:pt idx="38">
                  <c:v>-7.6687415028928552</c:v>
                </c:pt>
                <c:pt idx="39">
                  <c:v>-6.8870932225705053</c:v>
                </c:pt>
                <c:pt idx="40">
                  <c:v>-8.2578957875429104</c:v>
                </c:pt>
                <c:pt idx="41">
                  <c:v>-9.9166413537191556</c:v>
                </c:pt>
                <c:pt idx="42">
                  <c:v>-8.2810058984450983</c:v>
                </c:pt>
                <c:pt idx="43">
                  <c:v>-7.4934998924917942</c:v>
                </c:pt>
                <c:pt idx="44">
                  <c:v>-7.563923715159941</c:v>
                </c:pt>
                <c:pt idx="45">
                  <c:v>-8.5404050640858955</c:v>
                </c:pt>
                <c:pt idx="46">
                  <c:v>-6.5839800137816873</c:v>
                </c:pt>
                <c:pt idx="47">
                  <c:v>-8.3774646023228119</c:v>
                </c:pt>
                <c:pt idx="48">
                  <c:v>-6.8406716175613482</c:v>
                </c:pt>
                <c:pt idx="49">
                  <c:v>-4.1658566469086384</c:v>
                </c:pt>
                <c:pt idx="50">
                  <c:v>-1.9269314944573139</c:v>
                </c:pt>
                <c:pt idx="51">
                  <c:v>-3.822557278300529</c:v>
                </c:pt>
                <c:pt idx="52">
                  <c:v>-3.0574276269956826</c:v>
                </c:pt>
                <c:pt idx="53">
                  <c:v>-3.8985148701682952</c:v>
                </c:pt>
                <c:pt idx="54">
                  <c:v>-3.3097771373158498</c:v>
                </c:pt>
                <c:pt idx="55">
                  <c:v>-4.304672449207823</c:v>
                </c:pt>
                <c:pt idx="56">
                  <c:v>-4.9354898390900193</c:v>
                </c:pt>
                <c:pt idx="57">
                  <c:v>-4.8822456728242285</c:v>
                </c:pt>
                <c:pt idx="58">
                  <c:v>-6.0771704893413965</c:v>
                </c:pt>
                <c:pt idx="59">
                  <c:v>-7.2041967445181143</c:v>
                </c:pt>
                <c:pt idx="60">
                  <c:v>10.401050498018357</c:v>
                </c:pt>
                <c:pt idx="61">
                  <c:v>0.74585705368541966</c:v>
                </c:pt>
                <c:pt idx="62">
                  <c:v>2.158703898551309</c:v>
                </c:pt>
                <c:pt idx="63">
                  <c:v>3.4036397427397738</c:v>
                </c:pt>
                <c:pt idx="64">
                  <c:v>3.4000608671325274</c:v>
                </c:pt>
                <c:pt idx="65">
                  <c:v>6.5515829032101358</c:v>
                </c:pt>
                <c:pt idx="66">
                  <c:v>7.4223832257224238</c:v>
                </c:pt>
                <c:pt idx="67">
                  <c:v>4.9847144657424209</c:v>
                </c:pt>
                <c:pt idx="68">
                  <c:v>7.3888749084485461</c:v>
                </c:pt>
                <c:pt idx="69">
                  <c:v>7.4863179373731228</c:v>
                </c:pt>
                <c:pt idx="70">
                  <c:v>1.9043520895652257</c:v>
                </c:pt>
                <c:pt idx="71">
                  <c:v>2.8156200461801042</c:v>
                </c:pt>
                <c:pt idx="72">
                  <c:v>4.4644212466045481</c:v>
                </c:pt>
                <c:pt idx="73">
                  <c:v>2.64904244350274</c:v>
                </c:pt>
                <c:pt idx="74">
                  <c:v>2.7549227864839381</c:v>
                </c:pt>
                <c:pt idx="75">
                  <c:v>1.2836933014661085</c:v>
                </c:pt>
                <c:pt idx="76">
                  <c:v>2.0463465666401426</c:v>
                </c:pt>
                <c:pt idx="77">
                  <c:v>1.5916620378877369</c:v>
                </c:pt>
                <c:pt idx="78">
                  <c:v>2.8303210339533109</c:v>
                </c:pt>
                <c:pt idx="79">
                  <c:v>1.270217159861172</c:v>
                </c:pt>
                <c:pt idx="80">
                  <c:v>19.63230452424094</c:v>
                </c:pt>
                <c:pt idx="81">
                  <c:v>11.65232172113426</c:v>
                </c:pt>
                <c:pt idx="82">
                  <c:v>14.696953942791417</c:v>
                </c:pt>
                <c:pt idx="83">
                  <c:v>15.190407759821113</c:v>
                </c:pt>
                <c:pt idx="84">
                  <c:v>15.106374658616609</c:v>
                </c:pt>
                <c:pt idx="85">
                  <c:v>15.338041219102717</c:v>
                </c:pt>
                <c:pt idx="86">
                  <c:v>13.711575569040452</c:v>
                </c:pt>
                <c:pt idx="87">
                  <c:v>14.750037921760061</c:v>
                </c:pt>
                <c:pt idx="88">
                  <c:v>15.333554731500474</c:v>
                </c:pt>
                <c:pt idx="89">
                  <c:v>16.548363453609447</c:v>
                </c:pt>
                <c:pt idx="90">
                  <c:v>0.88560668292175038</c:v>
                </c:pt>
                <c:pt idx="91">
                  <c:v>-2.4155933735639117</c:v>
                </c:pt>
                <c:pt idx="92">
                  <c:v>-0.64034986658948156</c:v>
                </c:pt>
                <c:pt idx="93">
                  <c:v>-3.474365697537479</c:v>
                </c:pt>
                <c:pt idx="94">
                  <c:v>-5.7387318091591837</c:v>
                </c:pt>
                <c:pt idx="95">
                  <c:v>-8.6177072866181597</c:v>
                </c:pt>
                <c:pt idx="96">
                  <c:v>-10.255111085522314</c:v>
                </c:pt>
                <c:pt idx="97">
                  <c:v>-8.5726240165141121</c:v>
                </c:pt>
                <c:pt idx="98">
                  <c:v>-10.140415187275982</c:v>
                </c:pt>
                <c:pt idx="99">
                  <c:v>-11.261765724653456</c:v>
                </c:pt>
                <c:pt idx="100">
                  <c:v>1.3229332140111758</c:v>
                </c:pt>
                <c:pt idx="101">
                  <c:v>-11.004929158362568</c:v>
                </c:pt>
                <c:pt idx="102">
                  <c:v>-5.1053819172606616</c:v>
                </c:pt>
                <c:pt idx="103">
                  <c:v>-4.4904222233980953</c:v>
                </c:pt>
                <c:pt idx="104">
                  <c:v>-6.2512118223718449</c:v>
                </c:pt>
                <c:pt idx="105">
                  <c:v>-8.4292725165080569</c:v>
                </c:pt>
                <c:pt idx="106">
                  <c:v>-7.1042929888541604</c:v>
                </c:pt>
                <c:pt idx="107">
                  <c:v>-7.8708553491735707</c:v>
                </c:pt>
                <c:pt idx="108">
                  <c:v>-4.262409156103363</c:v>
                </c:pt>
                <c:pt idx="109">
                  <c:v>-2.8492850081301064</c:v>
                </c:pt>
                <c:pt idx="110">
                  <c:v>-5.0283783787355549</c:v>
                </c:pt>
                <c:pt idx="111">
                  <c:v>-6.69600277827635</c:v>
                </c:pt>
                <c:pt idx="112">
                  <c:v>-6.5941018777892122</c:v>
                </c:pt>
                <c:pt idx="113">
                  <c:v>-6.3881748855308125</c:v>
                </c:pt>
                <c:pt idx="114">
                  <c:v>-5.9008301896521402</c:v>
                </c:pt>
                <c:pt idx="115">
                  <c:v>-5.4632358272180994</c:v>
                </c:pt>
                <c:pt idx="116">
                  <c:v>-5.3590591755225159</c:v>
                </c:pt>
                <c:pt idx="117">
                  <c:v>-4.6183626167213809</c:v>
                </c:pt>
                <c:pt idx="118">
                  <c:v>-3.8106568890414341</c:v>
                </c:pt>
                <c:pt idx="119">
                  <c:v>0.73276570598713775</c:v>
                </c:pt>
                <c:pt idx="120">
                  <c:v>2.2646623908189127</c:v>
                </c:pt>
                <c:pt idx="121">
                  <c:v>5.8732891555212774</c:v>
                </c:pt>
                <c:pt idx="122">
                  <c:v>7.3667831827638537</c:v>
                </c:pt>
                <c:pt idx="123">
                  <c:v>9.81991600492678</c:v>
                </c:pt>
                <c:pt idx="124">
                  <c:v>10.280728027703198</c:v>
                </c:pt>
                <c:pt idx="125">
                  <c:v>9.3281972614218489</c:v>
                </c:pt>
                <c:pt idx="126">
                  <c:v>8.4667785543211842</c:v>
                </c:pt>
                <c:pt idx="127">
                  <c:v>8.8823046126324776</c:v>
                </c:pt>
                <c:pt idx="128">
                  <c:v>6.8524894577259516</c:v>
                </c:pt>
                <c:pt idx="129">
                  <c:v>10.873198015319673</c:v>
                </c:pt>
                <c:pt idx="130">
                  <c:v>29.177749970264387</c:v>
                </c:pt>
                <c:pt idx="131">
                  <c:v>27.646742199196758</c:v>
                </c:pt>
                <c:pt idx="132">
                  <c:v>28.655090016859862</c:v>
                </c:pt>
                <c:pt idx="133">
                  <c:v>28.725537622580777</c:v>
                </c:pt>
                <c:pt idx="134">
                  <c:v>27.191598783560934</c:v>
                </c:pt>
                <c:pt idx="135">
                  <c:v>24.863148007349398</c:v>
                </c:pt>
                <c:pt idx="136">
                  <c:v>25.833773682374694</c:v>
                </c:pt>
                <c:pt idx="137">
                  <c:v>26.916109517476688</c:v>
                </c:pt>
                <c:pt idx="138">
                  <c:v>26.035978376563776</c:v>
                </c:pt>
                <c:pt idx="139">
                  <c:v>25.335877520576823</c:v>
                </c:pt>
                <c:pt idx="140">
                  <c:v>-3.2630078604374351</c:v>
                </c:pt>
                <c:pt idx="141">
                  <c:v>-4.6451187895568715</c:v>
                </c:pt>
                <c:pt idx="142">
                  <c:v>-5.0140532004039073</c:v>
                </c:pt>
                <c:pt idx="143">
                  <c:v>-7.1444235124719953</c:v>
                </c:pt>
                <c:pt idx="144">
                  <c:v>-7.1156519606101938</c:v>
                </c:pt>
                <c:pt idx="145">
                  <c:v>-8.1426247553944471</c:v>
                </c:pt>
                <c:pt idx="146">
                  <c:v>-8.554568190954301</c:v>
                </c:pt>
                <c:pt idx="147">
                  <c:v>-7.2033939662260522</c:v>
                </c:pt>
                <c:pt idx="148">
                  <c:v>-8.0298033714423482</c:v>
                </c:pt>
                <c:pt idx="149">
                  <c:v>-10.174201200547804</c:v>
                </c:pt>
                <c:pt idx="150">
                  <c:v>-13.256070926204336</c:v>
                </c:pt>
                <c:pt idx="151">
                  <c:v>-14.2889068659765</c:v>
                </c:pt>
                <c:pt idx="152">
                  <c:v>-10.891180258124329</c:v>
                </c:pt>
                <c:pt idx="153">
                  <c:v>-5.05030011937043</c:v>
                </c:pt>
                <c:pt idx="154">
                  <c:v>1.3040047135125157</c:v>
                </c:pt>
                <c:pt idx="155">
                  <c:v>4.6100141170929128</c:v>
                </c:pt>
                <c:pt idx="156">
                  <c:v>6.2976204073774795</c:v>
                </c:pt>
                <c:pt idx="157">
                  <c:v>4.7288897233593374</c:v>
                </c:pt>
                <c:pt idx="158">
                  <c:v>3.7061937323315099</c:v>
                </c:pt>
                <c:pt idx="159">
                  <c:v>5.6399777604953201</c:v>
                </c:pt>
                <c:pt idx="160">
                  <c:v>14.462531398610011</c:v>
                </c:pt>
                <c:pt idx="161">
                  <c:v>14.228588589516516</c:v>
                </c:pt>
                <c:pt idx="162">
                  <c:v>15.240003273648849</c:v>
                </c:pt>
                <c:pt idx="163">
                  <c:v>16.239817738539898</c:v>
                </c:pt>
                <c:pt idx="164">
                  <c:v>15.952180528198372</c:v>
                </c:pt>
                <c:pt idx="165">
                  <c:v>16.282154674044968</c:v>
                </c:pt>
                <c:pt idx="166">
                  <c:v>14.044772700964767</c:v>
                </c:pt>
                <c:pt idx="167">
                  <c:v>16.710180647849576</c:v>
                </c:pt>
                <c:pt idx="168">
                  <c:v>11.57458079963525</c:v>
                </c:pt>
                <c:pt idx="169">
                  <c:v>15.185921343609021</c:v>
                </c:pt>
                <c:pt idx="170">
                  <c:v>7.5581180673645179</c:v>
                </c:pt>
                <c:pt idx="171">
                  <c:v>6.6415192588621537</c:v>
                </c:pt>
                <c:pt idx="172">
                  <c:v>9.7731301993842443</c:v>
                </c:pt>
                <c:pt idx="173">
                  <c:v>12.427649138727372</c:v>
                </c:pt>
                <c:pt idx="174">
                  <c:v>17.378772456955236</c:v>
                </c:pt>
                <c:pt idx="175">
                  <c:v>19.3888390030382</c:v>
                </c:pt>
                <c:pt idx="176">
                  <c:v>21.0950880233002</c:v>
                </c:pt>
                <c:pt idx="177">
                  <c:v>19.670937792935995</c:v>
                </c:pt>
                <c:pt idx="178">
                  <c:v>23.485061670004722</c:v>
                </c:pt>
                <c:pt idx="179">
                  <c:v>27.419818428128991</c:v>
                </c:pt>
                <c:pt idx="180">
                  <c:v>-9.6777288779741326</c:v>
                </c:pt>
                <c:pt idx="181">
                  <c:v>-11.742267225042209</c:v>
                </c:pt>
                <c:pt idx="182">
                  <c:v>-18.01367550192721</c:v>
                </c:pt>
                <c:pt idx="183">
                  <c:v>-12.856287000157128</c:v>
                </c:pt>
                <c:pt idx="184">
                  <c:v>-12.966867428385155</c:v>
                </c:pt>
                <c:pt idx="185">
                  <c:v>-13.974882082192337</c:v>
                </c:pt>
                <c:pt idx="186">
                  <c:v>-12.892626402367334</c:v>
                </c:pt>
                <c:pt idx="187">
                  <c:v>-7.9445934080241685</c:v>
                </c:pt>
                <c:pt idx="188">
                  <c:v>-9.5510991722186382</c:v>
                </c:pt>
                <c:pt idx="189">
                  <c:v>-10.375353020748559</c:v>
                </c:pt>
                <c:pt idx="190">
                  <c:v>-11.005378984052737</c:v>
                </c:pt>
                <c:pt idx="191">
                  <c:v>-13.96976910860014</c:v>
                </c:pt>
                <c:pt idx="192">
                  <c:v>-12.308004345488973</c:v>
                </c:pt>
                <c:pt idx="193">
                  <c:v>-12.240261186533889</c:v>
                </c:pt>
                <c:pt idx="194">
                  <c:v>-12.814714215888008</c:v>
                </c:pt>
                <c:pt idx="195">
                  <c:v>-13.575403381183351</c:v>
                </c:pt>
                <c:pt idx="196">
                  <c:v>-12.965077877415558</c:v>
                </c:pt>
                <c:pt idx="197">
                  <c:v>-14.143710037188685</c:v>
                </c:pt>
                <c:pt idx="198">
                  <c:v>-12.39702124892292</c:v>
                </c:pt>
                <c:pt idx="199">
                  <c:v>-10.361350656591419</c:v>
                </c:pt>
                <c:pt idx="200">
                  <c:v>-8.5574488144984286</c:v>
                </c:pt>
                <c:pt idx="201">
                  <c:v>-7.9304551111285306</c:v>
                </c:pt>
                <c:pt idx="202">
                  <c:v>-7.8319828401859777</c:v>
                </c:pt>
                <c:pt idx="203">
                  <c:v>-8.4826377329266531</c:v>
                </c:pt>
                <c:pt idx="204">
                  <c:v>-8.9409558072575344</c:v>
                </c:pt>
                <c:pt idx="205">
                  <c:v>-7.8778997056114015</c:v>
                </c:pt>
                <c:pt idx="206">
                  <c:v>-8.4212645861926525</c:v>
                </c:pt>
                <c:pt idx="207">
                  <c:v>-8.1988609791431948</c:v>
                </c:pt>
                <c:pt idx="208">
                  <c:v>-9.1315358493787446</c:v>
                </c:pt>
                <c:pt idx="209">
                  <c:v>-8.2459469997609602</c:v>
                </c:pt>
                <c:pt idx="210">
                  <c:v>-3.893554015870162</c:v>
                </c:pt>
                <c:pt idx="211">
                  <c:v>-3.1373411841790597</c:v>
                </c:pt>
                <c:pt idx="212">
                  <c:v>-9.322652662630551</c:v>
                </c:pt>
                <c:pt idx="213">
                  <c:v>-6.2133557456798236</c:v>
                </c:pt>
                <c:pt idx="214">
                  <c:v>-7.6675128577703759</c:v>
                </c:pt>
                <c:pt idx="215">
                  <c:v>-7.8888093719376942</c:v>
                </c:pt>
                <c:pt idx="216">
                  <c:v>-9.5172887232840537</c:v>
                </c:pt>
                <c:pt idx="217">
                  <c:v>-9.0469414603225147</c:v>
                </c:pt>
                <c:pt idx="218">
                  <c:v>-10.138894814031831</c:v>
                </c:pt>
                <c:pt idx="219">
                  <c:v>-10.385172405259233</c:v>
                </c:pt>
                <c:pt idx="220">
                  <c:v>-9.979005685286273</c:v>
                </c:pt>
                <c:pt idx="221">
                  <c:v>-9.3226578638428794</c:v>
                </c:pt>
                <c:pt idx="222">
                  <c:v>-10.252973208221707</c:v>
                </c:pt>
                <c:pt idx="223">
                  <c:v>-12.387323480915317</c:v>
                </c:pt>
                <c:pt idx="224">
                  <c:v>-11.541792537520786</c:v>
                </c:pt>
                <c:pt idx="225">
                  <c:v>-13.618913942392368</c:v>
                </c:pt>
                <c:pt idx="226">
                  <c:v>-11.026504356107916</c:v>
                </c:pt>
                <c:pt idx="227">
                  <c:v>-11.789021286642697</c:v>
                </c:pt>
                <c:pt idx="228">
                  <c:v>-10.876224568995912</c:v>
                </c:pt>
                <c:pt idx="229">
                  <c:v>-12.359060648474703</c:v>
                </c:pt>
                <c:pt idx="230">
                  <c:v>-11.653146160056831</c:v>
                </c:pt>
                <c:pt idx="231">
                  <c:v>-11.284792460419707</c:v>
                </c:pt>
                <c:pt idx="232">
                  <c:v>-11.840863147131536</c:v>
                </c:pt>
                <c:pt idx="233">
                  <c:v>-11.32700818867754</c:v>
                </c:pt>
                <c:pt idx="234">
                  <c:v>-11.816939587561073</c:v>
                </c:pt>
                <c:pt idx="235">
                  <c:v>-13.45074485478626</c:v>
                </c:pt>
                <c:pt idx="236">
                  <c:v>-12.407280100006691</c:v>
                </c:pt>
                <c:pt idx="237">
                  <c:v>-15.962711928641619</c:v>
                </c:pt>
                <c:pt idx="238">
                  <c:v>-13.600562541826093</c:v>
                </c:pt>
                <c:pt idx="239">
                  <c:v>-11.819813081028787</c:v>
                </c:pt>
                <c:pt idx="240">
                  <c:v>-0.39107150245760636</c:v>
                </c:pt>
                <c:pt idx="241">
                  <c:v>0.83631438830635574</c:v>
                </c:pt>
                <c:pt idx="242">
                  <c:v>0.75446261795639913</c:v>
                </c:pt>
                <c:pt idx="243">
                  <c:v>1.4943213975818654</c:v>
                </c:pt>
                <c:pt idx="244">
                  <c:v>2.2069411360459608</c:v>
                </c:pt>
                <c:pt idx="245">
                  <c:v>2.4478415852642357</c:v>
                </c:pt>
                <c:pt idx="246">
                  <c:v>3.1942619681603031</c:v>
                </c:pt>
                <c:pt idx="247">
                  <c:v>1.1273258270768842</c:v>
                </c:pt>
                <c:pt idx="248">
                  <c:v>1.0057374168774977</c:v>
                </c:pt>
                <c:pt idx="249">
                  <c:v>1.0560095498580608</c:v>
                </c:pt>
                <c:pt idx="250">
                  <c:v>-2.3437628107090269</c:v>
                </c:pt>
                <c:pt idx="251">
                  <c:v>-1.1945888869013306</c:v>
                </c:pt>
                <c:pt idx="252">
                  <c:v>-0.11588194563808329</c:v>
                </c:pt>
                <c:pt idx="253">
                  <c:v>0.32524314579857183</c:v>
                </c:pt>
                <c:pt idx="254">
                  <c:v>-0.21770218920680939</c:v>
                </c:pt>
                <c:pt idx="255">
                  <c:v>-1.942515082115051</c:v>
                </c:pt>
                <c:pt idx="256">
                  <c:v>-4.6139235761104924</c:v>
                </c:pt>
                <c:pt idx="257">
                  <c:v>-3.5462621491344635</c:v>
                </c:pt>
                <c:pt idx="258">
                  <c:v>-5.7244031978984724</c:v>
                </c:pt>
                <c:pt idx="259">
                  <c:v>-6.2990798568394855</c:v>
                </c:pt>
                <c:pt idx="260">
                  <c:v>9.2743464385039545</c:v>
                </c:pt>
                <c:pt idx="261">
                  <c:v>4.7886423690172712</c:v>
                </c:pt>
                <c:pt idx="262">
                  <c:v>5.3068753403306701</c:v>
                </c:pt>
                <c:pt idx="263">
                  <c:v>6.7137759644219095</c:v>
                </c:pt>
                <c:pt idx="264">
                  <c:v>6.4616318702384916</c:v>
                </c:pt>
                <c:pt idx="265">
                  <c:v>5.634489312605492</c:v>
                </c:pt>
                <c:pt idx="266">
                  <c:v>3.8379513794545765</c:v>
                </c:pt>
                <c:pt idx="267">
                  <c:v>5.4131141896829433</c:v>
                </c:pt>
                <c:pt idx="268">
                  <c:v>7.4164919973014065</c:v>
                </c:pt>
                <c:pt idx="269">
                  <c:v>9.2321836993074271</c:v>
                </c:pt>
                <c:pt idx="270">
                  <c:v>-0.27693146226806498</c:v>
                </c:pt>
                <c:pt idx="271">
                  <c:v>-2.1061977886919401</c:v>
                </c:pt>
                <c:pt idx="272">
                  <c:v>1.0030572143798544</c:v>
                </c:pt>
                <c:pt idx="273">
                  <c:v>3.1325639507709333</c:v>
                </c:pt>
                <c:pt idx="274">
                  <c:v>2.5136654469170097</c:v>
                </c:pt>
                <c:pt idx="275">
                  <c:v>2.5625832093061476</c:v>
                </c:pt>
                <c:pt idx="276">
                  <c:v>2.965271465350849</c:v>
                </c:pt>
                <c:pt idx="277">
                  <c:v>1.4002041471216096</c:v>
                </c:pt>
                <c:pt idx="278">
                  <c:v>0.36765664648140728</c:v>
                </c:pt>
                <c:pt idx="279">
                  <c:v>0.51332902376932665</c:v>
                </c:pt>
                <c:pt idx="280">
                  <c:v>7.2983240143795385</c:v>
                </c:pt>
                <c:pt idx="281">
                  <c:v>3.5265434967427858</c:v>
                </c:pt>
                <c:pt idx="282">
                  <c:v>3.8214748421806348</c:v>
                </c:pt>
                <c:pt idx="283">
                  <c:v>3.5858060020319762</c:v>
                </c:pt>
                <c:pt idx="284">
                  <c:v>2.6736502567135858</c:v>
                </c:pt>
                <c:pt idx="285">
                  <c:v>1.9876775943323608</c:v>
                </c:pt>
                <c:pt idx="286">
                  <c:v>0.8416872819797554</c:v>
                </c:pt>
                <c:pt idx="287">
                  <c:v>0.88724786442362102</c:v>
                </c:pt>
                <c:pt idx="288">
                  <c:v>1.2262771505734555</c:v>
                </c:pt>
                <c:pt idx="289">
                  <c:v>1.4709277632848732</c:v>
                </c:pt>
                <c:pt idx="290">
                  <c:v>4.5316702612166644</c:v>
                </c:pt>
                <c:pt idx="291">
                  <c:v>3.2510099122068787</c:v>
                </c:pt>
                <c:pt idx="292">
                  <c:v>1.7647212807126529</c:v>
                </c:pt>
                <c:pt idx="293">
                  <c:v>4.1250694344139323</c:v>
                </c:pt>
                <c:pt idx="294">
                  <c:v>2.9848143631089989</c:v>
                </c:pt>
                <c:pt idx="295">
                  <c:v>2.0115113857671538</c:v>
                </c:pt>
                <c:pt idx="296">
                  <c:v>4.0235726405488315</c:v>
                </c:pt>
                <c:pt idx="297">
                  <c:v>3.6070655557558382</c:v>
                </c:pt>
                <c:pt idx="298">
                  <c:v>2.1045864778385805</c:v>
                </c:pt>
                <c:pt idx="299">
                  <c:v>2.785139023236102</c:v>
                </c:pt>
                <c:pt idx="300">
                  <c:v>7.0901817482189387</c:v>
                </c:pt>
                <c:pt idx="301">
                  <c:v>0.93942685748849541</c:v>
                </c:pt>
                <c:pt idx="302">
                  <c:v>3.3074528705776558</c:v>
                </c:pt>
                <c:pt idx="303">
                  <c:v>4.5267251716679056</c:v>
                </c:pt>
                <c:pt idx="304">
                  <c:v>4.4480978132292108</c:v>
                </c:pt>
                <c:pt idx="305">
                  <c:v>3.4750269751981122</c:v>
                </c:pt>
                <c:pt idx="306">
                  <c:v>4.4723761296920372</c:v>
                </c:pt>
                <c:pt idx="307">
                  <c:v>4.8230080049049171</c:v>
                </c:pt>
                <c:pt idx="308">
                  <c:v>6.2979268085868618</c:v>
                </c:pt>
                <c:pt idx="309">
                  <c:v>5.3112526642137823</c:v>
                </c:pt>
                <c:pt idx="310">
                  <c:v>-10.559682383684969</c:v>
                </c:pt>
                <c:pt idx="311">
                  <c:v>-9.5507474710940787</c:v>
                </c:pt>
                <c:pt idx="312">
                  <c:v>-9.5890644154868756</c:v>
                </c:pt>
                <c:pt idx="313">
                  <c:v>-9.4698287557770993</c:v>
                </c:pt>
                <c:pt idx="314">
                  <c:v>-9.0244418324834292</c:v>
                </c:pt>
                <c:pt idx="315">
                  <c:v>-7.6757527478023988</c:v>
                </c:pt>
                <c:pt idx="316">
                  <c:v>-8.7274832811962213</c:v>
                </c:pt>
                <c:pt idx="317">
                  <c:v>-7.5905167168421883</c:v>
                </c:pt>
                <c:pt idx="318">
                  <c:v>-6.7967278118519143</c:v>
                </c:pt>
                <c:pt idx="319">
                  <c:v>-8.025385778090163</c:v>
                </c:pt>
                <c:pt idx="320">
                  <c:v>23.458978821739706</c:v>
                </c:pt>
                <c:pt idx="321">
                  <c:v>20.059237285300394</c:v>
                </c:pt>
                <c:pt idx="322">
                  <c:v>17.848821364962426</c:v>
                </c:pt>
                <c:pt idx="323">
                  <c:v>16.305214897238557</c:v>
                </c:pt>
                <c:pt idx="324">
                  <c:v>14.206052870519905</c:v>
                </c:pt>
                <c:pt idx="325">
                  <c:v>8.4160427545986281</c:v>
                </c:pt>
                <c:pt idx="326">
                  <c:v>10.772827510103351</c:v>
                </c:pt>
                <c:pt idx="327">
                  <c:v>10.122063749817389</c:v>
                </c:pt>
                <c:pt idx="328">
                  <c:v>9.4763140435504383</c:v>
                </c:pt>
                <c:pt idx="329">
                  <c:v>6.9071671672142188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C-4333-9B13-1B16BA81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86656"/>
        <c:axId val="1018868768"/>
      </c:scatterChart>
      <c:valAx>
        <c:axId val="10188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Incidence of caloric losses at retail distribution level (percent)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68768"/>
        <c:crosses val="autoZero"/>
        <c:crossBetween val="midCat"/>
      </c:valAx>
      <c:valAx>
        <c:axId val="101886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8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supply quantity (rice and products) (kg/capita/yr)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Before'!$C$30:$C$359</c:f>
              <c:numCache>
                <c:formatCode>General</c:formatCode>
                <c:ptCount val="330"/>
                <c:pt idx="0">
                  <c:v>-5.1263735117855163</c:v>
                </c:pt>
                <c:pt idx="1">
                  <c:v>-4.3962583404681261</c:v>
                </c:pt>
                <c:pt idx="2">
                  <c:v>-2.7986709064094022</c:v>
                </c:pt>
                <c:pt idx="3">
                  <c:v>-4.0593883588693025</c:v>
                </c:pt>
                <c:pt idx="4">
                  <c:v>-2.3229602253940946</c:v>
                </c:pt>
                <c:pt idx="5">
                  <c:v>-1.0259607231309502</c:v>
                </c:pt>
                <c:pt idx="6">
                  <c:v>-1.419415180673731</c:v>
                </c:pt>
                <c:pt idx="7">
                  <c:v>-4.5836718738417659E-2</c:v>
                </c:pt>
                <c:pt idx="8">
                  <c:v>2.2469781614264193</c:v>
                </c:pt>
                <c:pt idx="9">
                  <c:v>3.9725465428449311</c:v>
                </c:pt>
                <c:pt idx="10">
                  <c:v>5.8241357633932438</c:v>
                </c:pt>
                <c:pt idx="11">
                  <c:v>-1.2248021643670484</c:v>
                </c:pt>
                <c:pt idx="12">
                  <c:v>-1.9947238534027054</c:v>
                </c:pt>
                <c:pt idx="13">
                  <c:v>-2.6449111934429972</c:v>
                </c:pt>
                <c:pt idx="14">
                  <c:v>-2.9426275924482326</c:v>
                </c:pt>
                <c:pt idx="15">
                  <c:v>-4.1411827245776713</c:v>
                </c:pt>
                <c:pt idx="16">
                  <c:v>-10.889838433803403</c:v>
                </c:pt>
                <c:pt idx="17">
                  <c:v>-5.7237103176926514</c:v>
                </c:pt>
                <c:pt idx="18">
                  <c:v>-5.1338297328054736</c:v>
                </c:pt>
                <c:pt idx="19">
                  <c:v>-4.3644286840944098</c:v>
                </c:pt>
                <c:pt idx="20">
                  <c:v>2.1100508611969389</c:v>
                </c:pt>
                <c:pt idx="21">
                  <c:v>4.6404232729518942</c:v>
                </c:pt>
                <c:pt idx="22">
                  <c:v>4.4447847796989048</c:v>
                </c:pt>
                <c:pt idx="23">
                  <c:v>3.2030283308776752</c:v>
                </c:pt>
                <c:pt idx="24">
                  <c:v>2.9397611412619913</c:v>
                </c:pt>
                <c:pt idx="25">
                  <c:v>3.3500787832841326</c:v>
                </c:pt>
                <c:pt idx="26">
                  <c:v>2.6008933790038604</c:v>
                </c:pt>
                <c:pt idx="27">
                  <c:v>1.7744476149124342</c:v>
                </c:pt>
                <c:pt idx="28">
                  <c:v>1.4787818655420715</c:v>
                </c:pt>
                <c:pt idx="29">
                  <c:v>0.94417854380671073</c:v>
                </c:pt>
                <c:pt idx="30">
                  <c:v>-9.0121758743634466</c:v>
                </c:pt>
                <c:pt idx="31">
                  <c:v>-6.6191838014608297</c:v>
                </c:pt>
                <c:pt idx="32">
                  <c:v>-8.3268874774579427</c:v>
                </c:pt>
                <c:pt idx="33">
                  <c:v>-6.6276305971790457</c:v>
                </c:pt>
                <c:pt idx="34">
                  <c:v>-6.5886003164547606</c:v>
                </c:pt>
                <c:pt idx="35">
                  <c:v>-9.2731913342143812</c:v>
                </c:pt>
                <c:pt idx="36">
                  <c:v>-6.6979711992142725</c:v>
                </c:pt>
                <c:pt idx="37">
                  <c:v>-7.9612696483253806</c:v>
                </c:pt>
                <c:pt idx="38">
                  <c:v>-7.6687415028928552</c:v>
                </c:pt>
                <c:pt idx="39">
                  <c:v>-6.8870932225705053</c:v>
                </c:pt>
                <c:pt idx="40">
                  <c:v>-8.2578957875429104</c:v>
                </c:pt>
                <c:pt idx="41">
                  <c:v>-9.9166413537191556</c:v>
                </c:pt>
                <c:pt idx="42">
                  <c:v>-8.2810058984450983</c:v>
                </c:pt>
                <c:pt idx="43">
                  <c:v>-7.4934998924917942</c:v>
                </c:pt>
                <c:pt idx="44">
                  <c:v>-7.563923715159941</c:v>
                </c:pt>
                <c:pt idx="45">
                  <c:v>-8.5404050640858955</c:v>
                </c:pt>
                <c:pt idx="46">
                  <c:v>-6.5839800137816873</c:v>
                </c:pt>
                <c:pt idx="47">
                  <c:v>-8.3774646023228119</c:v>
                </c:pt>
                <c:pt idx="48">
                  <c:v>-6.8406716175613482</c:v>
                </c:pt>
                <c:pt idx="49">
                  <c:v>-4.1658566469086384</c:v>
                </c:pt>
                <c:pt idx="50">
                  <c:v>-1.9269314944573139</c:v>
                </c:pt>
                <c:pt idx="51">
                  <c:v>-3.822557278300529</c:v>
                </c:pt>
                <c:pt idx="52">
                  <c:v>-3.0574276269956826</c:v>
                </c:pt>
                <c:pt idx="53">
                  <c:v>-3.8985148701682952</c:v>
                </c:pt>
                <c:pt idx="54">
                  <c:v>-3.3097771373158498</c:v>
                </c:pt>
                <c:pt idx="55">
                  <c:v>-4.304672449207823</c:v>
                </c:pt>
                <c:pt idx="56">
                  <c:v>-4.9354898390900193</c:v>
                </c:pt>
                <c:pt idx="57">
                  <c:v>-4.8822456728242285</c:v>
                </c:pt>
                <c:pt idx="58">
                  <c:v>-6.0771704893413965</c:v>
                </c:pt>
                <c:pt idx="59">
                  <c:v>-7.2041967445181143</c:v>
                </c:pt>
                <c:pt idx="60">
                  <c:v>10.401050498018357</c:v>
                </c:pt>
                <c:pt idx="61">
                  <c:v>0.74585705368541966</c:v>
                </c:pt>
                <c:pt idx="62">
                  <c:v>2.158703898551309</c:v>
                </c:pt>
                <c:pt idx="63">
                  <c:v>3.4036397427397738</c:v>
                </c:pt>
                <c:pt idx="64">
                  <c:v>3.4000608671325274</c:v>
                </c:pt>
                <c:pt idx="65">
                  <c:v>6.5515829032101358</c:v>
                </c:pt>
                <c:pt idx="66">
                  <c:v>7.4223832257224238</c:v>
                </c:pt>
                <c:pt idx="67">
                  <c:v>4.9847144657424209</c:v>
                </c:pt>
                <c:pt idx="68">
                  <c:v>7.3888749084485461</c:v>
                </c:pt>
                <c:pt idx="69">
                  <c:v>7.4863179373731228</c:v>
                </c:pt>
                <c:pt idx="70">
                  <c:v>1.9043520895652257</c:v>
                </c:pt>
                <c:pt idx="71">
                  <c:v>2.8156200461801042</c:v>
                </c:pt>
                <c:pt idx="72">
                  <c:v>4.4644212466045481</c:v>
                </c:pt>
                <c:pt idx="73">
                  <c:v>2.64904244350274</c:v>
                </c:pt>
                <c:pt idx="74">
                  <c:v>2.7549227864839381</c:v>
                </c:pt>
                <c:pt idx="75">
                  <c:v>1.2836933014661085</c:v>
                </c:pt>
                <c:pt idx="76">
                  <c:v>2.0463465666401426</c:v>
                </c:pt>
                <c:pt idx="77">
                  <c:v>1.5916620378877369</c:v>
                </c:pt>
                <c:pt idx="78">
                  <c:v>2.8303210339533109</c:v>
                </c:pt>
                <c:pt idx="79">
                  <c:v>1.270217159861172</c:v>
                </c:pt>
                <c:pt idx="80">
                  <c:v>19.63230452424094</c:v>
                </c:pt>
                <c:pt idx="81">
                  <c:v>11.65232172113426</c:v>
                </c:pt>
                <c:pt idx="82">
                  <c:v>14.696953942791417</c:v>
                </c:pt>
                <c:pt idx="83">
                  <c:v>15.190407759821113</c:v>
                </c:pt>
                <c:pt idx="84">
                  <c:v>15.106374658616609</c:v>
                </c:pt>
                <c:pt idx="85">
                  <c:v>15.338041219102717</c:v>
                </c:pt>
                <c:pt idx="86">
                  <c:v>13.711575569040452</c:v>
                </c:pt>
                <c:pt idx="87">
                  <c:v>14.750037921760061</c:v>
                </c:pt>
                <c:pt idx="88">
                  <c:v>15.333554731500474</c:v>
                </c:pt>
                <c:pt idx="89">
                  <c:v>16.548363453609447</c:v>
                </c:pt>
                <c:pt idx="90">
                  <c:v>0.88560668292175038</c:v>
                </c:pt>
                <c:pt idx="91">
                  <c:v>-2.4155933735639117</c:v>
                </c:pt>
                <c:pt idx="92">
                  <c:v>-0.64034986658948156</c:v>
                </c:pt>
                <c:pt idx="93">
                  <c:v>-3.474365697537479</c:v>
                </c:pt>
                <c:pt idx="94">
                  <c:v>-5.7387318091591837</c:v>
                </c:pt>
                <c:pt idx="95">
                  <c:v>-8.6177072866181597</c:v>
                </c:pt>
                <c:pt idx="96">
                  <c:v>-10.255111085522314</c:v>
                </c:pt>
                <c:pt idx="97">
                  <c:v>-8.5726240165141121</c:v>
                </c:pt>
                <c:pt idx="98">
                  <c:v>-10.140415187275982</c:v>
                </c:pt>
                <c:pt idx="99">
                  <c:v>-11.261765724653456</c:v>
                </c:pt>
                <c:pt idx="100">
                  <c:v>1.3229332140111758</c:v>
                </c:pt>
                <c:pt idx="101">
                  <c:v>-11.004929158362568</c:v>
                </c:pt>
                <c:pt idx="102">
                  <c:v>-5.1053819172606616</c:v>
                </c:pt>
                <c:pt idx="103">
                  <c:v>-4.4904222233980953</c:v>
                </c:pt>
                <c:pt idx="104">
                  <c:v>-6.2512118223718449</c:v>
                </c:pt>
                <c:pt idx="105">
                  <c:v>-8.4292725165080569</c:v>
                </c:pt>
                <c:pt idx="106">
                  <c:v>-7.1042929888541604</c:v>
                </c:pt>
                <c:pt idx="107">
                  <c:v>-7.8708553491735707</c:v>
                </c:pt>
                <c:pt idx="108">
                  <c:v>-4.262409156103363</c:v>
                </c:pt>
                <c:pt idx="109">
                  <c:v>-2.8492850081301064</c:v>
                </c:pt>
                <c:pt idx="110">
                  <c:v>-5.0283783787355549</c:v>
                </c:pt>
                <c:pt idx="111">
                  <c:v>-6.69600277827635</c:v>
                </c:pt>
                <c:pt idx="112">
                  <c:v>-6.5941018777892122</c:v>
                </c:pt>
                <c:pt idx="113">
                  <c:v>-6.3881748855308125</c:v>
                </c:pt>
                <c:pt idx="114">
                  <c:v>-5.9008301896521402</c:v>
                </c:pt>
                <c:pt idx="115">
                  <c:v>-5.4632358272180994</c:v>
                </c:pt>
                <c:pt idx="116">
                  <c:v>-5.3590591755225159</c:v>
                </c:pt>
                <c:pt idx="117">
                  <c:v>-4.6183626167213809</c:v>
                </c:pt>
                <c:pt idx="118">
                  <c:v>-3.8106568890414341</c:v>
                </c:pt>
                <c:pt idx="119">
                  <c:v>0.73276570598713775</c:v>
                </c:pt>
                <c:pt idx="120">
                  <c:v>2.2646623908189127</c:v>
                </c:pt>
                <c:pt idx="121">
                  <c:v>5.8732891555212774</c:v>
                </c:pt>
                <c:pt idx="122">
                  <c:v>7.3667831827638537</c:v>
                </c:pt>
                <c:pt idx="123">
                  <c:v>9.81991600492678</c:v>
                </c:pt>
                <c:pt idx="124">
                  <c:v>10.280728027703198</c:v>
                </c:pt>
                <c:pt idx="125">
                  <c:v>9.3281972614218489</c:v>
                </c:pt>
                <c:pt idx="126">
                  <c:v>8.4667785543211842</c:v>
                </c:pt>
                <c:pt idx="127">
                  <c:v>8.8823046126324776</c:v>
                </c:pt>
                <c:pt idx="128">
                  <c:v>6.8524894577259516</c:v>
                </c:pt>
                <c:pt idx="129">
                  <c:v>10.873198015319673</c:v>
                </c:pt>
                <c:pt idx="130">
                  <c:v>29.177749970264387</c:v>
                </c:pt>
                <c:pt idx="131">
                  <c:v>27.646742199196758</c:v>
                </c:pt>
                <c:pt idx="132">
                  <c:v>28.655090016859862</c:v>
                </c:pt>
                <c:pt idx="133">
                  <c:v>28.725537622580777</c:v>
                </c:pt>
                <c:pt idx="134">
                  <c:v>27.191598783560934</c:v>
                </c:pt>
                <c:pt idx="135">
                  <c:v>24.863148007349398</c:v>
                </c:pt>
                <c:pt idx="136">
                  <c:v>25.833773682374694</c:v>
                </c:pt>
                <c:pt idx="137">
                  <c:v>26.916109517476688</c:v>
                </c:pt>
                <c:pt idx="138">
                  <c:v>26.035978376563776</c:v>
                </c:pt>
                <c:pt idx="139">
                  <c:v>25.335877520576823</c:v>
                </c:pt>
                <c:pt idx="140">
                  <c:v>-3.2630078604374351</c:v>
                </c:pt>
                <c:pt idx="141">
                  <c:v>-4.6451187895568715</c:v>
                </c:pt>
                <c:pt idx="142">
                  <c:v>-5.0140532004039073</c:v>
                </c:pt>
                <c:pt idx="143">
                  <c:v>-7.1444235124719953</c:v>
                </c:pt>
                <c:pt idx="144">
                  <c:v>-7.1156519606101938</c:v>
                </c:pt>
                <c:pt idx="145">
                  <c:v>-8.1426247553944471</c:v>
                </c:pt>
                <c:pt idx="146">
                  <c:v>-8.554568190954301</c:v>
                </c:pt>
                <c:pt idx="147">
                  <c:v>-7.2033939662260522</c:v>
                </c:pt>
                <c:pt idx="148">
                  <c:v>-8.0298033714423482</c:v>
                </c:pt>
                <c:pt idx="149">
                  <c:v>-10.174201200547804</c:v>
                </c:pt>
                <c:pt idx="150">
                  <c:v>-13.256070926204336</c:v>
                </c:pt>
                <c:pt idx="151">
                  <c:v>-14.2889068659765</c:v>
                </c:pt>
                <c:pt idx="152">
                  <c:v>-10.891180258124329</c:v>
                </c:pt>
                <c:pt idx="153">
                  <c:v>-5.05030011937043</c:v>
                </c:pt>
                <c:pt idx="154">
                  <c:v>1.3040047135125157</c:v>
                </c:pt>
                <c:pt idx="155">
                  <c:v>4.6100141170929128</c:v>
                </c:pt>
                <c:pt idx="156">
                  <c:v>6.2976204073774795</c:v>
                </c:pt>
                <c:pt idx="157">
                  <c:v>4.7288897233593374</c:v>
                </c:pt>
                <c:pt idx="158">
                  <c:v>3.7061937323315099</c:v>
                </c:pt>
                <c:pt idx="159">
                  <c:v>5.6399777604953201</c:v>
                </c:pt>
                <c:pt idx="160">
                  <c:v>14.462531398610011</c:v>
                </c:pt>
                <c:pt idx="161">
                  <c:v>14.228588589516516</c:v>
                </c:pt>
                <c:pt idx="162">
                  <c:v>15.240003273648849</c:v>
                </c:pt>
                <c:pt idx="163">
                  <c:v>16.239817738539898</c:v>
                </c:pt>
                <c:pt idx="164">
                  <c:v>15.952180528198372</c:v>
                </c:pt>
                <c:pt idx="165">
                  <c:v>16.282154674044968</c:v>
                </c:pt>
                <c:pt idx="166">
                  <c:v>14.044772700964767</c:v>
                </c:pt>
                <c:pt idx="167">
                  <c:v>16.710180647849576</c:v>
                </c:pt>
                <c:pt idx="168">
                  <c:v>11.57458079963525</c:v>
                </c:pt>
                <c:pt idx="169">
                  <c:v>15.185921343609021</c:v>
                </c:pt>
                <c:pt idx="170">
                  <c:v>7.5581180673645179</c:v>
                </c:pt>
                <c:pt idx="171">
                  <c:v>6.6415192588621537</c:v>
                </c:pt>
                <c:pt idx="172">
                  <c:v>9.7731301993842443</c:v>
                </c:pt>
                <c:pt idx="173">
                  <c:v>12.427649138727372</c:v>
                </c:pt>
                <c:pt idx="174">
                  <c:v>17.378772456955236</c:v>
                </c:pt>
                <c:pt idx="175">
                  <c:v>19.3888390030382</c:v>
                </c:pt>
                <c:pt idx="176">
                  <c:v>21.0950880233002</c:v>
                </c:pt>
                <c:pt idx="177">
                  <c:v>19.670937792935995</c:v>
                </c:pt>
                <c:pt idx="178">
                  <c:v>23.485061670004722</c:v>
                </c:pt>
                <c:pt idx="179">
                  <c:v>27.419818428128991</c:v>
                </c:pt>
                <c:pt idx="180">
                  <c:v>-9.6777288779741326</c:v>
                </c:pt>
                <c:pt idx="181">
                  <c:v>-11.742267225042209</c:v>
                </c:pt>
                <c:pt idx="182">
                  <c:v>-18.01367550192721</c:v>
                </c:pt>
                <c:pt idx="183">
                  <c:v>-12.856287000157128</c:v>
                </c:pt>
                <c:pt idx="184">
                  <c:v>-12.966867428385155</c:v>
                </c:pt>
                <c:pt idx="185">
                  <c:v>-13.974882082192337</c:v>
                </c:pt>
                <c:pt idx="186">
                  <c:v>-12.892626402367334</c:v>
                </c:pt>
                <c:pt idx="187">
                  <c:v>-7.9445934080241685</c:v>
                </c:pt>
                <c:pt idx="188">
                  <c:v>-9.5510991722186382</c:v>
                </c:pt>
                <c:pt idx="189">
                  <c:v>-10.375353020748559</c:v>
                </c:pt>
                <c:pt idx="190">
                  <c:v>-11.005378984052737</c:v>
                </c:pt>
                <c:pt idx="191">
                  <c:v>-13.96976910860014</c:v>
                </c:pt>
                <c:pt idx="192">
                  <c:v>-12.308004345488973</c:v>
                </c:pt>
                <c:pt idx="193">
                  <c:v>-12.240261186533889</c:v>
                </c:pt>
                <c:pt idx="194">
                  <c:v>-12.814714215888008</c:v>
                </c:pt>
                <c:pt idx="195">
                  <c:v>-13.575403381183351</c:v>
                </c:pt>
                <c:pt idx="196">
                  <c:v>-12.965077877415558</c:v>
                </c:pt>
                <c:pt idx="197">
                  <c:v>-14.143710037188685</c:v>
                </c:pt>
                <c:pt idx="198">
                  <c:v>-12.39702124892292</c:v>
                </c:pt>
                <c:pt idx="199">
                  <c:v>-10.361350656591419</c:v>
                </c:pt>
                <c:pt idx="200">
                  <c:v>-8.5574488144984286</c:v>
                </c:pt>
                <c:pt idx="201">
                  <c:v>-7.9304551111285306</c:v>
                </c:pt>
                <c:pt idx="202">
                  <c:v>-7.8319828401859777</c:v>
                </c:pt>
                <c:pt idx="203">
                  <c:v>-8.4826377329266531</c:v>
                </c:pt>
                <c:pt idx="204">
                  <c:v>-8.9409558072575344</c:v>
                </c:pt>
                <c:pt idx="205">
                  <c:v>-7.8778997056114015</c:v>
                </c:pt>
                <c:pt idx="206">
                  <c:v>-8.4212645861926525</c:v>
                </c:pt>
                <c:pt idx="207">
                  <c:v>-8.1988609791431948</c:v>
                </c:pt>
                <c:pt idx="208">
                  <c:v>-9.1315358493787446</c:v>
                </c:pt>
                <c:pt idx="209">
                  <c:v>-8.2459469997609602</c:v>
                </c:pt>
                <c:pt idx="210">
                  <c:v>-3.893554015870162</c:v>
                </c:pt>
                <c:pt idx="211">
                  <c:v>-3.1373411841790597</c:v>
                </c:pt>
                <c:pt idx="212">
                  <c:v>-9.322652662630551</c:v>
                </c:pt>
                <c:pt idx="213">
                  <c:v>-6.2133557456798236</c:v>
                </c:pt>
                <c:pt idx="214">
                  <c:v>-7.6675128577703759</c:v>
                </c:pt>
                <c:pt idx="215">
                  <c:v>-7.8888093719376942</c:v>
                </c:pt>
                <c:pt idx="216">
                  <c:v>-9.5172887232840537</c:v>
                </c:pt>
                <c:pt idx="217">
                  <c:v>-9.0469414603225147</c:v>
                </c:pt>
                <c:pt idx="218">
                  <c:v>-10.138894814031831</c:v>
                </c:pt>
                <c:pt idx="219">
                  <c:v>-10.385172405259233</c:v>
                </c:pt>
                <c:pt idx="220">
                  <c:v>-9.979005685286273</c:v>
                </c:pt>
                <c:pt idx="221">
                  <c:v>-9.3226578638428794</c:v>
                </c:pt>
                <c:pt idx="222">
                  <c:v>-10.252973208221707</c:v>
                </c:pt>
                <c:pt idx="223">
                  <c:v>-12.387323480915317</c:v>
                </c:pt>
                <c:pt idx="224">
                  <c:v>-11.541792537520786</c:v>
                </c:pt>
                <c:pt idx="225">
                  <c:v>-13.618913942392368</c:v>
                </c:pt>
                <c:pt idx="226">
                  <c:v>-11.026504356107916</c:v>
                </c:pt>
                <c:pt idx="227">
                  <c:v>-11.789021286642697</c:v>
                </c:pt>
                <c:pt idx="228">
                  <c:v>-10.876224568995912</c:v>
                </c:pt>
                <c:pt idx="229">
                  <c:v>-12.359060648474703</c:v>
                </c:pt>
                <c:pt idx="230">
                  <c:v>-11.653146160056831</c:v>
                </c:pt>
                <c:pt idx="231">
                  <c:v>-11.284792460419707</c:v>
                </c:pt>
                <c:pt idx="232">
                  <c:v>-11.840863147131536</c:v>
                </c:pt>
                <c:pt idx="233">
                  <c:v>-11.32700818867754</c:v>
                </c:pt>
                <c:pt idx="234">
                  <c:v>-11.816939587561073</c:v>
                </c:pt>
                <c:pt idx="235">
                  <c:v>-13.45074485478626</c:v>
                </c:pt>
                <c:pt idx="236">
                  <c:v>-12.407280100006691</c:v>
                </c:pt>
                <c:pt idx="237">
                  <c:v>-15.962711928641619</c:v>
                </c:pt>
                <c:pt idx="238">
                  <c:v>-13.600562541826093</c:v>
                </c:pt>
                <c:pt idx="239">
                  <c:v>-11.819813081028787</c:v>
                </c:pt>
                <c:pt idx="240">
                  <c:v>-0.39107150245760636</c:v>
                </c:pt>
                <c:pt idx="241">
                  <c:v>0.83631438830635574</c:v>
                </c:pt>
                <c:pt idx="242">
                  <c:v>0.75446261795639913</c:v>
                </c:pt>
                <c:pt idx="243">
                  <c:v>1.4943213975818654</c:v>
                </c:pt>
                <c:pt idx="244">
                  <c:v>2.2069411360459608</c:v>
                </c:pt>
                <c:pt idx="245">
                  <c:v>2.4478415852642357</c:v>
                </c:pt>
                <c:pt idx="246">
                  <c:v>3.1942619681603031</c:v>
                </c:pt>
                <c:pt idx="247">
                  <c:v>1.1273258270768842</c:v>
                </c:pt>
                <c:pt idx="248">
                  <c:v>1.0057374168774977</c:v>
                </c:pt>
                <c:pt idx="249">
                  <c:v>1.0560095498580608</c:v>
                </c:pt>
                <c:pt idx="250">
                  <c:v>-2.3437628107090269</c:v>
                </c:pt>
                <c:pt idx="251">
                  <c:v>-1.1945888869013306</c:v>
                </c:pt>
                <c:pt idx="252">
                  <c:v>-0.11588194563808329</c:v>
                </c:pt>
                <c:pt idx="253">
                  <c:v>0.32524314579857183</c:v>
                </c:pt>
                <c:pt idx="254">
                  <c:v>-0.21770218920680939</c:v>
                </c:pt>
                <c:pt idx="255">
                  <c:v>-1.942515082115051</c:v>
                </c:pt>
                <c:pt idx="256">
                  <c:v>-4.6139235761104924</c:v>
                </c:pt>
                <c:pt idx="257">
                  <c:v>-3.5462621491344635</c:v>
                </c:pt>
                <c:pt idx="258">
                  <c:v>-5.7244031978984724</c:v>
                </c:pt>
                <c:pt idx="259">
                  <c:v>-6.2990798568394855</c:v>
                </c:pt>
                <c:pt idx="260">
                  <c:v>9.2743464385039545</c:v>
                </c:pt>
                <c:pt idx="261">
                  <c:v>4.7886423690172712</c:v>
                </c:pt>
                <c:pt idx="262">
                  <c:v>5.3068753403306701</c:v>
                </c:pt>
                <c:pt idx="263">
                  <c:v>6.7137759644219095</c:v>
                </c:pt>
                <c:pt idx="264">
                  <c:v>6.4616318702384916</c:v>
                </c:pt>
                <c:pt idx="265">
                  <c:v>5.634489312605492</c:v>
                </c:pt>
                <c:pt idx="266">
                  <c:v>3.8379513794545765</c:v>
                </c:pt>
                <c:pt idx="267">
                  <c:v>5.4131141896829433</c:v>
                </c:pt>
                <c:pt idx="268">
                  <c:v>7.4164919973014065</c:v>
                </c:pt>
                <c:pt idx="269">
                  <c:v>9.2321836993074271</c:v>
                </c:pt>
                <c:pt idx="270">
                  <c:v>-0.27693146226806498</c:v>
                </c:pt>
                <c:pt idx="271">
                  <c:v>-2.1061977886919401</c:v>
                </c:pt>
                <c:pt idx="272">
                  <c:v>1.0030572143798544</c:v>
                </c:pt>
                <c:pt idx="273">
                  <c:v>3.1325639507709333</c:v>
                </c:pt>
                <c:pt idx="274">
                  <c:v>2.5136654469170097</c:v>
                </c:pt>
                <c:pt idx="275">
                  <c:v>2.5625832093061476</c:v>
                </c:pt>
                <c:pt idx="276">
                  <c:v>2.965271465350849</c:v>
                </c:pt>
                <c:pt idx="277">
                  <c:v>1.4002041471216096</c:v>
                </c:pt>
                <c:pt idx="278">
                  <c:v>0.36765664648140728</c:v>
                </c:pt>
                <c:pt idx="279">
                  <c:v>0.51332902376932665</c:v>
                </c:pt>
                <c:pt idx="280">
                  <c:v>7.2983240143795385</c:v>
                </c:pt>
                <c:pt idx="281">
                  <c:v>3.5265434967427858</c:v>
                </c:pt>
                <c:pt idx="282">
                  <c:v>3.8214748421806348</c:v>
                </c:pt>
                <c:pt idx="283">
                  <c:v>3.5858060020319762</c:v>
                </c:pt>
                <c:pt idx="284">
                  <c:v>2.6736502567135858</c:v>
                </c:pt>
                <c:pt idx="285">
                  <c:v>1.9876775943323608</c:v>
                </c:pt>
                <c:pt idx="286">
                  <c:v>0.8416872819797554</c:v>
                </c:pt>
                <c:pt idx="287">
                  <c:v>0.88724786442362102</c:v>
                </c:pt>
                <c:pt idx="288">
                  <c:v>1.2262771505734555</c:v>
                </c:pt>
                <c:pt idx="289">
                  <c:v>1.4709277632848732</c:v>
                </c:pt>
                <c:pt idx="290">
                  <c:v>4.5316702612166644</c:v>
                </c:pt>
                <c:pt idx="291">
                  <c:v>3.2510099122068787</c:v>
                </c:pt>
                <c:pt idx="292">
                  <c:v>1.7647212807126529</c:v>
                </c:pt>
                <c:pt idx="293">
                  <c:v>4.1250694344139323</c:v>
                </c:pt>
                <c:pt idx="294">
                  <c:v>2.9848143631089989</c:v>
                </c:pt>
                <c:pt idx="295">
                  <c:v>2.0115113857671538</c:v>
                </c:pt>
                <c:pt idx="296">
                  <c:v>4.0235726405488315</c:v>
                </c:pt>
                <c:pt idx="297">
                  <c:v>3.6070655557558382</c:v>
                </c:pt>
                <c:pt idx="298">
                  <c:v>2.1045864778385805</c:v>
                </c:pt>
                <c:pt idx="299">
                  <c:v>2.785139023236102</c:v>
                </c:pt>
                <c:pt idx="300">
                  <c:v>7.0901817482189387</c:v>
                </c:pt>
                <c:pt idx="301">
                  <c:v>0.93942685748849541</c:v>
                </c:pt>
                <c:pt idx="302">
                  <c:v>3.3074528705776558</c:v>
                </c:pt>
                <c:pt idx="303">
                  <c:v>4.5267251716679056</c:v>
                </c:pt>
                <c:pt idx="304">
                  <c:v>4.4480978132292108</c:v>
                </c:pt>
                <c:pt idx="305">
                  <c:v>3.4750269751981122</c:v>
                </c:pt>
                <c:pt idx="306">
                  <c:v>4.4723761296920372</c:v>
                </c:pt>
                <c:pt idx="307">
                  <c:v>4.8230080049049171</c:v>
                </c:pt>
                <c:pt idx="308">
                  <c:v>6.2979268085868618</c:v>
                </c:pt>
                <c:pt idx="309">
                  <c:v>5.3112526642137823</c:v>
                </c:pt>
                <c:pt idx="310">
                  <c:v>-10.559682383684969</c:v>
                </c:pt>
                <c:pt idx="311">
                  <c:v>-9.5507474710940787</c:v>
                </c:pt>
                <c:pt idx="312">
                  <c:v>-9.5890644154868756</c:v>
                </c:pt>
                <c:pt idx="313">
                  <c:v>-9.4698287557770993</c:v>
                </c:pt>
                <c:pt idx="314">
                  <c:v>-9.0244418324834292</c:v>
                </c:pt>
                <c:pt idx="315">
                  <c:v>-7.6757527478023988</c:v>
                </c:pt>
                <c:pt idx="316">
                  <c:v>-8.7274832811962213</c:v>
                </c:pt>
                <c:pt idx="317">
                  <c:v>-7.5905167168421883</c:v>
                </c:pt>
                <c:pt idx="318">
                  <c:v>-6.7967278118519143</c:v>
                </c:pt>
                <c:pt idx="319">
                  <c:v>-8.025385778090163</c:v>
                </c:pt>
                <c:pt idx="320">
                  <c:v>23.458978821739706</c:v>
                </c:pt>
                <c:pt idx="321">
                  <c:v>20.059237285300394</c:v>
                </c:pt>
                <c:pt idx="322">
                  <c:v>17.848821364962426</c:v>
                </c:pt>
                <c:pt idx="323">
                  <c:v>16.305214897238557</c:v>
                </c:pt>
                <c:pt idx="324">
                  <c:v>14.206052870519905</c:v>
                </c:pt>
                <c:pt idx="325">
                  <c:v>8.4160427545986281</c:v>
                </c:pt>
                <c:pt idx="326">
                  <c:v>10.772827510103351</c:v>
                </c:pt>
                <c:pt idx="327">
                  <c:v>10.122063749817389</c:v>
                </c:pt>
                <c:pt idx="328">
                  <c:v>9.4763140435504383</c:v>
                </c:pt>
                <c:pt idx="329">
                  <c:v>6.9071671672142188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9-43B9-932D-AB1F6699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86656"/>
        <c:axId val="1018866272"/>
      </c:scatterChart>
      <c:valAx>
        <c:axId val="10188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supply quantity (rice and products) (kg/capita/yr)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66272"/>
        <c:crosses val="autoZero"/>
        <c:crossBetween val="midCat"/>
      </c:valAx>
      <c:valAx>
        <c:axId val="101886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8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6-4090-850B-9E656799C855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Before'!$B$30:$B$359</c:f>
              <c:numCache>
                <c:formatCode>General</c:formatCode>
                <c:ptCount val="330"/>
                <c:pt idx="0">
                  <c:v>26.326373511785516</c:v>
                </c:pt>
                <c:pt idx="1">
                  <c:v>24.596258340468125</c:v>
                </c:pt>
                <c:pt idx="2">
                  <c:v>23.898670906409404</c:v>
                </c:pt>
                <c:pt idx="3">
                  <c:v>24.759388358869302</c:v>
                </c:pt>
                <c:pt idx="4">
                  <c:v>23.022960225394094</c:v>
                </c:pt>
                <c:pt idx="5">
                  <c:v>22.52596072313095</c:v>
                </c:pt>
                <c:pt idx="6">
                  <c:v>23.61941518067373</c:v>
                </c:pt>
                <c:pt idx="7">
                  <c:v>23.045836718738418</c:v>
                </c:pt>
                <c:pt idx="8">
                  <c:v>21.753021838573581</c:v>
                </c:pt>
                <c:pt idx="9">
                  <c:v>22.927453457155067</c:v>
                </c:pt>
                <c:pt idx="10">
                  <c:v>18.075864236606755</c:v>
                </c:pt>
                <c:pt idx="11">
                  <c:v>17.624802164367047</c:v>
                </c:pt>
                <c:pt idx="12">
                  <c:v>17.094723853402705</c:v>
                </c:pt>
                <c:pt idx="13">
                  <c:v>16.944911193442998</c:v>
                </c:pt>
                <c:pt idx="14">
                  <c:v>16.642627592448232</c:v>
                </c:pt>
                <c:pt idx="15">
                  <c:v>18.641182724577671</c:v>
                </c:pt>
                <c:pt idx="16">
                  <c:v>26.289838433803403</c:v>
                </c:pt>
                <c:pt idx="17">
                  <c:v>21.123710317692652</c:v>
                </c:pt>
                <c:pt idx="18">
                  <c:v>20.833829732805473</c:v>
                </c:pt>
                <c:pt idx="19">
                  <c:v>22.264428684094408</c:v>
                </c:pt>
                <c:pt idx="20">
                  <c:v>13.08994913880306</c:v>
                </c:pt>
                <c:pt idx="21">
                  <c:v>11.159576727048107</c:v>
                </c:pt>
                <c:pt idx="22">
                  <c:v>10.855215220301096</c:v>
                </c:pt>
                <c:pt idx="23">
                  <c:v>11.796971669122325</c:v>
                </c:pt>
                <c:pt idx="24">
                  <c:v>11.160238858738008</c:v>
                </c:pt>
                <c:pt idx="25">
                  <c:v>10.649921216715867</c:v>
                </c:pt>
                <c:pt idx="26">
                  <c:v>10.69910662099614</c:v>
                </c:pt>
                <c:pt idx="27">
                  <c:v>10.725552385087566</c:v>
                </c:pt>
                <c:pt idx="28">
                  <c:v>10.021218134457929</c:v>
                </c:pt>
                <c:pt idx="29">
                  <c:v>10.055821456193289</c:v>
                </c:pt>
                <c:pt idx="30">
                  <c:v>17.212175874363446</c:v>
                </c:pt>
                <c:pt idx="31">
                  <c:v>14.51918380146083</c:v>
                </c:pt>
                <c:pt idx="32">
                  <c:v>15.926887477457942</c:v>
                </c:pt>
                <c:pt idx="33">
                  <c:v>14.127630597179046</c:v>
                </c:pt>
                <c:pt idx="34">
                  <c:v>13.988600316454761</c:v>
                </c:pt>
                <c:pt idx="35">
                  <c:v>16.573191334214382</c:v>
                </c:pt>
                <c:pt idx="36">
                  <c:v>14.297971199214272</c:v>
                </c:pt>
                <c:pt idx="37">
                  <c:v>15.861269648325381</c:v>
                </c:pt>
                <c:pt idx="38">
                  <c:v>15.768741502892855</c:v>
                </c:pt>
                <c:pt idx="39">
                  <c:v>14.587093222570505</c:v>
                </c:pt>
                <c:pt idx="40">
                  <c:v>21.557895787542911</c:v>
                </c:pt>
                <c:pt idx="41">
                  <c:v>22.516641353719155</c:v>
                </c:pt>
                <c:pt idx="42">
                  <c:v>20.481005898445098</c:v>
                </c:pt>
                <c:pt idx="43">
                  <c:v>19.293499892491795</c:v>
                </c:pt>
                <c:pt idx="44">
                  <c:v>19.363923715159942</c:v>
                </c:pt>
                <c:pt idx="45">
                  <c:v>20.540405064085896</c:v>
                </c:pt>
                <c:pt idx="46">
                  <c:v>18.883980013781688</c:v>
                </c:pt>
                <c:pt idx="47">
                  <c:v>20.777464602322812</c:v>
                </c:pt>
                <c:pt idx="48">
                  <c:v>19.540671617561348</c:v>
                </c:pt>
                <c:pt idx="49">
                  <c:v>18.265856646908638</c:v>
                </c:pt>
                <c:pt idx="50">
                  <c:v>13.126931494457313</c:v>
                </c:pt>
                <c:pt idx="51">
                  <c:v>13.522557278300528</c:v>
                </c:pt>
                <c:pt idx="52">
                  <c:v>12.557427626995683</c:v>
                </c:pt>
                <c:pt idx="53">
                  <c:v>13.298514870168296</c:v>
                </c:pt>
                <c:pt idx="54">
                  <c:v>12.509777137315849</c:v>
                </c:pt>
                <c:pt idx="55">
                  <c:v>13.204672449207823</c:v>
                </c:pt>
                <c:pt idx="56">
                  <c:v>13.435489839090019</c:v>
                </c:pt>
                <c:pt idx="57">
                  <c:v>12.582245672824229</c:v>
                </c:pt>
                <c:pt idx="58">
                  <c:v>12.677170489341396</c:v>
                </c:pt>
                <c:pt idx="59">
                  <c:v>13.204196744518114</c:v>
                </c:pt>
                <c:pt idx="60">
                  <c:v>20.998949501981642</c:v>
                </c:pt>
                <c:pt idx="61">
                  <c:v>25.25414294631458</c:v>
                </c:pt>
                <c:pt idx="62">
                  <c:v>23.24129610144869</c:v>
                </c:pt>
                <c:pt idx="63">
                  <c:v>22.196360257260228</c:v>
                </c:pt>
                <c:pt idx="64">
                  <c:v>23.599939132867473</c:v>
                </c:pt>
                <c:pt idx="65">
                  <c:v>21.448417096789864</c:v>
                </c:pt>
                <c:pt idx="66">
                  <c:v>21.077616774277576</c:v>
                </c:pt>
                <c:pt idx="67">
                  <c:v>24.11528553425758</c:v>
                </c:pt>
                <c:pt idx="68">
                  <c:v>22.911125091551455</c:v>
                </c:pt>
                <c:pt idx="69">
                  <c:v>24.213682062626877</c:v>
                </c:pt>
                <c:pt idx="70">
                  <c:v>19.295647910434774</c:v>
                </c:pt>
                <c:pt idx="71">
                  <c:v>18.584379953819894</c:v>
                </c:pt>
                <c:pt idx="72">
                  <c:v>16.735578753395451</c:v>
                </c:pt>
                <c:pt idx="73">
                  <c:v>17.950957556497261</c:v>
                </c:pt>
                <c:pt idx="74">
                  <c:v>17.245077213516062</c:v>
                </c:pt>
                <c:pt idx="75">
                  <c:v>18.11630669853389</c:v>
                </c:pt>
                <c:pt idx="76">
                  <c:v>16.953653433359857</c:v>
                </c:pt>
                <c:pt idx="77">
                  <c:v>17.408337962112263</c:v>
                </c:pt>
                <c:pt idx="78">
                  <c:v>17.069678966046688</c:v>
                </c:pt>
                <c:pt idx="79">
                  <c:v>18.929782840138827</c:v>
                </c:pt>
                <c:pt idx="80">
                  <c:v>14.567695475759063</c:v>
                </c:pt>
                <c:pt idx="81">
                  <c:v>22.84767827886574</c:v>
                </c:pt>
                <c:pt idx="82">
                  <c:v>20.403046057208584</c:v>
                </c:pt>
                <c:pt idx="83">
                  <c:v>19.909592240178888</c:v>
                </c:pt>
                <c:pt idx="84">
                  <c:v>19.993625341383392</c:v>
                </c:pt>
                <c:pt idx="85">
                  <c:v>20.161958780897283</c:v>
                </c:pt>
                <c:pt idx="86">
                  <c:v>22.288424430959548</c:v>
                </c:pt>
                <c:pt idx="87">
                  <c:v>21.649962078239938</c:v>
                </c:pt>
                <c:pt idx="88">
                  <c:v>20.966445268499523</c:v>
                </c:pt>
                <c:pt idx="89">
                  <c:v>21.151636546390556</c:v>
                </c:pt>
                <c:pt idx="90">
                  <c:v>21.514393317078248</c:v>
                </c:pt>
                <c:pt idx="91">
                  <c:v>23.715593373563912</c:v>
                </c:pt>
                <c:pt idx="92">
                  <c:v>20.440349866589482</c:v>
                </c:pt>
                <c:pt idx="93">
                  <c:v>21.27436569753748</c:v>
                </c:pt>
                <c:pt idx="94">
                  <c:v>21.438731809159183</c:v>
                </c:pt>
                <c:pt idx="95">
                  <c:v>22.817707286618159</c:v>
                </c:pt>
                <c:pt idx="96">
                  <c:v>23.855111085522314</c:v>
                </c:pt>
                <c:pt idx="97">
                  <c:v>22.072624016514112</c:v>
                </c:pt>
                <c:pt idx="98">
                  <c:v>23.240415187275982</c:v>
                </c:pt>
                <c:pt idx="99">
                  <c:v>24.361765724653456</c:v>
                </c:pt>
                <c:pt idx="100">
                  <c:v>23.377066785988823</c:v>
                </c:pt>
                <c:pt idx="101">
                  <c:v>31.904929158362567</c:v>
                </c:pt>
                <c:pt idx="102">
                  <c:v>24.50538191726066</c:v>
                </c:pt>
                <c:pt idx="103">
                  <c:v>22.190422223398095</c:v>
                </c:pt>
                <c:pt idx="104">
                  <c:v>22.151211822371845</c:v>
                </c:pt>
                <c:pt idx="105">
                  <c:v>23.229272516508058</c:v>
                </c:pt>
                <c:pt idx="106">
                  <c:v>21.504292988854161</c:v>
                </c:pt>
                <c:pt idx="107">
                  <c:v>23.57085534917357</c:v>
                </c:pt>
                <c:pt idx="108">
                  <c:v>22.462409156103362</c:v>
                </c:pt>
                <c:pt idx="109">
                  <c:v>24.749285008130105</c:v>
                </c:pt>
                <c:pt idx="110">
                  <c:v>15.428378378735555</c:v>
                </c:pt>
                <c:pt idx="111">
                  <c:v>15.396002778276349</c:v>
                </c:pt>
                <c:pt idx="112">
                  <c:v>15.694101877789212</c:v>
                </c:pt>
                <c:pt idx="113">
                  <c:v>16.188174885530813</c:v>
                </c:pt>
                <c:pt idx="114">
                  <c:v>16.40083018965214</c:v>
                </c:pt>
                <c:pt idx="115">
                  <c:v>16.463235827218099</c:v>
                </c:pt>
                <c:pt idx="116">
                  <c:v>16.959059175522516</c:v>
                </c:pt>
                <c:pt idx="117">
                  <c:v>16.81836261672138</c:v>
                </c:pt>
                <c:pt idx="118">
                  <c:v>16.910656889041434</c:v>
                </c:pt>
                <c:pt idx="119">
                  <c:v>17.267234294012862</c:v>
                </c:pt>
                <c:pt idx="120">
                  <c:v>17.535337609181088</c:v>
                </c:pt>
                <c:pt idx="121">
                  <c:v>16.026710844478721</c:v>
                </c:pt>
                <c:pt idx="122">
                  <c:v>16.233216817236148</c:v>
                </c:pt>
                <c:pt idx="123">
                  <c:v>15.68008399507322</c:v>
                </c:pt>
                <c:pt idx="124">
                  <c:v>16.419271972296801</c:v>
                </c:pt>
                <c:pt idx="125">
                  <c:v>17.57180273857815</c:v>
                </c:pt>
                <c:pt idx="126">
                  <c:v>17.533221445678816</c:v>
                </c:pt>
                <c:pt idx="127">
                  <c:v>16.217695387367524</c:v>
                </c:pt>
                <c:pt idx="128">
                  <c:v>18.447510542274049</c:v>
                </c:pt>
                <c:pt idx="129">
                  <c:v>17.826801984680326</c:v>
                </c:pt>
                <c:pt idx="130">
                  <c:v>15.22225002973561</c:v>
                </c:pt>
                <c:pt idx="131">
                  <c:v>16.353257800803242</c:v>
                </c:pt>
                <c:pt idx="132">
                  <c:v>16.04490998314014</c:v>
                </c:pt>
                <c:pt idx="133">
                  <c:v>14.974462377419226</c:v>
                </c:pt>
                <c:pt idx="134">
                  <c:v>15.408401216439067</c:v>
                </c:pt>
                <c:pt idx="135">
                  <c:v>17.5368519926506</c:v>
                </c:pt>
                <c:pt idx="136">
                  <c:v>17.366226317625308</c:v>
                </c:pt>
                <c:pt idx="137">
                  <c:v>17.683890482523314</c:v>
                </c:pt>
                <c:pt idx="138">
                  <c:v>19.364021623436223</c:v>
                </c:pt>
                <c:pt idx="139">
                  <c:v>21.064122479423176</c:v>
                </c:pt>
                <c:pt idx="140">
                  <c:v>17.363007860437435</c:v>
                </c:pt>
                <c:pt idx="141">
                  <c:v>17.445118789556872</c:v>
                </c:pt>
                <c:pt idx="142">
                  <c:v>16.314053200403908</c:v>
                </c:pt>
                <c:pt idx="143">
                  <c:v>17.144423512471995</c:v>
                </c:pt>
                <c:pt idx="144">
                  <c:v>15.115651960610194</c:v>
                </c:pt>
                <c:pt idx="145">
                  <c:v>14.842624755394446</c:v>
                </c:pt>
                <c:pt idx="146">
                  <c:v>14.454568190954301</c:v>
                </c:pt>
                <c:pt idx="147">
                  <c:v>12.803393966226052</c:v>
                </c:pt>
                <c:pt idx="148">
                  <c:v>13.329803371442349</c:v>
                </c:pt>
                <c:pt idx="149">
                  <c:v>15.574201200547805</c:v>
                </c:pt>
                <c:pt idx="150">
                  <c:v>24.856070926204335</c:v>
                </c:pt>
                <c:pt idx="151">
                  <c:v>26.2889068659765</c:v>
                </c:pt>
                <c:pt idx="152">
                  <c:v>25.69118025812433</c:v>
                </c:pt>
                <c:pt idx="153">
                  <c:v>24.350300119370431</c:v>
                </c:pt>
                <c:pt idx="154">
                  <c:v>24.795995286487486</c:v>
                </c:pt>
                <c:pt idx="155">
                  <c:v>25.689985882907088</c:v>
                </c:pt>
                <c:pt idx="156">
                  <c:v>25.70237959262252</c:v>
                </c:pt>
                <c:pt idx="157">
                  <c:v>24.771110276640663</c:v>
                </c:pt>
                <c:pt idx="158">
                  <c:v>24.993806267668489</c:v>
                </c:pt>
                <c:pt idx="159">
                  <c:v>25.560022239504679</c:v>
                </c:pt>
                <c:pt idx="160">
                  <c:v>20.037468601389989</c:v>
                </c:pt>
                <c:pt idx="161">
                  <c:v>21.471411410483487</c:v>
                </c:pt>
                <c:pt idx="162">
                  <c:v>20.959996726351154</c:v>
                </c:pt>
                <c:pt idx="163">
                  <c:v>19.860182261460103</c:v>
                </c:pt>
                <c:pt idx="164">
                  <c:v>20.847819471801625</c:v>
                </c:pt>
                <c:pt idx="165">
                  <c:v>20.117845325955031</c:v>
                </c:pt>
                <c:pt idx="166">
                  <c:v>22.25522729903523</c:v>
                </c:pt>
                <c:pt idx="167">
                  <c:v>19.889819352150425</c:v>
                </c:pt>
                <c:pt idx="168">
                  <c:v>25.92541920036475</c:v>
                </c:pt>
                <c:pt idx="169">
                  <c:v>24.014078656390982</c:v>
                </c:pt>
                <c:pt idx="170">
                  <c:v>20.641881932635481</c:v>
                </c:pt>
                <c:pt idx="171">
                  <c:v>20.658480741137847</c:v>
                </c:pt>
                <c:pt idx="172">
                  <c:v>19.626869800615754</c:v>
                </c:pt>
                <c:pt idx="173">
                  <c:v>20.572350861272628</c:v>
                </c:pt>
                <c:pt idx="174">
                  <c:v>20.221227543044765</c:v>
                </c:pt>
                <c:pt idx="175">
                  <c:v>20.811160996961803</c:v>
                </c:pt>
                <c:pt idx="176">
                  <c:v>20.504911976699802</c:v>
                </c:pt>
                <c:pt idx="177">
                  <c:v>22.629062207064003</c:v>
                </c:pt>
                <c:pt idx="178">
                  <c:v>20.814938329995275</c:v>
                </c:pt>
                <c:pt idx="179">
                  <c:v>19.980181571871007</c:v>
                </c:pt>
                <c:pt idx="180">
                  <c:v>25.177728877974133</c:v>
                </c:pt>
                <c:pt idx="181">
                  <c:v>25.442267225042208</c:v>
                </c:pt>
                <c:pt idx="182">
                  <c:v>32.01367550192721</c:v>
                </c:pt>
                <c:pt idx="183">
                  <c:v>27.656287000157128</c:v>
                </c:pt>
                <c:pt idx="184">
                  <c:v>28.366867428385156</c:v>
                </c:pt>
                <c:pt idx="185">
                  <c:v>29.974882082192337</c:v>
                </c:pt>
                <c:pt idx="186">
                  <c:v>28.992626402367335</c:v>
                </c:pt>
                <c:pt idx="187">
                  <c:v>24.54459340802417</c:v>
                </c:pt>
                <c:pt idx="188">
                  <c:v>26.351099172218639</c:v>
                </c:pt>
                <c:pt idx="189">
                  <c:v>27.97535302074856</c:v>
                </c:pt>
                <c:pt idx="190">
                  <c:v>16.805378984052737</c:v>
                </c:pt>
                <c:pt idx="191">
                  <c:v>18.169769108600139</c:v>
                </c:pt>
                <c:pt idx="192">
                  <c:v>16.208004345488973</c:v>
                </c:pt>
                <c:pt idx="193">
                  <c:v>15.94026118653389</c:v>
                </c:pt>
                <c:pt idx="194">
                  <c:v>16.414714215888008</c:v>
                </c:pt>
                <c:pt idx="195">
                  <c:v>16.975403381183352</c:v>
                </c:pt>
                <c:pt idx="196">
                  <c:v>16.065077877415558</c:v>
                </c:pt>
                <c:pt idx="197">
                  <c:v>17.243710037188684</c:v>
                </c:pt>
                <c:pt idx="198">
                  <c:v>15.79702124892292</c:v>
                </c:pt>
                <c:pt idx="199">
                  <c:v>15.961350656591419</c:v>
                </c:pt>
                <c:pt idx="200">
                  <c:v>16.757448814498428</c:v>
                </c:pt>
                <c:pt idx="201">
                  <c:v>16.230455111128531</c:v>
                </c:pt>
                <c:pt idx="202">
                  <c:v>15.731982840185978</c:v>
                </c:pt>
                <c:pt idx="203">
                  <c:v>16.382637732926653</c:v>
                </c:pt>
                <c:pt idx="204">
                  <c:v>16.940955807257534</c:v>
                </c:pt>
                <c:pt idx="205">
                  <c:v>16.177899705611402</c:v>
                </c:pt>
                <c:pt idx="206">
                  <c:v>16.921264586192653</c:v>
                </c:pt>
                <c:pt idx="207">
                  <c:v>16.698860979143195</c:v>
                </c:pt>
                <c:pt idx="208">
                  <c:v>17.731535849378744</c:v>
                </c:pt>
                <c:pt idx="209">
                  <c:v>17.44594699976096</c:v>
                </c:pt>
                <c:pt idx="210">
                  <c:v>14.093554015870161</c:v>
                </c:pt>
                <c:pt idx="211">
                  <c:v>10.93734118417906</c:v>
                </c:pt>
                <c:pt idx="212">
                  <c:v>16.422652662630551</c:v>
                </c:pt>
                <c:pt idx="213">
                  <c:v>12.313355745679823</c:v>
                </c:pt>
                <c:pt idx="214">
                  <c:v>12.767512857770376</c:v>
                </c:pt>
                <c:pt idx="215">
                  <c:v>12.088809371937694</c:v>
                </c:pt>
                <c:pt idx="216">
                  <c:v>13.017288723284054</c:v>
                </c:pt>
                <c:pt idx="217">
                  <c:v>12.046941460322515</c:v>
                </c:pt>
                <c:pt idx="218">
                  <c:v>12.738894814031831</c:v>
                </c:pt>
                <c:pt idx="219">
                  <c:v>12.885172405259233</c:v>
                </c:pt>
                <c:pt idx="220">
                  <c:v>19.879005685286273</c:v>
                </c:pt>
                <c:pt idx="221">
                  <c:v>17.922657863842879</c:v>
                </c:pt>
                <c:pt idx="222">
                  <c:v>17.952973208221707</c:v>
                </c:pt>
                <c:pt idx="223">
                  <c:v>19.187323480915317</c:v>
                </c:pt>
                <c:pt idx="224">
                  <c:v>17.641792537520786</c:v>
                </c:pt>
                <c:pt idx="225">
                  <c:v>18.918913942392368</c:v>
                </c:pt>
                <c:pt idx="226">
                  <c:v>15.526504356107916</c:v>
                </c:pt>
                <c:pt idx="227">
                  <c:v>15.989021286642698</c:v>
                </c:pt>
                <c:pt idx="228">
                  <c:v>15.176224568995911</c:v>
                </c:pt>
                <c:pt idx="229">
                  <c:v>17.159060648474703</c:v>
                </c:pt>
                <c:pt idx="230">
                  <c:v>26.453146160056832</c:v>
                </c:pt>
                <c:pt idx="231">
                  <c:v>25.184792460419708</c:v>
                </c:pt>
                <c:pt idx="232">
                  <c:v>26.140863147131537</c:v>
                </c:pt>
                <c:pt idx="233">
                  <c:v>25.227008188677541</c:v>
                </c:pt>
                <c:pt idx="234">
                  <c:v>25.016939587561072</c:v>
                </c:pt>
                <c:pt idx="235">
                  <c:v>25.85074485478626</c:v>
                </c:pt>
                <c:pt idx="236">
                  <c:v>24.10728010000669</c:v>
                </c:pt>
                <c:pt idx="237">
                  <c:v>26.86271192864162</c:v>
                </c:pt>
                <c:pt idx="238">
                  <c:v>24.600562541826093</c:v>
                </c:pt>
                <c:pt idx="239">
                  <c:v>25.119813081028788</c:v>
                </c:pt>
                <c:pt idx="240">
                  <c:v>13.391071502457606</c:v>
                </c:pt>
                <c:pt idx="241">
                  <c:v>12.663685611693644</c:v>
                </c:pt>
                <c:pt idx="242">
                  <c:v>12.545537382043602</c:v>
                </c:pt>
                <c:pt idx="243">
                  <c:v>11.405678602418135</c:v>
                </c:pt>
                <c:pt idx="244">
                  <c:v>10.793058863954039</c:v>
                </c:pt>
                <c:pt idx="245">
                  <c:v>10.452158414735765</c:v>
                </c:pt>
                <c:pt idx="246">
                  <c:v>9.7057380318396973</c:v>
                </c:pt>
                <c:pt idx="247">
                  <c:v>11.372674172923116</c:v>
                </c:pt>
                <c:pt idx="248">
                  <c:v>11.794262583122503</c:v>
                </c:pt>
                <c:pt idx="249">
                  <c:v>11.943990450141939</c:v>
                </c:pt>
                <c:pt idx="250">
                  <c:v>13.643762810709028</c:v>
                </c:pt>
                <c:pt idx="251">
                  <c:v>12.694588886901331</c:v>
                </c:pt>
                <c:pt idx="252">
                  <c:v>12.015881945638084</c:v>
                </c:pt>
                <c:pt idx="253">
                  <c:v>11.674756854201428</c:v>
                </c:pt>
                <c:pt idx="254">
                  <c:v>12.01770218920681</c:v>
                </c:pt>
                <c:pt idx="255">
                  <c:v>12.64251508211505</c:v>
                </c:pt>
                <c:pt idx="256">
                  <c:v>14.113923576110492</c:v>
                </c:pt>
                <c:pt idx="257">
                  <c:v>12.046262149134463</c:v>
                </c:pt>
                <c:pt idx="258">
                  <c:v>13.524403197898472</c:v>
                </c:pt>
                <c:pt idx="259">
                  <c:v>13.699079856839486</c:v>
                </c:pt>
                <c:pt idx="260">
                  <c:v>19.825653561496047</c:v>
                </c:pt>
                <c:pt idx="261">
                  <c:v>19.611357630982727</c:v>
                </c:pt>
                <c:pt idx="262">
                  <c:v>18.993124659669331</c:v>
                </c:pt>
                <c:pt idx="263">
                  <c:v>18.686224035578089</c:v>
                </c:pt>
                <c:pt idx="264">
                  <c:v>18.538368129761508</c:v>
                </c:pt>
                <c:pt idx="265">
                  <c:v>20.165510687394509</c:v>
                </c:pt>
                <c:pt idx="266">
                  <c:v>22.062048620545422</c:v>
                </c:pt>
                <c:pt idx="267">
                  <c:v>21.786885810317056</c:v>
                </c:pt>
                <c:pt idx="268">
                  <c:v>20.283508002698593</c:v>
                </c:pt>
                <c:pt idx="269">
                  <c:v>18.667816300692571</c:v>
                </c:pt>
                <c:pt idx="270">
                  <c:v>13.976931462268064</c:v>
                </c:pt>
                <c:pt idx="271">
                  <c:v>16.806197788691939</c:v>
                </c:pt>
                <c:pt idx="272">
                  <c:v>15.496942785620146</c:v>
                </c:pt>
                <c:pt idx="273">
                  <c:v>14.867436049229067</c:v>
                </c:pt>
                <c:pt idx="274">
                  <c:v>16.18633455308299</c:v>
                </c:pt>
                <c:pt idx="275">
                  <c:v>15.937416790693852</c:v>
                </c:pt>
                <c:pt idx="276">
                  <c:v>15.134728534649152</c:v>
                </c:pt>
                <c:pt idx="277">
                  <c:v>16.29979585287839</c:v>
                </c:pt>
                <c:pt idx="278">
                  <c:v>17.232343353518594</c:v>
                </c:pt>
                <c:pt idx="279">
                  <c:v>17.286670976230674</c:v>
                </c:pt>
                <c:pt idx="280">
                  <c:v>23.901675985620461</c:v>
                </c:pt>
                <c:pt idx="281">
                  <c:v>25.773456503257215</c:v>
                </c:pt>
                <c:pt idx="282">
                  <c:v>24.478525157819366</c:v>
                </c:pt>
                <c:pt idx="283">
                  <c:v>23.114193997968023</c:v>
                </c:pt>
                <c:pt idx="284">
                  <c:v>22.626349743286415</c:v>
                </c:pt>
                <c:pt idx="285">
                  <c:v>22.512322405667639</c:v>
                </c:pt>
                <c:pt idx="286">
                  <c:v>23.358312718020244</c:v>
                </c:pt>
                <c:pt idx="287">
                  <c:v>23.71275213557638</c:v>
                </c:pt>
                <c:pt idx="288">
                  <c:v>23.873722849426546</c:v>
                </c:pt>
                <c:pt idx="289">
                  <c:v>23.529072236715127</c:v>
                </c:pt>
                <c:pt idx="290">
                  <c:v>16.268329738783336</c:v>
                </c:pt>
                <c:pt idx="291">
                  <c:v>16.14899008779312</c:v>
                </c:pt>
                <c:pt idx="292">
                  <c:v>17.635278719287346</c:v>
                </c:pt>
                <c:pt idx="293">
                  <c:v>15.274930565586066</c:v>
                </c:pt>
                <c:pt idx="294">
                  <c:v>17.215185636891</c:v>
                </c:pt>
                <c:pt idx="295">
                  <c:v>18.488488614232846</c:v>
                </c:pt>
                <c:pt idx="296">
                  <c:v>17.176427359451168</c:v>
                </c:pt>
                <c:pt idx="297">
                  <c:v>17.392934444244162</c:v>
                </c:pt>
                <c:pt idx="298">
                  <c:v>18.595413522161419</c:v>
                </c:pt>
                <c:pt idx="299">
                  <c:v>17.314860976763899</c:v>
                </c:pt>
                <c:pt idx="300">
                  <c:v>18.509818251781063</c:v>
                </c:pt>
                <c:pt idx="301">
                  <c:v>23.260573142511504</c:v>
                </c:pt>
                <c:pt idx="302">
                  <c:v>19.892547129422343</c:v>
                </c:pt>
                <c:pt idx="303">
                  <c:v>18.173274828332094</c:v>
                </c:pt>
                <c:pt idx="304">
                  <c:v>18.051902186770789</c:v>
                </c:pt>
                <c:pt idx="305">
                  <c:v>19.024973024801888</c:v>
                </c:pt>
                <c:pt idx="306">
                  <c:v>18.227623870307962</c:v>
                </c:pt>
                <c:pt idx="307">
                  <c:v>18.176991995095083</c:v>
                </c:pt>
                <c:pt idx="308">
                  <c:v>17.002073191413139</c:v>
                </c:pt>
                <c:pt idx="309">
                  <c:v>18.088747335786216</c:v>
                </c:pt>
                <c:pt idx="310">
                  <c:v>16.859682383684969</c:v>
                </c:pt>
                <c:pt idx="311">
                  <c:v>16.450747471094079</c:v>
                </c:pt>
                <c:pt idx="312">
                  <c:v>16.989064415486876</c:v>
                </c:pt>
                <c:pt idx="313">
                  <c:v>17.569828755777099</c:v>
                </c:pt>
                <c:pt idx="314">
                  <c:v>17.82444183248343</c:v>
                </c:pt>
                <c:pt idx="315">
                  <c:v>17.9757527478024</c:v>
                </c:pt>
                <c:pt idx="316">
                  <c:v>19.927483281196221</c:v>
                </c:pt>
                <c:pt idx="317">
                  <c:v>19.890516716842189</c:v>
                </c:pt>
                <c:pt idx="318">
                  <c:v>19.396727811851914</c:v>
                </c:pt>
                <c:pt idx="319">
                  <c:v>20.425385778090163</c:v>
                </c:pt>
                <c:pt idx="320">
                  <c:v>23.241021178260297</c:v>
                </c:pt>
                <c:pt idx="321">
                  <c:v>23.440762714699606</c:v>
                </c:pt>
                <c:pt idx="322">
                  <c:v>23.851178635037577</c:v>
                </c:pt>
                <c:pt idx="323">
                  <c:v>23.294785102761445</c:v>
                </c:pt>
                <c:pt idx="324">
                  <c:v>23.493947129480098</c:v>
                </c:pt>
                <c:pt idx="325">
                  <c:v>27.283957245401375</c:v>
                </c:pt>
                <c:pt idx="326">
                  <c:v>23.32717248989665</c:v>
                </c:pt>
                <c:pt idx="327">
                  <c:v>22.477936250182612</c:v>
                </c:pt>
                <c:pt idx="328">
                  <c:v>23.123685956449563</c:v>
                </c:pt>
                <c:pt idx="329">
                  <c:v>24.792832832785781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6-4090-850B-9E656799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86656"/>
        <c:axId val="1018871264"/>
      </c:scatterChart>
      <c:valAx>
        <c:axId val="10188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1264"/>
        <c:crosses val="autoZero"/>
        <c:crossBetween val="midCat"/>
      </c:valAx>
      <c:valAx>
        <c:axId val="101887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86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HDI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0-481A-A50C-4D3646904E60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Before'!$B$30:$B$359</c:f>
              <c:numCache>
                <c:formatCode>General</c:formatCode>
                <c:ptCount val="330"/>
                <c:pt idx="0">
                  <c:v>26.326373511785516</c:v>
                </c:pt>
                <c:pt idx="1">
                  <c:v>24.596258340468125</c:v>
                </c:pt>
                <c:pt idx="2">
                  <c:v>23.898670906409404</c:v>
                </c:pt>
                <c:pt idx="3">
                  <c:v>24.759388358869302</c:v>
                </c:pt>
                <c:pt idx="4">
                  <c:v>23.022960225394094</c:v>
                </c:pt>
                <c:pt idx="5">
                  <c:v>22.52596072313095</c:v>
                </c:pt>
                <c:pt idx="6">
                  <c:v>23.61941518067373</c:v>
                </c:pt>
                <c:pt idx="7">
                  <c:v>23.045836718738418</c:v>
                </c:pt>
                <c:pt idx="8">
                  <c:v>21.753021838573581</c:v>
                </c:pt>
                <c:pt idx="9">
                  <c:v>22.927453457155067</c:v>
                </c:pt>
                <c:pt idx="10">
                  <c:v>18.075864236606755</c:v>
                </c:pt>
                <c:pt idx="11">
                  <c:v>17.624802164367047</c:v>
                </c:pt>
                <c:pt idx="12">
                  <c:v>17.094723853402705</c:v>
                </c:pt>
                <c:pt idx="13">
                  <c:v>16.944911193442998</c:v>
                </c:pt>
                <c:pt idx="14">
                  <c:v>16.642627592448232</c:v>
                </c:pt>
                <c:pt idx="15">
                  <c:v>18.641182724577671</c:v>
                </c:pt>
                <c:pt idx="16">
                  <c:v>26.289838433803403</c:v>
                </c:pt>
                <c:pt idx="17">
                  <c:v>21.123710317692652</c:v>
                </c:pt>
                <c:pt idx="18">
                  <c:v>20.833829732805473</c:v>
                </c:pt>
                <c:pt idx="19">
                  <c:v>22.264428684094408</c:v>
                </c:pt>
                <c:pt idx="20">
                  <c:v>13.08994913880306</c:v>
                </c:pt>
                <c:pt idx="21">
                  <c:v>11.159576727048107</c:v>
                </c:pt>
                <c:pt idx="22">
                  <c:v>10.855215220301096</c:v>
                </c:pt>
                <c:pt idx="23">
                  <c:v>11.796971669122325</c:v>
                </c:pt>
                <c:pt idx="24">
                  <c:v>11.160238858738008</c:v>
                </c:pt>
                <c:pt idx="25">
                  <c:v>10.649921216715867</c:v>
                </c:pt>
                <c:pt idx="26">
                  <c:v>10.69910662099614</c:v>
                </c:pt>
                <c:pt idx="27">
                  <c:v>10.725552385087566</c:v>
                </c:pt>
                <c:pt idx="28">
                  <c:v>10.021218134457929</c:v>
                </c:pt>
                <c:pt idx="29">
                  <c:v>10.055821456193289</c:v>
                </c:pt>
                <c:pt idx="30">
                  <c:v>17.212175874363446</c:v>
                </c:pt>
                <c:pt idx="31">
                  <c:v>14.51918380146083</c:v>
                </c:pt>
                <c:pt idx="32">
                  <c:v>15.926887477457942</c:v>
                </c:pt>
                <c:pt idx="33">
                  <c:v>14.127630597179046</c:v>
                </c:pt>
                <c:pt idx="34">
                  <c:v>13.988600316454761</c:v>
                </c:pt>
                <c:pt idx="35">
                  <c:v>16.573191334214382</c:v>
                </c:pt>
                <c:pt idx="36">
                  <c:v>14.297971199214272</c:v>
                </c:pt>
                <c:pt idx="37">
                  <c:v>15.861269648325381</c:v>
                </c:pt>
                <c:pt idx="38">
                  <c:v>15.768741502892855</c:v>
                </c:pt>
                <c:pt idx="39">
                  <c:v>14.587093222570505</c:v>
                </c:pt>
                <c:pt idx="40">
                  <c:v>21.557895787542911</c:v>
                </c:pt>
                <c:pt idx="41">
                  <c:v>22.516641353719155</c:v>
                </c:pt>
                <c:pt idx="42">
                  <c:v>20.481005898445098</c:v>
                </c:pt>
                <c:pt idx="43">
                  <c:v>19.293499892491795</c:v>
                </c:pt>
                <c:pt idx="44">
                  <c:v>19.363923715159942</c:v>
                </c:pt>
                <c:pt idx="45">
                  <c:v>20.540405064085896</c:v>
                </c:pt>
                <c:pt idx="46">
                  <c:v>18.883980013781688</c:v>
                </c:pt>
                <c:pt idx="47">
                  <c:v>20.777464602322812</c:v>
                </c:pt>
                <c:pt idx="48">
                  <c:v>19.540671617561348</c:v>
                </c:pt>
                <c:pt idx="49">
                  <c:v>18.265856646908638</c:v>
                </c:pt>
                <c:pt idx="50">
                  <c:v>13.126931494457313</c:v>
                </c:pt>
                <c:pt idx="51">
                  <c:v>13.522557278300528</c:v>
                </c:pt>
                <c:pt idx="52">
                  <c:v>12.557427626995683</c:v>
                </c:pt>
                <c:pt idx="53">
                  <c:v>13.298514870168296</c:v>
                </c:pt>
                <c:pt idx="54">
                  <c:v>12.509777137315849</c:v>
                </c:pt>
                <c:pt idx="55">
                  <c:v>13.204672449207823</c:v>
                </c:pt>
                <c:pt idx="56">
                  <c:v>13.435489839090019</c:v>
                </c:pt>
                <c:pt idx="57">
                  <c:v>12.582245672824229</c:v>
                </c:pt>
                <c:pt idx="58">
                  <c:v>12.677170489341396</c:v>
                </c:pt>
                <c:pt idx="59">
                  <c:v>13.204196744518114</c:v>
                </c:pt>
                <c:pt idx="60">
                  <c:v>20.998949501981642</c:v>
                </c:pt>
                <c:pt idx="61">
                  <c:v>25.25414294631458</c:v>
                </c:pt>
                <c:pt idx="62">
                  <c:v>23.24129610144869</c:v>
                </c:pt>
                <c:pt idx="63">
                  <c:v>22.196360257260228</c:v>
                </c:pt>
                <c:pt idx="64">
                  <c:v>23.599939132867473</c:v>
                </c:pt>
                <c:pt idx="65">
                  <c:v>21.448417096789864</c:v>
                </c:pt>
                <c:pt idx="66">
                  <c:v>21.077616774277576</c:v>
                </c:pt>
                <c:pt idx="67">
                  <c:v>24.11528553425758</c:v>
                </c:pt>
                <c:pt idx="68">
                  <c:v>22.911125091551455</c:v>
                </c:pt>
                <c:pt idx="69">
                  <c:v>24.213682062626877</c:v>
                </c:pt>
                <c:pt idx="70">
                  <c:v>19.295647910434774</c:v>
                </c:pt>
                <c:pt idx="71">
                  <c:v>18.584379953819894</c:v>
                </c:pt>
                <c:pt idx="72">
                  <c:v>16.735578753395451</c:v>
                </c:pt>
                <c:pt idx="73">
                  <c:v>17.950957556497261</c:v>
                </c:pt>
                <c:pt idx="74">
                  <c:v>17.245077213516062</c:v>
                </c:pt>
                <c:pt idx="75">
                  <c:v>18.11630669853389</c:v>
                </c:pt>
                <c:pt idx="76">
                  <c:v>16.953653433359857</c:v>
                </c:pt>
                <c:pt idx="77">
                  <c:v>17.408337962112263</c:v>
                </c:pt>
                <c:pt idx="78">
                  <c:v>17.069678966046688</c:v>
                </c:pt>
                <c:pt idx="79">
                  <c:v>18.929782840138827</c:v>
                </c:pt>
                <c:pt idx="80">
                  <c:v>14.567695475759063</c:v>
                </c:pt>
                <c:pt idx="81">
                  <c:v>22.84767827886574</c:v>
                </c:pt>
                <c:pt idx="82">
                  <c:v>20.403046057208584</c:v>
                </c:pt>
                <c:pt idx="83">
                  <c:v>19.909592240178888</c:v>
                </c:pt>
                <c:pt idx="84">
                  <c:v>19.993625341383392</c:v>
                </c:pt>
                <c:pt idx="85">
                  <c:v>20.161958780897283</c:v>
                </c:pt>
                <c:pt idx="86">
                  <c:v>22.288424430959548</c:v>
                </c:pt>
                <c:pt idx="87">
                  <c:v>21.649962078239938</c:v>
                </c:pt>
                <c:pt idx="88">
                  <c:v>20.966445268499523</c:v>
                </c:pt>
                <c:pt idx="89">
                  <c:v>21.151636546390556</c:v>
                </c:pt>
                <c:pt idx="90">
                  <c:v>21.514393317078248</c:v>
                </c:pt>
                <c:pt idx="91">
                  <c:v>23.715593373563912</c:v>
                </c:pt>
                <c:pt idx="92">
                  <c:v>20.440349866589482</c:v>
                </c:pt>
                <c:pt idx="93">
                  <c:v>21.27436569753748</c:v>
                </c:pt>
                <c:pt idx="94">
                  <c:v>21.438731809159183</c:v>
                </c:pt>
                <c:pt idx="95">
                  <c:v>22.817707286618159</c:v>
                </c:pt>
                <c:pt idx="96">
                  <c:v>23.855111085522314</c:v>
                </c:pt>
                <c:pt idx="97">
                  <c:v>22.072624016514112</c:v>
                </c:pt>
                <c:pt idx="98">
                  <c:v>23.240415187275982</c:v>
                </c:pt>
                <c:pt idx="99">
                  <c:v>24.361765724653456</c:v>
                </c:pt>
                <c:pt idx="100">
                  <c:v>23.377066785988823</c:v>
                </c:pt>
                <c:pt idx="101">
                  <c:v>31.904929158362567</c:v>
                </c:pt>
                <c:pt idx="102">
                  <c:v>24.50538191726066</c:v>
                </c:pt>
                <c:pt idx="103">
                  <c:v>22.190422223398095</c:v>
                </c:pt>
                <c:pt idx="104">
                  <c:v>22.151211822371845</c:v>
                </c:pt>
                <c:pt idx="105">
                  <c:v>23.229272516508058</c:v>
                </c:pt>
                <c:pt idx="106">
                  <c:v>21.504292988854161</c:v>
                </c:pt>
                <c:pt idx="107">
                  <c:v>23.57085534917357</c:v>
                </c:pt>
                <c:pt idx="108">
                  <c:v>22.462409156103362</c:v>
                </c:pt>
                <c:pt idx="109">
                  <c:v>24.749285008130105</c:v>
                </c:pt>
                <c:pt idx="110">
                  <c:v>15.428378378735555</c:v>
                </c:pt>
                <c:pt idx="111">
                  <c:v>15.396002778276349</c:v>
                </c:pt>
                <c:pt idx="112">
                  <c:v>15.694101877789212</c:v>
                </c:pt>
                <c:pt idx="113">
                  <c:v>16.188174885530813</c:v>
                </c:pt>
                <c:pt idx="114">
                  <c:v>16.40083018965214</c:v>
                </c:pt>
                <c:pt idx="115">
                  <c:v>16.463235827218099</c:v>
                </c:pt>
                <c:pt idx="116">
                  <c:v>16.959059175522516</c:v>
                </c:pt>
                <c:pt idx="117">
                  <c:v>16.81836261672138</c:v>
                </c:pt>
                <c:pt idx="118">
                  <c:v>16.910656889041434</c:v>
                </c:pt>
                <c:pt idx="119">
                  <c:v>17.267234294012862</c:v>
                </c:pt>
                <c:pt idx="120">
                  <c:v>17.535337609181088</c:v>
                </c:pt>
                <c:pt idx="121">
                  <c:v>16.026710844478721</c:v>
                </c:pt>
                <c:pt idx="122">
                  <c:v>16.233216817236148</c:v>
                </c:pt>
                <c:pt idx="123">
                  <c:v>15.68008399507322</c:v>
                </c:pt>
                <c:pt idx="124">
                  <c:v>16.419271972296801</c:v>
                </c:pt>
                <c:pt idx="125">
                  <c:v>17.57180273857815</c:v>
                </c:pt>
                <c:pt idx="126">
                  <c:v>17.533221445678816</c:v>
                </c:pt>
                <c:pt idx="127">
                  <c:v>16.217695387367524</c:v>
                </c:pt>
                <c:pt idx="128">
                  <c:v>18.447510542274049</c:v>
                </c:pt>
                <c:pt idx="129">
                  <c:v>17.826801984680326</c:v>
                </c:pt>
                <c:pt idx="130">
                  <c:v>15.22225002973561</c:v>
                </c:pt>
                <c:pt idx="131">
                  <c:v>16.353257800803242</c:v>
                </c:pt>
                <c:pt idx="132">
                  <c:v>16.04490998314014</c:v>
                </c:pt>
                <c:pt idx="133">
                  <c:v>14.974462377419226</c:v>
                </c:pt>
                <c:pt idx="134">
                  <c:v>15.408401216439067</c:v>
                </c:pt>
                <c:pt idx="135">
                  <c:v>17.5368519926506</c:v>
                </c:pt>
                <c:pt idx="136">
                  <c:v>17.366226317625308</c:v>
                </c:pt>
                <c:pt idx="137">
                  <c:v>17.683890482523314</c:v>
                </c:pt>
                <c:pt idx="138">
                  <c:v>19.364021623436223</c:v>
                </c:pt>
                <c:pt idx="139">
                  <c:v>21.064122479423176</c:v>
                </c:pt>
                <c:pt idx="140">
                  <c:v>17.363007860437435</c:v>
                </c:pt>
                <c:pt idx="141">
                  <c:v>17.445118789556872</c:v>
                </c:pt>
                <c:pt idx="142">
                  <c:v>16.314053200403908</c:v>
                </c:pt>
                <c:pt idx="143">
                  <c:v>17.144423512471995</c:v>
                </c:pt>
                <c:pt idx="144">
                  <c:v>15.115651960610194</c:v>
                </c:pt>
                <c:pt idx="145">
                  <c:v>14.842624755394446</c:v>
                </c:pt>
                <c:pt idx="146">
                  <c:v>14.454568190954301</c:v>
                </c:pt>
                <c:pt idx="147">
                  <c:v>12.803393966226052</c:v>
                </c:pt>
                <c:pt idx="148">
                  <c:v>13.329803371442349</c:v>
                </c:pt>
                <c:pt idx="149">
                  <c:v>15.574201200547805</c:v>
                </c:pt>
                <c:pt idx="150">
                  <c:v>24.856070926204335</c:v>
                </c:pt>
                <c:pt idx="151">
                  <c:v>26.2889068659765</c:v>
                </c:pt>
                <c:pt idx="152">
                  <c:v>25.69118025812433</c:v>
                </c:pt>
                <c:pt idx="153">
                  <c:v>24.350300119370431</c:v>
                </c:pt>
                <c:pt idx="154">
                  <c:v>24.795995286487486</c:v>
                </c:pt>
                <c:pt idx="155">
                  <c:v>25.689985882907088</c:v>
                </c:pt>
                <c:pt idx="156">
                  <c:v>25.70237959262252</c:v>
                </c:pt>
                <c:pt idx="157">
                  <c:v>24.771110276640663</c:v>
                </c:pt>
                <c:pt idx="158">
                  <c:v>24.993806267668489</c:v>
                </c:pt>
                <c:pt idx="159">
                  <c:v>25.560022239504679</c:v>
                </c:pt>
                <c:pt idx="160">
                  <c:v>20.037468601389989</c:v>
                </c:pt>
                <c:pt idx="161">
                  <c:v>21.471411410483487</c:v>
                </c:pt>
                <c:pt idx="162">
                  <c:v>20.959996726351154</c:v>
                </c:pt>
                <c:pt idx="163">
                  <c:v>19.860182261460103</c:v>
                </c:pt>
                <c:pt idx="164">
                  <c:v>20.847819471801625</c:v>
                </c:pt>
                <c:pt idx="165">
                  <c:v>20.117845325955031</c:v>
                </c:pt>
                <c:pt idx="166">
                  <c:v>22.25522729903523</c:v>
                </c:pt>
                <c:pt idx="167">
                  <c:v>19.889819352150425</c:v>
                </c:pt>
                <c:pt idx="168">
                  <c:v>25.92541920036475</c:v>
                </c:pt>
                <c:pt idx="169">
                  <c:v>24.014078656390982</c:v>
                </c:pt>
                <c:pt idx="170">
                  <c:v>20.641881932635481</c:v>
                </c:pt>
                <c:pt idx="171">
                  <c:v>20.658480741137847</c:v>
                </c:pt>
                <c:pt idx="172">
                  <c:v>19.626869800615754</c:v>
                </c:pt>
                <c:pt idx="173">
                  <c:v>20.572350861272628</c:v>
                </c:pt>
                <c:pt idx="174">
                  <c:v>20.221227543044765</c:v>
                </c:pt>
                <c:pt idx="175">
                  <c:v>20.811160996961803</c:v>
                </c:pt>
                <c:pt idx="176">
                  <c:v>20.504911976699802</c:v>
                </c:pt>
                <c:pt idx="177">
                  <c:v>22.629062207064003</c:v>
                </c:pt>
                <c:pt idx="178">
                  <c:v>20.814938329995275</c:v>
                </c:pt>
                <c:pt idx="179">
                  <c:v>19.980181571871007</c:v>
                </c:pt>
                <c:pt idx="180">
                  <c:v>25.177728877974133</c:v>
                </c:pt>
                <c:pt idx="181">
                  <c:v>25.442267225042208</c:v>
                </c:pt>
                <c:pt idx="182">
                  <c:v>32.01367550192721</c:v>
                </c:pt>
                <c:pt idx="183">
                  <c:v>27.656287000157128</c:v>
                </c:pt>
                <c:pt idx="184">
                  <c:v>28.366867428385156</c:v>
                </c:pt>
                <c:pt idx="185">
                  <c:v>29.974882082192337</c:v>
                </c:pt>
                <c:pt idx="186">
                  <c:v>28.992626402367335</c:v>
                </c:pt>
                <c:pt idx="187">
                  <c:v>24.54459340802417</c:v>
                </c:pt>
                <c:pt idx="188">
                  <c:v>26.351099172218639</c:v>
                </c:pt>
                <c:pt idx="189">
                  <c:v>27.97535302074856</c:v>
                </c:pt>
                <c:pt idx="190">
                  <c:v>16.805378984052737</c:v>
                </c:pt>
                <c:pt idx="191">
                  <c:v>18.169769108600139</c:v>
                </c:pt>
                <c:pt idx="192">
                  <c:v>16.208004345488973</c:v>
                </c:pt>
                <c:pt idx="193">
                  <c:v>15.94026118653389</c:v>
                </c:pt>
                <c:pt idx="194">
                  <c:v>16.414714215888008</c:v>
                </c:pt>
                <c:pt idx="195">
                  <c:v>16.975403381183352</c:v>
                </c:pt>
                <c:pt idx="196">
                  <c:v>16.065077877415558</c:v>
                </c:pt>
                <c:pt idx="197">
                  <c:v>17.243710037188684</c:v>
                </c:pt>
                <c:pt idx="198">
                  <c:v>15.79702124892292</c:v>
                </c:pt>
                <c:pt idx="199">
                  <c:v>15.961350656591419</c:v>
                </c:pt>
                <c:pt idx="200">
                  <c:v>16.757448814498428</c:v>
                </c:pt>
                <c:pt idx="201">
                  <c:v>16.230455111128531</c:v>
                </c:pt>
                <c:pt idx="202">
                  <c:v>15.731982840185978</c:v>
                </c:pt>
                <c:pt idx="203">
                  <c:v>16.382637732926653</c:v>
                </c:pt>
                <c:pt idx="204">
                  <c:v>16.940955807257534</c:v>
                </c:pt>
                <c:pt idx="205">
                  <c:v>16.177899705611402</c:v>
                </c:pt>
                <c:pt idx="206">
                  <c:v>16.921264586192653</c:v>
                </c:pt>
                <c:pt idx="207">
                  <c:v>16.698860979143195</c:v>
                </c:pt>
                <c:pt idx="208">
                  <c:v>17.731535849378744</c:v>
                </c:pt>
                <c:pt idx="209">
                  <c:v>17.44594699976096</c:v>
                </c:pt>
                <c:pt idx="210">
                  <c:v>14.093554015870161</c:v>
                </c:pt>
                <c:pt idx="211">
                  <c:v>10.93734118417906</c:v>
                </c:pt>
                <c:pt idx="212">
                  <c:v>16.422652662630551</c:v>
                </c:pt>
                <c:pt idx="213">
                  <c:v>12.313355745679823</c:v>
                </c:pt>
                <c:pt idx="214">
                  <c:v>12.767512857770376</c:v>
                </c:pt>
                <c:pt idx="215">
                  <c:v>12.088809371937694</c:v>
                </c:pt>
                <c:pt idx="216">
                  <c:v>13.017288723284054</c:v>
                </c:pt>
                <c:pt idx="217">
                  <c:v>12.046941460322515</c:v>
                </c:pt>
                <c:pt idx="218">
                  <c:v>12.738894814031831</c:v>
                </c:pt>
                <c:pt idx="219">
                  <c:v>12.885172405259233</c:v>
                </c:pt>
                <c:pt idx="220">
                  <c:v>19.879005685286273</c:v>
                </c:pt>
                <c:pt idx="221">
                  <c:v>17.922657863842879</c:v>
                </c:pt>
                <c:pt idx="222">
                  <c:v>17.952973208221707</c:v>
                </c:pt>
                <c:pt idx="223">
                  <c:v>19.187323480915317</c:v>
                </c:pt>
                <c:pt idx="224">
                  <c:v>17.641792537520786</c:v>
                </c:pt>
                <c:pt idx="225">
                  <c:v>18.918913942392368</c:v>
                </c:pt>
                <c:pt idx="226">
                  <c:v>15.526504356107916</c:v>
                </c:pt>
                <c:pt idx="227">
                  <c:v>15.989021286642698</c:v>
                </c:pt>
                <c:pt idx="228">
                  <c:v>15.176224568995911</c:v>
                </c:pt>
                <c:pt idx="229">
                  <c:v>17.159060648474703</c:v>
                </c:pt>
                <c:pt idx="230">
                  <c:v>26.453146160056832</c:v>
                </c:pt>
                <c:pt idx="231">
                  <c:v>25.184792460419708</c:v>
                </c:pt>
                <c:pt idx="232">
                  <c:v>26.140863147131537</c:v>
                </c:pt>
                <c:pt idx="233">
                  <c:v>25.227008188677541</c:v>
                </c:pt>
                <c:pt idx="234">
                  <c:v>25.016939587561072</c:v>
                </c:pt>
                <c:pt idx="235">
                  <c:v>25.85074485478626</c:v>
                </c:pt>
                <c:pt idx="236">
                  <c:v>24.10728010000669</c:v>
                </c:pt>
                <c:pt idx="237">
                  <c:v>26.86271192864162</c:v>
                </c:pt>
                <c:pt idx="238">
                  <c:v>24.600562541826093</c:v>
                </c:pt>
                <c:pt idx="239">
                  <c:v>25.119813081028788</c:v>
                </c:pt>
                <c:pt idx="240">
                  <c:v>13.391071502457606</c:v>
                </c:pt>
                <c:pt idx="241">
                  <c:v>12.663685611693644</c:v>
                </c:pt>
                <c:pt idx="242">
                  <c:v>12.545537382043602</c:v>
                </c:pt>
                <c:pt idx="243">
                  <c:v>11.405678602418135</c:v>
                </c:pt>
                <c:pt idx="244">
                  <c:v>10.793058863954039</c:v>
                </c:pt>
                <c:pt idx="245">
                  <c:v>10.452158414735765</c:v>
                </c:pt>
                <c:pt idx="246">
                  <c:v>9.7057380318396973</c:v>
                </c:pt>
                <c:pt idx="247">
                  <c:v>11.372674172923116</c:v>
                </c:pt>
                <c:pt idx="248">
                  <c:v>11.794262583122503</c:v>
                </c:pt>
                <c:pt idx="249">
                  <c:v>11.943990450141939</c:v>
                </c:pt>
                <c:pt idx="250">
                  <c:v>13.643762810709028</c:v>
                </c:pt>
                <c:pt idx="251">
                  <c:v>12.694588886901331</c:v>
                </c:pt>
                <c:pt idx="252">
                  <c:v>12.015881945638084</c:v>
                </c:pt>
                <c:pt idx="253">
                  <c:v>11.674756854201428</c:v>
                </c:pt>
                <c:pt idx="254">
                  <c:v>12.01770218920681</c:v>
                </c:pt>
                <c:pt idx="255">
                  <c:v>12.64251508211505</c:v>
                </c:pt>
                <c:pt idx="256">
                  <c:v>14.113923576110492</c:v>
                </c:pt>
                <c:pt idx="257">
                  <c:v>12.046262149134463</c:v>
                </c:pt>
                <c:pt idx="258">
                  <c:v>13.524403197898472</c:v>
                </c:pt>
                <c:pt idx="259">
                  <c:v>13.699079856839486</c:v>
                </c:pt>
                <c:pt idx="260">
                  <c:v>19.825653561496047</c:v>
                </c:pt>
                <c:pt idx="261">
                  <c:v>19.611357630982727</c:v>
                </c:pt>
                <c:pt idx="262">
                  <c:v>18.993124659669331</c:v>
                </c:pt>
                <c:pt idx="263">
                  <c:v>18.686224035578089</c:v>
                </c:pt>
                <c:pt idx="264">
                  <c:v>18.538368129761508</c:v>
                </c:pt>
                <c:pt idx="265">
                  <c:v>20.165510687394509</c:v>
                </c:pt>
                <c:pt idx="266">
                  <c:v>22.062048620545422</c:v>
                </c:pt>
                <c:pt idx="267">
                  <c:v>21.786885810317056</c:v>
                </c:pt>
                <c:pt idx="268">
                  <c:v>20.283508002698593</c:v>
                </c:pt>
                <c:pt idx="269">
                  <c:v>18.667816300692571</c:v>
                </c:pt>
                <c:pt idx="270">
                  <c:v>13.976931462268064</c:v>
                </c:pt>
                <c:pt idx="271">
                  <c:v>16.806197788691939</c:v>
                </c:pt>
                <c:pt idx="272">
                  <c:v>15.496942785620146</c:v>
                </c:pt>
                <c:pt idx="273">
                  <c:v>14.867436049229067</c:v>
                </c:pt>
                <c:pt idx="274">
                  <c:v>16.18633455308299</c:v>
                </c:pt>
                <c:pt idx="275">
                  <c:v>15.937416790693852</c:v>
                </c:pt>
                <c:pt idx="276">
                  <c:v>15.134728534649152</c:v>
                </c:pt>
                <c:pt idx="277">
                  <c:v>16.29979585287839</c:v>
                </c:pt>
                <c:pt idx="278">
                  <c:v>17.232343353518594</c:v>
                </c:pt>
                <c:pt idx="279">
                  <c:v>17.286670976230674</c:v>
                </c:pt>
                <c:pt idx="280">
                  <c:v>23.901675985620461</c:v>
                </c:pt>
                <c:pt idx="281">
                  <c:v>25.773456503257215</c:v>
                </c:pt>
                <c:pt idx="282">
                  <c:v>24.478525157819366</c:v>
                </c:pt>
                <c:pt idx="283">
                  <c:v>23.114193997968023</c:v>
                </c:pt>
                <c:pt idx="284">
                  <c:v>22.626349743286415</c:v>
                </c:pt>
                <c:pt idx="285">
                  <c:v>22.512322405667639</c:v>
                </c:pt>
                <c:pt idx="286">
                  <c:v>23.358312718020244</c:v>
                </c:pt>
                <c:pt idx="287">
                  <c:v>23.71275213557638</c:v>
                </c:pt>
                <c:pt idx="288">
                  <c:v>23.873722849426546</c:v>
                </c:pt>
                <c:pt idx="289">
                  <c:v>23.529072236715127</c:v>
                </c:pt>
                <c:pt idx="290">
                  <c:v>16.268329738783336</c:v>
                </c:pt>
                <c:pt idx="291">
                  <c:v>16.14899008779312</c:v>
                </c:pt>
                <c:pt idx="292">
                  <c:v>17.635278719287346</c:v>
                </c:pt>
                <c:pt idx="293">
                  <c:v>15.274930565586066</c:v>
                </c:pt>
                <c:pt idx="294">
                  <c:v>17.215185636891</c:v>
                </c:pt>
                <c:pt idx="295">
                  <c:v>18.488488614232846</c:v>
                </c:pt>
                <c:pt idx="296">
                  <c:v>17.176427359451168</c:v>
                </c:pt>
                <c:pt idx="297">
                  <c:v>17.392934444244162</c:v>
                </c:pt>
                <c:pt idx="298">
                  <c:v>18.595413522161419</c:v>
                </c:pt>
                <c:pt idx="299">
                  <c:v>17.314860976763899</c:v>
                </c:pt>
                <c:pt idx="300">
                  <c:v>18.509818251781063</c:v>
                </c:pt>
                <c:pt idx="301">
                  <c:v>23.260573142511504</c:v>
                </c:pt>
                <c:pt idx="302">
                  <c:v>19.892547129422343</c:v>
                </c:pt>
                <c:pt idx="303">
                  <c:v>18.173274828332094</c:v>
                </c:pt>
                <c:pt idx="304">
                  <c:v>18.051902186770789</c:v>
                </c:pt>
                <c:pt idx="305">
                  <c:v>19.024973024801888</c:v>
                </c:pt>
                <c:pt idx="306">
                  <c:v>18.227623870307962</c:v>
                </c:pt>
                <c:pt idx="307">
                  <c:v>18.176991995095083</c:v>
                </c:pt>
                <c:pt idx="308">
                  <c:v>17.002073191413139</c:v>
                </c:pt>
                <c:pt idx="309">
                  <c:v>18.088747335786216</c:v>
                </c:pt>
                <c:pt idx="310">
                  <c:v>16.859682383684969</c:v>
                </c:pt>
                <c:pt idx="311">
                  <c:v>16.450747471094079</c:v>
                </c:pt>
                <c:pt idx="312">
                  <c:v>16.989064415486876</c:v>
                </c:pt>
                <c:pt idx="313">
                  <c:v>17.569828755777099</c:v>
                </c:pt>
                <c:pt idx="314">
                  <c:v>17.82444183248343</c:v>
                </c:pt>
                <c:pt idx="315">
                  <c:v>17.9757527478024</c:v>
                </c:pt>
                <c:pt idx="316">
                  <c:v>19.927483281196221</c:v>
                </c:pt>
                <c:pt idx="317">
                  <c:v>19.890516716842189</c:v>
                </c:pt>
                <c:pt idx="318">
                  <c:v>19.396727811851914</c:v>
                </c:pt>
                <c:pt idx="319">
                  <c:v>20.425385778090163</c:v>
                </c:pt>
                <c:pt idx="320">
                  <c:v>23.241021178260297</c:v>
                </c:pt>
                <c:pt idx="321">
                  <c:v>23.440762714699606</c:v>
                </c:pt>
                <c:pt idx="322">
                  <c:v>23.851178635037577</c:v>
                </c:pt>
                <c:pt idx="323">
                  <c:v>23.294785102761445</c:v>
                </c:pt>
                <c:pt idx="324">
                  <c:v>23.493947129480098</c:v>
                </c:pt>
                <c:pt idx="325">
                  <c:v>27.283957245401375</c:v>
                </c:pt>
                <c:pt idx="326">
                  <c:v>23.32717248989665</c:v>
                </c:pt>
                <c:pt idx="327">
                  <c:v>22.477936250182612</c:v>
                </c:pt>
                <c:pt idx="328">
                  <c:v>23.123685956449563</c:v>
                </c:pt>
                <c:pt idx="329">
                  <c:v>24.792832832785781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0-481A-A50C-4D3646904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07040"/>
        <c:axId val="1018900800"/>
      </c:scatterChart>
      <c:valAx>
        <c:axId val="101890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00800"/>
        <c:crosses val="autoZero"/>
        <c:crossBetween val="midCat"/>
      </c:valAx>
      <c:valAx>
        <c:axId val="101890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07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Percentage of children under 5 years of age who are stunted (modelled estimates)(percent)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0-4DDB-895D-25CC9873D7CC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Before'!$B$30:$B$359</c:f>
              <c:numCache>
                <c:formatCode>General</c:formatCode>
                <c:ptCount val="330"/>
                <c:pt idx="0">
                  <c:v>26.326373511785516</c:v>
                </c:pt>
                <c:pt idx="1">
                  <c:v>24.596258340468125</c:v>
                </c:pt>
                <c:pt idx="2">
                  <c:v>23.898670906409404</c:v>
                </c:pt>
                <c:pt idx="3">
                  <c:v>24.759388358869302</c:v>
                </c:pt>
                <c:pt idx="4">
                  <c:v>23.022960225394094</c:v>
                </c:pt>
                <c:pt idx="5">
                  <c:v>22.52596072313095</c:v>
                </c:pt>
                <c:pt idx="6">
                  <c:v>23.61941518067373</c:v>
                </c:pt>
                <c:pt idx="7">
                  <c:v>23.045836718738418</c:v>
                </c:pt>
                <c:pt idx="8">
                  <c:v>21.753021838573581</c:v>
                </c:pt>
                <c:pt idx="9">
                  <c:v>22.927453457155067</c:v>
                </c:pt>
                <c:pt idx="10">
                  <c:v>18.075864236606755</c:v>
                </c:pt>
                <c:pt idx="11">
                  <c:v>17.624802164367047</c:v>
                </c:pt>
                <c:pt idx="12">
                  <c:v>17.094723853402705</c:v>
                </c:pt>
                <c:pt idx="13">
                  <c:v>16.944911193442998</c:v>
                </c:pt>
                <c:pt idx="14">
                  <c:v>16.642627592448232</c:v>
                </c:pt>
                <c:pt idx="15">
                  <c:v>18.641182724577671</c:v>
                </c:pt>
                <c:pt idx="16">
                  <c:v>26.289838433803403</c:v>
                </c:pt>
                <c:pt idx="17">
                  <c:v>21.123710317692652</c:v>
                </c:pt>
                <c:pt idx="18">
                  <c:v>20.833829732805473</c:v>
                </c:pt>
                <c:pt idx="19">
                  <c:v>22.264428684094408</c:v>
                </c:pt>
                <c:pt idx="20">
                  <c:v>13.08994913880306</c:v>
                </c:pt>
                <c:pt idx="21">
                  <c:v>11.159576727048107</c:v>
                </c:pt>
                <c:pt idx="22">
                  <c:v>10.855215220301096</c:v>
                </c:pt>
                <c:pt idx="23">
                  <c:v>11.796971669122325</c:v>
                </c:pt>
                <c:pt idx="24">
                  <c:v>11.160238858738008</c:v>
                </c:pt>
                <c:pt idx="25">
                  <c:v>10.649921216715867</c:v>
                </c:pt>
                <c:pt idx="26">
                  <c:v>10.69910662099614</c:v>
                </c:pt>
                <c:pt idx="27">
                  <c:v>10.725552385087566</c:v>
                </c:pt>
                <c:pt idx="28">
                  <c:v>10.021218134457929</c:v>
                </c:pt>
                <c:pt idx="29">
                  <c:v>10.055821456193289</c:v>
                </c:pt>
                <c:pt idx="30">
                  <c:v>17.212175874363446</c:v>
                </c:pt>
                <c:pt idx="31">
                  <c:v>14.51918380146083</c:v>
                </c:pt>
                <c:pt idx="32">
                  <c:v>15.926887477457942</c:v>
                </c:pt>
                <c:pt idx="33">
                  <c:v>14.127630597179046</c:v>
                </c:pt>
                <c:pt idx="34">
                  <c:v>13.988600316454761</c:v>
                </c:pt>
                <c:pt idx="35">
                  <c:v>16.573191334214382</c:v>
                </c:pt>
                <c:pt idx="36">
                  <c:v>14.297971199214272</c:v>
                </c:pt>
                <c:pt idx="37">
                  <c:v>15.861269648325381</c:v>
                </c:pt>
                <c:pt idx="38">
                  <c:v>15.768741502892855</c:v>
                </c:pt>
                <c:pt idx="39">
                  <c:v>14.587093222570505</c:v>
                </c:pt>
                <c:pt idx="40">
                  <c:v>21.557895787542911</c:v>
                </c:pt>
                <c:pt idx="41">
                  <c:v>22.516641353719155</c:v>
                </c:pt>
                <c:pt idx="42">
                  <c:v>20.481005898445098</c:v>
                </c:pt>
                <c:pt idx="43">
                  <c:v>19.293499892491795</c:v>
                </c:pt>
                <c:pt idx="44">
                  <c:v>19.363923715159942</c:v>
                </c:pt>
                <c:pt idx="45">
                  <c:v>20.540405064085896</c:v>
                </c:pt>
                <c:pt idx="46">
                  <c:v>18.883980013781688</c:v>
                </c:pt>
                <c:pt idx="47">
                  <c:v>20.777464602322812</c:v>
                </c:pt>
                <c:pt idx="48">
                  <c:v>19.540671617561348</c:v>
                </c:pt>
                <c:pt idx="49">
                  <c:v>18.265856646908638</c:v>
                </c:pt>
                <c:pt idx="50">
                  <c:v>13.126931494457313</c:v>
                </c:pt>
                <c:pt idx="51">
                  <c:v>13.522557278300528</c:v>
                </c:pt>
                <c:pt idx="52">
                  <c:v>12.557427626995683</c:v>
                </c:pt>
                <c:pt idx="53">
                  <c:v>13.298514870168296</c:v>
                </c:pt>
                <c:pt idx="54">
                  <c:v>12.509777137315849</c:v>
                </c:pt>
                <c:pt idx="55">
                  <c:v>13.204672449207823</c:v>
                </c:pt>
                <c:pt idx="56">
                  <c:v>13.435489839090019</c:v>
                </c:pt>
                <c:pt idx="57">
                  <c:v>12.582245672824229</c:v>
                </c:pt>
                <c:pt idx="58">
                  <c:v>12.677170489341396</c:v>
                </c:pt>
                <c:pt idx="59">
                  <c:v>13.204196744518114</c:v>
                </c:pt>
                <c:pt idx="60">
                  <c:v>20.998949501981642</c:v>
                </c:pt>
                <c:pt idx="61">
                  <c:v>25.25414294631458</c:v>
                </c:pt>
                <c:pt idx="62">
                  <c:v>23.24129610144869</c:v>
                </c:pt>
                <c:pt idx="63">
                  <c:v>22.196360257260228</c:v>
                </c:pt>
                <c:pt idx="64">
                  <c:v>23.599939132867473</c:v>
                </c:pt>
                <c:pt idx="65">
                  <c:v>21.448417096789864</c:v>
                </c:pt>
                <c:pt idx="66">
                  <c:v>21.077616774277576</c:v>
                </c:pt>
                <c:pt idx="67">
                  <c:v>24.11528553425758</c:v>
                </c:pt>
                <c:pt idx="68">
                  <c:v>22.911125091551455</c:v>
                </c:pt>
                <c:pt idx="69">
                  <c:v>24.213682062626877</c:v>
                </c:pt>
                <c:pt idx="70">
                  <c:v>19.295647910434774</c:v>
                </c:pt>
                <c:pt idx="71">
                  <c:v>18.584379953819894</c:v>
                </c:pt>
                <c:pt idx="72">
                  <c:v>16.735578753395451</c:v>
                </c:pt>
                <c:pt idx="73">
                  <c:v>17.950957556497261</c:v>
                </c:pt>
                <c:pt idx="74">
                  <c:v>17.245077213516062</c:v>
                </c:pt>
                <c:pt idx="75">
                  <c:v>18.11630669853389</c:v>
                </c:pt>
                <c:pt idx="76">
                  <c:v>16.953653433359857</c:v>
                </c:pt>
                <c:pt idx="77">
                  <c:v>17.408337962112263</c:v>
                </c:pt>
                <c:pt idx="78">
                  <c:v>17.069678966046688</c:v>
                </c:pt>
                <c:pt idx="79">
                  <c:v>18.929782840138827</c:v>
                </c:pt>
                <c:pt idx="80">
                  <c:v>14.567695475759063</c:v>
                </c:pt>
                <c:pt idx="81">
                  <c:v>22.84767827886574</c:v>
                </c:pt>
                <c:pt idx="82">
                  <c:v>20.403046057208584</c:v>
                </c:pt>
                <c:pt idx="83">
                  <c:v>19.909592240178888</c:v>
                </c:pt>
                <c:pt idx="84">
                  <c:v>19.993625341383392</c:v>
                </c:pt>
                <c:pt idx="85">
                  <c:v>20.161958780897283</c:v>
                </c:pt>
                <c:pt idx="86">
                  <c:v>22.288424430959548</c:v>
                </c:pt>
                <c:pt idx="87">
                  <c:v>21.649962078239938</c:v>
                </c:pt>
                <c:pt idx="88">
                  <c:v>20.966445268499523</c:v>
                </c:pt>
                <c:pt idx="89">
                  <c:v>21.151636546390556</c:v>
                </c:pt>
                <c:pt idx="90">
                  <c:v>21.514393317078248</c:v>
                </c:pt>
                <c:pt idx="91">
                  <c:v>23.715593373563912</c:v>
                </c:pt>
                <c:pt idx="92">
                  <c:v>20.440349866589482</c:v>
                </c:pt>
                <c:pt idx="93">
                  <c:v>21.27436569753748</c:v>
                </c:pt>
                <c:pt idx="94">
                  <c:v>21.438731809159183</c:v>
                </c:pt>
                <c:pt idx="95">
                  <c:v>22.817707286618159</c:v>
                </c:pt>
                <c:pt idx="96">
                  <c:v>23.855111085522314</c:v>
                </c:pt>
                <c:pt idx="97">
                  <c:v>22.072624016514112</c:v>
                </c:pt>
                <c:pt idx="98">
                  <c:v>23.240415187275982</c:v>
                </c:pt>
                <c:pt idx="99">
                  <c:v>24.361765724653456</c:v>
                </c:pt>
                <c:pt idx="100">
                  <c:v>23.377066785988823</c:v>
                </c:pt>
                <c:pt idx="101">
                  <c:v>31.904929158362567</c:v>
                </c:pt>
                <c:pt idx="102">
                  <c:v>24.50538191726066</c:v>
                </c:pt>
                <c:pt idx="103">
                  <c:v>22.190422223398095</c:v>
                </c:pt>
                <c:pt idx="104">
                  <c:v>22.151211822371845</c:v>
                </c:pt>
                <c:pt idx="105">
                  <c:v>23.229272516508058</c:v>
                </c:pt>
                <c:pt idx="106">
                  <c:v>21.504292988854161</c:v>
                </c:pt>
                <c:pt idx="107">
                  <c:v>23.57085534917357</c:v>
                </c:pt>
                <c:pt idx="108">
                  <c:v>22.462409156103362</c:v>
                </c:pt>
                <c:pt idx="109">
                  <c:v>24.749285008130105</c:v>
                </c:pt>
                <c:pt idx="110">
                  <c:v>15.428378378735555</c:v>
                </c:pt>
                <c:pt idx="111">
                  <c:v>15.396002778276349</c:v>
                </c:pt>
                <c:pt idx="112">
                  <c:v>15.694101877789212</c:v>
                </c:pt>
                <c:pt idx="113">
                  <c:v>16.188174885530813</c:v>
                </c:pt>
                <c:pt idx="114">
                  <c:v>16.40083018965214</c:v>
                </c:pt>
                <c:pt idx="115">
                  <c:v>16.463235827218099</c:v>
                </c:pt>
                <c:pt idx="116">
                  <c:v>16.959059175522516</c:v>
                </c:pt>
                <c:pt idx="117">
                  <c:v>16.81836261672138</c:v>
                </c:pt>
                <c:pt idx="118">
                  <c:v>16.910656889041434</c:v>
                </c:pt>
                <c:pt idx="119">
                  <c:v>17.267234294012862</c:v>
                </c:pt>
                <c:pt idx="120">
                  <c:v>17.535337609181088</c:v>
                </c:pt>
                <c:pt idx="121">
                  <c:v>16.026710844478721</c:v>
                </c:pt>
                <c:pt idx="122">
                  <c:v>16.233216817236148</c:v>
                </c:pt>
                <c:pt idx="123">
                  <c:v>15.68008399507322</c:v>
                </c:pt>
                <c:pt idx="124">
                  <c:v>16.419271972296801</c:v>
                </c:pt>
                <c:pt idx="125">
                  <c:v>17.57180273857815</c:v>
                </c:pt>
                <c:pt idx="126">
                  <c:v>17.533221445678816</c:v>
                </c:pt>
                <c:pt idx="127">
                  <c:v>16.217695387367524</c:v>
                </c:pt>
                <c:pt idx="128">
                  <c:v>18.447510542274049</c:v>
                </c:pt>
                <c:pt idx="129">
                  <c:v>17.826801984680326</c:v>
                </c:pt>
                <c:pt idx="130">
                  <c:v>15.22225002973561</c:v>
                </c:pt>
                <c:pt idx="131">
                  <c:v>16.353257800803242</c:v>
                </c:pt>
                <c:pt idx="132">
                  <c:v>16.04490998314014</c:v>
                </c:pt>
                <c:pt idx="133">
                  <c:v>14.974462377419226</c:v>
                </c:pt>
                <c:pt idx="134">
                  <c:v>15.408401216439067</c:v>
                </c:pt>
                <c:pt idx="135">
                  <c:v>17.5368519926506</c:v>
                </c:pt>
                <c:pt idx="136">
                  <c:v>17.366226317625308</c:v>
                </c:pt>
                <c:pt idx="137">
                  <c:v>17.683890482523314</c:v>
                </c:pt>
                <c:pt idx="138">
                  <c:v>19.364021623436223</c:v>
                </c:pt>
                <c:pt idx="139">
                  <c:v>21.064122479423176</c:v>
                </c:pt>
                <c:pt idx="140">
                  <c:v>17.363007860437435</c:v>
                </c:pt>
                <c:pt idx="141">
                  <c:v>17.445118789556872</c:v>
                </c:pt>
                <c:pt idx="142">
                  <c:v>16.314053200403908</c:v>
                </c:pt>
                <c:pt idx="143">
                  <c:v>17.144423512471995</c:v>
                </c:pt>
                <c:pt idx="144">
                  <c:v>15.115651960610194</c:v>
                </c:pt>
                <c:pt idx="145">
                  <c:v>14.842624755394446</c:v>
                </c:pt>
                <c:pt idx="146">
                  <c:v>14.454568190954301</c:v>
                </c:pt>
                <c:pt idx="147">
                  <c:v>12.803393966226052</c:v>
                </c:pt>
                <c:pt idx="148">
                  <c:v>13.329803371442349</c:v>
                </c:pt>
                <c:pt idx="149">
                  <c:v>15.574201200547805</c:v>
                </c:pt>
                <c:pt idx="150">
                  <c:v>24.856070926204335</c:v>
                </c:pt>
                <c:pt idx="151">
                  <c:v>26.2889068659765</c:v>
                </c:pt>
                <c:pt idx="152">
                  <c:v>25.69118025812433</c:v>
                </c:pt>
                <c:pt idx="153">
                  <c:v>24.350300119370431</c:v>
                </c:pt>
                <c:pt idx="154">
                  <c:v>24.795995286487486</c:v>
                </c:pt>
                <c:pt idx="155">
                  <c:v>25.689985882907088</c:v>
                </c:pt>
                <c:pt idx="156">
                  <c:v>25.70237959262252</c:v>
                </c:pt>
                <c:pt idx="157">
                  <c:v>24.771110276640663</c:v>
                </c:pt>
                <c:pt idx="158">
                  <c:v>24.993806267668489</c:v>
                </c:pt>
                <c:pt idx="159">
                  <c:v>25.560022239504679</c:v>
                </c:pt>
                <c:pt idx="160">
                  <c:v>20.037468601389989</c:v>
                </c:pt>
                <c:pt idx="161">
                  <c:v>21.471411410483487</c:v>
                </c:pt>
                <c:pt idx="162">
                  <c:v>20.959996726351154</c:v>
                </c:pt>
                <c:pt idx="163">
                  <c:v>19.860182261460103</c:v>
                </c:pt>
                <c:pt idx="164">
                  <c:v>20.847819471801625</c:v>
                </c:pt>
                <c:pt idx="165">
                  <c:v>20.117845325955031</c:v>
                </c:pt>
                <c:pt idx="166">
                  <c:v>22.25522729903523</c:v>
                </c:pt>
                <c:pt idx="167">
                  <c:v>19.889819352150425</c:v>
                </c:pt>
                <c:pt idx="168">
                  <c:v>25.92541920036475</c:v>
                </c:pt>
                <c:pt idx="169">
                  <c:v>24.014078656390982</c:v>
                </c:pt>
                <c:pt idx="170">
                  <c:v>20.641881932635481</c:v>
                </c:pt>
                <c:pt idx="171">
                  <c:v>20.658480741137847</c:v>
                </c:pt>
                <c:pt idx="172">
                  <c:v>19.626869800615754</c:v>
                </c:pt>
                <c:pt idx="173">
                  <c:v>20.572350861272628</c:v>
                </c:pt>
                <c:pt idx="174">
                  <c:v>20.221227543044765</c:v>
                </c:pt>
                <c:pt idx="175">
                  <c:v>20.811160996961803</c:v>
                </c:pt>
                <c:pt idx="176">
                  <c:v>20.504911976699802</c:v>
                </c:pt>
                <c:pt idx="177">
                  <c:v>22.629062207064003</c:v>
                </c:pt>
                <c:pt idx="178">
                  <c:v>20.814938329995275</c:v>
                </c:pt>
                <c:pt idx="179">
                  <c:v>19.980181571871007</c:v>
                </c:pt>
                <c:pt idx="180">
                  <c:v>25.177728877974133</c:v>
                </c:pt>
                <c:pt idx="181">
                  <c:v>25.442267225042208</c:v>
                </c:pt>
                <c:pt idx="182">
                  <c:v>32.01367550192721</c:v>
                </c:pt>
                <c:pt idx="183">
                  <c:v>27.656287000157128</c:v>
                </c:pt>
                <c:pt idx="184">
                  <c:v>28.366867428385156</c:v>
                </c:pt>
                <c:pt idx="185">
                  <c:v>29.974882082192337</c:v>
                </c:pt>
                <c:pt idx="186">
                  <c:v>28.992626402367335</c:v>
                </c:pt>
                <c:pt idx="187">
                  <c:v>24.54459340802417</c:v>
                </c:pt>
                <c:pt idx="188">
                  <c:v>26.351099172218639</c:v>
                </c:pt>
                <c:pt idx="189">
                  <c:v>27.97535302074856</c:v>
                </c:pt>
                <c:pt idx="190">
                  <c:v>16.805378984052737</c:v>
                </c:pt>
                <c:pt idx="191">
                  <c:v>18.169769108600139</c:v>
                </c:pt>
                <c:pt idx="192">
                  <c:v>16.208004345488973</c:v>
                </c:pt>
                <c:pt idx="193">
                  <c:v>15.94026118653389</c:v>
                </c:pt>
                <c:pt idx="194">
                  <c:v>16.414714215888008</c:v>
                </c:pt>
                <c:pt idx="195">
                  <c:v>16.975403381183352</c:v>
                </c:pt>
                <c:pt idx="196">
                  <c:v>16.065077877415558</c:v>
                </c:pt>
                <c:pt idx="197">
                  <c:v>17.243710037188684</c:v>
                </c:pt>
                <c:pt idx="198">
                  <c:v>15.79702124892292</c:v>
                </c:pt>
                <c:pt idx="199">
                  <c:v>15.961350656591419</c:v>
                </c:pt>
                <c:pt idx="200">
                  <c:v>16.757448814498428</c:v>
                </c:pt>
                <c:pt idx="201">
                  <c:v>16.230455111128531</c:v>
                </c:pt>
                <c:pt idx="202">
                  <c:v>15.731982840185978</c:v>
                </c:pt>
                <c:pt idx="203">
                  <c:v>16.382637732926653</c:v>
                </c:pt>
                <c:pt idx="204">
                  <c:v>16.940955807257534</c:v>
                </c:pt>
                <c:pt idx="205">
                  <c:v>16.177899705611402</c:v>
                </c:pt>
                <c:pt idx="206">
                  <c:v>16.921264586192653</c:v>
                </c:pt>
                <c:pt idx="207">
                  <c:v>16.698860979143195</c:v>
                </c:pt>
                <c:pt idx="208">
                  <c:v>17.731535849378744</c:v>
                </c:pt>
                <c:pt idx="209">
                  <c:v>17.44594699976096</c:v>
                </c:pt>
                <c:pt idx="210">
                  <c:v>14.093554015870161</c:v>
                </c:pt>
                <c:pt idx="211">
                  <c:v>10.93734118417906</c:v>
                </c:pt>
                <c:pt idx="212">
                  <c:v>16.422652662630551</c:v>
                </c:pt>
                <c:pt idx="213">
                  <c:v>12.313355745679823</c:v>
                </c:pt>
                <c:pt idx="214">
                  <c:v>12.767512857770376</c:v>
                </c:pt>
                <c:pt idx="215">
                  <c:v>12.088809371937694</c:v>
                </c:pt>
                <c:pt idx="216">
                  <c:v>13.017288723284054</c:v>
                </c:pt>
                <c:pt idx="217">
                  <c:v>12.046941460322515</c:v>
                </c:pt>
                <c:pt idx="218">
                  <c:v>12.738894814031831</c:v>
                </c:pt>
                <c:pt idx="219">
                  <c:v>12.885172405259233</c:v>
                </c:pt>
                <c:pt idx="220">
                  <c:v>19.879005685286273</c:v>
                </c:pt>
                <c:pt idx="221">
                  <c:v>17.922657863842879</c:v>
                </c:pt>
                <c:pt idx="222">
                  <c:v>17.952973208221707</c:v>
                </c:pt>
                <c:pt idx="223">
                  <c:v>19.187323480915317</c:v>
                </c:pt>
                <c:pt idx="224">
                  <c:v>17.641792537520786</c:v>
                </c:pt>
                <c:pt idx="225">
                  <c:v>18.918913942392368</c:v>
                </c:pt>
                <c:pt idx="226">
                  <c:v>15.526504356107916</c:v>
                </c:pt>
                <c:pt idx="227">
                  <c:v>15.989021286642698</c:v>
                </c:pt>
                <c:pt idx="228">
                  <c:v>15.176224568995911</c:v>
                </c:pt>
                <c:pt idx="229">
                  <c:v>17.159060648474703</c:v>
                </c:pt>
                <c:pt idx="230">
                  <c:v>26.453146160056832</c:v>
                </c:pt>
                <c:pt idx="231">
                  <c:v>25.184792460419708</c:v>
                </c:pt>
                <c:pt idx="232">
                  <c:v>26.140863147131537</c:v>
                </c:pt>
                <c:pt idx="233">
                  <c:v>25.227008188677541</c:v>
                </c:pt>
                <c:pt idx="234">
                  <c:v>25.016939587561072</c:v>
                </c:pt>
                <c:pt idx="235">
                  <c:v>25.85074485478626</c:v>
                </c:pt>
                <c:pt idx="236">
                  <c:v>24.10728010000669</c:v>
                </c:pt>
                <c:pt idx="237">
                  <c:v>26.86271192864162</c:v>
                </c:pt>
                <c:pt idx="238">
                  <c:v>24.600562541826093</c:v>
                </c:pt>
                <c:pt idx="239">
                  <c:v>25.119813081028788</c:v>
                </c:pt>
                <c:pt idx="240">
                  <c:v>13.391071502457606</c:v>
                </c:pt>
                <c:pt idx="241">
                  <c:v>12.663685611693644</c:v>
                </c:pt>
                <c:pt idx="242">
                  <c:v>12.545537382043602</c:v>
                </c:pt>
                <c:pt idx="243">
                  <c:v>11.405678602418135</c:v>
                </c:pt>
                <c:pt idx="244">
                  <c:v>10.793058863954039</c:v>
                </c:pt>
                <c:pt idx="245">
                  <c:v>10.452158414735765</c:v>
                </c:pt>
                <c:pt idx="246">
                  <c:v>9.7057380318396973</c:v>
                </c:pt>
                <c:pt idx="247">
                  <c:v>11.372674172923116</c:v>
                </c:pt>
                <c:pt idx="248">
                  <c:v>11.794262583122503</c:v>
                </c:pt>
                <c:pt idx="249">
                  <c:v>11.943990450141939</c:v>
                </c:pt>
                <c:pt idx="250">
                  <c:v>13.643762810709028</c:v>
                </c:pt>
                <c:pt idx="251">
                  <c:v>12.694588886901331</c:v>
                </c:pt>
                <c:pt idx="252">
                  <c:v>12.015881945638084</c:v>
                </c:pt>
                <c:pt idx="253">
                  <c:v>11.674756854201428</c:v>
                </c:pt>
                <c:pt idx="254">
                  <c:v>12.01770218920681</c:v>
                </c:pt>
                <c:pt idx="255">
                  <c:v>12.64251508211505</c:v>
                </c:pt>
                <c:pt idx="256">
                  <c:v>14.113923576110492</c:v>
                </c:pt>
                <c:pt idx="257">
                  <c:v>12.046262149134463</c:v>
                </c:pt>
                <c:pt idx="258">
                  <c:v>13.524403197898472</c:v>
                </c:pt>
                <c:pt idx="259">
                  <c:v>13.699079856839486</c:v>
                </c:pt>
                <c:pt idx="260">
                  <c:v>19.825653561496047</c:v>
                </c:pt>
                <c:pt idx="261">
                  <c:v>19.611357630982727</c:v>
                </c:pt>
                <c:pt idx="262">
                  <c:v>18.993124659669331</c:v>
                </c:pt>
                <c:pt idx="263">
                  <c:v>18.686224035578089</c:v>
                </c:pt>
                <c:pt idx="264">
                  <c:v>18.538368129761508</c:v>
                </c:pt>
                <c:pt idx="265">
                  <c:v>20.165510687394509</c:v>
                </c:pt>
                <c:pt idx="266">
                  <c:v>22.062048620545422</c:v>
                </c:pt>
                <c:pt idx="267">
                  <c:v>21.786885810317056</c:v>
                </c:pt>
                <c:pt idx="268">
                  <c:v>20.283508002698593</c:v>
                </c:pt>
                <c:pt idx="269">
                  <c:v>18.667816300692571</c:v>
                </c:pt>
                <c:pt idx="270">
                  <c:v>13.976931462268064</c:v>
                </c:pt>
                <c:pt idx="271">
                  <c:v>16.806197788691939</c:v>
                </c:pt>
                <c:pt idx="272">
                  <c:v>15.496942785620146</c:v>
                </c:pt>
                <c:pt idx="273">
                  <c:v>14.867436049229067</c:v>
                </c:pt>
                <c:pt idx="274">
                  <c:v>16.18633455308299</c:v>
                </c:pt>
                <c:pt idx="275">
                  <c:v>15.937416790693852</c:v>
                </c:pt>
                <c:pt idx="276">
                  <c:v>15.134728534649152</c:v>
                </c:pt>
                <c:pt idx="277">
                  <c:v>16.29979585287839</c:v>
                </c:pt>
                <c:pt idx="278">
                  <c:v>17.232343353518594</c:v>
                </c:pt>
                <c:pt idx="279">
                  <c:v>17.286670976230674</c:v>
                </c:pt>
                <c:pt idx="280">
                  <c:v>23.901675985620461</c:v>
                </c:pt>
                <c:pt idx="281">
                  <c:v>25.773456503257215</c:v>
                </c:pt>
                <c:pt idx="282">
                  <c:v>24.478525157819366</c:v>
                </c:pt>
                <c:pt idx="283">
                  <c:v>23.114193997968023</c:v>
                </c:pt>
                <c:pt idx="284">
                  <c:v>22.626349743286415</c:v>
                </c:pt>
                <c:pt idx="285">
                  <c:v>22.512322405667639</c:v>
                </c:pt>
                <c:pt idx="286">
                  <c:v>23.358312718020244</c:v>
                </c:pt>
                <c:pt idx="287">
                  <c:v>23.71275213557638</c:v>
                </c:pt>
                <c:pt idx="288">
                  <c:v>23.873722849426546</c:v>
                </c:pt>
                <c:pt idx="289">
                  <c:v>23.529072236715127</c:v>
                </c:pt>
                <c:pt idx="290">
                  <c:v>16.268329738783336</c:v>
                </c:pt>
                <c:pt idx="291">
                  <c:v>16.14899008779312</c:v>
                </c:pt>
                <c:pt idx="292">
                  <c:v>17.635278719287346</c:v>
                </c:pt>
                <c:pt idx="293">
                  <c:v>15.274930565586066</c:v>
                </c:pt>
                <c:pt idx="294">
                  <c:v>17.215185636891</c:v>
                </c:pt>
                <c:pt idx="295">
                  <c:v>18.488488614232846</c:v>
                </c:pt>
                <c:pt idx="296">
                  <c:v>17.176427359451168</c:v>
                </c:pt>
                <c:pt idx="297">
                  <c:v>17.392934444244162</c:v>
                </c:pt>
                <c:pt idx="298">
                  <c:v>18.595413522161419</c:v>
                </c:pt>
                <c:pt idx="299">
                  <c:v>17.314860976763899</c:v>
                </c:pt>
                <c:pt idx="300">
                  <c:v>18.509818251781063</c:v>
                </c:pt>
                <c:pt idx="301">
                  <c:v>23.260573142511504</c:v>
                </c:pt>
                <c:pt idx="302">
                  <c:v>19.892547129422343</c:v>
                </c:pt>
                <c:pt idx="303">
                  <c:v>18.173274828332094</c:v>
                </c:pt>
                <c:pt idx="304">
                  <c:v>18.051902186770789</c:v>
                </c:pt>
                <c:pt idx="305">
                  <c:v>19.024973024801888</c:v>
                </c:pt>
                <c:pt idx="306">
                  <c:v>18.227623870307962</c:v>
                </c:pt>
                <c:pt idx="307">
                  <c:v>18.176991995095083</c:v>
                </c:pt>
                <c:pt idx="308">
                  <c:v>17.002073191413139</c:v>
                </c:pt>
                <c:pt idx="309">
                  <c:v>18.088747335786216</c:v>
                </c:pt>
                <c:pt idx="310">
                  <c:v>16.859682383684969</c:v>
                </c:pt>
                <c:pt idx="311">
                  <c:v>16.450747471094079</c:v>
                </c:pt>
                <c:pt idx="312">
                  <c:v>16.989064415486876</c:v>
                </c:pt>
                <c:pt idx="313">
                  <c:v>17.569828755777099</c:v>
                </c:pt>
                <c:pt idx="314">
                  <c:v>17.82444183248343</c:v>
                </c:pt>
                <c:pt idx="315">
                  <c:v>17.9757527478024</c:v>
                </c:pt>
                <c:pt idx="316">
                  <c:v>19.927483281196221</c:v>
                </c:pt>
                <c:pt idx="317">
                  <c:v>19.890516716842189</c:v>
                </c:pt>
                <c:pt idx="318">
                  <c:v>19.396727811851914</c:v>
                </c:pt>
                <c:pt idx="319">
                  <c:v>20.425385778090163</c:v>
                </c:pt>
                <c:pt idx="320">
                  <c:v>23.241021178260297</c:v>
                </c:pt>
                <c:pt idx="321">
                  <c:v>23.440762714699606</c:v>
                </c:pt>
                <c:pt idx="322">
                  <c:v>23.851178635037577</c:v>
                </c:pt>
                <c:pt idx="323">
                  <c:v>23.294785102761445</c:v>
                </c:pt>
                <c:pt idx="324">
                  <c:v>23.493947129480098</c:v>
                </c:pt>
                <c:pt idx="325">
                  <c:v>27.283957245401375</c:v>
                </c:pt>
                <c:pt idx="326">
                  <c:v>23.32717248989665</c:v>
                </c:pt>
                <c:pt idx="327">
                  <c:v>22.477936250182612</c:v>
                </c:pt>
                <c:pt idx="328">
                  <c:v>23.123685956449563</c:v>
                </c:pt>
                <c:pt idx="329">
                  <c:v>24.792832832785781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0-4DDB-895D-25CC9873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09120"/>
        <c:axId val="1018895808"/>
      </c:scatterChart>
      <c:valAx>
        <c:axId val="10189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Percentage of children under 5 years of age who are stunted (modelled estimates)(percent)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95808"/>
        <c:crosses val="autoZero"/>
        <c:crossBetween val="midCat"/>
      </c:valAx>
      <c:valAx>
        <c:axId val="101889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09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Employment in agriculture, forestry and fishing - ILO modelled estimates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D-4506-9790-B8ED1BC165A4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Before'!$B$30:$B$359</c:f>
              <c:numCache>
                <c:formatCode>General</c:formatCode>
                <c:ptCount val="330"/>
                <c:pt idx="0">
                  <c:v>26.326373511785516</c:v>
                </c:pt>
                <c:pt idx="1">
                  <c:v>24.596258340468125</c:v>
                </c:pt>
                <c:pt idx="2">
                  <c:v>23.898670906409404</c:v>
                </c:pt>
                <c:pt idx="3">
                  <c:v>24.759388358869302</c:v>
                </c:pt>
                <c:pt idx="4">
                  <c:v>23.022960225394094</c:v>
                </c:pt>
                <c:pt idx="5">
                  <c:v>22.52596072313095</c:v>
                </c:pt>
                <c:pt idx="6">
                  <c:v>23.61941518067373</c:v>
                </c:pt>
                <c:pt idx="7">
                  <c:v>23.045836718738418</c:v>
                </c:pt>
                <c:pt idx="8">
                  <c:v>21.753021838573581</c:v>
                </c:pt>
                <c:pt idx="9">
                  <c:v>22.927453457155067</c:v>
                </c:pt>
                <c:pt idx="10">
                  <c:v>18.075864236606755</c:v>
                </c:pt>
                <c:pt idx="11">
                  <c:v>17.624802164367047</c:v>
                </c:pt>
                <c:pt idx="12">
                  <c:v>17.094723853402705</c:v>
                </c:pt>
                <c:pt idx="13">
                  <c:v>16.944911193442998</c:v>
                </c:pt>
                <c:pt idx="14">
                  <c:v>16.642627592448232</c:v>
                </c:pt>
                <c:pt idx="15">
                  <c:v>18.641182724577671</c:v>
                </c:pt>
                <c:pt idx="16">
                  <c:v>26.289838433803403</c:v>
                </c:pt>
                <c:pt idx="17">
                  <c:v>21.123710317692652</c:v>
                </c:pt>
                <c:pt idx="18">
                  <c:v>20.833829732805473</c:v>
                </c:pt>
                <c:pt idx="19">
                  <c:v>22.264428684094408</c:v>
                </c:pt>
                <c:pt idx="20">
                  <c:v>13.08994913880306</c:v>
                </c:pt>
                <c:pt idx="21">
                  <c:v>11.159576727048107</c:v>
                </c:pt>
                <c:pt idx="22">
                  <c:v>10.855215220301096</c:v>
                </c:pt>
                <c:pt idx="23">
                  <c:v>11.796971669122325</c:v>
                </c:pt>
                <c:pt idx="24">
                  <c:v>11.160238858738008</c:v>
                </c:pt>
                <c:pt idx="25">
                  <c:v>10.649921216715867</c:v>
                </c:pt>
                <c:pt idx="26">
                  <c:v>10.69910662099614</c:v>
                </c:pt>
                <c:pt idx="27">
                  <c:v>10.725552385087566</c:v>
                </c:pt>
                <c:pt idx="28">
                  <c:v>10.021218134457929</c:v>
                </c:pt>
                <c:pt idx="29">
                  <c:v>10.055821456193289</c:v>
                </c:pt>
                <c:pt idx="30">
                  <c:v>17.212175874363446</c:v>
                </c:pt>
                <c:pt idx="31">
                  <c:v>14.51918380146083</c:v>
                </c:pt>
                <c:pt idx="32">
                  <c:v>15.926887477457942</c:v>
                </c:pt>
                <c:pt idx="33">
                  <c:v>14.127630597179046</c:v>
                </c:pt>
                <c:pt idx="34">
                  <c:v>13.988600316454761</c:v>
                </c:pt>
                <c:pt idx="35">
                  <c:v>16.573191334214382</c:v>
                </c:pt>
                <c:pt idx="36">
                  <c:v>14.297971199214272</c:v>
                </c:pt>
                <c:pt idx="37">
                  <c:v>15.861269648325381</c:v>
                </c:pt>
                <c:pt idx="38">
                  <c:v>15.768741502892855</c:v>
                </c:pt>
                <c:pt idx="39">
                  <c:v>14.587093222570505</c:v>
                </c:pt>
                <c:pt idx="40">
                  <c:v>21.557895787542911</c:v>
                </c:pt>
                <c:pt idx="41">
                  <c:v>22.516641353719155</c:v>
                </c:pt>
                <c:pt idx="42">
                  <c:v>20.481005898445098</c:v>
                </c:pt>
                <c:pt idx="43">
                  <c:v>19.293499892491795</c:v>
                </c:pt>
                <c:pt idx="44">
                  <c:v>19.363923715159942</c:v>
                </c:pt>
                <c:pt idx="45">
                  <c:v>20.540405064085896</c:v>
                </c:pt>
                <c:pt idx="46">
                  <c:v>18.883980013781688</c:v>
                </c:pt>
                <c:pt idx="47">
                  <c:v>20.777464602322812</c:v>
                </c:pt>
                <c:pt idx="48">
                  <c:v>19.540671617561348</c:v>
                </c:pt>
                <c:pt idx="49">
                  <c:v>18.265856646908638</c:v>
                </c:pt>
                <c:pt idx="50">
                  <c:v>13.126931494457313</c:v>
                </c:pt>
                <c:pt idx="51">
                  <c:v>13.522557278300528</c:v>
                </c:pt>
                <c:pt idx="52">
                  <c:v>12.557427626995683</c:v>
                </c:pt>
                <c:pt idx="53">
                  <c:v>13.298514870168296</c:v>
                </c:pt>
                <c:pt idx="54">
                  <c:v>12.509777137315849</c:v>
                </c:pt>
                <c:pt idx="55">
                  <c:v>13.204672449207823</c:v>
                </c:pt>
                <c:pt idx="56">
                  <c:v>13.435489839090019</c:v>
                </c:pt>
                <c:pt idx="57">
                  <c:v>12.582245672824229</c:v>
                </c:pt>
                <c:pt idx="58">
                  <c:v>12.677170489341396</c:v>
                </c:pt>
                <c:pt idx="59">
                  <c:v>13.204196744518114</c:v>
                </c:pt>
                <c:pt idx="60">
                  <c:v>20.998949501981642</c:v>
                </c:pt>
                <c:pt idx="61">
                  <c:v>25.25414294631458</c:v>
                </c:pt>
                <c:pt idx="62">
                  <c:v>23.24129610144869</c:v>
                </c:pt>
                <c:pt idx="63">
                  <c:v>22.196360257260228</c:v>
                </c:pt>
                <c:pt idx="64">
                  <c:v>23.599939132867473</c:v>
                </c:pt>
                <c:pt idx="65">
                  <c:v>21.448417096789864</c:v>
                </c:pt>
                <c:pt idx="66">
                  <c:v>21.077616774277576</c:v>
                </c:pt>
                <c:pt idx="67">
                  <c:v>24.11528553425758</c:v>
                </c:pt>
                <c:pt idx="68">
                  <c:v>22.911125091551455</c:v>
                </c:pt>
                <c:pt idx="69">
                  <c:v>24.213682062626877</c:v>
                </c:pt>
                <c:pt idx="70">
                  <c:v>19.295647910434774</c:v>
                </c:pt>
                <c:pt idx="71">
                  <c:v>18.584379953819894</c:v>
                </c:pt>
                <c:pt idx="72">
                  <c:v>16.735578753395451</c:v>
                </c:pt>
                <c:pt idx="73">
                  <c:v>17.950957556497261</c:v>
                </c:pt>
                <c:pt idx="74">
                  <c:v>17.245077213516062</c:v>
                </c:pt>
                <c:pt idx="75">
                  <c:v>18.11630669853389</c:v>
                </c:pt>
                <c:pt idx="76">
                  <c:v>16.953653433359857</c:v>
                </c:pt>
                <c:pt idx="77">
                  <c:v>17.408337962112263</c:v>
                </c:pt>
                <c:pt idx="78">
                  <c:v>17.069678966046688</c:v>
                </c:pt>
                <c:pt idx="79">
                  <c:v>18.929782840138827</c:v>
                </c:pt>
                <c:pt idx="80">
                  <c:v>14.567695475759063</c:v>
                </c:pt>
                <c:pt idx="81">
                  <c:v>22.84767827886574</c:v>
                </c:pt>
                <c:pt idx="82">
                  <c:v>20.403046057208584</c:v>
                </c:pt>
                <c:pt idx="83">
                  <c:v>19.909592240178888</c:v>
                </c:pt>
                <c:pt idx="84">
                  <c:v>19.993625341383392</c:v>
                </c:pt>
                <c:pt idx="85">
                  <c:v>20.161958780897283</c:v>
                </c:pt>
                <c:pt idx="86">
                  <c:v>22.288424430959548</c:v>
                </c:pt>
                <c:pt idx="87">
                  <c:v>21.649962078239938</c:v>
                </c:pt>
                <c:pt idx="88">
                  <c:v>20.966445268499523</c:v>
                </c:pt>
                <c:pt idx="89">
                  <c:v>21.151636546390556</c:v>
                </c:pt>
                <c:pt idx="90">
                  <c:v>21.514393317078248</c:v>
                </c:pt>
                <c:pt idx="91">
                  <c:v>23.715593373563912</c:v>
                </c:pt>
                <c:pt idx="92">
                  <c:v>20.440349866589482</c:v>
                </c:pt>
                <c:pt idx="93">
                  <c:v>21.27436569753748</c:v>
                </c:pt>
                <c:pt idx="94">
                  <c:v>21.438731809159183</c:v>
                </c:pt>
                <c:pt idx="95">
                  <c:v>22.817707286618159</c:v>
                </c:pt>
                <c:pt idx="96">
                  <c:v>23.855111085522314</c:v>
                </c:pt>
                <c:pt idx="97">
                  <c:v>22.072624016514112</c:v>
                </c:pt>
                <c:pt idx="98">
                  <c:v>23.240415187275982</c:v>
                </c:pt>
                <c:pt idx="99">
                  <c:v>24.361765724653456</c:v>
                </c:pt>
                <c:pt idx="100">
                  <c:v>23.377066785988823</c:v>
                </c:pt>
                <c:pt idx="101">
                  <c:v>31.904929158362567</c:v>
                </c:pt>
                <c:pt idx="102">
                  <c:v>24.50538191726066</c:v>
                </c:pt>
                <c:pt idx="103">
                  <c:v>22.190422223398095</c:v>
                </c:pt>
                <c:pt idx="104">
                  <c:v>22.151211822371845</c:v>
                </c:pt>
                <c:pt idx="105">
                  <c:v>23.229272516508058</c:v>
                </c:pt>
                <c:pt idx="106">
                  <c:v>21.504292988854161</c:v>
                </c:pt>
                <c:pt idx="107">
                  <c:v>23.57085534917357</c:v>
                </c:pt>
                <c:pt idx="108">
                  <c:v>22.462409156103362</c:v>
                </c:pt>
                <c:pt idx="109">
                  <c:v>24.749285008130105</c:v>
                </c:pt>
                <c:pt idx="110">
                  <c:v>15.428378378735555</c:v>
                </c:pt>
                <c:pt idx="111">
                  <c:v>15.396002778276349</c:v>
                </c:pt>
                <c:pt idx="112">
                  <c:v>15.694101877789212</c:v>
                </c:pt>
                <c:pt idx="113">
                  <c:v>16.188174885530813</c:v>
                </c:pt>
                <c:pt idx="114">
                  <c:v>16.40083018965214</c:v>
                </c:pt>
                <c:pt idx="115">
                  <c:v>16.463235827218099</c:v>
                </c:pt>
                <c:pt idx="116">
                  <c:v>16.959059175522516</c:v>
                </c:pt>
                <c:pt idx="117">
                  <c:v>16.81836261672138</c:v>
                </c:pt>
                <c:pt idx="118">
                  <c:v>16.910656889041434</c:v>
                </c:pt>
                <c:pt idx="119">
                  <c:v>17.267234294012862</c:v>
                </c:pt>
                <c:pt idx="120">
                  <c:v>17.535337609181088</c:v>
                </c:pt>
                <c:pt idx="121">
                  <c:v>16.026710844478721</c:v>
                </c:pt>
                <c:pt idx="122">
                  <c:v>16.233216817236148</c:v>
                </c:pt>
                <c:pt idx="123">
                  <c:v>15.68008399507322</c:v>
                </c:pt>
                <c:pt idx="124">
                  <c:v>16.419271972296801</c:v>
                </c:pt>
                <c:pt idx="125">
                  <c:v>17.57180273857815</c:v>
                </c:pt>
                <c:pt idx="126">
                  <c:v>17.533221445678816</c:v>
                </c:pt>
                <c:pt idx="127">
                  <c:v>16.217695387367524</c:v>
                </c:pt>
                <c:pt idx="128">
                  <c:v>18.447510542274049</c:v>
                </c:pt>
                <c:pt idx="129">
                  <c:v>17.826801984680326</c:v>
                </c:pt>
                <c:pt idx="130">
                  <c:v>15.22225002973561</c:v>
                </c:pt>
                <c:pt idx="131">
                  <c:v>16.353257800803242</c:v>
                </c:pt>
                <c:pt idx="132">
                  <c:v>16.04490998314014</c:v>
                </c:pt>
                <c:pt idx="133">
                  <c:v>14.974462377419226</c:v>
                </c:pt>
                <c:pt idx="134">
                  <c:v>15.408401216439067</c:v>
                </c:pt>
                <c:pt idx="135">
                  <c:v>17.5368519926506</c:v>
                </c:pt>
                <c:pt idx="136">
                  <c:v>17.366226317625308</c:v>
                </c:pt>
                <c:pt idx="137">
                  <c:v>17.683890482523314</c:v>
                </c:pt>
                <c:pt idx="138">
                  <c:v>19.364021623436223</c:v>
                </c:pt>
                <c:pt idx="139">
                  <c:v>21.064122479423176</c:v>
                </c:pt>
                <c:pt idx="140">
                  <c:v>17.363007860437435</c:v>
                </c:pt>
                <c:pt idx="141">
                  <c:v>17.445118789556872</c:v>
                </c:pt>
                <c:pt idx="142">
                  <c:v>16.314053200403908</c:v>
                </c:pt>
                <c:pt idx="143">
                  <c:v>17.144423512471995</c:v>
                </c:pt>
                <c:pt idx="144">
                  <c:v>15.115651960610194</c:v>
                </c:pt>
                <c:pt idx="145">
                  <c:v>14.842624755394446</c:v>
                </c:pt>
                <c:pt idx="146">
                  <c:v>14.454568190954301</c:v>
                </c:pt>
                <c:pt idx="147">
                  <c:v>12.803393966226052</c:v>
                </c:pt>
                <c:pt idx="148">
                  <c:v>13.329803371442349</c:v>
                </c:pt>
                <c:pt idx="149">
                  <c:v>15.574201200547805</c:v>
                </c:pt>
                <c:pt idx="150">
                  <c:v>24.856070926204335</c:v>
                </c:pt>
                <c:pt idx="151">
                  <c:v>26.2889068659765</c:v>
                </c:pt>
                <c:pt idx="152">
                  <c:v>25.69118025812433</c:v>
                </c:pt>
                <c:pt idx="153">
                  <c:v>24.350300119370431</c:v>
                </c:pt>
                <c:pt idx="154">
                  <c:v>24.795995286487486</c:v>
                </c:pt>
                <c:pt idx="155">
                  <c:v>25.689985882907088</c:v>
                </c:pt>
                <c:pt idx="156">
                  <c:v>25.70237959262252</c:v>
                </c:pt>
                <c:pt idx="157">
                  <c:v>24.771110276640663</c:v>
                </c:pt>
                <c:pt idx="158">
                  <c:v>24.993806267668489</c:v>
                </c:pt>
                <c:pt idx="159">
                  <c:v>25.560022239504679</c:v>
                </c:pt>
                <c:pt idx="160">
                  <c:v>20.037468601389989</c:v>
                </c:pt>
                <c:pt idx="161">
                  <c:v>21.471411410483487</c:v>
                </c:pt>
                <c:pt idx="162">
                  <c:v>20.959996726351154</c:v>
                </c:pt>
                <c:pt idx="163">
                  <c:v>19.860182261460103</c:v>
                </c:pt>
                <c:pt idx="164">
                  <c:v>20.847819471801625</c:v>
                </c:pt>
                <c:pt idx="165">
                  <c:v>20.117845325955031</c:v>
                </c:pt>
                <c:pt idx="166">
                  <c:v>22.25522729903523</c:v>
                </c:pt>
                <c:pt idx="167">
                  <c:v>19.889819352150425</c:v>
                </c:pt>
                <c:pt idx="168">
                  <c:v>25.92541920036475</c:v>
                </c:pt>
                <c:pt idx="169">
                  <c:v>24.014078656390982</c:v>
                </c:pt>
                <c:pt idx="170">
                  <c:v>20.641881932635481</c:v>
                </c:pt>
                <c:pt idx="171">
                  <c:v>20.658480741137847</c:v>
                </c:pt>
                <c:pt idx="172">
                  <c:v>19.626869800615754</c:v>
                </c:pt>
                <c:pt idx="173">
                  <c:v>20.572350861272628</c:v>
                </c:pt>
                <c:pt idx="174">
                  <c:v>20.221227543044765</c:v>
                </c:pt>
                <c:pt idx="175">
                  <c:v>20.811160996961803</c:v>
                </c:pt>
                <c:pt idx="176">
                  <c:v>20.504911976699802</c:v>
                </c:pt>
                <c:pt idx="177">
                  <c:v>22.629062207064003</c:v>
                </c:pt>
                <c:pt idx="178">
                  <c:v>20.814938329995275</c:v>
                </c:pt>
                <c:pt idx="179">
                  <c:v>19.980181571871007</c:v>
                </c:pt>
                <c:pt idx="180">
                  <c:v>25.177728877974133</c:v>
                </c:pt>
                <c:pt idx="181">
                  <c:v>25.442267225042208</c:v>
                </c:pt>
                <c:pt idx="182">
                  <c:v>32.01367550192721</c:v>
                </c:pt>
                <c:pt idx="183">
                  <c:v>27.656287000157128</c:v>
                </c:pt>
                <c:pt idx="184">
                  <c:v>28.366867428385156</c:v>
                </c:pt>
                <c:pt idx="185">
                  <c:v>29.974882082192337</c:v>
                </c:pt>
                <c:pt idx="186">
                  <c:v>28.992626402367335</c:v>
                </c:pt>
                <c:pt idx="187">
                  <c:v>24.54459340802417</c:v>
                </c:pt>
                <c:pt idx="188">
                  <c:v>26.351099172218639</c:v>
                </c:pt>
                <c:pt idx="189">
                  <c:v>27.97535302074856</c:v>
                </c:pt>
                <c:pt idx="190">
                  <c:v>16.805378984052737</c:v>
                </c:pt>
                <c:pt idx="191">
                  <c:v>18.169769108600139</c:v>
                </c:pt>
                <c:pt idx="192">
                  <c:v>16.208004345488973</c:v>
                </c:pt>
                <c:pt idx="193">
                  <c:v>15.94026118653389</c:v>
                </c:pt>
                <c:pt idx="194">
                  <c:v>16.414714215888008</c:v>
                </c:pt>
                <c:pt idx="195">
                  <c:v>16.975403381183352</c:v>
                </c:pt>
                <c:pt idx="196">
                  <c:v>16.065077877415558</c:v>
                </c:pt>
                <c:pt idx="197">
                  <c:v>17.243710037188684</c:v>
                </c:pt>
                <c:pt idx="198">
                  <c:v>15.79702124892292</c:v>
                </c:pt>
                <c:pt idx="199">
                  <c:v>15.961350656591419</c:v>
                </c:pt>
                <c:pt idx="200">
                  <c:v>16.757448814498428</c:v>
                </c:pt>
                <c:pt idx="201">
                  <c:v>16.230455111128531</c:v>
                </c:pt>
                <c:pt idx="202">
                  <c:v>15.731982840185978</c:v>
                </c:pt>
                <c:pt idx="203">
                  <c:v>16.382637732926653</c:v>
                </c:pt>
                <c:pt idx="204">
                  <c:v>16.940955807257534</c:v>
                </c:pt>
                <c:pt idx="205">
                  <c:v>16.177899705611402</c:v>
                </c:pt>
                <c:pt idx="206">
                  <c:v>16.921264586192653</c:v>
                </c:pt>
                <c:pt idx="207">
                  <c:v>16.698860979143195</c:v>
                </c:pt>
                <c:pt idx="208">
                  <c:v>17.731535849378744</c:v>
                </c:pt>
                <c:pt idx="209">
                  <c:v>17.44594699976096</c:v>
                </c:pt>
                <c:pt idx="210">
                  <c:v>14.093554015870161</c:v>
                </c:pt>
                <c:pt idx="211">
                  <c:v>10.93734118417906</c:v>
                </c:pt>
                <c:pt idx="212">
                  <c:v>16.422652662630551</c:v>
                </c:pt>
                <c:pt idx="213">
                  <c:v>12.313355745679823</c:v>
                </c:pt>
                <c:pt idx="214">
                  <c:v>12.767512857770376</c:v>
                </c:pt>
                <c:pt idx="215">
                  <c:v>12.088809371937694</c:v>
                </c:pt>
                <c:pt idx="216">
                  <c:v>13.017288723284054</c:v>
                </c:pt>
                <c:pt idx="217">
                  <c:v>12.046941460322515</c:v>
                </c:pt>
                <c:pt idx="218">
                  <c:v>12.738894814031831</c:v>
                </c:pt>
                <c:pt idx="219">
                  <c:v>12.885172405259233</c:v>
                </c:pt>
                <c:pt idx="220">
                  <c:v>19.879005685286273</c:v>
                </c:pt>
                <c:pt idx="221">
                  <c:v>17.922657863842879</c:v>
                </c:pt>
                <c:pt idx="222">
                  <c:v>17.952973208221707</c:v>
                </c:pt>
                <c:pt idx="223">
                  <c:v>19.187323480915317</c:v>
                </c:pt>
                <c:pt idx="224">
                  <c:v>17.641792537520786</c:v>
                </c:pt>
                <c:pt idx="225">
                  <c:v>18.918913942392368</c:v>
                </c:pt>
                <c:pt idx="226">
                  <c:v>15.526504356107916</c:v>
                </c:pt>
                <c:pt idx="227">
                  <c:v>15.989021286642698</c:v>
                </c:pt>
                <c:pt idx="228">
                  <c:v>15.176224568995911</c:v>
                </c:pt>
                <c:pt idx="229">
                  <c:v>17.159060648474703</c:v>
                </c:pt>
                <c:pt idx="230">
                  <c:v>26.453146160056832</c:v>
                </c:pt>
                <c:pt idx="231">
                  <c:v>25.184792460419708</c:v>
                </c:pt>
                <c:pt idx="232">
                  <c:v>26.140863147131537</c:v>
                </c:pt>
                <c:pt idx="233">
                  <c:v>25.227008188677541</c:v>
                </c:pt>
                <c:pt idx="234">
                  <c:v>25.016939587561072</c:v>
                </c:pt>
                <c:pt idx="235">
                  <c:v>25.85074485478626</c:v>
                </c:pt>
                <c:pt idx="236">
                  <c:v>24.10728010000669</c:v>
                </c:pt>
                <c:pt idx="237">
                  <c:v>26.86271192864162</c:v>
                </c:pt>
                <c:pt idx="238">
                  <c:v>24.600562541826093</c:v>
                </c:pt>
                <c:pt idx="239">
                  <c:v>25.119813081028788</c:v>
                </c:pt>
                <c:pt idx="240">
                  <c:v>13.391071502457606</c:v>
                </c:pt>
                <c:pt idx="241">
                  <c:v>12.663685611693644</c:v>
                </c:pt>
                <c:pt idx="242">
                  <c:v>12.545537382043602</c:v>
                </c:pt>
                <c:pt idx="243">
                  <c:v>11.405678602418135</c:v>
                </c:pt>
                <c:pt idx="244">
                  <c:v>10.793058863954039</c:v>
                </c:pt>
                <c:pt idx="245">
                  <c:v>10.452158414735765</c:v>
                </c:pt>
                <c:pt idx="246">
                  <c:v>9.7057380318396973</c:v>
                </c:pt>
                <c:pt idx="247">
                  <c:v>11.372674172923116</c:v>
                </c:pt>
                <c:pt idx="248">
                  <c:v>11.794262583122503</c:v>
                </c:pt>
                <c:pt idx="249">
                  <c:v>11.943990450141939</c:v>
                </c:pt>
                <c:pt idx="250">
                  <c:v>13.643762810709028</c:v>
                </c:pt>
                <c:pt idx="251">
                  <c:v>12.694588886901331</c:v>
                </c:pt>
                <c:pt idx="252">
                  <c:v>12.015881945638084</c:v>
                </c:pt>
                <c:pt idx="253">
                  <c:v>11.674756854201428</c:v>
                </c:pt>
                <c:pt idx="254">
                  <c:v>12.01770218920681</c:v>
                </c:pt>
                <c:pt idx="255">
                  <c:v>12.64251508211505</c:v>
                </c:pt>
                <c:pt idx="256">
                  <c:v>14.113923576110492</c:v>
                </c:pt>
                <c:pt idx="257">
                  <c:v>12.046262149134463</c:v>
                </c:pt>
                <c:pt idx="258">
                  <c:v>13.524403197898472</c:v>
                </c:pt>
                <c:pt idx="259">
                  <c:v>13.699079856839486</c:v>
                </c:pt>
                <c:pt idx="260">
                  <c:v>19.825653561496047</c:v>
                </c:pt>
                <c:pt idx="261">
                  <c:v>19.611357630982727</c:v>
                </c:pt>
                <c:pt idx="262">
                  <c:v>18.993124659669331</c:v>
                </c:pt>
                <c:pt idx="263">
                  <c:v>18.686224035578089</c:v>
                </c:pt>
                <c:pt idx="264">
                  <c:v>18.538368129761508</c:v>
                </c:pt>
                <c:pt idx="265">
                  <c:v>20.165510687394509</c:v>
                </c:pt>
                <c:pt idx="266">
                  <c:v>22.062048620545422</c:v>
                </c:pt>
                <c:pt idx="267">
                  <c:v>21.786885810317056</c:v>
                </c:pt>
                <c:pt idx="268">
                  <c:v>20.283508002698593</c:v>
                </c:pt>
                <c:pt idx="269">
                  <c:v>18.667816300692571</c:v>
                </c:pt>
                <c:pt idx="270">
                  <c:v>13.976931462268064</c:v>
                </c:pt>
                <c:pt idx="271">
                  <c:v>16.806197788691939</c:v>
                </c:pt>
                <c:pt idx="272">
                  <c:v>15.496942785620146</c:v>
                </c:pt>
                <c:pt idx="273">
                  <c:v>14.867436049229067</c:v>
                </c:pt>
                <c:pt idx="274">
                  <c:v>16.18633455308299</c:v>
                </c:pt>
                <c:pt idx="275">
                  <c:v>15.937416790693852</c:v>
                </c:pt>
                <c:pt idx="276">
                  <c:v>15.134728534649152</c:v>
                </c:pt>
                <c:pt idx="277">
                  <c:v>16.29979585287839</c:v>
                </c:pt>
                <c:pt idx="278">
                  <c:v>17.232343353518594</c:v>
                </c:pt>
                <c:pt idx="279">
                  <c:v>17.286670976230674</c:v>
                </c:pt>
                <c:pt idx="280">
                  <c:v>23.901675985620461</c:v>
                </c:pt>
                <c:pt idx="281">
                  <c:v>25.773456503257215</c:v>
                </c:pt>
                <c:pt idx="282">
                  <c:v>24.478525157819366</c:v>
                </c:pt>
                <c:pt idx="283">
                  <c:v>23.114193997968023</c:v>
                </c:pt>
                <c:pt idx="284">
                  <c:v>22.626349743286415</c:v>
                </c:pt>
                <c:pt idx="285">
                  <c:v>22.512322405667639</c:v>
                </c:pt>
                <c:pt idx="286">
                  <c:v>23.358312718020244</c:v>
                </c:pt>
                <c:pt idx="287">
                  <c:v>23.71275213557638</c:v>
                </c:pt>
                <c:pt idx="288">
                  <c:v>23.873722849426546</c:v>
                </c:pt>
                <c:pt idx="289">
                  <c:v>23.529072236715127</c:v>
                </c:pt>
                <c:pt idx="290">
                  <c:v>16.268329738783336</c:v>
                </c:pt>
                <c:pt idx="291">
                  <c:v>16.14899008779312</c:v>
                </c:pt>
                <c:pt idx="292">
                  <c:v>17.635278719287346</c:v>
                </c:pt>
                <c:pt idx="293">
                  <c:v>15.274930565586066</c:v>
                </c:pt>
                <c:pt idx="294">
                  <c:v>17.215185636891</c:v>
                </c:pt>
                <c:pt idx="295">
                  <c:v>18.488488614232846</c:v>
                </c:pt>
                <c:pt idx="296">
                  <c:v>17.176427359451168</c:v>
                </c:pt>
                <c:pt idx="297">
                  <c:v>17.392934444244162</c:v>
                </c:pt>
                <c:pt idx="298">
                  <c:v>18.595413522161419</c:v>
                </c:pt>
                <c:pt idx="299">
                  <c:v>17.314860976763899</c:v>
                </c:pt>
                <c:pt idx="300">
                  <c:v>18.509818251781063</c:v>
                </c:pt>
                <c:pt idx="301">
                  <c:v>23.260573142511504</c:v>
                </c:pt>
                <c:pt idx="302">
                  <c:v>19.892547129422343</c:v>
                </c:pt>
                <c:pt idx="303">
                  <c:v>18.173274828332094</c:v>
                </c:pt>
                <c:pt idx="304">
                  <c:v>18.051902186770789</c:v>
                </c:pt>
                <c:pt idx="305">
                  <c:v>19.024973024801888</c:v>
                </c:pt>
                <c:pt idx="306">
                  <c:v>18.227623870307962</c:v>
                </c:pt>
                <c:pt idx="307">
                  <c:v>18.176991995095083</c:v>
                </c:pt>
                <c:pt idx="308">
                  <c:v>17.002073191413139</c:v>
                </c:pt>
                <c:pt idx="309">
                  <c:v>18.088747335786216</c:v>
                </c:pt>
                <c:pt idx="310">
                  <c:v>16.859682383684969</c:v>
                </c:pt>
                <c:pt idx="311">
                  <c:v>16.450747471094079</c:v>
                </c:pt>
                <c:pt idx="312">
                  <c:v>16.989064415486876</c:v>
                </c:pt>
                <c:pt idx="313">
                  <c:v>17.569828755777099</c:v>
                </c:pt>
                <c:pt idx="314">
                  <c:v>17.82444183248343</c:v>
                </c:pt>
                <c:pt idx="315">
                  <c:v>17.9757527478024</c:v>
                </c:pt>
                <c:pt idx="316">
                  <c:v>19.927483281196221</c:v>
                </c:pt>
                <c:pt idx="317">
                  <c:v>19.890516716842189</c:v>
                </c:pt>
                <c:pt idx="318">
                  <c:v>19.396727811851914</c:v>
                </c:pt>
                <c:pt idx="319">
                  <c:v>20.425385778090163</c:v>
                </c:pt>
                <c:pt idx="320">
                  <c:v>23.241021178260297</c:v>
                </c:pt>
                <c:pt idx="321">
                  <c:v>23.440762714699606</c:v>
                </c:pt>
                <c:pt idx="322">
                  <c:v>23.851178635037577</c:v>
                </c:pt>
                <c:pt idx="323">
                  <c:v>23.294785102761445</c:v>
                </c:pt>
                <c:pt idx="324">
                  <c:v>23.493947129480098</c:v>
                </c:pt>
                <c:pt idx="325">
                  <c:v>27.283957245401375</c:v>
                </c:pt>
                <c:pt idx="326">
                  <c:v>23.32717248989665</c:v>
                </c:pt>
                <c:pt idx="327">
                  <c:v>22.477936250182612</c:v>
                </c:pt>
                <c:pt idx="328">
                  <c:v>23.123685956449563</c:v>
                </c:pt>
                <c:pt idx="329">
                  <c:v>24.792832832785781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D-4506-9790-B8ED1BC1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07872"/>
        <c:axId val="1018889152"/>
      </c:scatterChart>
      <c:valAx>
        <c:axId val="10189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Employment in agriculture, forestry and fishing - ILO modelled estimates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89152"/>
        <c:crosses val="autoZero"/>
        <c:crossBetween val="midCat"/>
      </c:valAx>
      <c:valAx>
        <c:axId val="101888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07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Prevalence of anemia among women of reproductive age (15-49 years) (percentage)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C-4397-AD02-9DA23916153F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Before'!$B$30:$B$359</c:f>
              <c:numCache>
                <c:formatCode>General</c:formatCode>
                <c:ptCount val="330"/>
                <c:pt idx="0">
                  <c:v>26.326373511785516</c:v>
                </c:pt>
                <c:pt idx="1">
                  <c:v>24.596258340468125</c:v>
                </c:pt>
                <c:pt idx="2">
                  <c:v>23.898670906409404</c:v>
                </c:pt>
                <c:pt idx="3">
                  <c:v>24.759388358869302</c:v>
                </c:pt>
                <c:pt idx="4">
                  <c:v>23.022960225394094</c:v>
                </c:pt>
                <c:pt idx="5">
                  <c:v>22.52596072313095</c:v>
                </c:pt>
                <c:pt idx="6">
                  <c:v>23.61941518067373</c:v>
                </c:pt>
                <c:pt idx="7">
                  <c:v>23.045836718738418</c:v>
                </c:pt>
                <c:pt idx="8">
                  <c:v>21.753021838573581</c:v>
                </c:pt>
                <c:pt idx="9">
                  <c:v>22.927453457155067</c:v>
                </c:pt>
                <c:pt idx="10">
                  <c:v>18.075864236606755</c:v>
                </c:pt>
                <c:pt idx="11">
                  <c:v>17.624802164367047</c:v>
                </c:pt>
                <c:pt idx="12">
                  <c:v>17.094723853402705</c:v>
                </c:pt>
                <c:pt idx="13">
                  <c:v>16.944911193442998</c:v>
                </c:pt>
                <c:pt idx="14">
                  <c:v>16.642627592448232</c:v>
                </c:pt>
                <c:pt idx="15">
                  <c:v>18.641182724577671</c:v>
                </c:pt>
                <c:pt idx="16">
                  <c:v>26.289838433803403</c:v>
                </c:pt>
                <c:pt idx="17">
                  <c:v>21.123710317692652</c:v>
                </c:pt>
                <c:pt idx="18">
                  <c:v>20.833829732805473</c:v>
                </c:pt>
                <c:pt idx="19">
                  <c:v>22.264428684094408</c:v>
                </c:pt>
                <c:pt idx="20">
                  <c:v>13.08994913880306</c:v>
                </c:pt>
                <c:pt idx="21">
                  <c:v>11.159576727048107</c:v>
                </c:pt>
                <c:pt idx="22">
                  <c:v>10.855215220301096</c:v>
                </c:pt>
                <c:pt idx="23">
                  <c:v>11.796971669122325</c:v>
                </c:pt>
                <c:pt idx="24">
                  <c:v>11.160238858738008</c:v>
                </c:pt>
                <c:pt idx="25">
                  <c:v>10.649921216715867</c:v>
                </c:pt>
                <c:pt idx="26">
                  <c:v>10.69910662099614</c:v>
                </c:pt>
                <c:pt idx="27">
                  <c:v>10.725552385087566</c:v>
                </c:pt>
                <c:pt idx="28">
                  <c:v>10.021218134457929</c:v>
                </c:pt>
                <c:pt idx="29">
                  <c:v>10.055821456193289</c:v>
                </c:pt>
                <c:pt idx="30">
                  <c:v>17.212175874363446</c:v>
                </c:pt>
                <c:pt idx="31">
                  <c:v>14.51918380146083</c:v>
                </c:pt>
                <c:pt idx="32">
                  <c:v>15.926887477457942</c:v>
                </c:pt>
                <c:pt idx="33">
                  <c:v>14.127630597179046</c:v>
                </c:pt>
                <c:pt idx="34">
                  <c:v>13.988600316454761</c:v>
                </c:pt>
                <c:pt idx="35">
                  <c:v>16.573191334214382</c:v>
                </c:pt>
                <c:pt idx="36">
                  <c:v>14.297971199214272</c:v>
                </c:pt>
                <c:pt idx="37">
                  <c:v>15.861269648325381</c:v>
                </c:pt>
                <c:pt idx="38">
                  <c:v>15.768741502892855</c:v>
                </c:pt>
                <c:pt idx="39">
                  <c:v>14.587093222570505</c:v>
                </c:pt>
                <c:pt idx="40">
                  <c:v>21.557895787542911</c:v>
                </c:pt>
                <c:pt idx="41">
                  <c:v>22.516641353719155</c:v>
                </c:pt>
                <c:pt idx="42">
                  <c:v>20.481005898445098</c:v>
                </c:pt>
                <c:pt idx="43">
                  <c:v>19.293499892491795</c:v>
                </c:pt>
                <c:pt idx="44">
                  <c:v>19.363923715159942</c:v>
                </c:pt>
                <c:pt idx="45">
                  <c:v>20.540405064085896</c:v>
                </c:pt>
                <c:pt idx="46">
                  <c:v>18.883980013781688</c:v>
                </c:pt>
                <c:pt idx="47">
                  <c:v>20.777464602322812</c:v>
                </c:pt>
                <c:pt idx="48">
                  <c:v>19.540671617561348</c:v>
                </c:pt>
                <c:pt idx="49">
                  <c:v>18.265856646908638</c:v>
                </c:pt>
                <c:pt idx="50">
                  <c:v>13.126931494457313</c:v>
                </c:pt>
                <c:pt idx="51">
                  <c:v>13.522557278300528</c:v>
                </c:pt>
                <c:pt idx="52">
                  <c:v>12.557427626995683</c:v>
                </c:pt>
                <c:pt idx="53">
                  <c:v>13.298514870168296</c:v>
                </c:pt>
                <c:pt idx="54">
                  <c:v>12.509777137315849</c:v>
                </c:pt>
                <c:pt idx="55">
                  <c:v>13.204672449207823</c:v>
                </c:pt>
                <c:pt idx="56">
                  <c:v>13.435489839090019</c:v>
                </c:pt>
                <c:pt idx="57">
                  <c:v>12.582245672824229</c:v>
                </c:pt>
                <c:pt idx="58">
                  <c:v>12.677170489341396</c:v>
                </c:pt>
                <c:pt idx="59">
                  <c:v>13.204196744518114</c:v>
                </c:pt>
                <c:pt idx="60">
                  <c:v>20.998949501981642</c:v>
                </c:pt>
                <c:pt idx="61">
                  <c:v>25.25414294631458</c:v>
                </c:pt>
                <c:pt idx="62">
                  <c:v>23.24129610144869</c:v>
                </c:pt>
                <c:pt idx="63">
                  <c:v>22.196360257260228</c:v>
                </c:pt>
                <c:pt idx="64">
                  <c:v>23.599939132867473</c:v>
                </c:pt>
                <c:pt idx="65">
                  <c:v>21.448417096789864</c:v>
                </c:pt>
                <c:pt idx="66">
                  <c:v>21.077616774277576</c:v>
                </c:pt>
                <c:pt idx="67">
                  <c:v>24.11528553425758</c:v>
                </c:pt>
                <c:pt idx="68">
                  <c:v>22.911125091551455</c:v>
                </c:pt>
                <c:pt idx="69">
                  <c:v>24.213682062626877</c:v>
                </c:pt>
                <c:pt idx="70">
                  <c:v>19.295647910434774</c:v>
                </c:pt>
                <c:pt idx="71">
                  <c:v>18.584379953819894</c:v>
                </c:pt>
                <c:pt idx="72">
                  <c:v>16.735578753395451</c:v>
                </c:pt>
                <c:pt idx="73">
                  <c:v>17.950957556497261</c:v>
                </c:pt>
                <c:pt idx="74">
                  <c:v>17.245077213516062</c:v>
                </c:pt>
                <c:pt idx="75">
                  <c:v>18.11630669853389</c:v>
                </c:pt>
                <c:pt idx="76">
                  <c:v>16.953653433359857</c:v>
                </c:pt>
                <c:pt idx="77">
                  <c:v>17.408337962112263</c:v>
                </c:pt>
                <c:pt idx="78">
                  <c:v>17.069678966046688</c:v>
                </c:pt>
                <c:pt idx="79">
                  <c:v>18.929782840138827</c:v>
                </c:pt>
                <c:pt idx="80">
                  <c:v>14.567695475759063</c:v>
                </c:pt>
                <c:pt idx="81">
                  <c:v>22.84767827886574</c:v>
                </c:pt>
                <c:pt idx="82">
                  <c:v>20.403046057208584</c:v>
                </c:pt>
                <c:pt idx="83">
                  <c:v>19.909592240178888</c:v>
                </c:pt>
                <c:pt idx="84">
                  <c:v>19.993625341383392</c:v>
                </c:pt>
                <c:pt idx="85">
                  <c:v>20.161958780897283</c:v>
                </c:pt>
                <c:pt idx="86">
                  <c:v>22.288424430959548</c:v>
                </c:pt>
                <c:pt idx="87">
                  <c:v>21.649962078239938</c:v>
                </c:pt>
                <c:pt idx="88">
                  <c:v>20.966445268499523</c:v>
                </c:pt>
                <c:pt idx="89">
                  <c:v>21.151636546390556</c:v>
                </c:pt>
                <c:pt idx="90">
                  <c:v>21.514393317078248</c:v>
                </c:pt>
                <c:pt idx="91">
                  <c:v>23.715593373563912</c:v>
                </c:pt>
                <c:pt idx="92">
                  <c:v>20.440349866589482</c:v>
                </c:pt>
                <c:pt idx="93">
                  <c:v>21.27436569753748</c:v>
                </c:pt>
                <c:pt idx="94">
                  <c:v>21.438731809159183</c:v>
                </c:pt>
                <c:pt idx="95">
                  <c:v>22.817707286618159</c:v>
                </c:pt>
                <c:pt idx="96">
                  <c:v>23.855111085522314</c:v>
                </c:pt>
                <c:pt idx="97">
                  <c:v>22.072624016514112</c:v>
                </c:pt>
                <c:pt idx="98">
                  <c:v>23.240415187275982</c:v>
                </c:pt>
                <c:pt idx="99">
                  <c:v>24.361765724653456</c:v>
                </c:pt>
                <c:pt idx="100">
                  <c:v>23.377066785988823</c:v>
                </c:pt>
                <c:pt idx="101">
                  <c:v>31.904929158362567</c:v>
                </c:pt>
                <c:pt idx="102">
                  <c:v>24.50538191726066</c:v>
                </c:pt>
                <c:pt idx="103">
                  <c:v>22.190422223398095</c:v>
                </c:pt>
                <c:pt idx="104">
                  <c:v>22.151211822371845</c:v>
                </c:pt>
                <c:pt idx="105">
                  <c:v>23.229272516508058</c:v>
                </c:pt>
                <c:pt idx="106">
                  <c:v>21.504292988854161</c:v>
                </c:pt>
                <c:pt idx="107">
                  <c:v>23.57085534917357</c:v>
                </c:pt>
                <c:pt idx="108">
                  <c:v>22.462409156103362</c:v>
                </c:pt>
                <c:pt idx="109">
                  <c:v>24.749285008130105</c:v>
                </c:pt>
                <c:pt idx="110">
                  <c:v>15.428378378735555</c:v>
                </c:pt>
                <c:pt idx="111">
                  <c:v>15.396002778276349</c:v>
                </c:pt>
                <c:pt idx="112">
                  <c:v>15.694101877789212</c:v>
                </c:pt>
                <c:pt idx="113">
                  <c:v>16.188174885530813</c:v>
                </c:pt>
                <c:pt idx="114">
                  <c:v>16.40083018965214</c:v>
                </c:pt>
                <c:pt idx="115">
                  <c:v>16.463235827218099</c:v>
                </c:pt>
                <c:pt idx="116">
                  <c:v>16.959059175522516</c:v>
                </c:pt>
                <c:pt idx="117">
                  <c:v>16.81836261672138</c:v>
                </c:pt>
                <c:pt idx="118">
                  <c:v>16.910656889041434</c:v>
                </c:pt>
                <c:pt idx="119">
                  <c:v>17.267234294012862</c:v>
                </c:pt>
                <c:pt idx="120">
                  <c:v>17.535337609181088</c:v>
                </c:pt>
                <c:pt idx="121">
                  <c:v>16.026710844478721</c:v>
                </c:pt>
                <c:pt idx="122">
                  <c:v>16.233216817236148</c:v>
                </c:pt>
                <c:pt idx="123">
                  <c:v>15.68008399507322</c:v>
                </c:pt>
                <c:pt idx="124">
                  <c:v>16.419271972296801</c:v>
                </c:pt>
                <c:pt idx="125">
                  <c:v>17.57180273857815</c:v>
                </c:pt>
                <c:pt idx="126">
                  <c:v>17.533221445678816</c:v>
                </c:pt>
                <c:pt idx="127">
                  <c:v>16.217695387367524</c:v>
                </c:pt>
                <c:pt idx="128">
                  <c:v>18.447510542274049</c:v>
                </c:pt>
                <c:pt idx="129">
                  <c:v>17.826801984680326</c:v>
                </c:pt>
                <c:pt idx="130">
                  <c:v>15.22225002973561</c:v>
                </c:pt>
                <c:pt idx="131">
                  <c:v>16.353257800803242</c:v>
                </c:pt>
                <c:pt idx="132">
                  <c:v>16.04490998314014</c:v>
                </c:pt>
                <c:pt idx="133">
                  <c:v>14.974462377419226</c:v>
                </c:pt>
                <c:pt idx="134">
                  <c:v>15.408401216439067</c:v>
                </c:pt>
                <c:pt idx="135">
                  <c:v>17.5368519926506</c:v>
                </c:pt>
                <c:pt idx="136">
                  <c:v>17.366226317625308</c:v>
                </c:pt>
                <c:pt idx="137">
                  <c:v>17.683890482523314</c:v>
                </c:pt>
                <c:pt idx="138">
                  <c:v>19.364021623436223</c:v>
                </c:pt>
                <c:pt idx="139">
                  <c:v>21.064122479423176</c:v>
                </c:pt>
                <c:pt idx="140">
                  <c:v>17.363007860437435</c:v>
                </c:pt>
                <c:pt idx="141">
                  <c:v>17.445118789556872</c:v>
                </c:pt>
                <c:pt idx="142">
                  <c:v>16.314053200403908</c:v>
                </c:pt>
                <c:pt idx="143">
                  <c:v>17.144423512471995</c:v>
                </c:pt>
                <c:pt idx="144">
                  <c:v>15.115651960610194</c:v>
                </c:pt>
                <c:pt idx="145">
                  <c:v>14.842624755394446</c:v>
                </c:pt>
                <c:pt idx="146">
                  <c:v>14.454568190954301</c:v>
                </c:pt>
                <c:pt idx="147">
                  <c:v>12.803393966226052</c:v>
                </c:pt>
                <c:pt idx="148">
                  <c:v>13.329803371442349</c:v>
                </c:pt>
                <c:pt idx="149">
                  <c:v>15.574201200547805</c:v>
                </c:pt>
                <c:pt idx="150">
                  <c:v>24.856070926204335</c:v>
                </c:pt>
                <c:pt idx="151">
                  <c:v>26.2889068659765</c:v>
                </c:pt>
                <c:pt idx="152">
                  <c:v>25.69118025812433</c:v>
                </c:pt>
                <c:pt idx="153">
                  <c:v>24.350300119370431</c:v>
                </c:pt>
                <c:pt idx="154">
                  <c:v>24.795995286487486</c:v>
                </c:pt>
                <c:pt idx="155">
                  <c:v>25.689985882907088</c:v>
                </c:pt>
                <c:pt idx="156">
                  <c:v>25.70237959262252</c:v>
                </c:pt>
                <c:pt idx="157">
                  <c:v>24.771110276640663</c:v>
                </c:pt>
                <c:pt idx="158">
                  <c:v>24.993806267668489</c:v>
                </c:pt>
                <c:pt idx="159">
                  <c:v>25.560022239504679</c:v>
                </c:pt>
                <c:pt idx="160">
                  <c:v>20.037468601389989</c:v>
                </c:pt>
                <c:pt idx="161">
                  <c:v>21.471411410483487</c:v>
                </c:pt>
                <c:pt idx="162">
                  <c:v>20.959996726351154</c:v>
                </c:pt>
                <c:pt idx="163">
                  <c:v>19.860182261460103</c:v>
                </c:pt>
                <c:pt idx="164">
                  <c:v>20.847819471801625</c:v>
                </c:pt>
                <c:pt idx="165">
                  <c:v>20.117845325955031</c:v>
                </c:pt>
                <c:pt idx="166">
                  <c:v>22.25522729903523</c:v>
                </c:pt>
                <c:pt idx="167">
                  <c:v>19.889819352150425</c:v>
                </c:pt>
                <c:pt idx="168">
                  <c:v>25.92541920036475</c:v>
                </c:pt>
                <c:pt idx="169">
                  <c:v>24.014078656390982</c:v>
                </c:pt>
                <c:pt idx="170">
                  <c:v>20.641881932635481</c:v>
                </c:pt>
                <c:pt idx="171">
                  <c:v>20.658480741137847</c:v>
                </c:pt>
                <c:pt idx="172">
                  <c:v>19.626869800615754</c:v>
                </c:pt>
                <c:pt idx="173">
                  <c:v>20.572350861272628</c:v>
                </c:pt>
                <c:pt idx="174">
                  <c:v>20.221227543044765</c:v>
                </c:pt>
                <c:pt idx="175">
                  <c:v>20.811160996961803</c:v>
                </c:pt>
                <c:pt idx="176">
                  <c:v>20.504911976699802</c:v>
                </c:pt>
                <c:pt idx="177">
                  <c:v>22.629062207064003</c:v>
                </c:pt>
                <c:pt idx="178">
                  <c:v>20.814938329995275</c:v>
                </c:pt>
                <c:pt idx="179">
                  <c:v>19.980181571871007</c:v>
                </c:pt>
                <c:pt idx="180">
                  <c:v>25.177728877974133</c:v>
                </c:pt>
                <c:pt idx="181">
                  <c:v>25.442267225042208</c:v>
                </c:pt>
                <c:pt idx="182">
                  <c:v>32.01367550192721</c:v>
                </c:pt>
                <c:pt idx="183">
                  <c:v>27.656287000157128</c:v>
                </c:pt>
                <c:pt idx="184">
                  <c:v>28.366867428385156</c:v>
                </c:pt>
                <c:pt idx="185">
                  <c:v>29.974882082192337</c:v>
                </c:pt>
                <c:pt idx="186">
                  <c:v>28.992626402367335</c:v>
                </c:pt>
                <c:pt idx="187">
                  <c:v>24.54459340802417</c:v>
                </c:pt>
                <c:pt idx="188">
                  <c:v>26.351099172218639</c:v>
                </c:pt>
                <c:pt idx="189">
                  <c:v>27.97535302074856</c:v>
                </c:pt>
                <c:pt idx="190">
                  <c:v>16.805378984052737</c:v>
                </c:pt>
                <c:pt idx="191">
                  <c:v>18.169769108600139</c:v>
                </c:pt>
                <c:pt idx="192">
                  <c:v>16.208004345488973</c:v>
                </c:pt>
                <c:pt idx="193">
                  <c:v>15.94026118653389</c:v>
                </c:pt>
                <c:pt idx="194">
                  <c:v>16.414714215888008</c:v>
                </c:pt>
                <c:pt idx="195">
                  <c:v>16.975403381183352</c:v>
                </c:pt>
                <c:pt idx="196">
                  <c:v>16.065077877415558</c:v>
                </c:pt>
                <c:pt idx="197">
                  <c:v>17.243710037188684</c:v>
                </c:pt>
                <c:pt idx="198">
                  <c:v>15.79702124892292</c:v>
                </c:pt>
                <c:pt idx="199">
                  <c:v>15.961350656591419</c:v>
                </c:pt>
                <c:pt idx="200">
                  <c:v>16.757448814498428</c:v>
                </c:pt>
                <c:pt idx="201">
                  <c:v>16.230455111128531</c:v>
                </c:pt>
                <c:pt idx="202">
                  <c:v>15.731982840185978</c:v>
                </c:pt>
                <c:pt idx="203">
                  <c:v>16.382637732926653</c:v>
                </c:pt>
                <c:pt idx="204">
                  <c:v>16.940955807257534</c:v>
                </c:pt>
                <c:pt idx="205">
                  <c:v>16.177899705611402</c:v>
                </c:pt>
                <c:pt idx="206">
                  <c:v>16.921264586192653</c:v>
                </c:pt>
                <c:pt idx="207">
                  <c:v>16.698860979143195</c:v>
                </c:pt>
                <c:pt idx="208">
                  <c:v>17.731535849378744</c:v>
                </c:pt>
                <c:pt idx="209">
                  <c:v>17.44594699976096</c:v>
                </c:pt>
                <c:pt idx="210">
                  <c:v>14.093554015870161</c:v>
                </c:pt>
                <c:pt idx="211">
                  <c:v>10.93734118417906</c:v>
                </c:pt>
                <c:pt idx="212">
                  <c:v>16.422652662630551</c:v>
                </c:pt>
                <c:pt idx="213">
                  <c:v>12.313355745679823</c:v>
                </c:pt>
                <c:pt idx="214">
                  <c:v>12.767512857770376</c:v>
                </c:pt>
                <c:pt idx="215">
                  <c:v>12.088809371937694</c:v>
                </c:pt>
                <c:pt idx="216">
                  <c:v>13.017288723284054</c:v>
                </c:pt>
                <c:pt idx="217">
                  <c:v>12.046941460322515</c:v>
                </c:pt>
                <c:pt idx="218">
                  <c:v>12.738894814031831</c:v>
                </c:pt>
                <c:pt idx="219">
                  <c:v>12.885172405259233</c:v>
                </c:pt>
                <c:pt idx="220">
                  <c:v>19.879005685286273</c:v>
                </c:pt>
                <c:pt idx="221">
                  <c:v>17.922657863842879</c:v>
                </c:pt>
                <c:pt idx="222">
                  <c:v>17.952973208221707</c:v>
                </c:pt>
                <c:pt idx="223">
                  <c:v>19.187323480915317</c:v>
                </c:pt>
                <c:pt idx="224">
                  <c:v>17.641792537520786</c:v>
                </c:pt>
                <c:pt idx="225">
                  <c:v>18.918913942392368</c:v>
                </c:pt>
                <c:pt idx="226">
                  <c:v>15.526504356107916</c:v>
                </c:pt>
                <c:pt idx="227">
                  <c:v>15.989021286642698</c:v>
                </c:pt>
                <c:pt idx="228">
                  <c:v>15.176224568995911</c:v>
                </c:pt>
                <c:pt idx="229">
                  <c:v>17.159060648474703</c:v>
                </c:pt>
                <c:pt idx="230">
                  <c:v>26.453146160056832</c:v>
                </c:pt>
                <c:pt idx="231">
                  <c:v>25.184792460419708</c:v>
                </c:pt>
                <c:pt idx="232">
                  <c:v>26.140863147131537</c:v>
                </c:pt>
                <c:pt idx="233">
                  <c:v>25.227008188677541</c:v>
                </c:pt>
                <c:pt idx="234">
                  <c:v>25.016939587561072</c:v>
                </c:pt>
                <c:pt idx="235">
                  <c:v>25.85074485478626</c:v>
                </c:pt>
                <c:pt idx="236">
                  <c:v>24.10728010000669</c:v>
                </c:pt>
                <c:pt idx="237">
                  <c:v>26.86271192864162</c:v>
                </c:pt>
                <c:pt idx="238">
                  <c:v>24.600562541826093</c:v>
                </c:pt>
                <c:pt idx="239">
                  <c:v>25.119813081028788</c:v>
                </c:pt>
                <c:pt idx="240">
                  <c:v>13.391071502457606</c:v>
                </c:pt>
                <c:pt idx="241">
                  <c:v>12.663685611693644</c:v>
                </c:pt>
                <c:pt idx="242">
                  <c:v>12.545537382043602</c:v>
                </c:pt>
                <c:pt idx="243">
                  <c:v>11.405678602418135</c:v>
                </c:pt>
                <c:pt idx="244">
                  <c:v>10.793058863954039</c:v>
                </c:pt>
                <c:pt idx="245">
                  <c:v>10.452158414735765</c:v>
                </c:pt>
                <c:pt idx="246">
                  <c:v>9.7057380318396973</c:v>
                </c:pt>
                <c:pt idx="247">
                  <c:v>11.372674172923116</c:v>
                </c:pt>
                <c:pt idx="248">
                  <c:v>11.794262583122503</c:v>
                </c:pt>
                <c:pt idx="249">
                  <c:v>11.943990450141939</c:v>
                </c:pt>
                <c:pt idx="250">
                  <c:v>13.643762810709028</c:v>
                </c:pt>
                <c:pt idx="251">
                  <c:v>12.694588886901331</c:v>
                </c:pt>
                <c:pt idx="252">
                  <c:v>12.015881945638084</c:v>
                </c:pt>
                <c:pt idx="253">
                  <c:v>11.674756854201428</c:v>
                </c:pt>
                <c:pt idx="254">
                  <c:v>12.01770218920681</c:v>
                </c:pt>
                <c:pt idx="255">
                  <c:v>12.64251508211505</c:v>
                </c:pt>
                <c:pt idx="256">
                  <c:v>14.113923576110492</c:v>
                </c:pt>
                <c:pt idx="257">
                  <c:v>12.046262149134463</c:v>
                </c:pt>
                <c:pt idx="258">
                  <c:v>13.524403197898472</c:v>
                </c:pt>
                <c:pt idx="259">
                  <c:v>13.699079856839486</c:v>
                </c:pt>
                <c:pt idx="260">
                  <c:v>19.825653561496047</c:v>
                </c:pt>
                <c:pt idx="261">
                  <c:v>19.611357630982727</c:v>
                </c:pt>
                <c:pt idx="262">
                  <c:v>18.993124659669331</c:v>
                </c:pt>
                <c:pt idx="263">
                  <c:v>18.686224035578089</c:v>
                </c:pt>
                <c:pt idx="264">
                  <c:v>18.538368129761508</c:v>
                </c:pt>
                <c:pt idx="265">
                  <c:v>20.165510687394509</c:v>
                </c:pt>
                <c:pt idx="266">
                  <c:v>22.062048620545422</c:v>
                </c:pt>
                <c:pt idx="267">
                  <c:v>21.786885810317056</c:v>
                </c:pt>
                <c:pt idx="268">
                  <c:v>20.283508002698593</c:v>
                </c:pt>
                <c:pt idx="269">
                  <c:v>18.667816300692571</c:v>
                </c:pt>
                <c:pt idx="270">
                  <c:v>13.976931462268064</c:v>
                </c:pt>
                <c:pt idx="271">
                  <c:v>16.806197788691939</c:v>
                </c:pt>
                <c:pt idx="272">
                  <c:v>15.496942785620146</c:v>
                </c:pt>
                <c:pt idx="273">
                  <c:v>14.867436049229067</c:v>
                </c:pt>
                <c:pt idx="274">
                  <c:v>16.18633455308299</c:v>
                </c:pt>
                <c:pt idx="275">
                  <c:v>15.937416790693852</c:v>
                </c:pt>
                <c:pt idx="276">
                  <c:v>15.134728534649152</c:v>
                </c:pt>
                <c:pt idx="277">
                  <c:v>16.29979585287839</c:v>
                </c:pt>
                <c:pt idx="278">
                  <c:v>17.232343353518594</c:v>
                </c:pt>
                <c:pt idx="279">
                  <c:v>17.286670976230674</c:v>
                </c:pt>
                <c:pt idx="280">
                  <c:v>23.901675985620461</c:v>
                </c:pt>
                <c:pt idx="281">
                  <c:v>25.773456503257215</c:v>
                </c:pt>
                <c:pt idx="282">
                  <c:v>24.478525157819366</c:v>
                </c:pt>
                <c:pt idx="283">
                  <c:v>23.114193997968023</c:v>
                </c:pt>
                <c:pt idx="284">
                  <c:v>22.626349743286415</c:v>
                </c:pt>
                <c:pt idx="285">
                  <c:v>22.512322405667639</c:v>
                </c:pt>
                <c:pt idx="286">
                  <c:v>23.358312718020244</c:v>
                </c:pt>
                <c:pt idx="287">
                  <c:v>23.71275213557638</c:v>
                </c:pt>
                <c:pt idx="288">
                  <c:v>23.873722849426546</c:v>
                </c:pt>
                <c:pt idx="289">
                  <c:v>23.529072236715127</c:v>
                </c:pt>
                <c:pt idx="290">
                  <c:v>16.268329738783336</c:v>
                </c:pt>
                <c:pt idx="291">
                  <c:v>16.14899008779312</c:v>
                </c:pt>
                <c:pt idx="292">
                  <c:v>17.635278719287346</c:v>
                </c:pt>
                <c:pt idx="293">
                  <c:v>15.274930565586066</c:v>
                </c:pt>
                <c:pt idx="294">
                  <c:v>17.215185636891</c:v>
                </c:pt>
                <c:pt idx="295">
                  <c:v>18.488488614232846</c:v>
                </c:pt>
                <c:pt idx="296">
                  <c:v>17.176427359451168</c:v>
                </c:pt>
                <c:pt idx="297">
                  <c:v>17.392934444244162</c:v>
                </c:pt>
                <c:pt idx="298">
                  <c:v>18.595413522161419</c:v>
                </c:pt>
                <c:pt idx="299">
                  <c:v>17.314860976763899</c:v>
                </c:pt>
                <c:pt idx="300">
                  <c:v>18.509818251781063</c:v>
                </c:pt>
                <c:pt idx="301">
                  <c:v>23.260573142511504</c:v>
                </c:pt>
                <c:pt idx="302">
                  <c:v>19.892547129422343</c:v>
                </c:pt>
                <c:pt idx="303">
                  <c:v>18.173274828332094</c:v>
                </c:pt>
                <c:pt idx="304">
                  <c:v>18.051902186770789</c:v>
                </c:pt>
                <c:pt idx="305">
                  <c:v>19.024973024801888</c:v>
                </c:pt>
                <c:pt idx="306">
                  <c:v>18.227623870307962</c:v>
                </c:pt>
                <c:pt idx="307">
                  <c:v>18.176991995095083</c:v>
                </c:pt>
                <c:pt idx="308">
                  <c:v>17.002073191413139</c:v>
                </c:pt>
                <c:pt idx="309">
                  <c:v>18.088747335786216</c:v>
                </c:pt>
                <c:pt idx="310">
                  <c:v>16.859682383684969</c:v>
                </c:pt>
                <c:pt idx="311">
                  <c:v>16.450747471094079</c:v>
                </c:pt>
                <c:pt idx="312">
                  <c:v>16.989064415486876</c:v>
                </c:pt>
                <c:pt idx="313">
                  <c:v>17.569828755777099</c:v>
                </c:pt>
                <c:pt idx="314">
                  <c:v>17.82444183248343</c:v>
                </c:pt>
                <c:pt idx="315">
                  <c:v>17.9757527478024</c:v>
                </c:pt>
                <c:pt idx="316">
                  <c:v>19.927483281196221</c:v>
                </c:pt>
                <c:pt idx="317">
                  <c:v>19.890516716842189</c:v>
                </c:pt>
                <c:pt idx="318">
                  <c:v>19.396727811851914</c:v>
                </c:pt>
                <c:pt idx="319">
                  <c:v>20.425385778090163</c:v>
                </c:pt>
                <c:pt idx="320">
                  <c:v>23.241021178260297</c:v>
                </c:pt>
                <c:pt idx="321">
                  <c:v>23.440762714699606</c:v>
                </c:pt>
                <c:pt idx="322">
                  <c:v>23.851178635037577</c:v>
                </c:pt>
                <c:pt idx="323">
                  <c:v>23.294785102761445</c:v>
                </c:pt>
                <c:pt idx="324">
                  <c:v>23.493947129480098</c:v>
                </c:pt>
                <c:pt idx="325">
                  <c:v>27.283957245401375</c:v>
                </c:pt>
                <c:pt idx="326">
                  <c:v>23.32717248989665</c:v>
                </c:pt>
                <c:pt idx="327">
                  <c:v>22.477936250182612</c:v>
                </c:pt>
                <c:pt idx="328">
                  <c:v>23.123685956449563</c:v>
                </c:pt>
                <c:pt idx="329">
                  <c:v>24.792832832785781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C-4397-AD02-9DA23916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12448"/>
        <c:axId val="1018904544"/>
      </c:scatterChart>
      <c:valAx>
        <c:axId val="10189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Prevalence of anemia among women of reproductive age (15-49 years) (percentage)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04544"/>
        <c:crosses val="autoZero"/>
        <c:crossBetween val="midCat"/>
      </c:valAx>
      <c:valAx>
        <c:axId val="101890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12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price inflation (%)
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A-4239-AE4C-C3E0D4C898CF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Before'!$B$30:$B$359</c:f>
              <c:numCache>
                <c:formatCode>General</c:formatCode>
                <c:ptCount val="330"/>
                <c:pt idx="0">
                  <c:v>26.326373511785516</c:v>
                </c:pt>
                <c:pt idx="1">
                  <c:v>24.596258340468125</c:v>
                </c:pt>
                <c:pt idx="2">
                  <c:v>23.898670906409404</c:v>
                </c:pt>
                <c:pt idx="3">
                  <c:v>24.759388358869302</c:v>
                </c:pt>
                <c:pt idx="4">
                  <c:v>23.022960225394094</c:v>
                </c:pt>
                <c:pt idx="5">
                  <c:v>22.52596072313095</c:v>
                </c:pt>
                <c:pt idx="6">
                  <c:v>23.61941518067373</c:v>
                </c:pt>
                <c:pt idx="7">
                  <c:v>23.045836718738418</c:v>
                </c:pt>
                <c:pt idx="8">
                  <c:v>21.753021838573581</c:v>
                </c:pt>
                <c:pt idx="9">
                  <c:v>22.927453457155067</c:v>
                </c:pt>
                <c:pt idx="10">
                  <c:v>18.075864236606755</c:v>
                </c:pt>
                <c:pt idx="11">
                  <c:v>17.624802164367047</c:v>
                </c:pt>
                <c:pt idx="12">
                  <c:v>17.094723853402705</c:v>
                </c:pt>
                <c:pt idx="13">
                  <c:v>16.944911193442998</c:v>
                </c:pt>
                <c:pt idx="14">
                  <c:v>16.642627592448232</c:v>
                </c:pt>
                <c:pt idx="15">
                  <c:v>18.641182724577671</c:v>
                </c:pt>
                <c:pt idx="16">
                  <c:v>26.289838433803403</c:v>
                </c:pt>
                <c:pt idx="17">
                  <c:v>21.123710317692652</c:v>
                </c:pt>
                <c:pt idx="18">
                  <c:v>20.833829732805473</c:v>
                </c:pt>
                <c:pt idx="19">
                  <c:v>22.264428684094408</c:v>
                </c:pt>
                <c:pt idx="20">
                  <c:v>13.08994913880306</c:v>
                </c:pt>
                <c:pt idx="21">
                  <c:v>11.159576727048107</c:v>
                </c:pt>
                <c:pt idx="22">
                  <c:v>10.855215220301096</c:v>
                </c:pt>
                <c:pt idx="23">
                  <c:v>11.796971669122325</c:v>
                </c:pt>
                <c:pt idx="24">
                  <c:v>11.160238858738008</c:v>
                </c:pt>
                <c:pt idx="25">
                  <c:v>10.649921216715867</c:v>
                </c:pt>
                <c:pt idx="26">
                  <c:v>10.69910662099614</c:v>
                </c:pt>
                <c:pt idx="27">
                  <c:v>10.725552385087566</c:v>
                </c:pt>
                <c:pt idx="28">
                  <c:v>10.021218134457929</c:v>
                </c:pt>
                <c:pt idx="29">
                  <c:v>10.055821456193289</c:v>
                </c:pt>
                <c:pt idx="30">
                  <c:v>17.212175874363446</c:v>
                </c:pt>
                <c:pt idx="31">
                  <c:v>14.51918380146083</c:v>
                </c:pt>
                <c:pt idx="32">
                  <c:v>15.926887477457942</c:v>
                </c:pt>
                <c:pt idx="33">
                  <c:v>14.127630597179046</c:v>
                </c:pt>
                <c:pt idx="34">
                  <c:v>13.988600316454761</c:v>
                </c:pt>
                <c:pt idx="35">
                  <c:v>16.573191334214382</c:v>
                </c:pt>
                <c:pt idx="36">
                  <c:v>14.297971199214272</c:v>
                </c:pt>
                <c:pt idx="37">
                  <c:v>15.861269648325381</c:v>
                </c:pt>
                <c:pt idx="38">
                  <c:v>15.768741502892855</c:v>
                </c:pt>
                <c:pt idx="39">
                  <c:v>14.587093222570505</c:v>
                </c:pt>
                <c:pt idx="40">
                  <c:v>21.557895787542911</c:v>
                </c:pt>
                <c:pt idx="41">
                  <c:v>22.516641353719155</c:v>
                </c:pt>
                <c:pt idx="42">
                  <c:v>20.481005898445098</c:v>
                </c:pt>
                <c:pt idx="43">
                  <c:v>19.293499892491795</c:v>
                </c:pt>
                <c:pt idx="44">
                  <c:v>19.363923715159942</c:v>
                </c:pt>
                <c:pt idx="45">
                  <c:v>20.540405064085896</c:v>
                </c:pt>
                <c:pt idx="46">
                  <c:v>18.883980013781688</c:v>
                </c:pt>
                <c:pt idx="47">
                  <c:v>20.777464602322812</c:v>
                </c:pt>
                <c:pt idx="48">
                  <c:v>19.540671617561348</c:v>
                </c:pt>
                <c:pt idx="49">
                  <c:v>18.265856646908638</c:v>
                </c:pt>
                <c:pt idx="50">
                  <c:v>13.126931494457313</c:v>
                </c:pt>
                <c:pt idx="51">
                  <c:v>13.522557278300528</c:v>
                </c:pt>
                <c:pt idx="52">
                  <c:v>12.557427626995683</c:v>
                </c:pt>
                <c:pt idx="53">
                  <c:v>13.298514870168296</c:v>
                </c:pt>
                <c:pt idx="54">
                  <c:v>12.509777137315849</c:v>
                </c:pt>
                <c:pt idx="55">
                  <c:v>13.204672449207823</c:v>
                </c:pt>
                <c:pt idx="56">
                  <c:v>13.435489839090019</c:v>
                </c:pt>
                <c:pt idx="57">
                  <c:v>12.582245672824229</c:v>
                </c:pt>
                <c:pt idx="58">
                  <c:v>12.677170489341396</c:v>
                </c:pt>
                <c:pt idx="59">
                  <c:v>13.204196744518114</c:v>
                </c:pt>
                <c:pt idx="60">
                  <c:v>20.998949501981642</c:v>
                </c:pt>
                <c:pt idx="61">
                  <c:v>25.25414294631458</c:v>
                </c:pt>
                <c:pt idx="62">
                  <c:v>23.24129610144869</c:v>
                </c:pt>
                <c:pt idx="63">
                  <c:v>22.196360257260228</c:v>
                </c:pt>
                <c:pt idx="64">
                  <c:v>23.599939132867473</c:v>
                </c:pt>
                <c:pt idx="65">
                  <c:v>21.448417096789864</c:v>
                </c:pt>
                <c:pt idx="66">
                  <c:v>21.077616774277576</c:v>
                </c:pt>
                <c:pt idx="67">
                  <c:v>24.11528553425758</c:v>
                </c:pt>
                <c:pt idx="68">
                  <c:v>22.911125091551455</c:v>
                </c:pt>
                <c:pt idx="69">
                  <c:v>24.213682062626877</c:v>
                </c:pt>
                <c:pt idx="70">
                  <c:v>19.295647910434774</c:v>
                </c:pt>
                <c:pt idx="71">
                  <c:v>18.584379953819894</c:v>
                </c:pt>
                <c:pt idx="72">
                  <c:v>16.735578753395451</c:v>
                </c:pt>
                <c:pt idx="73">
                  <c:v>17.950957556497261</c:v>
                </c:pt>
                <c:pt idx="74">
                  <c:v>17.245077213516062</c:v>
                </c:pt>
                <c:pt idx="75">
                  <c:v>18.11630669853389</c:v>
                </c:pt>
                <c:pt idx="76">
                  <c:v>16.953653433359857</c:v>
                </c:pt>
                <c:pt idx="77">
                  <c:v>17.408337962112263</c:v>
                </c:pt>
                <c:pt idx="78">
                  <c:v>17.069678966046688</c:v>
                </c:pt>
                <c:pt idx="79">
                  <c:v>18.929782840138827</c:v>
                </c:pt>
                <c:pt idx="80">
                  <c:v>14.567695475759063</c:v>
                </c:pt>
                <c:pt idx="81">
                  <c:v>22.84767827886574</c:v>
                </c:pt>
                <c:pt idx="82">
                  <c:v>20.403046057208584</c:v>
                </c:pt>
                <c:pt idx="83">
                  <c:v>19.909592240178888</c:v>
                </c:pt>
                <c:pt idx="84">
                  <c:v>19.993625341383392</c:v>
                </c:pt>
                <c:pt idx="85">
                  <c:v>20.161958780897283</c:v>
                </c:pt>
                <c:pt idx="86">
                  <c:v>22.288424430959548</c:v>
                </c:pt>
                <c:pt idx="87">
                  <c:v>21.649962078239938</c:v>
                </c:pt>
                <c:pt idx="88">
                  <c:v>20.966445268499523</c:v>
                </c:pt>
                <c:pt idx="89">
                  <c:v>21.151636546390556</c:v>
                </c:pt>
                <c:pt idx="90">
                  <c:v>21.514393317078248</c:v>
                </c:pt>
                <c:pt idx="91">
                  <c:v>23.715593373563912</c:v>
                </c:pt>
                <c:pt idx="92">
                  <c:v>20.440349866589482</c:v>
                </c:pt>
                <c:pt idx="93">
                  <c:v>21.27436569753748</c:v>
                </c:pt>
                <c:pt idx="94">
                  <c:v>21.438731809159183</c:v>
                </c:pt>
                <c:pt idx="95">
                  <c:v>22.817707286618159</c:v>
                </c:pt>
                <c:pt idx="96">
                  <c:v>23.855111085522314</c:v>
                </c:pt>
                <c:pt idx="97">
                  <c:v>22.072624016514112</c:v>
                </c:pt>
                <c:pt idx="98">
                  <c:v>23.240415187275982</c:v>
                </c:pt>
                <c:pt idx="99">
                  <c:v>24.361765724653456</c:v>
                </c:pt>
                <c:pt idx="100">
                  <c:v>23.377066785988823</c:v>
                </c:pt>
                <c:pt idx="101">
                  <c:v>31.904929158362567</c:v>
                </c:pt>
                <c:pt idx="102">
                  <c:v>24.50538191726066</c:v>
                </c:pt>
                <c:pt idx="103">
                  <c:v>22.190422223398095</c:v>
                </c:pt>
                <c:pt idx="104">
                  <c:v>22.151211822371845</c:v>
                </c:pt>
                <c:pt idx="105">
                  <c:v>23.229272516508058</c:v>
                </c:pt>
                <c:pt idx="106">
                  <c:v>21.504292988854161</c:v>
                </c:pt>
                <c:pt idx="107">
                  <c:v>23.57085534917357</c:v>
                </c:pt>
                <c:pt idx="108">
                  <c:v>22.462409156103362</c:v>
                </c:pt>
                <c:pt idx="109">
                  <c:v>24.749285008130105</c:v>
                </c:pt>
                <c:pt idx="110">
                  <c:v>15.428378378735555</c:v>
                </c:pt>
                <c:pt idx="111">
                  <c:v>15.396002778276349</c:v>
                </c:pt>
                <c:pt idx="112">
                  <c:v>15.694101877789212</c:v>
                </c:pt>
                <c:pt idx="113">
                  <c:v>16.188174885530813</c:v>
                </c:pt>
                <c:pt idx="114">
                  <c:v>16.40083018965214</c:v>
                </c:pt>
                <c:pt idx="115">
                  <c:v>16.463235827218099</c:v>
                </c:pt>
                <c:pt idx="116">
                  <c:v>16.959059175522516</c:v>
                </c:pt>
                <c:pt idx="117">
                  <c:v>16.81836261672138</c:v>
                </c:pt>
                <c:pt idx="118">
                  <c:v>16.910656889041434</c:v>
                </c:pt>
                <c:pt idx="119">
                  <c:v>17.267234294012862</c:v>
                </c:pt>
                <c:pt idx="120">
                  <c:v>17.535337609181088</c:v>
                </c:pt>
                <c:pt idx="121">
                  <c:v>16.026710844478721</c:v>
                </c:pt>
                <c:pt idx="122">
                  <c:v>16.233216817236148</c:v>
                </c:pt>
                <c:pt idx="123">
                  <c:v>15.68008399507322</c:v>
                </c:pt>
                <c:pt idx="124">
                  <c:v>16.419271972296801</c:v>
                </c:pt>
                <c:pt idx="125">
                  <c:v>17.57180273857815</c:v>
                </c:pt>
                <c:pt idx="126">
                  <c:v>17.533221445678816</c:v>
                </c:pt>
                <c:pt idx="127">
                  <c:v>16.217695387367524</c:v>
                </c:pt>
                <c:pt idx="128">
                  <c:v>18.447510542274049</c:v>
                </c:pt>
                <c:pt idx="129">
                  <c:v>17.826801984680326</c:v>
                </c:pt>
                <c:pt idx="130">
                  <c:v>15.22225002973561</c:v>
                </c:pt>
                <c:pt idx="131">
                  <c:v>16.353257800803242</c:v>
                </c:pt>
                <c:pt idx="132">
                  <c:v>16.04490998314014</c:v>
                </c:pt>
                <c:pt idx="133">
                  <c:v>14.974462377419226</c:v>
                </c:pt>
                <c:pt idx="134">
                  <c:v>15.408401216439067</c:v>
                </c:pt>
                <c:pt idx="135">
                  <c:v>17.5368519926506</c:v>
                </c:pt>
                <c:pt idx="136">
                  <c:v>17.366226317625308</c:v>
                </c:pt>
                <c:pt idx="137">
                  <c:v>17.683890482523314</c:v>
                </c:pt>
                <c:pt idx="138">
                  <c:v>19.364021623436223</c:v>
                </c:pt>
                <c:pt idx="139">
                  <c:v>21.064122479423176</c:v>
                </c:pt>
                <c:pt idx="140">
                  <c:v>17.363007860437435</c:v>
                </c:pt>
                <c:pt idx="141">
                  <c:v>17.445118789556872</c:v>
                </c:pt>
                <c:pt idx="142">
                  <c:v>16.314053200403908</c:v>
                </c:pt>
                <c:pt idx="143">
                  <c:v>17.144423512471995</c:v>
                </c:pt>
                <c:pt idx="144">
                  <c:v>15.115651960610194</c:v>
                </c:pt>
                <c:pt idx="145">
                  <c:v>14.842624755394446</c:v>
                </c:pt>
                <c:pt idx="146">
                  <c:v>14.454568190954301</c:v>
                </c:pt>
                <c:pt idx="147">
                  <c:v>12.803393966226052</c:v>
                </c:pt>
                <c:pt idx="148">
                  <c:v>13.329803371442349</c:v>
                </c:pt>
                <c:pt idx="149">
                  <c:v>15.574201200547805</c:v>
                </c:pt>
                <c:pt idx="150">
                  <c:v>24.856070926204335</c:v>
                </c:pt>
                <c:pt idx="151">
                  <c:v>26.2889068659765</c:v>
                </c:pt>
                <c:pt idx="152">
                  <c:v>25.69118025812433</c:v>
                </c:pt>
                <c:pt idx="153">
                  <c:v>24.350300119370431</c:v>
                </c:pt>
                <c:pt idx="154">
                  <c:v>24.795995286487486</c:v>
                </c:pt>
                <c:pt idx="155">
                  <c:v>25.689985882907088</c:v>
                </c:pt>
                <c:pt idx="156">
                  <c:v>25.70237959262252</c:v>
                </c:pt>
                <c:pt idx="157">
                  <c:v>24.771110276640663</c:v>
                </c:pt>
                <c:pt idx="158">
                  <c:v>24.993806267668489</c:v>
                </c:pt>
                <c:pt idx="159">
                  <c:v>25.560022239504679</c:v>
                </c:pt>
                <c:pt idx="160">
                  <c:v>20.037468601389989</c:v>
                </c:pt>
                <c:pt idx="161">
                  <c:v>21.471411410483487</c:v>
                </c:pt>
                <c:pt idx="162">
                  <c:v>20.959996726351154</c:v>
                </c:pt>
                <c:pt idx="163">
                  <c:v>19.860182261460103</c:v>
                </c:pt>
                <c:pt idx="164">
                  <c:v>20.847819471801625</c:v>
                </c:pt>
                <c:pt idx="165">
                  <c:v>20.117845325955031</c:v>
                </c:pt>
                <c:pt idx="166">
                  <c:v>22.25522729903523</c:v>
                </c:pt>
                <c:pt idx="167">
                  <c:v>19.889819352150425</c:v>
                </c:pt>
                <c:pt idx="168">
                  <c:v>25.92541920036475</c:v>
                </c:pt>
                <c:pt idx="169">
                  <c:v>24.014078656390982</c:v>
                </c:pt>
                <c:pt idx="170">
                  <c:v>20.641881932635481</c:v>
                </c:pt>
                <c:pt idx="171">
                  <c:v>20.658480741137847</c:v>
                </c:pt>
                <c:pt idx="172">
                  <c:v>19.626869800615754</c:v>
                </c:pt>
                <c:pt idx="173">
                  <c:v>20.572350861272628</c:v>
                </c:pt>
                <c:pt idx="174">
                  <c:v>20.221227543044765</c:v>
                </c:pt>
                <c:pt idx="175">
                  <c:v>20.811160996961803</c:v>
                </c:pt>
                <c:pt idx="176">
                  <c:v>20.504911976699802</c:v>
                </c:pt>
                <c:pt idx="177">
                  <c:v>22.629062207064003</c:v>
                </c:pt>
                <c:pt idx="178">
                  <c:v>20.814938329995275</c:v>
                </c:pt>
                <c:pt idx="179">
                  <c:v>19.980181571871007</c:v>
                </c:pt>
                <c:pt idx="180">
                  <c:v>25.177728877974133</c:v>
                </c:pt>
                <c:pt idx="181">
                  <c:v>25.442267225042208</c:v>
                </c:pt>
                <c:pt idx="182">
                  <c:v>32.01367550192721</c:v>
                </c:pt>
                <c:pt idx="183">
                  <c:v>27.656287000157128</c:v>
                </c:pt>
                <c:pt idx="184">
                  <c:v>28.366867428385156</c:v>
                </c:pt>
                <c:pt idx="185">
                  <c:v>29.974882082192337</c:v>
                </c:pt>
                <c:pt idx="186">
                  <c:v>28.992626402367335</c:v>
                </c:pt>
                <c:pt idx="187">
                  <c:v>24.54459340802417</c:v>
                </c:pt>
                <c:pt idx="188">
                  <c:v>26.351099172218639</c:v>
                </c:pt>
                <c:pt idx="189">
                  <c:v>27.97535302074856</c:v>
                </c:pt>
                <c:pt idx="190">
                  <c:v>16.805378984052737</c:v>
                </c:pt>
                <c:pt idx="191">
                  <c:v>18.169769108600139</c:v>
                </c:pt>
                <c:pt idx="192">
                  <c:v>16.208004345488973</c:v>
                </c:pt>
                <c:pt idx="193">
                  <c:v>15.94026118653389</c:v>
                </c:pt>
                <c:pt idx="194">
                  <c:v>16.414714215888008</c:v>
                </c:pt>
                <c:pt idx="195">
                  <c:v>16.975403381183352</c:v>
                </c:pt>
                <c:pt idx="196">
                  <c:v>16.065077877415558</c:v>
                </c:pt>
                <c:pt idx="197">
                  <c:v>17.243710037188684</c:v>
                </c:pt>
                <c:pt idx="198">
                  <c:v>15.79702124892292</c:v>
                </c:pt>
                <c:pt idx="199">
                  <c:v>15.961350656591419</c:v>
                </c:pt>
                <c:pt idx="200">
                  <c:v>16.757448814498428</c:v>
                </c:pt>
                <c:pt idx="201">
                  <c:v>16.230455111128531</c:v>
                </c:pt>
                <c:pt idx="202">
                  <c:v>15.731982840185978</c:v>
                </c:pt>
                <c:pt idx="203">
                  <c:v>16.382637732926653</c:v>
                </c:pt>
                <c:pt idx="204">
                  <c:v>16.940955807257534</c:v>
                </c:pt>
                <c:pt idx="205">
                  <c:v>16.177899705611402</c:v>
                </c:pt>
                <c:pt idx="206">
                  <c:v>16.921264586192653</c:v>
                </c:pt>
                <c:pt idx="207">
                  <c:v>16.698860979143195</c:v>
                </c:pt>
                <c:pt idx="208">
                  <c:v>17.731535849378744</c:v>
                </c:pt>
                <c:pt idx="209">
                  <c:v>17.44594699976096</c:v>
                </c:pt>
                <c:pt idx="210">
                  <c:v>14.093554015870161</c:v>
                </c:pt>
                <c:pt idx="211">
                  <c:v>10.93734118417906</c:v>
                </c:pt>
                <c:pt idx="212">
                  <c:v>16.422652662630551</c:v>
                </c:pt>
                <c:pt idx="213">
                  <c:v>12.313355745679823</c:v>
                </c:pt>
                <c:pt idx="214">
                  <c:v>12.767512857770376</c:v>
                </c:pt>
                <c:pt idx="215">
                  <c:v>12.088809371937694</c:v>
                </c:pt>
                <c:pt idx="216">
                  <c:v>13.017288723284054</c:v>
                </c:pt>
                <c:pt idx="217">
                  <c:v>12.046941460322515</c:v>
                </c:pt>
                <c:pt idx="218">
                  <c:v>12.738894814031831</c:v>
                </c:pt>
                <c:pt idx="219">
                  <c:v>12.885172405259233</c:v>
                </c:pt>
                <c:pt idx="220">
                  <c:v>19.879005685286273</c:v>
                </c:pt>
                <c:pt idx="221">
                  <c:v>17.922657863842879</c:v>
                </c:pt>
                <c:pt idx="222">
                  <c:v>17.952973208221707</c:v>
                </c:pt>
                <c:pt idx="223">
                  <c:v>19.187323480915317</c:v>
                </c:pt>
                <c:pt idx="224">
                  <c:v>17.641792537520786</c:v>
                </c:pt>
                <c:pt idx="225">
                  <c:v>18.918913942392368</c:v>
                </c:pt>
                <c:pt idx="226">
                  <c:v>15.526504356107916</c:v>
                </c:pt>
                <c:pt idx="227">
                  <c:v>15.989021286642698</c:v>
                </c:pt>
                <c:pt idx="228">
                  <c:v>15.176224568995911</c:v>
                </c:pt>
                <c:pt idx="229">
                  <c:v>17.159060648474703</c:v>
                </c:pt>
                <c:pt idx="230">
                  <c:v>26.453146160056832</c:v>
                </c:pt>
                <c:pt idx="231">
                  <c:v>25.184792460419708</c:v>
                </c:pt>
                <c:pt idx="232">
                  <c:v>26.140863147131537</c:v>
                </c:pt>
                <c:pt idx="233">
                  <c:v>25.227008188677541</c:v>
                </c:pt>
                <c:pt idx="234">
                  <c:v>25.016939587561072</c:v>
                </c:pt>
                <c:pt idx="235">
                  <c:v>25.85074485478626</c:v>
                </c:pt>
                <c:pt idx="236">
                  <c:v>24.10728010000669</c:v>
                </c:pt>
                <c:pt idx="237">
                  <c:v>26.86271192864162</c:v>
                </c:pt>
                <c:pt idx="238">
                  <c:v>24.600562541826093</c:v>
                </c:pt>
                <c:pt idx="239">
                  <c:v>25.119813081028788</c:v>
                </c:pt>
                <c:pt idx="240">
                  <c:v>13.391071502457606</c:v>
                </c:pt>
                <c:pt idx="241">
                  <c:v>12.663685611693644</c:v>
                </c:pt>
                <c:pt idx="242">
                  <c:v>12.545537382043602</c:v>
                </c:pt>
                <c:pt idx="243">
                  <c:v>11.405678602418135</c:v>
                </c:pt>
                <c:pt idx="244">
                  <c:v>10.793058863954039</c:v>
                </c:pt>
                <c:pt idx="245">
                  <c:v>10.452158414735765</c:v>
                </c:pt>
                <c:pt idx="246">
                  <c:v>9.7057380318396973</c:v>
                </c:pt>
                <c:pt idx="247">
                  <c:v>11.372674172923116</c:v>
                </c:pt>
                <c:pt idx="248">
                  <c:v>11.794262583122503</c:v>
                </c:pt>
                <c:pt idx="249">
                  <c:v>11.943990450141939</c:v>
                </c:pt>
                <c:pt idx="250">
                  <c:v>13.643762810709028</c:v>
                </c:pt>
                <c:pt idx="251">
                  <c:v>12.694588886901331</c:v>
                </c:pt>
                <c:pt idx="252">
                  <c:v>12.015881945638084</c:v>
                </c:pt>
                <c:pt idx="253">
                  <c:v>11.674756854201428</c:v>
                </c:pt>
                <c:pt idx="254">
                  <c:v>12.01770218920681</c:v>
                </c:pt>
                <c:pt idx="255">
                  <c:v>12.64251508211505</c:v>
                </c:pt>
                <c:pt idx="256">
                  <c:v>14.113923576110492</c:v>
                </c:pt>
                <c:pt idx="257">
                  <c:v>12.046262149134463</c:v>
                </c:pt>
                <c:pt idx="258">
                  <c:v>13.524403197898472</c:v>
                </c:pt>
                <c:pt idx="259">
                  <c:v>13.699079856839486</c:v>
                </c:pt>
                <c:pt idx="260">
                  <c:v>19.825653561496047</c:v>
                </c:pt>
                <c:pt idx="261">
                  <c:v>19.611357630982727</c:v>
                </c:pt>
                <c:pt idx="262">
                  <c:v>18.993124659669331</c:v>
                </c:pt>
                <c:pt idx="263">
                  <c:v>18.686224035578089</c:v>
                </c:pt>
                <c:pt idx="264">
                  <c:v>18.538368129761508</c:v>
                </c:pt>
                <c:pt idx="265">
                  <c:v>20.165510687394509</c:v>
                </c:pt>
                <c:pt idx="266">
                  <c:v>22.062048620545422</c:v>
                </c:pt>
                <c:pt idx="267">
                  <c:v>21.786885810317056</c:v>
                </c:pt>
                <c:pt idx="268">
                  <c:v>20.283508002698593</c:v>
                </c:pt>
                <c:pt idx="269">
                  <c:v>18.667816300692571</c:v>
                </c:pt>
                <c:pt idx="270">
                  <c:v>13.976931462268064</c:v>
                </c:pt>
                <c:pt idx="271">
                  <c:v>16.806197788691939</c:v>
                </c:pt>
                <c:pt idx="272">
                  <c:v>15.496942785620146</c:v>
                </c:pt>
                <c:pt idx="273">
                  <c:v>14.867436049229067</c:v>
                </c:pt>
                <c:pt idx="274">
                  <c:v>16.18633455308299</c:v>
                </c:pt>
                <c:pt idx="275">
                  <c:v>15.937416790693852</c:v>
                </c:pt>
                <c:pt idx="276">
                  <c:v>15.134728534649152</c:v>
                </c:pt>
                <c:pt idx="277">
                  <c:v>16.29979585287839</c:v>
                </c:pt>
                <c:pt idx="278">
                  <c:v>17.232343353518594</c:v>
                </c:pt>
                <c:pt idx="279">
                  <c:v>17.286670976230674</c:v>
                </c:pt>
                <c:pt idx="280">
                  <c:v>23.901675985620461</c:v>
                </c:pt>
                <c:pt idx="281">
                  <c:v>25.773456503257215</c:v>
                </c:pt>
                <c:pt idx="282">
                  <c:v>24.478525157819366</c:v>
                </c:pt>
                <c:pt idx="283">
                  <c:v>23.114193997968023</c:v>
                </c:pt>
                <c:pt idx="284">
                  <c:v>22.626349743286415</c:v>
                </c:pt>
                <c:pt idx="285">
                  <c:v>22.512322405667639</c:v>
                </c:pt>
                <c:pt idx="286">
                  <c:v>23.358312718020244</c:v>
                </c:pt>
                <c:pt idx="287">
                  <c:v>23.71275213557638</c:v>
                </c:pt>
                <c:pt idx="288">
                  <c:v>23.873722849426546</c:v>
                </c:pt>
                <c:pt idx="289">
                  <c:v>23.529072236715127</c:v>
                </c:pt>
                <c:pt idx="290">
                  <c:v>16.268329738783336</c:v>
                </c:pt>
                <c:pt idx="291">
                  <c:v>16.14899008779312</c:v>
                </c:pt>
                <c:pt idx="292">
                  <c:v>17.635278719287346</c:v>
                </c:pt>
                <c:pt idx="293">
                  <c:v>15.274930565586066</c:v>
                </c:pt>
                <c:pt idx="294">
                  <c:v>17.215185636891</c:v>
                </c:pt>
                <c:pt idx="295">
                  <c:v>18.488488614232846</c:v>
                </c:pt>
                <c:pt idx="296">
                  <c:v>17.176427359451168</c:v>
                </c:pt>
                <c:pt idx="297">
                  <c:v>17.392934444244162</c:v>
                </c:pt>
                <c:pt idx="298">
                  <c:v>18.595413522161419</c:v>
                </c:pt>
                <c:pt idx="299">
                  <c:v>17.314860976763899</c:v>
                </c:pt>
                <c:pt idx="300">
                  <c:v>18.509818251781063</c:v>
                </c:pt>
                <c:pt idx="301">
                  <c:v>23.260573142511504</c:v>
                </c:pt>
                <c:pt idx="302">
                  <c:v>19.892547129422343</c:v>
                </c:pt>
                <c:pt idx="303">
                  <c:v>18.173274828332094</c:v>
                </c:pt>
                <c:pt idx="304">
                  <c:v>18.051902186770789</c:v>
                </c:pt>
                <c:pt idx="305">
                  <c:v>19.024973024801888</c:v>
                </c:pt>
                <c:pt idx="306">
                  <c:v>18.227623870307962</c:v>
                </c:pt>
                <c:pt idx="307">
                  <c:v>18.176991995095083</c:v>
                </c:pt>
                <c:pt idx="308">
                  <c:v>17.002073191413139</c:v>
                </c:pt>
                <c:pt idx="309">
                  <c:v>18.088747335786216</c:v>
                </c:pt>
                <c:pt idx="310">
                  <c:v>16.859682383684969</c:v>
                </c:pt>
                <c:pt idx="311">
                  <c:v>16.450747471094079</c:v>
                </c:pt>
                <c:pt idx="312">
                  <c:v>16.989064415486876</c:v>
                </c:pt>
                <c:pt idx="313">
                  <c:v>17.569828755777099</c:v>
                </c:pt>
                <c:pt idx="314">
                  <c:v>17.82444183248343</c:v>
                </c:pt>
                <c:pt idx="315">
                  <c:v>17.9757527478024</c:v>
                </c:pt>
                <c:pt idx="316">
                  <c:v>19.927483281196221</c:v>
                </c:pt>
                <c:pt idx="317">
                  <c:v>19.890516716842189</c:v>
                </c:pt>
                <c:pt idx="318">
                  <c:v>19.396727811851914</c:v>
                </c:pt>
                <c:pt idx="319">
                  <c:v>20.425385778090163</c:v>
                </c:pt>
                <c:pt idx="320">
                  <c:v>23.241021178260297</c:v>
                </c:pt>
                <c:pt idx="321">
                  <c:v>23.440762714699606</c:v>
                </c:pt>
                <c:pt idx="322">
                  <c:v>23.851178635037577</c:v>
                </c:pt>
                <c:pt idx="323">
                  <c:v>23.294785102761445</c:v>
                </c:pt>
                <c:pt idx="324">
                  <c:v>23.493947129480098</c:v>
                </c:pt>
                <c:pt idx="325">
                  <c:v>27.283957245401375</c:v>
                </c:pt>
                <c:pt idx="326">
                  <c:v>23.32717248989665</c:v>
                </c:pt>
                <c:pt idx="327">
                  <c:v>22.477936250182612</c:v>
                </c:pt>
                <c:pt idx="328">
                  <c:v>23.123685956449563</c:v>
                </c:pt>
                <c:pt idx="329">
                  <c:v>24.792832832785781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A-4239-AE4C-C3E0D4C8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92896"/>
        <c:axId val="1018911200"/>
      </c:scatterChart>
      <c:valAx>
        <c:axId val="10188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price inflation (%)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11200"/>
        <c:crosses val="autoZero"/>
        <c:crossBetween val="midCat"/>
      </c:valAx>
      <c:valAx>
        <c:axId val="101891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92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Incidence of caloric losses at retail distribution level (percent)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D-40AB-8FB8-9996385924FD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Before'!$B$30:$B$359</c:f>
              <c:numCache>
                <c:formatCode>General</c:formatCode>
                <c:ptCount val="330"/>
                <c:pt idx="0">
                  <c:v>26.326373511785516</c:v>
                </c:pt>
                <c:pt idx="1">
                  <c:v>24.596258340468125</c:v>
                </c:pt>
                <c:pt idx="2">
                  <c:v>23.898670906409404</c:v>
                </c:pt>
                <c:pt idx="3">
                  <c:v>24.759388358869302</c:v>
                </c:pt>
                <c:pt idx="4">
                  <c:v>23.022960225394094</c:v>
                </c:pt>
                <c:pt idx="5">
                  <c:v>22.52596072313095</c:v>
                </c:pt>
                <c:pt idx="6">
                  <c:v>23.61941518067373</c:v>
                </c:pt>
                <c:pt idx="7">
                  <c:v>23.045836718738418</c:v>
                </c:pt>
                <c:pt idx="8">
                  <c:v>21.753021838573581</c:v>
                </c:pt>
                <c:pt idx="9">
                  <c:v>22.927453457155067</c:v>
                </c:pt>
                <c:pt idx="10">
                  <c:v>18.075864236606755</c:v>
                </c:pt>
                <c:pt idx="11">
                  <c:v>17.624802164367047</c:v>
                </c:pt>
                <c:pt idx="12">
                  <c:v>17.094723853402705</c:v>
                </c:pt>
                <c:pt idx="13">
                  <c:v>16.944911193442998</c:v>
                </c:pt>
                <c:pt idx="14">
                  <c:v>16.642627592448232</c:v>
                </c:pt>
                <c:pt idx="15">
                  <c:v>18.641182724577671</c:v>
                </c:pt>
                <c:pt idx="16">
                  <c:v>26.289838433803403</c:v>
                </c:pt>
                <c:pt idx="17">
                  <c:v>21.123710317692652</c:v>
                </c:pt>
                <c:pt idx="18">
                  <c:v>20.833829732805473</c:v>
                </c:pt>
                <c:pt idx="19">
                  <c:v>22.264428684094408</c:v>
                </c:pt>
                <c:pt idx="20">
                  <c:v>13.08994913880306</c:v>
                </c:pt>
                <c:pt idx="21">
                  <c:v>11.159576727048107</c:v>
                </c:pt>
                <c:pt idx="22">
                  <c:v>10.855215220301096</c:v>
                </c:pt>
                <c:pt idx="23">
                  <c:v>11.796971669122325</c:v>
                </c:pt>
                <c:pt idx="24">
                  <c:v>11.160238858738008</c:v>
                </c:pt>
                <c:pt idx="25">
                  <c:v>10.649921216715867</c:v>
                </c:pt>
                <c:pt idx="26">
                  <c:v>10.69910662099614</c:v>
                </c:pt>
                <c:pt idx="27">
                  <c:v>10.725552385087566</c:v>
                </c:pt>
                <c:pt idx="28">
                  <c:v>10.021218134457929</c:v>
                </c:pt>
                <c:pt idx="29">
                  <c:v>10.055821456193289</c:v>
                </c:pt>
                <c:pt idx="30">
                  <c:v>17.212175874363446</c:v>
                </c:pt>
                <c:pt idx="31">
                  <c:v>14.51918380146083</c:v>
                </c:pt>
                <c:pt idx="32">
                  <c:v>15.926887477457942</c:v>
                </c:pt>
                <c:pt idx="33">
                  <c:v>14.127630597179046</c:v>
                </c:pt>
                <c:pt idx="34">
                  <c:v>13.988600316454761</c:v>
                </c:pt>
                <c:pt idx="35">
                  <c:v>16.573191334214382</c:v>
                </c:pt>
                <c:pt idx="36">
                  <c:v>14.297971199214272</c:v>
                </c:pt>
                <c:pt idx="37">
                  <c:v>15.861269648325381</c:v>
                </c:pt>
                <c:pt idx="38">
                  <c:v>15.768741502892855</c:v>
                </c:pt>
                <c:pt idx="39">
                  <c:v>14.587093222570505</c:v>
                </c:pt>
                <c:pt idx="40">
                  <c:v>21.557895787542911</c:v>
                </c:pt>
                <c:pt idx="41">
                  <c:v>22.516641353719155</c:v>
                </c:pt>
                <c:pt idx="42">
                  <c:v>20.481005898445098</c:v>
                </c:pt>
                <c:pt idx="43">
                  <c:v>19.293499892491795</c:v>
                </c:pt>
                <c:pt idx="44">
                  <c:v>19.363923715159942</c:v>
                </c:pt>
                <c:pt idx="45">
                  <c:v>20.540405064085896</c:v>
                </c:pt>
                <c:pt idx="46">
                  <c:v>18.883980013781688</c:v>
                </c:pt>
                <c:pt idx="47">
                  <c:v>20.777464602322812</c:v>
                </c:pt>
                <c:pt idx="48">
                  <c:v>19.540671617561348</c:v>
                </c:pt>
                <c:pt idx="49">
                  <c:v>18.265856646908638</c:v>
                </c:pt>
                <c:pt idx="50">
                  <c:v>13.126931494457313</c:v>
                </c:pt>
                <c:pt idx="51">
                  <c:v>13.522557278300528</c:v>
                </c:pt>
                <c:pt idx="52">
                  <c:v>12.557427626995683</c:v>
                </c:pt>
                <c:pt idx="53">
                  <c:v>13.298514870168296</c:v>
                </c:pt>
                <c:pt idx="54">
                  <c:v>12.509777137315849</c:v>
                </c:pt>
                <c:pt idx="55">
                  <c:v>13.204672449207823</c:v>
                </c:pt>
                <c:pt idx="56">
                  <c:v>13.435489839090019</c:v>
                </c:pt>
                <c:pt idx="57">
                  <c:v>12.582245672824229</c:v>
                </c:pt>
                <c:pt idx="58">
                  <c:v>12.677170489341396</c:v>
                </c:pt>
                <c:pt idx="59">
                  <c:v>13.204196744518114</c:v>
                </c:pt>
                <c:pt idx="60">
                  <c:v>20.998949501981642</c:v>
                </c:pt>
                <c:pt idx="61">
                  <c:v>25.25414294631458</c:v>
                </c:pt>
                <c:pt idx="62">
                  <c:v>23.24129610144869</c:v>
                </c:pt>
                <c:pt idx="63">
                  <c:v>22.196360257260228</c:v>
                </c:pt>
                <c:pt idx="64">
                  <c:v>23.599939132867473</c:v>
                </c:pt>
                <c:pt idx="65">
                  <c:v>21.448417096789864</c:v>
                </c:pt>
                <c:pt idx="66">
                  <c:v>21.077616774277576</c:v>
                </c:pt>
                <c:pt idx="67">
                  <c:v>24.11528553425758</c:v>
                </c:pt>
                <c:pt idx="68">
                  <c:v>22.911125091551455</c:v>
                </c:pt>
                <c:pt idx="69">
                  <c:v>24.213682062626877</c:v>
                </c:pt>
                <c:pt idx="70">
                  <c:v>19.295647910434774</c:v>
                </c:pt>
                <c:pt idx="71">
                  <c:v>18.584379953819894</c:v>
                </c:pt>
                <c:pt idx="72">
                  <c:v>16.735578753395451</c:v>
                </c:pt>
                <c:pt idx="73">
                  <c:v>17.950957556497261</c:v>
                </c:pt>
                <c:pt idx="74">
                  <c:v>17.245077213516062</c:v>
                </c:pt>
                <c:pt idx="75">
                  <c:v>18.11630669853389</c:v>
                </c:pt>
                <c:pt idx="76">
                  <c:v>16.953653433359857</c:v>
                </c:pt>
                <c:pt idx="77">
                  <c:v>17.408337962112263</c:v>
                </c:pt>
                <c:pt idx="78">
                  <c:v>17.069678966046688</c:v>
                </c:pt>
                <c:pt idx="79">
                  <c:v>18.929782840138827</c:v>
                </c:pt>
                <c:pt idx="80">
                  <c:v>14.567695475759063</c:v>
                </c:pt>
                <c:pt idx="81">
                  <c:v>22.84767827886574</c:v>
                </c:pt>
                <c:pt idx="82">
                  <c:v>20.403046057208584</c:v>
                </c:pt>
                <c:pt idx="83">
                  <c:v>19.909592240178888</c:v>
                </c:pt>
                <c:pt idx="84">
                  <c:v>19.993625341383392</c:v>
                </c:pt>
                <c:pt idx="85">
                  <c:v>20.161958780897283</c:v>
                </c:pt>
                <c:pt idx="86">
                  <c:v>22.288424430959548</c:v>
                </c:pt>
                <c:pt idx="87">
                  <c:v>21.649962078239938</c:v>
                </c:pt>
                <c:pt idx="88">
                  <c:v>20.966445268499523</c:v>
                </c:pt>
                <c:pt idx="89">
                  <c:v>21.151636546390556</c:v>
                </c:pt>
                <c:pt idx="90">
                  <c:v>21.514393317078248</c:v>
                </c:pt>
                <c:pt idx="91">
                  <c:v>23.715593373563912</c:v>
                </c:pt>
                <c:pt idx="92">
                  <c:v>20.440349866589482</c:v>
                </c:pt>
                <c:pt idx="93">
                  <c:v>21.27436569753748</c:v>
                </c:pt>
                <c:pt idx="94">
                  <c:v>21.438731809159183</c:v>
                </c:pt>
                <c:pt idx="95">
                  <c:v>22.817707286618159</c:v>
                </c:pt>
                <c:pt idx="96">
                  <c:v>23.855111085522314</c:v>
                </c:pt>
                <c:pt idx="97">
                  <c:v>22.072624016514112</c:v>
                </c:pt>
                <c:pt idx="98">
                  <c:v>23.240415187275982</c:v>
                </c:pt>
                <c:pt idx="99">
                  <c:v>24.361765724653456</c:v>
                </c:pt>
                <c:pt idx="100">
                  <c:v>23.377066785988823</c:v>
                </c:pt>
                <c:pt idx="101">
                  <c:v>31.904929158362567</c:v>
                </c:pt>
                <c:pt idx="102">
                  <c:v>24.50538191726066</c:v>
                </c:pt>
                <c:pt idx="103">
                  <c:v>22.190422223398095</c:v>
                </c:pt>
                <c:pt idx="104">
                  <c:v>22.151211822371845</c:v>
                </c:pt>
                <c:pt idx="105">
                  <c:v>23.229272516508058</c:v>
                </c:pt>
                <c:pt idx="106">
                  <c:v>21.504292988854161</c:v>
                </c:pt>
                <c:pt idx="107">
                  <c:v>23.57085534917357</c:v>
                </c:pt>
                <c:pt idx="108">
                  <c:v>22.462409156103362</c:v>
                </c:pt>
                <c:pt idx="109">
                  <c:v>24.749285008130105</c:v>
                </c:pt>
                <c:pt idx="110">
                  <c:v>15.428378378735555</c:v>
                </c:pt>
                <c:pt idx="111">
                  <c:v>15.396002778276349</c:v>
                </c:pt>
                <c:pt idx="112">
                  <c:v>15.694101877789212</c:v>
                </c:pt>
                <c:pt idx="113">
                  <c:v>16.188174885530813</c:v>
                </c:pt>
                <c:pt idx="114">
                  <c:v>16.40083018965214</c:v>
                </c:pt>
                <c:pt idx="115">
                  <c:v>16.463235827218099</c:v>
                </c:pt>
                <c:pt idx="116">
                  <c:v>16.959059175522516</c:v>
                </c:pt>
                <c:pt idx="117">
                  <c:v>16.81836261672138</c:v>
                </c:pt>
                <c:pt idx="118">
                  <c:v>16.910656889041434</c:v>
                </c:pt>
                <c:pt idx="119">
                  <c:v>17.267234294012862</c:v>
                </c:pt>
                <c:pt idx="120">
                  <c:v>17.535337609181088</c:v>
                </c:pt>
                <c:pt idx="121">
                  <c:v>16.026710844478721</c:v>
                </c:pt>
                <c:pt idx="122">
                  <c:v>16.233216817236148</c:v>
                </c:pt>
                <c:pt idx="123">
                  <c:v>15.68008399507322</c:v>
                </c:pt>
                <c:pt idx="124">
                  <c:v>16.419271972296801</c:v>
                </c:pt>
                <c:pt idx="125">
                  <c:v>17.57180273857815</c:v>
                </c:pt>
                <c:pt idx="126">
                  <c:v>17.533221445678816</c:v>
                </c:pt>
                <c:pt idx="127">
                  <c:v>16.217695387367524</c:v>
                </c:pt>
                <c:pt idx="128">
                  <c:v>18.447510542274049</c:v>
                </c:pt>
                <c:pt idx="129">
                  <c:v>17.826801984680326</c:v>
                </c:pt>
                <c:pt idx="130">
                  <c:v>15.22225002973561</c:v>
                </c:pt>
                <c:pt idx="131">
                  <c:v>16.353257800803242</c:v>
                </c:pt>
                <c:pt idx="132">
                  <c:v>16.04490998314014</c:v>
                </c:pt>
                <c:pt idx="133">
                  <c:v>14.974462377419226</c:v>
                </c:pt>
                <c:pt idx="134">
                  <c:v>15.408401216439067</c:v>
                </c:pt>
                <c:pt idx="135">
                  <c:v>17.5368519926506</c:v>
                </c:pt>
                <c:pt idx="136">
                  <c:v>17.366226317625308</c:v>
                </c:pt>
                <c:pt idx="137">
                  <c:v>17.683890482523314</c:v>
                </c:pt>
                <c:pt idx="138">
                  <c:v>19.364021623436223</c:v>
                </c:pt>
                <c:pt idx="139">
                  <c:v>21.064122479423176</c:v>
                </c:pt>
                <c:pt idx="140">
                  <c:v>17.363007860437435</c:v>
                </c:pt>
                <c:pt idx="141">
                  <c:v>17.445118789556872</c:v>
                </c:pt>
                <c:pt idx="142">
                  <c:v>16.314053200403908</c:v>
                </c:pt>
                <c:pt idx="143">
                  <c:v>17.144423512471995</c:v>
                </c:pt>
                <c:pt idx="144">
                  <c:v>15.115651960610194</c:v>
                </c:pt>
                <c:pt idx="145">
                  <c:v>14.842624755394446</c:v>
                </c:pt>
                <c:pt idx="146">
                  <c:v>14.454568190954301</c:v>
                </c:pt>
                <c:pt idx="147">
                  <c:v>12.803393966226052</c:v>
                </c:pt>
                <c:pt idx="148">
                  <c:v>13.329803371442349</c:v>
                </c:pt>
                <c:pt idx="149">
                  <c:v>15.574201200547805</c:v>
                </c:pt>
                <c:pt idx="150">
                  <c:v>24.856070926204335</c:v>
                </c:pt>
                <c:pt idx="151">
                  <c:v>26.2889068659765</c:v>
                </c:pt>
                <c:pt idx="152">
                  <c:v>25.69118025812433</c:v>
                </c:pt>
                <c:pt idx="153">
                  <c:v>24.350300119370431</c:v>
                </c:pt>
                <c:pt idx="154">
                  <c:v>24.795995286487486</c:v>
                </c:pt>
                <c:pt idx="155">
                  <c:v>25.689985882907088</c:v>
                </c:pt>
                <c:pt idx="156">
                  <c:v>25.70237959262252</c:v>
                </c:pt>
                <c:pt idx="157">
                  <c:v>24.771110276640663</c:v>
                </c:pt>
                <c:pt idx="158">
                  <c:v>24.993806267668489</c:v>
                </c:pt>
                <c:pt idx="159">
                  <c:v>25.560022239504679</c:v>
                </c:pt>
                <c:pt idx="160">
                  <c:v>20.037468601389989</c:v>
                </c:pt>
                <c:pt idx="161">
                  <c:v>21.471411410483487</c:v>
                </c:pt>
                <c:pt idx="162">
                  <c:v>20.959996726351154</c:v>
                </c:pt>
                <c:pt idx="163">
                  <c:v>19.860182261460103</c:v>
                </c:pt>
                <c:pt idx="164">
                  <c:v>20.847819471801625</c:v>
                </c:pt>
                <c:pt idx="165">
                  <c:v>20.117845325955031</c:v>
                </c:pt>
                <c:pt idx="166">
                  <c:v>22.25522729903523</c:v>
                </c:pt>
                <c:pt idx="167">
                  <c:v>19.889819352150425</c:v>
                </c:pt>
                <c:pt idx="168">
                  <c:v>25.92541920036475</c:v>
                </c:pt>
                <c:pt idx="169">
                  <c:v>24.014078656390982</c:v>
                </c:pt>
                <c:pt idx="170">
                  <c:v>20.641881932635481</c:v>
                </c:pt>
                <c:pt idx="171">
                  <c:v>20.658480741137847</c:v>
                </c:pt>
                <c:pt idx="172">
                  <c:v>19.626869800615754</c:v>
                </c:pt>
                <c:pt idx="173">
                  <c:v>20.572350861272628</c:v>
                </c:pt>
                <c:pt idx="174">
                  <c:v>20.221227543044765</c:v>
                </c:pt>
                <c:pt idx="175">
                  <c:v>20.811160996961803</c:v>
                </c:pt>
                <c:pt idx="176">
                  <c:v>20.504911976699802</c:v>
                </c:pt>
                <c:pt idx="177">
                  <c:v>22.629062207064003</c:v>
                </c:pt>
                <c:pt idx="178">
                  <c:v>20.814938329995275</c:v>
                </c:pt>
                <c:pt idx="179">
                  <c:v>19.980181571871007</c:v>
                </c:pt>
                <c:pt idx="180">
                  <c:v>25.177728877974133</c:v>
                </c:pt>
                <c:pt idx="181">
                  <c:v>25.442267225042208</c:v>
                </c:pt>
                <c:pt idx="182">
                  <c:v>32.01367550192721</c:v>
                </c:pt>
                <c:pt idx="183">
                  <c:v>27.656287000157128</c:v>
                </c:pt>
                <c:pt idx="184">
                  <c:v>28.366867428385156</c:v>
                </c:pt>
                <c:pt idx="185">
                  <c:v>29.974882082192337</c:v>
                </c:pt>
                <c:pt idx="186">
                  <c:v>28.992626402367335</c:v>
                </c:pt>
                <c:pt idx="187">
                  <c:v>24.54459340802417</c:v>
                </c:pt>
                <c:pt idx="188">
                  <c:v>26.351099172218639</c:v>
                </c:pt>
                <c:pt idx="189">
                  <c:v>27.97535302074856</c:v>
                </c:pt>
                <c:pt idx="190">
                  <c:v>16.805378984052737</c:v>
                </c:pt>
                <c:pt idx="191">
                  <c:v>18.169769108600139</c:v>
                </c:pt>
                <c:pt idx="192">
                  <c:v>16.208004345488973</c:v>
                </c:pt>
                <c:pt idx="193">
                  <c:v>15.94026118653389</c:v>
                </c:pt>
                <c:pt idx="194">
                  <c:v>16.414714215888008</c:v>
                </c:pt>
                <c:pt idx="195">
                  <c:v>16.975403381183352</c:v>
                </c:pt>
                <c:pt idx="196">
                  <c:v>16.065077877415558</c:v>
                </c:pt>
                <c:pt idx="197">
                  <c:v>17.243710037188684</c:v>
                </c:pt>
                <c:pt idx="198">
                  <c:v>15.79702124892292</c:v>
                </c:pt>
                <c:pt idx="199">
                  <c:v>15.961350656591419</c:v>
                </c:pt>
                <c:pt idx="200">
                  <c:v>16.757448814498428</c:v>
                </c:pt>
                <c:pt idx="201">
                  <c:v>16.230455111128531</c:v>
                </c:pt>
                <c:pt idx="202">
                  <c:v>15.731982840185978</c:v>
                </c:pt>
                <c:pt idx="203">
                  <c:v>16.382637732926653</c:v>
                </c:pt>
                <c:pt idx="204">
                  <c:v>16.940955807257534</c:v>
                </c:pt>
                <c:pt idx="205">
                  <c:v>16.177899705611402</c:v>
                </c:pt>
                <c:pt idx="206">
                  <c:v>16.921264586192653</c:v>
                </c:pt>
                <c:pt idx="207">
                  <c:v>16.698860979143195</c:v>
                </c:pt>
                <c:pt idx="208">
                  <c:v>17.731535849378744</c:v>
                </c:pt>
                <c:pt idx="209">
                  <c:v>17.44594699976096</c:v>
                </c:pt>
                <c:pt idx="210">
                  <c:v>14.093554015870161</c:v>
                </c:pt>
                <c:pt idx="211">
                  <c:v>10.93734118417906</c:v>
                </c:pt>
                <c:pt idx="212">
                  <c:v>16.422652662630551</c:v>
                </c:pt>
                <c:pt idx="213">
                  <c:v>12.313355745679823</c:v>
                </c:pt>
                <c:pt idx="214">
                  <c:v>12.767512857770376</c:v>
                </c:pt>
                <c:pt idx="215">
                  <c:v>12.088809371937694</c:v>
                </c:pt>
                <c:pt idx="216">
                  <c:v>13.017288723284054</c:v>
                </c:pt>
                <c:pt idx="217">
                  <c:v>12.046941460322515</c:v>
                </c:pt>
                <c:pt idx="218">
                  <c:v>12.738894814031831</c:v>
                </c:pt>
                <c:pt idx="219">
                  <c:v>12.885172405259233</c:v>
                </c:pt>
                <c:pt idx="220">
                  <c:v>19.879005685286273</c:v>
                </c:pt>
                <c:pt idx="221">
                  <c:v>17.922657863842879</c:v>
                </c:pt>
                <c:pt idx="222">
                  <c:v>17.952973208221707</c:v>
                </c:pt>
                <c:pt idx="223">
                  <c:v>19.187323480915317</c:v>
                </c:pt>
                <c:pt idx="224">
                  <c:v>17.641792537520786</c:v>
                </c:pt>
                <c:pt idx="225">
                  <c:v>18.918913942392368</c:v>
                </c:pt>
                <c:pt idx="226">
                  <c:v>15.526504356107916</c:v>
                </c:pt>
                <c:pt idx="227">
                  <c:v>15.989021286642698</c:v>
                </c:pt>
                <c:pt idx="228">
                  <c:v>15.176224568995911</c:v>
                </c:pt>
                <c:pt idx="229">
                  <c:v>17.159060648474703</c:v>
                </c:pt>
                <c:pt idx="230">
                  <c:v>26.453146160056832</c:v>
                </c:pt>
                <c:pt idx="231">
                  <c:v>25.184792460419708</c:v>
                </c:pt>
                <c:pt idx="232">
                  <c:v>26.140863147131537</c:v>
                </c:pt>
                <c:pt idx="233">
                  <c:v>25.227008188677541</c:v>
                </c:pt>
                <c:pt idx="234">
                  <c:v>25.016939587561072</c:v>
                </c:pt>
                <c:pt idx="235">
                  <c:v>25.85074485478626</c:v>
                </c:pt>
                <c:pt idx="236">
                  <c:v>24.10728010000669</c:v>
                </c:pt>
                <c:pt idx="237">
                  <c:v>26.86271192864162</c:v>
                </c:pt>
                <c:pt idx="238">
                  <c:v>24.600562541826093</c:v>
                </c:pt>
                <c:pt idx="239">
                  <c:v>25.119813081028788</c:v>
                </c:pt>
                <c:pt idx="240">
                  <c:v>13.391071502457606</c:v>
                </c:pt>
                <c:pt idx="241">
                  <c:v>12.663685611693644</c:v>
                </c:pt>
                <c:pt idx="242">
                  <c:v>12.545537382043602</c:v>
                </c:pt>
                <c:pt idx="243">
                  <c:v>11.405678602418135</c:v>
                </c:pt>
                <c:pt idx="244">
                  <c:v>10.793058863954039</c:v>
                </c:pt>
                <c:pt idx="245">
                  <c:v>10.452158414735765</c:v>
                </c:pt>
                <c:pt idx="246">
                  <c:v>9.7057380318396973</c:v>
                </c:pt>
                <c:pt idx="247">
                  <c:v>11.372674172923116</c:v>
                </c:pt>
                <c:pt idx="248">
                  <c:v>11.794262583122503</c:v>
                </c:pt>
                <c:pt idx="249">
                  <c:v>11.943990450141939</c:v>
                </c:pt>
                <c:pt idx="250">
                  <c:v>13.643762810709028</c:v>
                </c:pt>
                <c:pt idx="251">
                  <c:v>12.694588886901331</c:v>
                </c:pt>
                <c:pt idx="252">
                  <c:v>12.015881945638084</c:v>
                </c:pt>
                <c:pt idx="253">
                  <c:v>11.674756854201428</c:v>
                </c:pt>
                <c:pt idx="254">
                  <c:v>12.01770218920681</c:v>
                </c:pt>
                <c:pt idx="255">
                  <c:v>12.64251508211505</c:v>
                </c:pt>
                <c:pt idx="256">
                  <c:v>14.113923576110492</c:v>
                </c:pt>
                <c:pt idx="257">
                  <c:v>12.046262149134463</c:v>
                </c:pt>
                <c:pt idx="258">
                  <c:v>13.524403197898472</c:v>
                </c:pt>
                <c:pt idx="259">
                  <c:v>13.699079856839486</c:v>
                </c:pt>
                <c:pt idx="260">
                  <c:v>19.825653561496047</c:v>
                </c:pt>
                <c:pt idx="261">
                  <c:v>19.611357630982727</c:v>
                </c:pt>
                <c:pt idx="262">
                  <c:v>18.993124659669331</c:v>
                </c:pt>
                <c:pt idx="263">
                  <c:v>18.686224035578089</c:v>
                </c:pt>
                <c:pt idx="264">
                  <c:v>18.538368129761508</c:v>
                </c:pt>
                <c:pt idx="265">
                  <c:v>20.165510687394509</c:v>
                </c:pt>
                <c:pt idx="266">
                  <c:v>22.062048620545422</c:v>
                </c:pt>
                <c:pt idx="267">
                  <c:v>21.786885810317056</c:v>
                </c:pt>
                <c:pt idx="268">
                  <c:v>20.283508002698593</c:v>
                </c:pt>
                <c:pt idx="269">
                  <c:v>18.667816300692571</c:v>
                </c:pt>
                <c:pt idx="270">
                  <c:v>13.976931462268064</c:v>
                </c:pt>
                <c:pt idx="271">
                  <c:v>16.806197788691939</c:v>
                </c:pt>
                <c:pt idx="272">
                  <c:v>15.496942785620146</c:v>
                </c:pt>
                <c:pt idx="273">
                  <c:v>14.867436049229067</c:v>
                </c:pt>
                <c:pt idx="274">
                  <c:v>16.18633455308299</c:v>
                </c:pt>
                <c:pt idx="275">
                  <c:v>15.937416790693852</c:v>
                </c:pt>
                <c:pt idx="276">
                  <c:v>15.134728534649152</c:v>
                </c:pt>
                <c:pt idx="277">
                  <c:v>16.29979585287839</c:v>
                </c:pt>
                <c:pt idx="278">
                  <c:v>17.232343353518594</c:v>
                </c:pt>
                <c:pt idx="279">
                  <c:v>17.286670976230674</c:v>
                </c:pt>
                <c:pt idx="280">
                  <c:v>23.901675985620461</c:v>
                </c:pt>
                <c:pt idx="281">
                  <c:v>25.773456503257215</c:v>
                </c:pt>
                <c:pt idx="282">
                  <c:v>24.478525157819366</c:v>
                </c:pt>
                <c:pt idx="283">
                  <c:v>23.114193997968023</c:v>
                </c:pt>
                <c:pt idx="284">
                  <c:v>22.626349743286415</c:v>
                </c:pt>
                <c:pt idx="285">
                  <c:v>22.512322405667639</c:v>
                </c:pt>
                <c:pt idx="286">
                  <c:v>23.358312718020244</c:v>
                </c:pt>
                <c:pt idx="287">
                  <c:v>23.71275213557638</c:v>
                </c:pt>
                <c:pt idx="288">
                  <c:v>23.873722849426546</c:v>
                </c:pt>
                <c:pt idx="289">
                  <c:v>23.529072236715127</c:v>
                </c:pt>
                <c:pt idx="290">
                  <c:v>16.268329738783336</c:v>
                </c:pt>
                <c:pt idx="291">
                  <c:v>16.14899008779312</c:v>
                </c:pt>
                <c:pt idx="292">
                  <c:v>17.635278719287346</c:v>
                </c:pt>
                <c:pt idx="293">
                  <c:v>15.274930565586066</c:v>
                </c:pt>
                <c:pt idx="294">
                  <c:v>17.215185636891</c:v>
                </c:pt>
                <c:pt idx="295">
                  <c:v>18.488488614232846</c:v>
                </c:pt>
                <c:pt idx="296">
                  <c:v>17.176427359451168</c:v>
                </c:pt>
                <c:pt idx="297">
                  <c:v>17.392934444244162</c:v>
                </c:pt>
                <c:pt idx="298">
                  <c:v>18.595413522161419</c:v>
                </c:pt>
                <c:pt idx="299">
                  <c:v>17.314860976763899</c:v>
                </c:pt>
                <c:pt idx="300">
                  <c:v>18.509818251781063</c:v>
                </c:pt>
                <c:pt idx="301">
                  <c:v>23.260573142511504</c:v>
                </c:pt>
                <c:pt idx="302">
                  <c:v>19.892547129422343</c:v>
                </c:pt>
                <c:pt idx="303">
                  <c:v>18.173274828332094</c:v>
                </c:pt>
                <c:pt idx="304">
                  <c:v>18.051902186770789</c:v>
                </c:pt>
                <c:pt idx="305">
                  <c:v>19.024973024801888</c:v>
                </c:pt>
                <c:pt idx="306">
                  <c:v>18.227623870307962</c:v>
                </c:pt>
                <c:pt idx="307">
                  <c:v>18.176991995095083</c:v>
                </c:pt>
                <c:pt idx="308">
                  <c:v>17.002073191413139</c:v>
                </c:pt>
                <c:pt idx="309">
                  <c:v>18.088747335786216</c:v>
                </c:pt>
                <c:pt idx="310">
                  <c:v>16.859682383684969</c:v>
                </c:pt>
                <c:pt idx="311">
                  <c:v>16.450747471094079</c:v>
                </c:pt>
                <c:pt idx="312">
                  <c:v>16.989064415486876</c:v>
                </c:pt>
                <c:pt idx="313">
                  <c:v>17.569828755777099</c:v>
                </c:pt>
                <c:pt idx="314">
                  <c:v>17.82444183248343</c:v>
                </c:pt>
                <c:pt idx="315">
                  <c:v>17.9757527478024</c:v>
                </c:pt>
                <c:pt idx="316">
                  <c:v>19.927483281196221</c:v>
                </c:pt>
                <c:pt idx="317">
                  <c:v>19.890516716842189</c:v>
                </c:pt>
                <c:pt idx="318">
                  <c:v>19.396727811851914</c:v>
                </c:pt>
                <c:pt idx="319">
                  <c:v>20.425385778090163</c:v>
                </c:pt>
                <c:pt idx="320">
                  <c:v>23.241021178260297</c:v>
                </c:pt>
                <c:pt idx="321">
                  <c:v>23.440762714699606</c:v>
                </c:pt>
                <c:pt idx="322">
                  <c:v>23.851178635037577</c:v>
                </c:pt>
                <c:pt idx="323">
                  <c:v>23.294785102761445</c:v>
                </c:pt>
                <c:pt idx="324">
                  <c:v>23.493947129480098</c:v>
                </c:pt>
                <c:pt idx="325">
                  <c:v>27.283957245401375</c:v>
                </c:pt>
                <c:pt idx="326">
                  <c:v>23.32717248989665</c:v>
                </c:pt>
                <c:pt idx="327">
                  <c:v>22.477936250182612</c:v>
                </c:pt>
                <c:pt idx="328">
                  <c:v>23.123685956449563</c:v>
                </c:pt>
                <c:pt idx="329">
                  <c:v>24.792832832785781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D-40AB-8FB8-99963859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12448"/>
        <c:axId val="1018890400"/>
      </c:scatterChart>
      <c:valAx>
        <c:axId val="10189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Incidence of caloric losses at retail distribution level (percent)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90400"/>
        <c:crosses val="autoZero"/>
        <c:crossBetween val="midCat"/>
      </c:valAx>
      <c:valAx>
        <c:axId val="101889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12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Employment in agriculture, forestry and fishing - ILO modelled estimates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Consolidated'!$G$2:$G$331</c:f>
              <c:numCache>
                <c:formatCode>General</c:formatCode>
                <c:ptCount val="330"/>
                <c:pt idx="0">
                  <c:v>3483.8319999999999</c:v>
                </c:pt>
                <c:pt idx="1">
                  <c:v>3565.3429999999998</c:v>
                </c:pt>
                <c:pt idx="2">
                  <c:v>3589.0239999999999</c:v>
                </c:pt>
                <c:pt idx="3">
                  <c:v>3661.4490000000001</c:v>
                </c:pt>
                <c:pt idx="4">
                  <c:v>3747.0839999999998</c:v>
                </c:pt>
                <c:pt idx="5">
                  <c:v>3827.1550000000002</c:v>
                </c:pt>
                <c:pt idx="6">
                  <c:v>3886.2370000000001</c:v>
                </c:pt>
                <c:pt idx="7">
                  <c:v>3886.59</c:v>
                </c:pt>
                <c:pt idx="8">
                  <c:v>3958.6959999999999</c:v>
                </c:pt>
                <c:pt idx="9">
                  <c:v>4048.4720000000002</c:v>
                </c:pt>
                <c:pt idx="10">
                  <c:v>4232.3149999999996</c:v>
                </c:pt>
                <c:pt idx="11">
                  <c:v>4702.1409999999996</c:v>
                </c:pt>
                <c:pt idx="12">
                  <c:v>4873.2759999999998</c:v>
                </c:pt>
                <c:pt idx="13">
                  <c:v>5047.2169999999996</c:v>
                </c:pt>
                <c:pt idx="14">
                  <c:v>5230.7</c:v>
                </c:pt>
                <c:pt idx="15">
                  <c:v>5426.1170000000002</c:v>
                </c:pt>
                <c:pt idx="16">
                  <c:v>5624.4750000000004</c:v>
                </c:pt>
                <c:pt idx="17">
                  <c:v>5812.33</c:v>
                </c:pt>
                <c:pt idx="18">
                  <c:v>6015.0010000000002</c:v>
                </c:pt>
                <c:pt idx="19">
                  <c:v>6210.3980000000001</c:v>
                </c:pt>
                <c:pt idx="20">
                  <c:v>26112.203000000001</c:v>
                </c:pt>
                <c:pt idx="21">
                  <c:v>26083.464</c:v>
                </c:pt>
                <c:pt idx="22">
                  <c:v>26025.883000000002</c:v>
                </c:pt>
                <c:pt idx="23">
                  <c:v>25970.124</c:v>
                </c:pt>
                <c:pt idx="24">
                  <c:v>26021.562000000002</c:v>
                </c:pt>
                <c:pt idx="25">
                  <c:v>26011.984</c:v>
                </c:pt>
                <c:pt idx="26">
                  <c:v>25995.471000000001</c:v>
                </c:pt>
                <c:pt idx="27">
                  <c:v>26189.98</c:v>
                </c:pt>
                <c:pt idx="28">
                  <c:v>25953.916000000001</c:v>
                </c:pt>
                <c:pt idx="29">
                  <c:v>25738.866999999998</c:v>
                </c:pt>
                <c:pt idx="30">
                  <c:v>1600.3440000000001</c:v>
                </c:pt>
                <c:pt idx="31">
                  <c:v>1601.386</c:v>
                </c:pt>
                <c:pt idx="32">
                  <c:v>1628.623</c:v>
                </c:pt>
                <c:pt idx="33">
                  <c:v>1649.0509999999999</c:v>
                </c:pt>
                <c:pt idx="34">
                  <c:v>1672.88</c:v>
                </c:pt>
                <c:pt idx="35">
                  <c:v>1707.079</c:v>
                </c:pt>
                <c:pt idx="36">
                  <c:v>1740.2539999999999</c:v>
                </c:pt>
                <c:pt idx="37">
                  <c:v>1764.4849999999999</c:v>
                </c:pt>
                <c:pt idx="38">
                  <c:v>1785.355</c:v>
                </c:pt>
                <c:pt idx="39">
                  <c:v>1804.0830000000001</c:v>
                </c:pt>
                <c:pt idx="40">
                  <c:v>2714.1080000000002</c:v>
                </c:pt>
                <c:pt idx="41">
                  <c:v>2495.2399999999998</c:v>
                </c:pt>
                <c:pt idx="42">
                  <c:v>2268.2979999999998</c:v>
                </c:pt>
                <c:pt idx="43">
                  <c:v>2037.047</c:v>
                </c:pt>
                <c:pt idx="44">
                  <c:v>1805.6690000000001</c:v>
                </c:pt>
                <c:pt idx="45">
                  <c:v>1836.327</c:v>
                </c:pt>
                <c:pt idx="46">
                  <c:v>1852.6489999999999</c:v>
                </c:pt>
                <c:pt idx="47">
                  <c:v>1862.3920000000001</c:v>
                </c:pt>
                <c:pt idx="48">
                  <c:v>1867.088</c:v>
                </c:pt>
                <c:pt idx="49">
                  <c:v>1867.6869999999999</c:v>
                </c:pt>
                <c:pt idx="50">
                  <c:v>4625.1940000000004</c:v>
                </c:pt>
                <c:pt idx="51">
                  <c:v>4708.9390000000003</c:v>
                </c:pt>
                <c:pt idx="52">
                  <c:v>4407.6679999999997</c:v>
                </c:pt>
                <c:pt idx="53">
                  <c:v>4062.1179999999999</c:v>
                </c:pt>
                <c:pt idx="54">
                  <c:v>3837.23</c:v>
                </c:pt>
                <c:pt idx="55">
                  <c:v>3607.4360000000001</c:v>
                </c:pt>
                <c:pt idx="56">
                  <c:v>3320.5149999999999</c:v>
                </c:pt>
                <c:pt idx="57">
                  <c:v>3452.8620000000001</c:v>
                </c:pt>
                <c:pt idx="58">
                  <c:v>3336.6709999999998</c:v>
                </c:pt>
                <c:pt idx="59">
                  <c:v>3214.1239999999998</c:v>
                </c:pt>
                <c:pt idx="60">
                  <c:v>3324.7950000000001</c:v>
                </c:pt>
                <c:pt idx="61">
                  <c:v>3436.13</c:v>
                </c:pt>
                <c:pt idx="62">
                  <c:v>3529.69</c:v>
                </c:pt>
                <c:pt idx="63">
                  <c:v>3636.1709999999998</c:v>
                </c:pt>
                <c:pt idx="64">
                  <c:v>3742.94</c:v>
                </c:pt>
                <c:pt idx="65">
                  <c:v>3862.68</c:v>
                </c:pt>
                <c:pt idx="66">
                  <c:v>4011.3440000000001</c:v>
                </c:pt>
                <c:pt idx="67">
                  <c:v>4153.5429999999997</c:v>
                </c:pt>
                <c:pt idx="68">
                  <c:v>4281.3789999999999</c:v>
                </c:pt>
                <c:pt idx="69">
                  <c:v>4407.7420000000002</c:v>
                </c:pt>
                <c:pt idx="70">
                  <c:v>75.316000000000003</c:v>
                </c:pt>
                <c:pt idx="71">
                  <c:v>74.492999999999995</c:v>
                </c:pt>
                <c:pt idx="72">
                  <c:v>73.626000000000005</c:v>
                </c:pt>
                <c:pt idx="73">
                  <c:v>72.44</c:v>
                </c:pt>
                <c:pt idx="74">
                  <c:v>71.311000000000007</c:v>
                </c:pt>
                <c:pt idx="75">
                  <c:v>72.125</c:v>
                </c:pt>
                <c:pt idx="76">
                  <c:v>72.682000000000002</c:v>
                </c:pt>
                <c:pt idx="77">
                  <c:v>73.188000000000002</c:v>
                </c:pt>
                <c:pt idx="78">
                  <c:v>73.822999999999993</c:v>
                </c:pt>
                <c:pt idx="79">
                  <c:v>74.650000000000006</c:v>
                </c:pt>
                <c:pt idx="80">
                  <c:v>15392.248</c:v>
                </c:pt>
                <c:pt idx="81">
                  <c:v>15439.626</c:v>
                </c:pt>
                <c:pt idx="82">
                  <c:v>15476.021000000001</c:v>
                </c:pt>
                <c:pt idx="83">
                  <c:v>15808.612999999999</c:v>
                </c:pt>
                <c:pt idx="84">
                  <c:v>16141.257</c:v>
                </c:pt>
                <c:pt idx="85">
                  <c:v>16522.467000000001</c:v>
                </c:pt>
                <c:pt idx="86">
                  <c:v>16991.571</c:v>
                </c:pt>
                <c:pt idx="87">
                  <c:v>17461.197</c:v>
                </c:pt>
                <c:pt idx="88">
                  <c:v>17901.929</c:v>
                </c:pt>
                <c:pt idx="89">
                  <c:v>18370.632000000001</c:v>
                </c:pt>
                <c:pt idx="90">
                  <c:v>100.05800000000001</c:v>
                </c:pt>
                <c:pt idx="91">
                  <c:v>99.254999999999995</c:v>
                </c:pt>
                <c:pt idx="92">
                  <c:v>98.805000000000007</c:v>
                </c:pt>
                <c:pt idx="93">
                  <c:v>98.195999999999998</c:v>
                </c:pt>
                <c:pt idx="94">
                  <c:v>97.165999999999997</c:v>
                </c:pt>
                <c:pt idx="95">
                  <c:v>95.947000000000003</c:v>
                </c:pt>
                <c:pt idx="96">
                  <c:v>94.665999999999997</c:v>
                </c:pt>
                <c:pt idx="97">
                  <c:v>93.733999999999995</c:v>
                </c:pt>
                <c:pt idx="98">
                  <c:v>92.168999999999997</c:v>
                </c:pt>
                <c:pt idx="99">
                  <c:v>90.623000000000005</c:v>
                </c:pt>
                <c:pt idx="100">
                  <c:v>28343.623</c:v>
                </c:pt>
                <c:pt idx="101">
                  <c:v>28983.182000000001</c:v>
                </c:pt>
                <c:pt idx="102">
                  <c:v>29667.119999999999</c:v>
                </c:pt>
                <c:pt idx="103">
                  <c:v>30311.918000000001</c:v>
                </c:pt>
                <c:pt idx="104">
                  <c:v>31010.364000000001</c:v>
                </c:pt>
                <c:pt idx="105">
                  <c:v>31708.49</c:v>
                </c:pt>
                <c:pt idx="106">
                  <c:v>32390.137999999999</c:v>
                </c:pt>
                <c:pt idx="107">
                  <c:v>33093.468999999997</c:v>
                </c:pt>
                <c:pt idx="108">
                  <c:v>33871.868000000002</c:v>
                </c:pt>
                <c:pt idx="109">
                  <c:v>34604.764000000003</c:v>
                </c:pt>
                <c:pt idx="110">
                  <c:v>161.374</c:v>
                </c:pt>
                <c:pt idx="111">
                  <c:v>168.24199999999999</c:v>
                </c:pt>
                <c:pt idx="112">
                  <c:v>171.06100000000001</c:v>
                </c:pt>
                <c:pt idx="113">
                  <c:v>174.28800000000001</c:v>
                </c:pt>
                <c:pt idx="114">
                  <c:v>179.43299999999999</c:v>
                </c:pt>
                <c:pt idx="115">
                  <c:v>182.322</c:v>
                </c:pt>
                <c:pt idx="116">
                  <c:v>185.953</c:v>
                </c:pt>
                <c:pt idx="117">
                  <c:v>188.40799999999999</c:v>
                </c:pt>
                <c:pt idx="118">
                  <c:v>189.874</c:v>
                </c:pt>
                <c:pt idx="119">
                  <c:v>191.38399999999999</c:v>
                </c:pt>
                <c:pt idx="120">
                  <c:v>390.154</c:v>
                </c:pt>
                <c:pt idx="121">
                  <c:v>397.13499999999999</c:v>
                </c:pt>
                <c:pt idx="122">
                  <c:v>408.21699999999998</c:v>
                </c:pt>
                <c:pt idx="123">
                  <c:v>417.62599999999998</c:v>
                </c:pt>
                <c:pt idx="124">
                  <c:v>428.44799999999998</c:v>
                </c:pt>
                <c:pt idx="125">
                  <c:v>437.065</c:v>
                </c:pt>
                <c:pt idx="126">
                  <c:v>444.88400000000001</c:v>
                </c:pt>
                <c:pt idx="127">
                  <c:v>453.10899999999998</c:v>
                </c:pt>
                <c:pt idx="128">
                  <c:v>462.22199999999998</c:v>
                </c:pt>
                <c:pt idx="129">
                  <c:v>470.82799999999997</c:v>
                </c:pt>
                <c:pt idx="130">
                  <c:v>1201.3130000000001</c:v>
                </c:pt>
                <c:pt idx="131">
                  <c:v>1205.577</c:v>
                </c:pt>
                <c:pt idx="132">
                  <c:v>1208.146</c:v>
                </c:pt>
                <c:pt idx="133">
                  <c:v>1215.7529999999999</c:v>
                </c:pt>
                <c:pt idx="134">
                  <c:v>1223.644</c:v>
                </c:pt>
                <c:pt idx="135">
                  <c:v>1234.2829999999999</c:v>
                </c:pt>
                <c:pt idx="136">
                  <c:v>1249.248</c:v>
                </c:pt>
                <c:pt idx="137">
                  <c:v>1264.655</c:v>
                </c:pt>
                <c:pt idx="138">
                  <c:v>1273.903</c:v>
                </c:pt>
                <c:pt idx="139">
                  <c:v>1294.21</c:v>
                </c:pt>
                <c:pt idx="140">
                  <c:v>2200.4180000000001</c:v>
                </c:pt>
                <c:pt idx="141">
                  <c:v>2221.9110000000001</c:v>
                </c:pt>
                <c:pt idx="142">
                  <c:v>2238.4969999999998</c:v>
                </c:pt>
                <c:pt idx="143">
                  <c:v>2252.3809999999999</c:v>
                </c:pt>
                <c:pt idx="144">
                  <c:v>2270.0390000000002</c:v>
                </c:pt>
                <c:pt idx="145">
                  <c:v>2281.855</c:v>
                </c:pt>
                <c:pt idx="146">
                  <c:v>2299.5650000000001</c:v>
                </c:pt>
                <c:pt idx="147">
                  <c:v>2304.9839999999999</c:v>
                </c:pt>
                <c:pt idx="148">
                  <c:v>2305.1080000000002</c:v>
                </c:pt>
                <c:pt idx="149">
                  <c:v>2315.8560000000002</c:v>
                </c:pt>
                <c:pt idx="150">
                  <c:v>329.92500000000001</c:v>
                </c:pt>
                <c:pt idx="151">
                  <c:v>329.10599999999999</c:v>
                </c:pt>
                <c:pt idx="152">
                  <c:v>328.11900000000003</c:v>
                </c:pt>
                <c:pt idx="153">
                  <c:v>328.238</c:v>
                </c:pt>
                <c:pt idx="154">
                  <c:v>328.065</c:v>
                </c:pt>
                <c:pt idx="155">
                  <c:v>327.51799999999997</c:v>
                </c:pt>
                <c:pt idx="156">
                  <c:v>325.596</c:v>
                </c:pt>
                <c:pt idx="157">
                  <c:v>327.68</c:v>
                </c:pt>
                <c:pt idx="158">
                  <c:v>328.74900000000002</c:v>
                </c:pt>
                <c:pt idx="159">
                  <c:v>328.7</c:v>
                </c:pt>
                <c:pt idx="160">
                  <c:v>774.33799999999997</c:v>
                </c:pt>
                <c:pt idx="161">
                  <c:v>785.76499999999999</c:v>
                </c:pt>
                <c:pt idx="162">
                  <c:v>794.67899999999997</c:v>
                </c:pt>
                <c:pt idx="163">
                  <c:v>800.69799999999998</c:v>
                </c:pt>
                <c:pt idx="164">
                  <c:v>817.65800000000002</c:v>
                </c:pt>
                <c:pt idx="165">
                  <c:v>836.22</c:v>
                </c:pt>
                <c:pt idx="166">
                  <c:v>868.6</c:v>
                </c:pt>
                <c:pt idx="167">
                  <c:v>882.91200000000003</c:v>
                </c:pt>
                <c:pt idx="168">
                  <c:v>899.14099999999996</c:v>
                </c:pt>
                <c:pt idx="169">
                  <c:v>921.774</c:v>
                </c:pt>
                <c:pt idx="170">
                  <c:v>7471.1319999999996</c:v>
                </c:pt>
                <c:pt idx="171">
                  <c:v>7649.1390000000001</c:v>
                </c:pt>
                <c:pt idx="172">
                  <c:v>7726.6509999999998</c:v>
                </c:pt>
                <c:pt idx="173">
                  <c:v>7819.4989999999998</c:v>
                </c:pt>
                <c:pt idx="174">
                  <c:v>7912.0450000000001</c:v>
                </c:pt>
                <c:pt idx="175">
                  <c:v>7992.4089999999997</c:v>
                </c:pt>
                <c:pt idx="176">
                  <c:v>8155.7160000000003</c:v>
                </c:pt>
                <c:pt idx="177">
                  <c:v>8342.9570000000003</c:v>
                </c:pt>
                <c:pt idx="178">
                  <c:v>8525.7389999999996</c:v>
                </c:pt>
                <c:pt idx="179">
                  <c:v>8712.0300000000007</c:v>
                </c:pt>
                <c:pt idx="180">
                  <c:v>4467.55</c:v>
                </c:pt>
                <c:pt idx="181">
                  <c:v>4592.79</c:v>
                </c:pt>
                <c:pt idx="182">
                  <c:v>4737.7690000000002</c:v>
                </c:pt>
                <c:pt idx="183">
                  <c:v>4883.1890000000003</c:v>
                </c:pt>
                <c:pt idx="184">
                  <c:v>5022.3609999999999</c:v>
                </c:pt>
                <c:pt idx="185">
                  <c:v>5171.049</c:v>
                </c:pt>
                <c:pt idx="186">
                  <c:v>5326.89</c:v>
                </c:pt>
                <c:pt idx="187">
                  <c:v>5481.0209999999997</c:v>
                </c:pt>
                <c:pt idx="188">
                  <c:v>5639.884</c:v>
                </c:pt>
                <c:pt idx="189">
                  <c:v>5798.0309999999999</c:v>
                </c:pt>
                <c:pt idx="190">
                  <c:v>3534.165</c:v>
                </c:pt>
                <c:pt idx="191">
                  <c:v>3654.877</c:v>
                </c:pt>
                <c:pt idx="192">
                  <c:v>3764.846</c:v>
                </c:pt>
                <c:pt idx="193">
                  <c:v>3870.2849999999999</c:v>
                </c:pt>
                <c:pt idx="194">
                  <c:v>3921.7710000000002</c:v>
                </c:pt>
                <c:pt idx="195">
                  <c:v>3705.8629999999998</c:v>
                </c:pt>
                <c:pt idx="196">
                  <c:v>3950.7359999999999</c:v>
                </c:pt>
                <c:pt idx="197">
                  <c:v>3933.3829999999998</c:v>
                </c:pt>
                <c:pt idx="198">
                  <c:v>4058.386</c:v>
                </c:pt>
                <c:pt idx="199">
                  <c:v>4158.884</c:v>
                </c:pt>
                <c:pt idx="200">
                  <c:v>306.47800000000001</c:v>
                </c:pt>
                <c:pt idx="201">
                  <c:v>309.036</c:v>
                </c:pt>
                <c:pt idx="202">
                  <c:v>311.40199999999999</c:v>
                </c:pt>
                <c:pt idx="203">
                  <c:v>315.42200000000003</c:v>
                </c:pt>
                <c:pt idx="204">
                  <c:v>319.524</c:v>
                </c:pt>
                <c:pt idx="205">
                  <c:v>322.98399999999998</c:v>
                </c:pt>
                <c:pt idx="206">
                  <c:v>328.12400000000002</c:v>
                </c:pt>
                <c:pt idx="207">
                  <c:v>332.07100000000003</c:v>
                </c:pt>
                <c:pt idx="208">
                  <c:v>338.62299999999999</c:v>
                </c:pt>
                <c:pt idx="209">
                  <c:v>342.005</c:v>
                </c:pt>
                <c:pt idx="210">
                  <c:v>12580.878000000001</c:v>
                </c:pt>
                <c:pt idx="211">
                  <c:v>12617.88</c:v>
                </c:pt>
                <c:pt idx="212">
                  <c:v>12680.62</c:v>
                </c:pt>
                <c:pt idx="213">
                  <c:v>12736.937</c:v>
                </c:pt>
                <c:pt idx="214">
                  <c:v>12798.169</c:v>
                </c:pt>
                <c:pt idx="215">
                  <c:v>12785.517</c:v>
                </c:pt>
                <c:pt idx="216">
                  <c:v>12457</c:v>
                </c:pt>
                <c:pt idx="217">
                  <c:v>12100.285</c:v>
                </c:pt>
                <c:pt idx="218">
                  <c:v>11790.293</c:v>
                </c:pt>
                <c:pt idx="219">
                  <c:v>11756.888000000001</c:v>
                </c:pt>
                <c:pt idx="220">
                  <c:v>9844.4320000000007</c:v>
                </c:pt>
                <c:pt idx="221">
                  <c:v>9802.1740000000009</c:v>
                </c:pt>
                <c:pt idx="222">
                  <c:v>9720.1779999999999</c:v>
                </c:pt>
                <c:pt idx="223">
                  <c:v>9647.6270000000004</c:v>
                </c:pt>
                <c:pt idx="224">
                  <c:v>9582.0849999999991</c:v>
                </c:pt>
                <c:pt idx="225">
                  <c:v>9578.2029999999995</c:v>
                </c:pt>
                <c:pt idx="226">
                  <c:v>9793.8459999999995</c:v>
                </c:pt>
                <c:pt idx="227">
                  <c:v>9963.643</c:v>
                </c:pt>
                <c:pt idx="228">
                  <c:v>10173.255999999999</c:v>
                </c:pt>
                <c:pt idx="229">
                  <c:v>10392.93</c:v>
                </c:pt>
                <c:pt idx="230">
                  <c:v>4891.3239999999996</c:v>
                </c:pt>
                <c:pt idx="231">
                  <c:v>5077.2830000000004</c:v>
                </c:pt>
                <c:pt idx="232">
                  <c:v>5003.8419999999996</c:v>
                </c:pt>
                <c:pt idx="233">
                  <c:v>5075.0659999999998</c:v>
                </c:pt>
                <c:pt idx="234">
                  <c:v>5112.915</c:v>
                </c:pt>
                <c:pt idx="235">
                  <c:v>5302.1279999999997</c:v>
                </c:pt>
                <c:pt idx="236">
                  <c:v>5485.6559999999999</c:v>
                </c:pt>
                <c:pt idx="237">
                  <c:v>5682.22</c:v>
                </c:pt>
                <c:pt idx="238">
                  <c:v>5880.125</c:v>
                </c:pt>
                <c:pt idx="239">
                  <c:v>6090.3869999999997</c:v>
                </c:pt>
                <c:pt idx="240">
                  <c:v>12.476000000000001</c:v>
                </c:pt>
                <c:pt idx="241">
                  <c:v>12.547000000000001</c:v>
                </c:pt>
                <c:pt idx="242">
                  <c:v>12.593</c:v>
                </c:pt>
                <c:pt idx="243">
                  <c:v>12.471</c:v>
                </c:pt>
                <c:pt idx="244">
                  <c:v>12.305</c:v>
                </c:pt>
                <c:pt idx="245">
                  <c:v>12.21</c:v>
                </c:pt>
                <c:pt idx="246">
                  <c:v>12.117000000000001</c:v>
                </c:pt>
                <c:pt idx="247">
                  <c:v>12.041</c:v>
                </c:pt>
                <c:pt idx="248">
                  <c:v>11.999000000000001</c:v>
                </c:pt>
                <c:pt idx="249">
                  <c:v>11.962</c:v>
                </c:pt>
                <c:pt idx="250">
                  <c:v>1189.7159999999999</c:v>
                </c:pt>
                <c:pt idx="251">
                  <c:v>1183.1569999999999</c:v>
                </c:pt>
                <c:pt idx="252">
                  <c:v>1181.788</c:v>
                </c:pt>
                <c:pt idx="253">
                  <c:v>1182.7719999999999</c:v>
                </c:pt>
                <c:pt idx="254">
                  <c:v>1175.0319999999999</c:v>
                </c:pt>
                <c:pt idx="255">
                  <c:v>1169.569</c:v>
                </c:pt>
                <c:pt idx="256">
                  <c:v>1175.3710000000001</c:v>
                </c:pt>
                <c:pt idx="257">
                  <c:v>1180.306</c:v>
                </c:pt>
                <c:pt idx="258">
                  <c:v>1187.8420000000001</c:v>
                </c:pt>
                <c:pt idx="259">
                  <c:v>1197.1669999999999</c:v>
                </c:pt>
                <c:pt idx="260">
                  <c:v>1363.7170000000001</c:v>
                </c:pt>
                <c:pt idx="261">
                  <c:v>1353.519</c:v>
                </c:pt>
                <c:pt idx="262">
                  <c:v>1330.9770000000001</c:v>
                </c:pt>
                <c:pt idx="263">
                  <c:v>1303.55</c:v>
                </c:pt>
                <c:pt idx="264">
                  <c:v>1287.2239999999999</c:v>
                </c:pt>
                <c:pt idx="265">
                  <c:v>1342.2929999999999</c:v>
                </c:pt>
                <c:pt idx="266">
                  <c:v>1352.3879999999999</c:v>
                </c:pt>
                <c:pt idx="267">
                  <c:v>1366.6120000000001</c:v>
                </c:pt>
                <c:pt idx="268">
                  <c:v>1383.606</c:v>
                </c:pt>
                <c:pt idx="269">
                  <c:v>1397.1279999999999</c:v>
                </c:pt>
                <c:pt idx="270">
                  <c:v>118.30500000000001</c:v>
                </c:pt>
                <c:pt idx="271">
                  <c:v>116.07599999999999</c:v>
                </c:pt>
                <c:pt idx="272">
                  <c:v>116.727</c:v>
                </c:pt>
                <c:pt idx="273">
                  <c:v>117.88</c:v>
                </c:pt>
                <c:pt idx="274">
                  <c:v>119.316</c:v>
                </c:pt>
                <c:pt idx="275">
                  <c:v>120.08199999999999</c:v>
                </c:pt>
                <c:pt idx="276">
                  <c:v>121.456</c:v>
                </c:pt>
                <c:pt idx="277">
                  <c:v>122.53400000000001</c:v>
                </c:pt>
                <c:pt idx="278">
                  <c:v>123.233</c:v>
                </c:pt>
                <c:pt idx="279">
                  <c:v>124.526</c:v>
                </c:pt>
                <c:pt idx="280">
                  <c:v>207.94499999999999</c:v>
                </c:pt>
                <c:pt idx="281">
                  <c:v>206.46899999999999</c:v>
                </c:pt>
                <c:pt idx="282">
                  <c:v>206.649</c:v>
                </c:pt>
                <c:pt idx="283">
                  <c:v>202.494</c:v>
                </c:pt>
                <c:pt idx="284">
                  <c:v>202.005</c:v>
                </c:pt>
                <c:pt idx="285">
                  <c:v>196.43199999999999</c:v>
                </c:pt>
                <c:pt idx="286">
                  <c:v>191.29499999999999</c:v>
                </c:pt>
                <c:pt idx="287">
                  <c:v>201.41</c:v>
                </c:pt>
                <c:pt idx="288">
                  <c:v>205.52</c:v>
                </c:pt>
                <c:pt idx="289">
                  <c:v>204.922</c:v>
                </c:pt>
                <c:pt idx="290">
                  <c:v>938.76300000000003</c:v>
                </c:pt>
                <c:pt idx="291">
                  <c:v>953.03700000000003</c:v>
                </c:pt>
                <c:pt idx="292">
                  <c:v>962.029</c:v>
                </c:pt>
                <c:pt idx="293">
                  <c:v>970.00699999999995</c:v>
                </c:pt>
                <c:pt idx="294">
                  <c:v>978.83699999999999</c:v>
                </c:pt>
                <c:pt idx="295">
                  <c:v>949.97900000000004</c:v>
                </c:pt>
                <c:pt idx="296">
                  <c:v>908.77499999999998</c:v>
                </c:pt>
                <c:pt idx="297">
                  <c:v>863.57600000000002</c:v>
                </c:pt>
                <c:pt idx="298">
                  <c:v>870.07799999999997</c:v>
                </c:pt>
                <c:pt idx="299">
                  <c:v>875.31600000000003</c:v>
                </c:pt>
                <c:pt idx="300">
                  <c:v>14465.891</c:v>
                </c:pt>
                <c:pt idx="301">
                  <c:v>14588.439</c:v>
                </c:pt>
                <c:pt idx="302">
                  <c:v>14858.171</c:v>
                </c:pt>
                <c:pt idx="303">
                  <c:v>15094.366</c:v>
                </c:pt>
                <c:pt idx="304">
                  <c:v>15409.82</c:v>
                </c:pt>
                <c:pt idx="305">
                  <c:v>15773.778</c:v>
                </c:pt>
                <c:pt idx="306">
                  <c:v>16144.183000000001</c:v>
                </c:pt>
                <c:pt idx="307">
                  <c:v>16523.494999999999</c:v>
                </c:pt>
                <c:pt idx="308">
                  <c:v>16930.089</c:v>
                </c:pt>
                <c:pt idx="309">
                  <c:v>17340.415000000001</c:v>
                </c:pt>
                <c:pt idx="310">
                  <c:v>63.75</c:v>
                </c:pt>
                <c:pt idx="311">
                  <c:v>65.524000000000001</c:v>
                </c:pt>
                <c:pt idx="312">
                  <c:v>67.006</c:v>
                </c:pt>
                <c:pt idx="313">
                  <c:v>67.885999999999996</c:v>
                </c:pt>
                <c:pt idx="314">
                  <c:v>69.13</c:v>
                </c:pt>
                <c:pt idx="315">
                  <c:v>68.790999999999997</c:v>
                </c:pt>
                <c:pt idx="316">
                  <c:v>69.45</c:v>
                </c:pt>
                <c:pt idx="317">
                  <c:v>70.239000000000004</c:v>
                </c:pt>
                <c:pt idx="318">
                  <c:v>70.92</c:v>
                </c:pt>
                <c:pt idx="319">
                  <c:v>71.728999999999999</c:v>
                </c:pt>
                <c:pt idx="320">
                  <c:v>3070.7359999999999</c:v>
                </c:pt>
                <c:pt idx="321">
                  <c:v>3054.9169999999999</c:v>
                </c:pt>
                <c:pt idx="322">
                  <c:v>2987.7089999999998</c:v>
                </c:pt>
                <c:pt idx="323">
                  <c:v>2981.317</c:v>
                </c:pt>
                <c:pt idx="324">
                  <c:v>2995.3290000000002</c:v>
                </c:pt>
                <c:pt idx="325">
                  <c:v>3018.0729999999999</c:v>
                </c:pt>
                <c:pt idx="326">
                  <c:v>3044.4029999999998</c:v>
                </c:pt>
                <c:pt idx="327">
                  <c:v>3086.585</c:v>
                </c:pt>
                <c:pt idx="328">
                  <c:v>3145.3820000000001</c:v>
                </c:pt>
                <c:pt idx="329">
                  <c:v>3231.011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4-48EB-9D95-31B79C05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59280"/>
        <c:axId val="1023553872"/>
      </c:scatterChart>
      <c:valAx>
        <c:axId val="10235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Employment in agriculture, forestry and fishing - ILO modelled estimates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3872"/>
        <c:crosses val="autoZero"/>
        <c:crossBetween val="midCat"/>
      </c:valAx>
      <c:valAx>
        <c:axId val="102355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9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supply quantity (rice and products) (kg/capita/yr)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1-458D-8C2E-8C2654B4A3B3}"/>
            </c:ext>
          </c:extLst>
        </c:ser>
        <c:ser>
          <c:idx val="1"/>
          <c:order val="1"/>
          <c:tx>
            <c:v>Predicted Target - Prevalence of undernourishment (percent) 
</c:v>
          </c:tx>
          <c:spPr>
            <a:ln w="19050">
              <a:noFill/>
            </a:ln>
          </c:spPr>
          <c:xVal>
            <c:strRef>
              <c:f>'Regression Second Run Before'!#REF!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 Second Run Before'!$B$30:$B$359</c:f>
              <c:numCache>
                <c:formatCode>General</c:formatCode>
                <c:ptCount val="330"/>
                <c:pt idx="0">
                  <c:v>26.326373511785516</c:v>
                </c:pt>
                <c:pt idx="1">
                  <c:v>24.596258340468125</c:v>
                </c:pt>
                <c:pt idx="2">
                  <c:v>23.898670906409404</c:v>
                </c:pt>
                <c:pt idx="3">
                  <c:v>24.759388358869302</c:v>
                </c:pt>
                <c:pt idx="4">
                  <c:v>23.022960225394094</c:v>
                </c:pt>
                <c:pt idx="5">
                  <c:v>22.52596072313095</c:v>
                </c:pt>
                <c:pt idx="6">
                  <c:v>23.61941518067373</c:v>
                </c:pt>
                <c:pt idx="7">
                  <c:v>23.045836718738418</c:v>
                </c:pt>
                <c:pt idx="8">
                  <c:v>21.753021838573581</c:v>
                </c:pt>
                <c:pt idx="9">
                  <c:v>22.927453457155067</c:v>
                </c:pt>
                <c:pt idx="10">
                  <c:v>18.075864236606755</c:v>
                </c:pt>
                <c:pt idx="11">
                  <c:v>17.624802164367047</c:v>
                </c:pt>
                <c:pt idx="12">
                  <c:v>17.094723853402705</c:v>
                </c:pt>
                <c:pt idx="13">
                  <c:v>16.944911193442998</c:v>
                </c:pt>
                <c:pt idx="14">
                  <c:v>16.642627592448232</c:v>
                </c:pt>
                <c:pt idx="15">
                  <c:v>18.641182724577671</c:v>
                </c:pt>
                <c:pt idx="16">
                  <c:v>26.289838433803403</c:v>
                </c:pt>
                <c:pt idx="17">
                  <c:v>21.123710317692652</c:v>
                </c:pt>
                <c:pt idx="18">
                  <c:v>20.833829732805473</c:v>
                </c:pt>
                <c:pt idx="19">
                  <c:v>22.264428684094408</c:v>
                </c:pt>
                <c:pt idx="20">
                  <c:v>13.08994913880306</c:v>
                </c:pt>
                <c:pt idx="21">
                  <c:v>11.159576727048107</c:v>
                </c:pt>
                <c:pt idx="22">
                  <c:v>10.855215220301096</c:v>
                </c:pt>
                <c:pt idx="23">
                  <c:v>11.796971669122325</c:v>
                </c:pt>
                <c:pt idx="24">
                  <c:v>11.160238858738008</c:v>
                </c:pt>
                <c:pt idx="25">
                  <c:v>10.649921216715867</c:v>
                </c:pt>
                <c:pt idx="26">
                  <c:v>10.69910662099614</c:v>
                </c:pt>
                <c:pt idx="27">
                  <c:v>10.725552385087566</c:v>
                </c:pt>
                <c:pt idx="28">
                  <c:v>10.021218134457929</c:v>
                </c:pt>
                <c:pt idx="29">
                  <c:v>10.055821456193289</c:v>
                </c:pt>
                <c:pt idx="30">
                  <c:v>17.212175874363446</c:v>
                </c:pt>
                <c:pt idx="31">
                  <c:v>14.51918380146083</c:v>
                </c:pt>
                <c:pt idx="32">
                  <c:v>15.926887477457942</c:v>
                </c:pt>
                <c:pt idx="33">
                  <c:v>14.127630597179046</c:v>
                </c:pt>
                <c:pt idx="34">
                  <c:v>13.988600316454761</c:v>
                </c:pt>
                <c:pt idx="35">
                  <c:v>16.573191334214382</c:v>
                </c:pt>
                <c:pt idx="36">
                  <c:v>14.297971199214272</c:v>
                </c:pt>
                <c:pt idx="37">
                  <c:v>15.861269648325381</c:v>
                </c:pt>
                <c:pt idx="38">
                  <c:v>15.768741502892855</c:v>
                </c:pt>
                <c:pt idx="39">
                  <c:v>14.587093222570505</c:v>
                </c:pt>
                <c:pt idx="40">
                  <c:v>21.557895787542911</c:v>
                </c:pt>
                <c:pt idx="41">
                  <c:v>22.516641353719155</c:v>
                </c:pt>
                <c:pt idx="42">
                  <c:v>20.481005898445098</c:v>
                </c:pt>
                <c:pt idx="43">
                  <c:v>19.293499892491795</c:v>
                </c:pt>
                <c:pt idx="44">
                  <c:v>19.363923715159942</c:v>
                </c:pt>
                <c:pt idx="45">
                  <c:v>20.540405064085896</c:v>
                </c:pt>
                <c:pt idx="46">
                  <c:v>18.883980013781688</c:v>
                </c:pt>
                <c:pt idx="47">
                  <c:v>20.777464602322812</c:v>
                </c:pt>
                <c:pt idx="48">
                  <c:v>19.540671617561348</c:v>
                </c:pt>
                <c:pt idx="49">
                  <c:v>18.265856646908638</c:v>
                </c:pt>
                <c:pt idx="50">
                  <c:v>13.126931494457313</c:v>
                </c:pt>
                <c:pt idx="51">
                  <c:v>13.522557278300528</c:v>
                </c:pt>
                <c:pt idx="52">
                  <c:v>12.557427626995683</c:v>
                </c:pt>
                <c:pt idx="53">
                  <c:v>13.298514870168296</c:v>
                </c:pt>
                <c:pt idx="54">
                  <c:v>12.509777137315849</c:v>
                </c:pt>
                <c:pt idx="55">
                  <c:v>13.204672449207823</c:v>
                </c:pt>
                <c:pt idx="56">
                  <c:v>13.435489839090019</c:v>
                </c:pt>
                <c:pt idx="57">
                  <c:v>12.582245672824229</c:v>
                </c:pt>
                <c:pt idx="58">
                  <c:v>12.677170489341396</c:v>
                </c:pt>
                <c:pt idx="59">
                  <c:v>13.204196744518114</c:v>
                </c:pt>
                <c:pt idx="60">
                  <c:v>20.998949501981642</c:v>
                </c:pt>
                <c:pt idx="61">
                  <c:v>25.25414294631458</c:v>
                </c:pt>
                <c:pt idx="62">
                  <c:v>23.24129610144869</c:v>
                </c:pt>
                <c:pt idx="63">
                  <c:v>22.196360257260228</c:v>
                </c:pt>
                <c:pt idx="64">
                  <c:v>23.599939132867473</c:v>
                </c:pt>
                <c:pt idx="65">
                  <c:v>21.448417096789864</c:v>
                </c:pt>
                <c:pt idx="66">
                  <c:v>21.077616774277576</c:v>
                </c:pt>
                <c:pt idx="67">
                  <c:v>24.11528553425758</c:v>
                </c:pt>
                <c:pt idx="68">
                  <c:v>22.911125091551455</c:v>
                </c:pt>
                <c:pt idx="69">
                  <c:v>24.213682062626877</c:v>
                </c:pt>
                <c:pt idx="70">
                  <c:v>19.295647910434774</c:v>
                </c:pt>
                <c:pt idx="71">
                  <c:v>18.584379953819894</c:v>
                </c:pt>
                <c:pt idx="72">
                  <c:v>16.735578753395451</c:v>
                </c:pt>
                <c:pt idx="73">
                  <c:v>17.950957556497261</c:v>
                </c:pt>
                <c:pt idx="74">
                  <c:v>17.245077213516062</c:v>
                </c:pt>
                <c:pt idx="75">
                  <c:v>18.11630669853389</c:v>
                </c:pt>
                <c:pt idx="76">
                  <c:v>16.953653433359857</c:v>
                </c:pt>
                <c:pt idx="77">
                  <c:v>17.408337962112263</c:v>
                </c:pt>
                <c:pt idx="78">
                  <c:v>17.069678966046688</c:v>
                </c:pt>
                <c:pt idx="79">
                  <c:v>18.929782840138827</c:v>
                </c:pt>
                <c:pt idx="80">
                  <c:v>14.567695475759063</c:v>
                </c:pt>
                <c:pt idx="81">
                  <c:v>22.84767827886574</c:v>
                </c:pt>
                <c:pt idx="82">
                  <c:v>20.403046057208584</c:v>
                </c:pt>
                <c:pt idx="83">
                  <c:v>19.909592240178888</c:v>
                </c:pt>
                <c:pt idx="84">
                  <c:v>19.993625341383392</c:v>
                </c:pt>
                <c:pt idx="85">
                  <c:v>20.161958780897283</c:v>
                </c:pt>
                <c:pt idx="86">
                  <c:v>22.288424430959548</c:v>
                </c:pt>
                <c:pt idx="87">
                  <c:v>21.649962078239938</c:v>
                </c:pt>
                <c:pt idx="88">
                  <c:v>20.966445268499523</c:v>
                </c:pt>
                <c:pt idx="89">
                  <c:v>21.151636546390556</c:v>
                </c:pt>
                <c:pt idx="90">
                  <c:v>21.514393317078248</c:v>
                </c:pt>
                <c:pt idx="91">
                  <c:v>23.715593373563912</c:v>
                </c:pt>
                <c:pt idx="92">
                  <c:v>20.440349866589482</c:v>
                </c:pt>
                <c:pt idx="93">
                  <c:v>21.27436569753748</c:v>
                </c:pt>
                <c:pt idx="94">
                  <c:v>21.438731809159183</c:v>
                </c:pt>
                <c:pt idx="95">
                  <c:v>22.817707286618159</c:v>
                </c:pt>
                <c:pt idx="96">
                  <c:v>23.855111085522314</c:v>
                </c:pt>
                <c:pt idx="97">
                  <c:v>22.072624016514112</c:v>
                </c:pt>
                <c:pt idx="98">
                  <c:v>23.240415187275982</c:v>
                </c:pt>
                <c:pt idx="99">
                  <c:v>24.361765724653456</c:v>
                </c:pt>
                <c:pt idx="100">
                  <c:v>23.377066785988823</c:v>
                </c:pt>
                <c:pt idx="101">
                  <c:v>31.904929158362567</c:v>
                </c:pt>
                <c:pt idx="102">
                  <c:v>24.50538191726066</c:v>
                </c:pt>
                <c:pt idx="103">
                  <c:v>22.190422223398095</c:v>
                </c:pt>
                <c:pt idx="104">
                  <c:v>22.151211822371845</c:v>
                </c:pt>
                <c:pt idx="105">
                  <c:v>23.229272516508058</c:v>
                </c:pt>
                <c:pt idx="106">
                  <c:v>21.504292988854161</c:v>
                </c:pt>
                <c:pt idx="107">
                  <c:v>23.57085534917357</c:v>
                </c:pt>
                <c:pt idx="108">
                  <c:v>22.462409156103362</c:v>
                </c:pt>
                <c:pt idx="109">
                  <c:v>24.749285008130105</c:v>
                </c:pt>
                <c:pt idx="110">
                  <c:v>15.428378378735555</c:v>
                </c:pt>
                <c:pt idx="111">
                  <c:v>15.396002778276349</c:v>
                </c:pt>
                <c:pt idx="112">
                  <c:v>15.694101877789212</c:v>
                </c:pt>
                <c:pt idx="113">
                  <c:v>16.188174885530813</c:v>
                </c:pt>
                <c:pt idx="114">
                  <c:v>16.40083018965214</c:v>
                </c:pt>
                <c:pt idx="115">
                  <c:v>16.463235827218099</c:v>
                </c:pt>
                <c:pt idx="116">
                  <c:v>16.959059175522516</c:v>
                </c:pt>
                <c:pt idx="117">
                  <c:v>16.81836261672138</c:v>
                </c:pt>
                <c:pt idx="118">
                  <c:v>16.910656889041434</c:v>
                </c:pt>
                <c:pt idx="119">
                  <c:v>17.267234294012862</c:v>
                </c:pt>
                <c:pt idx="120">
                  <c:v>17.535337609181088</c:v>
                </c:pt>
                <c:pt idx="121">
                  <c:v>16.026710844478721</c:v>
                </c:pt>
                <c:pt idx="122">
                  <c:v>16.233216817236148</c:v>
                </c:pt>
                <c:pt idx="123">
                  <c:v>15.68008399507322</c:v>
                </c:pt>
                <c:pt idx="124">
                  <c:v>16.419271972296801</c:v>
                </c:pt>
                <c:pt idx="125">
                  <c:v>17.57180273857815</c:v>
                </c:pt>
                <c:pt idx="126">
                  <c:v>17.533221445678816</c:v>
                </c:pt>
                <c:pt idx="127">
                  <c:v>16.217695387367524</c:v>
                </c:pt>
                <c:pt idx="128">
                  <c:v>18.447510542274049</c:v>
                </c:pt>
                <c:pt idx="129">
                  <c:v>17.826801984680326</c:v>
                </c:pt>
                <c:pt idx="130">
                  <c:v>15.22225002973561</c:v>
                </c:pt>
                <c:pt idx="131">
                  <c:v>16.353257800803242</c:v>
                </c:pt>
                <c:pt idx="132">
                  <c:v>16.04490998314014</c:v>
                </c:pt>
                <c:pt idx="133">
                  <c:v>14.974462377419226</c:v>
                </c:pt>
                <c:pt idx="134">
                  <c:v>15.408401216439067</c:v>
                </c:pt>
                <c:pt idx="135">
                  <c:v>17.5368519926506</c:v>
                </c:pt>
                <c:pt idx="136">
                  <c:v>17.366226317625308</c:v>
                </c:pt>
                <c:pt idx="137">
                  <c:v>17.683890482523314</c:v>
                </c:pt>
                <c:pt idx="138">
                  <c:v>19.364021623436223</c:v>
                </c:pt>
                <c:pt idx="139">
                  <c:v>21.064122479423176</c:v>
                </c:pt>
                <c:pt idx="140">
                  <c:v>17.363007860437435</c:v>
                </c:pt>
                <c:pt idx="141">
                  <c:v>17.445118789556872</c:v>
                </c:pt>
                <c:pt idx="142">
                  <c:v>16.314053200403908</c:v>
                </c:pt>
                <c:pt idx="143">
                  <c:v>17.144423512471995</c:v>
                </c:pt>
                <c:pt idx="144">
                  <c:v>15.115651960610194</c:v>
                </c:pt>
                <c:pt idx="145">
                  <c:v>14.842624755394446</c:v>
                </c:pt>
                <c:pt idx="146">
                  <c:v>14.454568190954301</c:v>
                </c:pt>
                <c:pt idx="147">
                  <c:v>12.803393966226052</c:v>
                </c:pt>
                <c:pt idx="148">
                  <c:v>13.329803371442349</c:v>
                </c:pt>
                <c:pt idx="149">
                  <c:v>15.574201200547805</c:v>
                </c:pt>
                <c:pt idx="150">
                  <c:v>24.856070926204335</c:v>
                </c:pt>
                <c:pt idx="151">
                  <c:v>26.2889068659765</c:v>
                </c:pt>
                <c:pt idx="152">
                  <c:v>25.69118025812433</c:v>
                </c:pt>
                <c:pt idx="153">
                  <c:v>24.350300119370431</c:v>
                </c:pt>
                <c:pt idx="154">
                  <c:v>24.795995286487486</c:v>
                </c:pt>
                <c:pt idx="155">
                  <c:v>25.689985882907088</c:v>
                </c:pt>
                <c:pt idx="156">
                  <c:v>25.70237959262252</c:v>
                </c:pt>
                <c:pt idx="157">
                  <c:v>24.771110276640663</c:v>
                </c:pt>
                <c:pt idx="158">
                  <c:v>24.993806267668489</c:v>
                </c:pt>
                <c:pt idx="159">
                  <c:v>25.560022239504679</c:v>
                </c:pt>
                <c:pt idx="160">
                  <c:v>20.037468601389989</c:v>
                </c:pt>
                <c:pt idx="161">
                  <c:v>21.471411410483487</c:v>
                </c:pt>
                <c:pt idx="162">
                  <c:v>20.959996726351154</c:v>
                </c:pt>
                <c:pt idx="163">
                  <c:v>19.860182261460103</c:v>
                </c:pt>
                <c:pt idx="164">
                  <c:v>20.847819471801625</c:v>
                </c:pt>
                <c:pt idx="165">
                  <c:v>20.117845325955031</c:v>
                </c:pt>
                <c:pt idx="166">
                  <c:v>22.25522729903523</c:v>
                </c:pt>
                <c:pt idx="167">
                  <c:v>19.889819352150425</c:v>
                </c:pt>
                <c:pt idx="168">
                  <c:v>25.92541920036475</c:v>
                </c:pt>
                <c:pt idx="169">
                  <c:v>24.014078656390982</c:v>
                </c:pt>
                <c:pt idx="170">
                  <c:v>20.641881932635481</c:v>
                </c:pt>
                <c:pt idx="171">
                  <c:v>20.658480741137847</c:v>
                </c:pt>
                <c:pt idx="172">
                  <c:v>19.626869800615754</c:v>
                </c:pt>
                <c:pt idx="173">
                  <c:v>20.572350861272628</c:v>
                </c:pt>
                <c:pt idx="174">
                  <c:v>20.221227543044765</c:v>
                </c:pt>
                <c:pt idx="175">
                  <c:v>20.811160996961803</c:v>
                </c:pt>
                <c:pt idx="176">
                  <c:v>20.504911976699802</c:v>
                </c:pt>
                <c:pt idx="177">
                  <c:v>22.629062207064003</c:v>
                </c:pt>
                <c:pt idx="178">
                  <c:v>20.814938329995275</c:v>
                </c:pt>
                <c:pt idx="179">
                  <c:v>19.980181571871007</c:v>
                </c:pt>
                <c:pt idx="180">
                  <c:v>25.177728877974133</c:v>
                </c:pt>
                <c:pt idx="181">
                  <c:v>25.442267225042208</c:v>
                </c:pt>
                <c:pt idx="182">
                  <c:v>32.01367550192721</c:v>
                </c:pt>
                <c:pt idx="183">
                  <c:v>27.656287000157128</c:v>
                </c:pt>
                <c:pt idx="184">
                  <c:v>28.366867428385156</c:v>
                </c:pt>
                <c:pt idx="185">
                  <c:v>29.974882082192337</c:v>
                </c:pt>
                <c:pt idx="186">
                  <c:v>28.992626402367335</c:v>
                </c:pt>
                <c:pt idx="187">
                  <c:v>24.54459340802417</c:v>
                </c:pt>
                <c:pt idx="188">
                  <c:v>26.351099172218639</c:v>
                </c:pt>
                <c:pt idx="189">
                  <c:v>27.97535302074856</c:v>
                </c:pt>
                <c:pt idx="190">
                  <c:v>16.805378984052737</c:v>
                </c:pt>
                <c:pt idx="191">
                  <c:v>18.169769108600139</c:v>
                </c:pt>
                <c:pt idx="192">
                  <c:v>16.208004345488973</c:v>
                </c:pt>
                <c:pt idx="193">
                  <c:v>15.94026118653389</c:v>
                </c:pt>
                <c:pt idx="194">
                  <c:v>16.414714215888008</c:v>
                </c:pt>
                <c:pt idx="195">
                  <c:v>16.975403381183352</c:v>
                </c:pt>
                <c:pt idx="196">
                  <c:v>16.065077877415558</c:v>
                </c:pt>
                <c:pt idx="197">
                  <c:v>17.243710037188684</c:v>
                </c:pt>
                <c:pt idx="198">
                  <c:v>15.79702124892292</c:v>
                </c:pt>
                <c:pt idx="199">
                  <c:v>15.961350656591419</c:v>
                </c:pt>
                <c:pt idx="200">
                  <c:v>16.757448814498428</c:v>
                </c:pt>
                <c:pt idx="201">
                  <c:v>16.230455111128531</c:v>
                </c:pt>
                <c:pt idx="202">
                  <c:v>15.731982840185978</c:v>
                </c:pt>
                <c:pt idx="203">
                  <c:v>16.382637732926653</c:v>
                </c:pt>
                <c:pt idx="204">
                  <c:v>16.940955807257534</c:v>
                </c:pt>
                <c:pt idx="205">
                  <c:v>16.177899705611402</c:v>
                </c:pt>
                <c:pt idx="206">
                  <c:v>16.921264586192653</c:v>
                </c:pt>
                <c:pt idx="207">
                  <c:v>16.698860979143195</c:v>
                </c:pt>
                <c:pt idx="208">
                  <c:v>17.731535849378744</c:v>
                </c:pt>
                <c:pt idx="209">
                  <c:v>17.44594699976096</c:v>
                </c:pt>
                <c:pt idx="210">
                  <c:v>14.093554015870161</c:v>
                </c:pt>
                <c:pt idx="211">
                  <c:v>10.93734118417906</c:v>
                </c:pt>
                <c:pt idx="212">
                  <c:v>16.422652662630551</c:v>
                </c:pt>
                <c:pt idx="213">
                  <c:v>12.313355745679823</c:v>
                </c:pt>
                <c:pt idx="214">
                  <c:v>12.767512857770376</c:v>
                </c:pt>
                <c:pt idx="215">
                  <c:v>12.088809371937694</c:v>
                </c:pt>
                <c:pt idx="216">
                  <c:v>13.017288723284054</c:v>
                </c:pt>
                <c:pt idx="217">
                  <c:v>12.046941460322515</c:v>
                </c:pt>
                <c:pt idx="218">
                  <c:v>12.738894814031831</c:v>
                </c:pt>
                <c:pt idx="219">
                  <c:v>12.885172405259233</c:v>
                </c:pt>
                <c:pt idx="220">
                  <c:v>19.879005685286273</c:v>
                </c:pt>
                <c:pt idx="221">
                  <c:v>17.922657863842879</c:v>
                </c:pt>
                <c:pt idx="222">
                  <c:v>17.952973208221707</c:v>
                </c:pt>
                <c:pt idx="223">
                  <c:v>19.187323480915317</c:v>
                </c:pt>
                <c:pt idx="224">
                  <c:v>17.641792537520786</c:v>
                </c:pt>
                <c:pt idx="225">
                  <c:v>18.918913942392368</c:v>
                </c:pt>
                <c:pt idx="226">
                  <c:v>15.526504356107916</c:v>
                </c:pt>
                <c:pt idx="227">
                  <c:v>15.989021286642698</c:v>
                </c:pt>
                <c:pt idx="228">
                  <c:v>15.176224568995911</c:v>
                </c:pt>
                <c:pt idx="229">
                  <c:v>17.159060648474703</c:v>
                </c:pt>
                <c:pt idx="230">
                  <c:v>26.453146160056832</c:v>
                </c:pt>
                <c:pt idx="231">
                  <c:v>25.184792460419708</c:v>
                </c:pt>
                <c:pt idx="232">
                  <c:v>26.140863147131537</c:v>
                </c:pt>
                <c:pt idx="233">
                  <c:v>25.227008188677541</c:v>
                </c:pt>
                <c:pt idx="234">
                  <c:v>25.016939587561072</c:v>
                </c:pt>
                <c:pt idx="235">
                  <c:v>25.85074485478626</c:v>
                </c:pt>
                <c:pt idx="236">
                  <c:v>24.10728010000669</c:v>
                </c:pt>
                <c:pt idx="237">
                  <c:v>26.86271192864162</c:v>
                </c:pt>
                <c:pt idx="238">
                  <c:v>24.600562541826093</c:v>
                </c:pt>
                <c:pt idx="239">
                  <c:v>25.119813081028788</c:v>
                </c:pt>
                <c:pt idx="240">
                  <c:v>13.391071502457606</c:v>
                </c:pt>
                <c:pt idx="241">
                  <c:v>12.663685611693644</c:v>
                </c:pt>
                <c:pt idx="242">
                  <c:v>12.545537382043602</c:v>
                </c:pt>
                <c:pt idx="243">
                  <c:v>11.405678602418135</c:v>
                </c:pt>
                <c:pt idx="244">
                  <c:v>10.793058863954039</c:v>
                </c:pt>
                <c:pt idx="245">
                  <c:v>10.452158414735765</c:v>
                </c:pt>
                <c:pt idx="246">
                  <c:v>9.7057380318396973</c:v>
                </c:pt>
                <c:pt idx="247">
                  <c:v>11.372674172923116</c:v>
                </c:pt>
                <c:pt idx="248">
                  <c:v>11.794262583122503</c:v>
                </c:pt>
                <c:pt idx="249">
                  <c:v>11.943990450141939</c:v>
                </c:pt>
                <c:pt idx="250">
                  <c:v>13.643762810709028</c:v>
                </c:pt>
                <c:pt idx="251">
                  <c:v>12.694588886901331</c:v>
                </c:pt>
                <c:pt idx="252">
                  <c:v>12.015881945638084</c:v>
                </c:pt>
                <c:pt idx="253">
                  <c:v>11.674756854201428</c:v>
                </c:pt>
                <c:pt idx="254">
                  <c:v>12.01770218920681</c:v>
                </c:pt>
                <c:pt idx="255">
                  <c:v>12.64251508211505</c:v>
                </c:pt>
                <c:pt idx="256">
                  <c:v>14.113923576110492</c:v>
                </c:pt>
                <c:pt idx="257">
                  <c:v>12.046262149134463</c:v>
                </c:pt>
                <c:pt idx="258">
                  <c:v>13.524403197898472</c:v>
                </c:pt>
                <c:pt idx="259">
                  <c:v>13.699079856839486</c:v>
                </c:pt>
                <c:pt idx="260">
                  <c:v>19.825653561496047</c:v>
                </c:pt>
                <c:pt idx="261">
                  <c:v>19.611357630982727</c:v>
                </c:pt>
                <c:pt idx="262">
                  <c:v>18.993124659669331</c:v>
                </c:pt>
                <c:pt idx="263">
                  <c:v>18.686224035578089</c:v>
                </c:pt>
                <c:pt idx="264">
                  <c:v>18.538368129761508</c:v>
                </c:pt>
                <c:pt idx="265">
                  <c:v>20.165510687394509</c:v>
                </c:pt>
                <c:pt idx="266">
                  <c:v>22.062048620545422</c:v>
                </c:pt>
                <c:pt idx="267">
                  <c:v>21.786885810317056</c:v>
                </c:pt>
                <c:pt idx="268">
                  <c:v>20.283508002698593</c:v>
                </c:pt>
                <c:pt idx="269">
                  <c:v>18.667816300692571</c:v>
                </c:pt>
                <c:pt idx="270">
                  <c:v>13.976931462268064</c:v>
                </c:pt>
                <c:pt idx="271">
                  <c:v>16.806197788691939</c:v>
                </c:pt>
                <c:pt idx="272">
                  <c:v>15.496942785620146</c:v>
                </c:pt>
                <c:pt idx="273">
                  <c:v>14.867436049229067</c:v>
                </c:pt>
                <c:pt idx="274">
                  <c:v>16.18633455308299</c:v>
                </c:pt>
                <c:pt idx="275">
                  <c:v>15.937416790693852</c:v>
                </c:pt>
                <c:pt idx="276">
                  <c:v>15.134728534649152</c:v>
                </c:pt>
                <c:pt idx="277">
                  <c:v>16.29979585287839</c:v>
                </c:pt>
                <c:pt idx="278">
                  <c:v>17.232343353518594</c:v>
                </c:pt>
                <c:pt idx="279">
                  <c:v>17.286670976230674</c:v>
                </c:pt>
                <c:pt idx="280">
                  <c:v>23.901675985620461</c:v>
                </c:pt>
                <c:pt idx="281">
                  <c:v>25.773456503257215</c:v>
                </c:pt>
                <c:pt idx="282">
                  <c:v>24.478525157819366</c:v>
                </c:pt>
                <c:pt idx="283">
                  <c:v>23.114193997968023</c:v>
                </c:pt>
                <c:pt idx="284">
                  <c:v>22.626349743286415</c:v>
                </c:pt>
                <c:pt idx="285">
                  <c:v>22.512322405667639</c:v>
                </c:pt>
                <c:pt idx="286">
                  <c:v>23.358312718020244</c:v>
                </c:pt>
                <c:pt idx="287">
                  <c:v>23.71275213557638</c:v>
                </c:pt>
                <c:pt idx="288">
                  <c:v>23.873722849426546</c:v>
                </c:pt>
                <c:pt idx="289">
                  <c:v>23.529072236715127</c:v>
                </c:pt>
                <c:pt idx="290">
                  <c:v>16.268329738783336</c:v>
                </c:pt>
                <c:pt idx="291">
                  <c:v>16.14899008779312</c:v>
                </c:pt>
                <c:pt idx="292">
                  <c:v>17.635278719287346</c:v>
                </c:pt>
                <c:pt idx="293">
                  <c:v>15.274930565586066</c:v>
                </c:pt>
                <c:pt idx="294">
                  <c:v>17.215185636891</c:v>
                </c:pt>
                <c:pt idx="295">
                  <c:v>18.488488614232846</c:v>
                </c:pt>
                <c:pt idx="296">
                  <c:v>17.176427359451168</c:v>
                </c:pt>
                <c:pt idx="297">
                  <c:v>17.392934444244162</c:v>
                </c:pt>
                <c:pt idx="298">
                  <c:v>18.595413522161419</c:v>
                </c:pt>
                <c:pt idx="299">
                  <c:v>17.314860976763899</c:v>
                </c:pt>
                <c:pt idx="300">
                  <c:v>18.509818251781063</c:v>
                </c:pt>
                <c:pt idx="301">
                  <c:v>23.260573142511504</c:v>
                </c:pt>
                <c:pt idx="302">
                  <c:v>19.892547129422343</c:v>
                </c:pt>
                <c:pt idx="303">
                  <c:v>18.173274828332094</c:v>
                </c:pt>
                <c:pt idx="304">
                  <c:v>18.051902186770789</c:v>
                </c:pt>
                <c:pt idx="305">
                  <c:v>19.024973024801888</c:v>
                </c:pt>
                <c:pt idx="306">
                  <c:v>18.227623870307962</c:v>
                </c:pt>
                <c:pt idx="307">
                  <c:v>18.176991995095083</c:v>
                </c:pt>
                <c:pt idx="308">
                  <c:v>17.002073191413139</c:v>
                </c:pt>
                <c:pt idx="309">
                  <c:v>18.088747335786216</c:v>
                </c:pt>
                <c:pt idx="310">
                  <c:v>16.859682383684969</c:v>
                </c:pt>
                <c:pt idx="311">
                  <c:v>16.450747471094079</c:v>
                </c:pt>
                <c:pt idx="312">
                  <c:v>16.989064415486876</c:v>
                </c:pt>
                <c:pt idx="313">
                  <c:v>17.569828755777099</c:v>
                </c:pt>
                <c:pt idx="314">
                  <c:v>17.82444183248343</c:v>
                </c:pt>
                <c:pt idx="315">
                  <c:v>17.9757527478024</c:v>
                </c:pt>
                <c:pt idx="316">
                  <c:v>19.927483281196221</c:v>
                </c:pt>
                <c:pt idx="317">
                  <c:v>19.890516716842189</c:v>
                </c:pt>
                <c:pt idx="318">
                  <c:v>19.396727811851914</c:v>
                </c:pt>
                <c:pt idx="319">
                  <c:v>20.425385778090163</c:v>
                </c:pt>
                <c:pt idx="320">
                  <c:v>23.241021178260297</c:v>
                </c:pt>
                <c:pt idx="321">
                  <c:v>23.440762714699606</c:v>
                </c:pt>
                <c:pt idx="322">
                  <c:v>23.851178635037577</c:v>
                </c:pt>
                <c:pt idx="323">
                  <c:v>23.294785102761445</c:v>
                </c:pt>
                <c:pt idx="324">
                  <c:v>23.493947129480098</c:v>
                </c:pt>
                <c:pt idx="325">
                  <c:v>27.283957245401375</c:v>
                </c:pt>
                <c:pt idx="326">
                  <c:v>23.32717248989665</c:v>
                </c:pt>
                <c:pt idx="327">
                  <c:v>22.477936250182612</c:v>
                </c:pt>
                <c:pt idx="328">
                  <c:v>23.123685956449563</c:v>
                </c:pt>
                <c:pt idx="329">
                  <c:v>24.792832832785781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1-458D-8C2E-8C2654B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08288"/>
        <c:axId val="1018889984"/>
      </c:scatterChart>
      <c:valAx>
        <c:axId val="10189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supply quantity (rice and products) (kg/capita/yr)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89984"/>
        <c:crosses val="autoZero"/>
        <c:crossBetween val="midCat"/>
      </c:valAx>
      <c:valAx>
        <c:axId val="101888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Target - Prevalence of undernourishment (percent) 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08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Prevalence of anemia among women of reproductive age (15-49 years) (percentage)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Consolidated'!$H$2:$H$331</c:f>
              <c:numCache>
                <c:formatCode>General</c:formatCode>
                <c:ptCount val="330"/>
                <c:pt idx="0">
                  <c:v>36.799999999999997</c:v>
                </c:pt>
                <c:pt idx="1">
                  <c:v>37.1</c:v>
                </c:pt>
                <c:pt idx="2">
                  <c:v>37.5</c:v>
                </c:pt>
                <c:pt idx="3">
                  <c:v>38</c:v>
                </c:pt>
                <c:pt idx="4">
                  <c:v>38.700000000000003</c:v>
                </c:pt>
                <c:pt idx="5">
                  <c:v>39.4</c:v>
                </c:pt>
                <c:pt idx="6">
                  <c:v>40.200000000000003</c:v>
                </c:pt>
                <c:pt idx="7">
                  <c:v>40.9</c:v>
                </c:pt>
                <c:pt idx="8">
                  <c:v>41.8</c:v>
                </c:pt>
                <c:pt idx="9">
                  <c:v>42.6</c:v>
                </c:pt>
                <c:pt idx="10">
                  <c:v>46.9</c:v>
                </c:pt>
                <c:pt idx="11">
                  <c:v>46.3</c:v>
                </c:pt>
                <c:pt idx="12">
                  <c:v>45.9</c:v>
                </c:pt>
                <c:pt idx="13">
                  <c:v>45.6</c:v>
                </c:pt>
                <c:pt idx="14">
                  <c:v>45.3</c:v>
                </c:pt>
                <c:pt idx="15">
                  <c:v>45</c:v>
                </c:pt>
                <c:pt idx="16">
                  <c:v>44.8</c:v>
                </c:pt>
                <c:pt idx="17">
                  <c:v>44.7</c:v>
                </c:pt>
                <c:pt idx="18">
                  <c:v>44.6</c:v>
                </c:pt>
                <c:pt idx="19">
                  <c:v>44.5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36</c:v>
                </c:pt>
                <c:pt idx="27">
                  <c:v>36.200000000000003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56.7</c:v>
                </c:pt>
                <c:pt idx="31">
                  <c:v>56</c:v>
                </c:pt>
                <c:pt idx="32">
                  <c:v>55.5</c:v>
                </c:pt>
                <c:pt idx="33">
                  <c:v>55.2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55.1</c:v>
                </c:pt>
                <c:pt idx="39">
                  <c:v>55.2</c:v>
                </c:pt>
                <c:pt idx="40">
                  <c:v>53.5</c:v>
                </c:pt>
                <c:pt idx="41">
                  <c:v>53.3</c:v>
                </c:pt>
                <c:pt idx="42">
                  <c:v>53.3</c:v>
                </c:pt>
                <c:pt idx="43">
                  <c:v>53.3</c:v>
                </c:pt>
                <c:pt idx="44">
                  <c:v>53.2</c:v>
                </c:pt>
                <c:pt idx="45">
                  <c:v>53.1</c:v>
                </c:pt>
                <c:pt idx="46">
                  <c:v>53</c:v>
                </c:pt>
                <c:pt idx="47">
                  <c:v>52.8</c:v>
                </c:pt>
                <c:pt idx="48">
                  <c:v>52.6</c:v>
                </c:pt>
                <c:pt idx="49">
                  <c:v>52.5</c:v>
                </c:pt>
                <c:pt idx="50">
                  <c:v>46.3</c:v>
                </c:pt>
                <c:pt idx="51">
                  <c:v>46.1</c:v>
                </c:pt>
                <c:pt idx="52">
                  <c:v>46.1</c:v>
                </c:pt>
                <c:pt idx="53">
                  <c:v>46.2</c:v>
                </c:pt>
                <c:pt idx="54">
                  <c:v>46.4</c:v>
                </c:pt>
                <c:pt idx="55">
                  <c:v>46.5</c:v>
                </c:pt>
                <c:pt idx="56">
                  <c:v>46.7</c:v>
                </c:pt>
                <c:pt idx="57">
                  <c:v>46.8</c:v>
                </c:pt>
                <c:pt idx="58">
                  <c:v>47</c:v>
                </c:pt>
                <c:pt idx="59">
                  <c:v>47.1</c:v>
                </c:pt>
                <c:pt idx="60">
                  <c:v>50.3</c:v>
                </c:pt>
                <c:pt idx="61">
                  <c:v>49.8</c:v>
                </c:pt>
                <c:pt idx="62">
                  <c:v>49.2</c:v>
                </c:pt>
                <c:pt idx="63">
                  <c:v>48.7</c:v>
                </c:pt>
                <c:pt idx="64">
                  <c:v>48.2</c:v>
                </c:pt>
                <c:pt idx="65">
                  <c:v>47.6</c:v>
                </c:pt>
                <c:pt idx="66">
                  <c:v>47</c:v>
                </c:pt>
                <c:pt idx="67">
                  <c:v>46.4</c:v>
                </c:pt>
                <c:pt idx="68">
                  <c:v>45.9</c:v>
                </c:pt>
                <c:pt idx="69">
                  <c:v>45.4</c:v>
                </c:pt>
                <c:pt idx="70">
                  <c:v>33.200000000000003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33</c:v>
                </c:pt>
                <c:pt idx="76">
                  <c:v>33.1</c:v>
                </c:pt>
                <c:pt idx="77">
                  <c:v>33.299999999999997</c:v>
                </c:pt>
                <c:pt idx="78">
                  <c:v>33.5</c:v>
                </c:pt>
                <c:pt idx="79">
                  <c:v>33.799999999999997</c:v>
                </c:pt>
                <c:pt idx="80">
                  <c:v>48.1</c:v>
                </c:pt>
                <c:pt idx="81">
                  <c:v>47.2</c:v>
                </c:pt>
                <c:pt idx="82">
                  <c:v>46.4</c:v>
                </c:pt>
                <c:pt idx="83">
                  <c:v>45.5</c:v>
                </c:pt>
                <c:pt idx="84">
                  <c:v>44.8</c:v>
                </c:pt>
                <c:pt idx="85">
                  <c:v>44.1</c:v>
                </c:pt>
                <c:pt idx="86">
                  <c:v>43.5</c:v>
                </c:pt>
                <c:pt idx="87">
                  <c:v>43</c:v>
                </c:pt>
                <c:pt idx="88">
                  <c:v>42.6</c:v>
                </c:pt>
                <c:pt idx="89">
                  <c:v>42.4</c:v>
                </c:pt>
                <c:pt idx="90">
                  <c:v>31</c:v>
                </c:pt>
                <c:pt idx="91">
                  <c:v>30.9</c:v>
                </c:pt>
                <c:pt idx="92">
                  <c:v>31</c:v>
                </c:pt>
                <c:pt idx="93">
                  <c:v>31</c:v>
                </c:pt>
                <c:pt idx="94">
                  <c:v>31.2</c:v>
                </c:pt>
                <c:pt idx="95">
                  <c:v>31.3</c:v>
                </c:pt>
                <c:pt idx="96">
                  <c:v>31.5</c:v>
                </c:pt>
                <c:pt idx="97">
                  <c:v>31.8</c:v>
                </c:pt>
                <c:pt idx="98">
                  <c:v>32</c:v>
                </c:pt>
                <c:pt idx="99">
                  <c:v>32.299999999999997</c:v>
                </c:pt>
                <c:pt idx="100">
                  <c:v>23.2</c:v>
                </c:pt>
                <c:pt idx="101">
                  <c:v>22.7</c:v>
                </c:pt>
                <c:pt idx="102">
                  <c:v>22.4</c:v>
                </c:pt>
                <c:pt idx="103">
                  <c:v>22.2</c:v>
                </c:pt>
                <c:pt idx="104">
                  <c:v>22.3</c:v>
                </c:pt>
                <c:pt idx="105">
                  <c:v>22.5</c:v>
                </c:pt>
                <c:pt idx="106">
                  <c:v>22.7</c:v>
                </c:pt>
                <c:pt idx="107">
                  <c:v>23</c:v>
                </c:pt>
                <c:pt idx="108">
                  <c:v>23.4</c:v>
                </c:pt>
                <c:pt idx="109">
                  <c:v>23.9</c:v>
                </c:pt>
                <c:pt idx="110">
                  <c:v>57.9</c:v>
                </c:pt>
                <c:pt idx="111">
                  <c:v>57.2</c:v>
                </c:pt>
                <c:pt idx="112">
                  <c:v>56.4</c:v>
                </c:pt>
                <c:pt idx="113">
                  <c:v>55.6</c:v>
                </c:pt>
                <c:pt idx="114">
                  <c:v>54.8</c:v>
                </c:pt>
                <c:pt idx="115">
                  <c:v>53.9</c:v>
                </c:pt>
                <c:pt idx="116">
                  <c:v>52.8</c:v>
                </c:pt>
                <c:pt idx="117">
                  <c:v>51.7</c:v>
                </c:pt>
                <c:pt idx="118">
                  <c:v>50.6</c:v>
                </c:pt>
                <c:pt idx="119">
                  <c:v>49.5</c:v>
                </c:pt>
                <c:pt idx="120">
                  <c:v>50.7</c:v>
                </c:pt>
                <c:pt idx="121">
                  <c:v>50.3</c:v>
                </c:pt>
                <c:pt idx="122">
                  <c:v>49.9</c:v>
                </c:pt>
                <c:pt idx="123">
                  <c:v>49.6</c:v>
                </c:pt>
                <c:pt idx="124">
                  <c:v>49.3</c:v>
                </c:pt>
                <c:pt idx="125">
                  <c:v>49.1</c:v>
                </c:pt>
                <c:pt idx="126">
                  <c:v>48.8</c:v>
                </c:pt>
                <c:pt idx="127">
                  <c:v>48.5</c:v>
                </c:pt>
                <c:pt idx="128">
                  <c:v>48.3</c:v>
                </c:pt>
                <c:pt idx="129">
                  <c:v>48.1</c:v>
                </c:pt>
                <c:pt idx="130">
                  <c:v>48.2</c:v>
                </c:pt>
                <c:pt idx="131">
                  <c:v>47.8</c:v>
                </c:pt>
                <c:pt idx="132">
                  <c:v>47.6</c:v>
                </c:pt>
                <c:pt idx="133">
                  <c:v>47.4</c:v>
                </c:pt>
                <c:pt idx="134">
                  <c:v>47.3</c:v>
                </c:pt>
                <c:pt idx="135">
                  <c:v>47.4</c:v>
                </c:pt>
                <c:pt idx="136">
                  <c:v>47.4</c:v>
                </c:pt>
                <c:pt idx="137">
                  <c:v>47.5</c:v>
                </c:pt>
                <c:pt idx="138">
                  <c:v>47.6</c:v>
                </c:pt>
                <c:pt idx="139">
                  <c:v>47.7</c:v>
                </c:pt>
                <c:pt idx="140">
                  <c:v>36.4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36.5</c:v>
                </c:pt>
                <c:pt idx="144">
                  <c:v>36.799999999999997</c:v>
                </c:pt>
                <c:pt idx="145">
                  <c:v>37.200000000000003</c:v>
                </c:pt>
                <c:pt idx="146">
                  <c:v>37.700000000000003</c:v>
                </c:pt>
                <c:pt idx="147">
                  <c:v>38.200000000000003</c:v>
                </c:pt>
                <c:pt idx="148">
                  <c:v>38.799999999999997</c:v>
                </c:pt>
                <c:pt idx="149">
                  <c:v>39.5</c:v>
                </c:pt>
                <c:pt idx="150">
                  <c:v>29.4</c:v>
                </c:pt>
                <c:pt idx="151">
                  <c:v>28.8</c:v>
                </c:pt>
                <c:pt idx="152">
                  <c:v>28.3</c:v>
                </c:pt>
                <c:pt idx="153">
                  <c:v>28</c:v>
                </c:pt>
                <c:pt idx="154">
                  <c:v>27.7</c:v>
                </c:pt>
                <c:pt idx="155">
                  <c:v>27.5</c:v>
                </c:pt>
                <c:pt idx="156">
                  <c:v>27.4</c:v>
                </c:pt>
                <c:pt idx="157">
                  <c:v>27.3</c:v>
                </c:pt>
                <c:pt idx="158">
                  <c:v>27.5</c:v>
                </c:pt>
                <c:pt idx="159">
                  <c:v>27.9</c:v>
                </c:pt>
                <c:pt idx="160">
                  <c:v>44.8</c:v>
                </c:pt>
                <c:pt idx="161">
                  <c:v>44.1</c:v>
                </c:pt>
                <c:pt idx="162">
                  <c:v>43.6</c:v>
                </c:pt>
                <c:pt idx="163">
                  <c:v>43.2</c:v>
                </c:pt>
                <c:pt idx="164">
                  <c:v>42.9</c:v>
                </c:pt>
                <c:pt idx="165">
                  <c:v>42.7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42.6</c:v>
                </c:pt>
                <c:pt idx="170">
                  <c:v>37.9</c:v>
                </c:pt>
                <c:pt idx="171">
                  <c:v>37.700000000000003</c:v>
                </c:pt>
                <c:pt idx="172">
                  <c:v>37.5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37.5</c:v>
                </c:pt>
                <c:pt idx="177">
                  <c:v>37.5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31.5</c:v>
                </c:pt>
                <c:pt idx="181">
                  <c:v>31</c:v>
                </c:pt>
                <c:pt idx="182">
                  <c:v>30.6</c:v>
                </c:pt>
                <c:pt idx="183">
                  <c:v>30.4</c:v>
                </c:pt>
                <c:pt idx="184">
                  <c:v>30.3</c:v>
                </c:pt>
                <c:pt idx="185">
                  <c:v>30.4</c:v>
                </c:pt>
                <c:pt idx="186">
                  <c:v>30.5</c:v>
                </c:pt>
                <c:pt idx="187">
                  <c:v>30.8</c:v>
                </c:pt>
                <c:pt idx="188">
                  <c:v>31</c:v>
                </c:pt>
                <c:pt idx="189">
                  <c:v>31.4</c:v>
                </c:pt>
                <c:pt idx="190">
                  <c:v>58.6</c:v>
                </c:pt>
                <c:pt idx="191">
                  <c:v>58.4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58.3</c:v>
                </c:pt>
                <c:pt idx="196">
                  <c:v>58.5</c:v>
                </c:pt>
                <c:pt idx="197">
                  <c:v>58.6</c:v>
                </c:pt>
                <c:pt idx="198">
                  <c:v>58.8</c:v>
                </c:pt>
                <c:pt idx="199">
                  <c:v>59</c:v>
                </c:pt>
                <c:pt idx="200">
                  <c:v>45.9</c:v>
                </c:pt>
                <c:pt idx="201">
                  <c:v>45.5</c:v>
                </c:pt>
                <c:pt idx="202">
                  <c:v>45.1</c:v>
                </c:pt>
                <c:pt idx="203">
                  <c:v>44.8</c:v>
                </c:pt>
                <c:pt idx="204">
                  <c:v>44.5</c:v>
                </c:pt>
                <c:pt idx="205">
                  <c:v>44.2</c:v>
                </c:pt>
                <c:pt idx="206">
                  <c:v>43.9</c:v>
                </c:pt>
                <c:pt idx="207">
                  <c:v>43.7</c:v>
                </c:pt>
                <c:pt idx="208">
                  <c:v>43.5</c:v>
                </c:pt>
                <c:pt idx="209">
                  <c:v>43.3</c:v>
                </c:pt>
                <c:pt idx="210">
                  <c:v>39.6</c:v>
                </c:pt>
                <c:pt idx="211">
                  <c:v>39.4</c:v>
                </c:pt>
                <c:pt idx="212">
                  <c:v>39.4</c:v>
                </c:pt>
                <c:pt idx="213">
                  <c:v>39.6</c:v>
                </c:pt>
                <c:pt idx="214">
                  <c:v>40</c:v>
                </c:pt>
                <c:pt idx="215">
                  <c:v>40.4</c:v>
                </c:pt>
                <c:pt idx="216">
                  <c:v>40.9</c:v>
                </c:pt>
                <c:pt idx="217">
                  <c:v>41.2</c:v>
                </c:pt>
                <c:pt idx="218">
                  <c:v>41.7</c:v>
                </c:pt>
                <c:pt idx="219">
                  <c:v>42.1</c:v>
                </c:pt>
                <c:pt idx="220">
                  <c:v>36.6</c:v>
                </c:pt>
                <c:pt idx="221">
                  <c:v>36.200000000000003</c:v>
                </c:pt>
                <c:pt idx="222">
                  <c:v>35.9</c:v>
                </c:pt>
                <c:pt idx="223">
                  <c:v>35.6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35.5</c:v>
                </c:pt>
                <c:pt idx="229">
                  <c:v>35.700000000000003</c:v>
                </c:pt>
                <c:pt idx="230">
                  <c:v>49</c:v>
                </c:pt>
                <c:pt idx="231">
                  <c:v>49</c:v>
                </c:pt>
                <c:pt idx="232">
                  <c:v>49.1</c:v>
                </c:pt>
                <c:pt idx="233">
                  <c:v>49.2</c:v>
                </c:pt>
                <c:pt idx="234">
                  <c:v>49.3</c:v>
                </c:pt>
                <c:pt idx="235">
                  <c:v>49.3</c:v>
                </c:pt>
                <c:pt idx="236">
                  <c:v>49.4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46.4</c:v>
                </c:pt>
                <c:pt idx="241">
                  <c:v>46</c:v>
                </c:pt>
                <c:pt idx="242">
                  <c:v>45.7</c:v>
                </c:pt>
                <c:pt idx="243">
                  <c:v>45.4</c:v>
                </c:pt>
                <c:pt idx="244">
                  <c:v>45.2</c:v>
                </c:pt>
                <c:pt idx="245">
                  <c:v>45</c:v>
                </c:pt>
                <c:pt idx="246">
                  <c:v>44.8</c:v>
                </c:pt>
                <c:pt idx="247">
                  <c:v>44.5</c:v>
                </c:pt>
                <c:pt idx="248">
                  <c:v>44.3</c:v>
                </c:pt>
                <c:pt idx="249">
                  <c:v>44.2</c:v>
                </c:pt>
                <c:pt idx="250">
                  <c:v>56.9</c:v>
                </c:pt>
                <c:pt idx="251">
                  <c:v>56.4</c:v>
                </c:pt>
                <c:pt idx="252">
                  <c:v>55.9</c:v>
                </c:pt>
                <c:pt idx="253">
                  <c:v>55.4</c:v>
                </c:pt>
                <c:pt idx="254">
                  <c:v>54.9</c:v>
                </c:pt>
                <c:pt idx="255">
                  <c:v>54.5</c:v>
                </c:pt>
                <c:pt idx="256">
                  <c:v>54</c:v>
                </c:pt>
                <c:pt idx="257">
                  <c:v>53.6</c:v>
                </c:pt>
                <c:pt idx="258">
                  <c:v>53.1</c:v>
                </c:pt>
                <c:pt idx="259">
                  <c:v>52.7</c:v>
                </c:pt>
                <c:pt idx="260">
                  <c:v>48.3</c:v>
                </c:pt>
                <c:pt idx="261">
                  <c:v>48</c:v>
                </c:pt>
                <c:pt idx="262">
                  <c:v>47.9</c:v>
                </c:pt>
                <c:pt idx="263">
                  <c:v>47.7</c:v>
                </c:pt>
                <c:pt idx="264">
                  <c:v>47.7</c:v>
                </c:pt>
                <c:pt idx="265">
                  <c:v>47.8</c:v>
                </c:pt>
                <c:pt idx="266">
                  <c:v>47.9</c:v>
                </c:pt>
                <c:pt idx="267">
                  <c:v>48.1</c:v>
                </c:pt>
                <c:pt idx="268">
                  <c:v>48.2</c:v>
                </c:pt>
                <c:pt idx="269">
                  <c:v>48.4</c:v>
                </c:pt>
                <c:pt idx="270">
                  <c:v>38.799999999999997</c:v>
                </c:pt>
                <c:pt idx="271">
                  <c:v>38.6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26.9</c:v>
                </c:pt>
                <c:pt idx="281">
                  <c:v>26.8</c:v>
                </c:pt>
                <c:pt idx="282">
                  <c:v>26.8</c:v>
                </c:pt>
                <c:pt idx="283">
                  <c:v>27</c:v>
                </c:pt>
                <c:pt idx="284">
                  <c:v>27.3</c:v>
                </c:pt>
                <c:pt idx="285">
                  <c:v>27.7</c:v>
                </c:pt>
                <c:pt idx="286">
                  <c:v>28.2</c:v>
                </c:pt>
                <c:pt idx="287">
                  <c:v>28.8</c:v>
                </c:pt>
                <c:pt idx="288">
                  <c:v>29.3</c:v>
                </c:pt>
                <c:pt idx="289">
                  <c:v>29.9</c:v>
                </c:pt>
                <c:pt idx="290">
                  <c:v>48</c:v>
                </c:pt>
                <c:pt idx="291">
                  <c:v>47.7</c:v>
                </c:pt>
                <c:pt idx="292">
                  <c:v>47.4</c:v>
                </c:pt>
                <c:pt idx="293">
                  <c:v>47.2</c:v>
                </c:pt>
                <c:pt idx="294">
                  <c:v>46.9</c:v>
                </c:pt>
                <c:pt idx="295">
                  <c:v>46.7</c:v>
                </c:pt>
                <c:pt idx="296">
                  <c:v>46.4</c:v>
                </c:pt>
                <c:pt idx="297">
                  <c:v>46.1</c:v>
                </c:pt>
                <c:pt idx="298">
                  <c:v>45.9</c:v>
                </c:pt>
                <c:pt idx="299">
                  <c:v>45.7</c:v>
                </c:pt>
                <c:pt idx="300">
                  <c:v>41.4</c:v>
                </c:pt>
                <c:pt idx="301">
                  <c:v>40.799999999999997</c:v>
                </c:pt>
                <c:pt idx="302">
                  <c:v>40.299999999999997</c:v>
                </c:pt>
                <c:pt idx="303">
                  <c:v>40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39.5</c:v>
                </c:pt>
                <c:pt idx="307">
                  <c:v>39.1</c:v>
                </c:pt>
                <c:pt idx="308">
                  <c:v>39</c:v>
                </c:pt>
                <c:pt idx="309">
                  <c:v>38.9</c:v>
                </c:pt>
                <c:pt idx="310">
                  <c:v>24.2</c:v>
                </c:pt>
                <c:pt idx="311">
                  <c:v>24</c:v>
                </c:pt>
                <c:pt idx="312">
                  <c:v>24.1</c:v>
                </c:pt>
                <c:pt idx="313">
                  <c:v>24.3</c:v>
                </c:pt>
                <c:pt idx="314">
                  <c:v>24.7</c:v>
                </c:pt>
                <c:pt idx="315">
                  <c:v>25.2</c:v>
                </c:pt>
                <c:pt idx="316">
                  <c:v>25.9</c:v>
                </c:pt>
                <c:pt idx="317">
                  <c:v>26.7</c:v>
                </c:pt>
                <c:pt idx="318">
                  <c:v>27.5</c:v>
                </c:pt>
                <c:pt idx="319">
                  <c:v>28.5</c:v>
                </c:pt>
                <c:pt idx="320">
                  <c:v>30.9</c:v>
                </c:pt>
                <c:pt idx="321">
                  <c:v>30.6</c:v>
                </c:pt>
                <c:pt idx="322">
                  <c:v>30.5</c:v>
                </c:pt>
                <c:pt idx="323">
                  <c:v>30.5</c:v>
                </c:pt>
                <c:pt idx="324">
                  <c:v>30.7</c:v>
                </c:pt>
                <c:pt idx="325">
                  <c:v>30.7</c:v>
                </c:pt>
                <c:pt idx="326">
                  <c:v>30.8</c:v>
                </c:pt>
                <c:pt idx="327">
                  <c:v>31</c:v>
                </c:pt>
                <c:pt idx="328">
                  <c:v>31.2</c:v>
                </c:pt>
                <c:pt idx="329">
                  <c:v>31.5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2-4DAA-A6F6-AC4CC8D6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55536"/>
        <c:axId val="1023556368"/>
      </c:scatterChart>
      <c:valAx>
        <c:axId val="102355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Prevalence of anemia among women of reproductive age (15-49 years) (percentage)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6368"/>
        <c:crosses val="autoZero"/>
        <c:crossBetween val="midCat"/>
      </c:valAx>
      <c:valAx>
        <c:axId val="102355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5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Temperature change in a meteorological year (degree C)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Consolidated'!$I$2:$I$331</c:f>
              <c:numCache>
                <c:formatCode>General</c:formatCode>
                <c:ptCount val="330"/>
                <c:pt idx="0">
                  <c:v>1.6459999999999999</c:v>
                </c:pt>
                <c:pt idx="1">
                  <c:v>1.446</c:v>
                </c:pt>
                <c:pt idx="2">
                  <c:v>0.23400000000000001</c:v>
                </c:pt>
                <c:pt idx="3">
                  <c:v>1.3080000000000001</c:v>
                </c:pt>
                <c:pt idx="4">
                  <c:v>0.45700000000000002</c:v>
                </c:pt>
                <c:pt idx="5">
                  <c:v>1.101</c:v>
                </c:pt>
                <c:pt idx="6">
                  <c:v>1.607</c:v>
                </c:pt>
                <c:pt idx="7">
                  <c:v>1.5680000000000001</c:v>
                </c:pt>
                <c:pt idx="8">
                  <c:v>1.58</c:v>
                </c:pt>
                <c:pt idx="9">
                  <c:v>0.96</c:v>
                </c:pt>
                <c:pt idx="10">
                  <c:v>1.3029999999999999</c:v>
                </c:pt>
                <c:pt idx="11">
                  <c:v>0.92300000000000004</c:v>
                </c:pt>
                <c:pt idx="12">
                  <c:v>0.57599999999999996</c:v>
                </c:pt>
                <c:pt idx="13">
                  <c:v>1.0900000000000001</c:v>
                </c:pt>
                <c:pt idx="14">
                  <c:v>0.879</c:v>
                </c:pt>
                <c:pt idx="15">
                  <c:v>1.43</c:v>
                </c:pt>
                <c:pt idx="16">
                  <c:v>1.847</c:v>
                </c:pt>
                <c:pt idx="17">
                  <c:v>1.0640000000000001</c:v>
                </c:pt>
                <c:pt idx="18">
                  <c:v>1.504</c:v>
                </c:pt>
                <c:pt idx="19">
                  <c:v>1.9750000000000001</c:v>
                </c:pt>
                <c:pt idx="20">
                  <c:v>0.84899999999999998</c:v>
                </c:pt>
                <c:pt idx="21">
                  <c:v>0.17599999999999999</c:v>
                </c:pt>
                <c:pt idx="22">
                  <c:v>0.34300000000000003</c:v>
                </c:pt>
                <c:pt idx="23">
                  <c:v>0.26700000000000002</c:v>
                </c:pt>
                <c:pt idx="24">
                  <c:v>0.48199999999999998</c:v>
                </c:pt>
                <c:pt idx="25">
                  <c:v>0.69899999999999995</c:v>
                </c:pt>
                <c:pt idx="26">
                  <c:v>1.2729999999999999</c:v>
                </c:pt>
                <c:pt idx="27">
                  <c:v>1.085</c:v>
                </c:pt>
                <c:pt idx="28">
                  <c:v>0.86599999999999999</c:v>
                </c:pt>
                <c:pt idx="29">
                  <c:v>1.109</c:v>
                </c:pt>
                <c:pt idx="30">
                  <c:v>1.349</c:v>
                </c:pt>
                <c:pt idx="31">
                  <c:v>1.0740000000000001</c:v>
                </c:pt>
                <c:pt idx="32">
                  <c:v>0.71899999999999997</c:v>
                </c:pt>
                <c:pt idx="33">
                  <c:v>0.98899999999999999</c:v>
                </c:pt>
                <c:pt idx="34">
                  <c:v>1.087</c:v>
                </c:pt>
                <c:pt idx="35">
                  <c:v>1.3169999999999999</c:v>
                </c:pt>
                <c:pt idx="36">
                  <c:v>1.248</c:v>
                </c:pt>
                <c:pt idx="37">
                  <c:v>1.3720000000000001</c:v>
                </c:pt>
                <c:pt idx="38">
                  <c:v>1.2330000000000001</c:v>
                </c:pt>
                <c:pt idx="39">
                  <c:v>1.329</c:v>
                </c:pt>
                <c:pt idx="40">
                  <c:v>1.347</c:v>
                </c:pt>
                <c:pt idx="41">
                  <c:v>1.0880000000000001</c:v>
                </c:pt>
                <c:pt idx="42">
                  <c:v>0.57299999999999995</c:v>
                </c:pt>
                <c:pt idx="43">
                  <c:v>0.93</c:v>
                </c:pt>
                <c:pt idx="44">
                  <c:v>0.98099999999999998</c:v>
                </c:pt>
                <c:pt idx="45">
                  <c:v>1.2310000000000001</c:v>
                </c:pt>
                <c:pt idx="46">
                  <c:v>1.1839999999999999</c:v>
                </c:pt>
                <c:pt idx="47">
                  <c:v>1.34</c:v>
                </c:pt>
                <c:pt idx="48">
                  <c:v>1.27</c:v>
                </c:pt>
                <c:pt idx="49">
                  <c:v>1.196</c:v>
                </c:pt>
                <c:pt idx="50">
                  <c:v>1.212</c:v>
                </c:pt>
                <c:pt idx="51">
                  <c:v>0.39400000000000002</c:v>
                </c:pt>
                <c:pt idx="52">
                  <c:v>0.86299999999999999</c:v>
                </c:pt>
                <c:pt idx="53">
                  <c:v>1.014</c:v>
                </c:pt>
                <c:pt idx="54">
                  <c:v>0.623</c:v>
                </c:pt>
                <c:pt idx="55">
                  <c:v>1.1080000000000001</c:v>
                </c:pt>
                <c:pt idx="56">
                  <c:v>1.484</c:v>
                </c:pt>
                <c:pt idx="57">
                  <c:v>1.091</c:v>
                </c:pt>
                <c:pt idx="58">
                  <c:v>0.75900000000000001</c:v>
                </c:pt>
                <c:pt idx="59">
                  <c:v>1.5129999999999999</c:v>
                </c:pt>
                <c:pt idx="60">
                  <c:v>1.2170000000000001</c:v>
                </c:pt>
                <c:pt idx="61">
                  <c:v>0.97099999999999997</c:v>
                </c:pt>
                <c:pt idx="62">
                  <c:v>0.53700000000000003</c:v>
                </c:pt>
                <c:pt idx="63">
                  <c:v>0.99</c:v>
                </c:pt>
                <c:pt idx="64">
                  <c:v>0.83099999999999996</c:v>
                </c:pt>
                <c:pt idx="65">
                  <c:v>1.3320000000000001</c:v>
                </c:pt>
                <c:pt idx="66">
                  <c:v>0.89500000000000002</c:v>
                </c:pt>
                <c:pt idx="67">
                  <c:v>0.96599999999999997</c:v>
                </c:pt>
                <c:pt idx="68">
                  <c:v>1.5509999999999999</c:v>
                </c:pt>
                <c:pt idx="69">
                  <c:v>1.4330000000000001</c:v>
                </c:pt>
                <c:pt idx="70">
                  <c:v>0.73399999999999999</c:v>
                </c:pt>
                <c:pt idx="71">
                  <c:v>0.37</c:v>
                </c:pt>
                <c:pt idx="72">
                  <c:v>0.33400000000000002</c:v>
                </c:pt>
                <c:pt idx="73">
                  <c:v>0.223</c:v>
                </c:pt>
                <c:pt idx="74">
                  <c:v>0.312</c:v>
                </c:pt>
                <c:pt idx="75">
                  <c:v>0.52900000000000003</c:v>
                </c:pt>
                <c:pt idx="76">
                  <c:v>0.504</c:v>
                </c:pt>
                <c:pt idx="77">
                  <c:v>0.754</c:v>
                </c:pt>
                <c:pt idx="78">
                  <c:v>0.50900000000000001</c:v>
                </c:pt>
                <c:pt idx="79">
                  <c:v>1.1000000000000001</c:v>
                </c:pt>
                <c:pt idx="80">
                  <c:v>1.3260000000000001</c:v>
                </c:pt>
                <c:pt idx="81">
                  <c:v>0.82699999999999996</c:v>
                </c:pt>
                <c:pt idx="82">
                  <c:v>0.48499999999999999</c:v>
                </c:pt>
                <c:pt idx="83">
                  <c:v>1.1000000000000001</c:v>
                </c:pt>
                <c:pt idx="84">
                  <c:v>1.093</c:v>
                </c:pt>
                <c:pt idx="85">
                  <c:v>1.204</c:v>
                </c:pt>
                <c:pt idx="86">
                  <c:v>1.681</c:v>
                </c:pt>
                <c:pt idx="87">
                  <c:v>1.395</c:v>
                </c:pt>
                <c:pt idx="88">
                  <c:v>1.5449999999999999</c:v>
                </c:pt>
                <c:pt idx="89">
                  <c:v>1.633</c:v>
                </c:pt>
                <c:pt idx="90">
                  <c:v>1.0469999999999999</c:v>
                </c:pt>
                <c:pt idx="91">
                  <c:v>0.91600000000000004</c:v>
                </c:pt>
                <c:pt idx="92">
                  <c:v>1.1045</c:v>
                </c:pt>
                <c:pt idx="93">
                  <c:v>1.2929999999999999</c:v>
                </c:pt>
                <c:pt idx="94">
                  <c:v>1.1779999999999999</c:v>
                </c:pt>
                <c:pt idx="95">
                  <c:v>1.696</c:v>
                </c:pt>
                <c:pt idx="96">
                  <c:v>1.496</c:v>
                </c:pt>
                <c:pt idx="97">
                  <c:v>1.77</c:v>
                </c:pt>
                <c:pt idx="98">
                  <c:v>1.1990000000000001</c:v>
                </c:pt>
                <c:pt idx="99">
                  <c:v>1.351</c:v>
                </c:pt>
                <c:pt idx="100">
                  <c:v>1.29</c:v>
                </c:pt>
                <c:pt idx="101">
                  <c:v>1.1499999999999999</c:v>
                </c:pt>
                <c:pt idx="102">
                  <c:v>1.0780000000000001</c:v>
                </c:pt>
                <c:pt idx="103">
                  <c:v>1.244</c:v>
                </c:pt>
                <c:pt idx="104">
                  <c:v>1.2010000000000001</c:v>
                </c:pt>
                <c:pt idx="105">
                  <c:v>1.462</c:v>
                </c:pt>
                <c:pt idx="106">
                  <c:v>1.5649999999999999</c:v>
                </c:pt>
                <c:pt idx="107">
                  <c:v>1.5229999999999999</c:v>
                </c:pt>
                <c:pt idx="108">
                  <c:v>0.96399999999999997</c:v>
                </c:pt>
                <c:pt idx="109">
                  <c:v>1.373</c:v>
                </c:pt>
                <c:pt idx="110">
                  <c:v>1.377</c:v>
                </c:pt>
                <c:pt idx="111">
                  <c:v>1.107</c:v>
                </c:pt>
                <c:pt idx="112">
                  <c:v>0.96299999999999997</c:v>
                </c:pt>
                <c:pt idx="113">
                  <c:v>1.081</c:v>
                </c:pt>
                <c:pt idx="114">
                  <c:v>1.3120000000000001</c:v>
                </c:pt>
                <c:pt idx="115">
                  <c:v>1.351</c:v>
                </c:pt>
                <c:pt idx="116">
                  <c:v>1.8080000000000001</c:v>
                </c:pt>
                <c:pt idx="117">
                  <c:v>1.9419999999999999</c:v>
                </c:pt>
                <c:pt idx="118">
                  <c:v>1.208</c:v>
                </c:pt>
                <c:pt idx="119">
                  <c:v>1.548</c:v>
                </c:pt>
                <c:pt idx="120">
                  <c:v>1.3089999999999999</c:v>
                </c:pt>
                <c:pt idx="121">
                  <c:v>1.083</c:v>
                </c:pt>
                <c:pt idx="122">
                  <c:v>0.79600000000000004</c:v>
                </c:pt>
                <c:pt idx="123">
                  <c:v>1.0940000000000001</c:v>
                </c:pt>
                <c:pt idx="124">
                  <c:v>1.399</c:v>
                </c:pt>
                <c:pt idx="125">
                  <c:v>1.3879999999999999</c:v>
                </c:pt>
                <c:pt idx="126">
                  <c:v>1.7490000000000001</c:v>
                </c:pt>
                <c:pt idx="127">
                  <c:v>1.88</c:v>
                </c:pt>
                <c:pt idx="128">
                  <c:v>1.3140000000000001</c:v>
                </c:pt>
                <c:pt idx="129">
                  <c:v>1.6419999999999999</c:v>
                </c:pt>
                <c:pt idx="130">
                  <c:v>1.2769999999999999</c:v>
                </c:pt>
                <c:pt idx="131">
                  <c:v>0.55700000000000005</c:v>
                </c:pt>
                <c:pt idx="132">
                  <c:v>0.86</c:v>
                </c:pt>
                <c:pt idx="133">
                  <c:v>1.1830000000000001</c:v>
                </c:pt>
                <c:pt idx="134">
                  <c:v>1.45</c:v>
                </c:pt>
                <c:pt idx="135">
                  <c:v>1.5209999999999999</c:v>
                </c:pt>
                <c:pt idx="136">
                  <c:v>1.4279999999999999</c:v>
                </c:pt>
                <c:pt idx="137">
                  <c:v>1.302</c:v>
                </c:pt>
                <c:pt idx="138">
                  <c:v>1.488</c:v>
                </c:pt>
                <c:pt idx="139">
                  <c:v>1.716</c:v>
                </c:pt>
                <c:pt idx="140">
                  <c:v>1.405</c:v>
                </c:pt>
                <c:pt idx="141">
                  <c:v>0.17100000000000001</c:v>
                </c:pt>
                <c:pt idx="142">
                  <c:v>0.998</c:v>
                </c:pt>
                <c:pt idx="143">
                  <c:v>1.1890000000000001</c:v>
                </c:pt>
                <c:pt idx="144">
                  <c:v>0.75800000000000001</c:v>
                </c:pt>
                <c:pt idx="145">
                  <c:v>1.413</c:v>
                </c:pt>
                <c:pt idx="146">
                  <c:v>1.44</c:v>
                </c:pt>
                <c:pt idx="147">
                  <c:v>1.1919999999999999</c:v>
                </c:pt>
                <c:pt idx="148">
                  <c:v>0.89400000000000002</c:v>
                </c:pt>
                <c:pt idx="149">
                  <c:v>2.1240000000000001</c:v>
                </c:pt>
                <c:pt idx="150">
                  <c:v>1.2050000000000001</c:v>
                </c:pt>
                <c:pt idx="151">
                  <c:v>0.44900000000000001</c:v>
                </c:pt>
                <c:pt idx="152">
                  <c:v>0.71399999999999997</c:v>
                </c:pt>
                <c:pt idx="153">
                  <c:v>0.622</c:v>
                </c:pt>
                <c:pt idx="154">
                  <c:v>0.57499999999999996</c:v>
                </c:pt>
                <c:pt idx="155">
                  <c:v>1.1000000000000001</c:v>
                </c:pt>
                <c:pt idx="156">
                  <c:v>1.792</c:v>
                </c:pt>
                <c:pt idx="157">
                  <c:v>0.82</c:v>
                </c:pt>
                <c:pt idx="158">
                  <c:v>0.73199999999999998</c:v>
                </c:pt>
                <c:pt idx="159">
                  <c:v>1.7609999999999999</c:v>
                </c:pt>
                <c:pt idx="160">
                  <c:v>1.395</c:v>
                </c:pt>
                <c:pt idx="161">
                  <c:v>1.0589999999999999</c:v>
                </c:pt>
                <c:pt idx="162">
                  <c:v>0.84699999999999998</c:v>
                </c:pt>
                <c:pt idx="163">
                  <c:v>0.95399999999999996</c:v>
                </c:pt>
                <c:pt idx="164">
                  <c:v>0.91800000000000004</c:v>
                </c:pt>
                <c:pt idx="165">
                  <c:v>1.3380000000000001</c:v>
                </c:pt>
                <c:pt idx="166">
                  <c:v>1.54</c:v>
                </c:pt>
                <c:pt idx="167">
                  <c:v>1.5720000000000001</c:v>
                </c:pt>
                <c:pt idx="168">
                  <c:v>1.345</c:v>
                </c:pt>
                <c:pt idx="169">
                  <c:v>1.4990000000000001</c:v>
                </c:pt>
                <c:pt idx="170">
                  <c:v>1.0549999999999999</c:v>
                </c:pt>
                <c:pt idx="171">
                  <c:v>0.95599999999999996</c:v>
                </c:pt>
                <c:pt idx="172">
                  <c:v>0.72599999999999998</c:v>
                </c:pt>
                <c:pt idx="173">
                  <c:v>0.629</c:v>
                </c:pt>
                <c:pt idx="174">
                  <c:v>0.68600000000000005</c:v>
                </c:pt>
                <c:pt idx="175">
                  <c:v>0.97599999999999998</c:v>
                </c:pt>
                <c:pt idx="176">
                  <c:v>0.92100000000000004</c:v>
                </c:pt>
                <c:pt idx="177">
                  <c:v>1.206</c:v>
                </c:pt>
                <c:pt idx="178">
                  <c:v>0.86099999999999999</c:v>
                </c:pt>
                <c:pt idx="179">
                  <c:v>1.3280000000000001</c:v>
                </c:pt>
                <c:pt idx="180">
                  <c:v>0.996</c:v>
                </c:pt>
                <c:pt idx="181">
                  <c:v>0.71699999999999997</c:v>
                </c:pt>
                <c:pt idx="182">
                  <c:v>0.94199999999999995</c:v>
                </c:pt>
                <c:pt idx="183">
                  <c:v>0.68</c:v>
                </c:pt>
                <c:pt idx="184">
                  <c:v>1.0129999999999999</c:v>
                </c:pt>
                <c:pt idx="185">
                  <c:v>1.054</c:v>
                </c:pt>
                <c:pt idx="186">
                  <c:v>1.4419999999999999</c:v>
                </c:pt>
                <c:pt idx="187">
                  <c:v>1.35</c:v>
                </c:pt>
                <c:pt idx="188">
                  <c:v>1.038</c:v>
                </c:pt>
                <c:pt idx="189">
                  <c:v>1.115</c:v>
                </c:pt>
                <c:pt idx="190">
                  <c:v>1.7250000000000001</c:v>
                </c:pt>
                <c:pt idx="191">
                  <c:v>1.298</c:v>
                </c:pt>
                <c:pt idx="192">
                  <c:v>0.48599999999999999</c:v>
                </c:pt>
                <c:pt idx="193">
                  <c:v>1.054</c:v>
                </c:pt>
                <c:pt idx="194">
                  <c:v>0.93200000000000005</c:v>
                </c:pt>
                <c:pt idx="195">
                  <c:v>1.1819999999999999</c:v>
                </c:pt>
                <c:pt idx="196">
                  <c:v>1.2609999999999999</c:v>
                </c:pt>
                <c:pt idx="197">
                  <c:v>1.524</c:v>
                </c:pt>
                <c:pt idx="198">
                  <c:v>1.1970000000000001</c:v>
                </c:pt>
                <c:pt idx="199">
                  <c:v>1.2669999999999999</c:v>
                </c:pt>
                <c:pt idx="200">
                  <c:v>1.905</c:v>
                </c:pt>
                <c:pt idx="201">
                  <c:v>1.5489999999999999</c:v>
                </c:pt>
                <c:pt idx="202">
                  <c:v>0.85399999999999998</c:v>
                </c:pt>
                <c:pt idx="203">
                  <c:v>1.4139999999999999</c:v>
                </c:pt>
                <c:pt idx="204">
                  <c:v>1.3260000000000001</c:v>
                </c:pt>
                <c:pt idx="205">
                  <c:v>1.381</c:v>
                </c:pt>
                <c:pt idx="206">
                  <c:v>1.702</c:v>
                </c:pt>
                <c:pt idx="207">
                  <c:v>2.101</c:v>
                </c:pt>
                <c:pt idx="208">
                  <c:v>1.1220000000000001</c:v>
                </c:pt>
                <c:pt idx="209">
                  <c:v>1.4690000000000001</c:v>
                </c:pt>
                <c:pt idx="210">
                  <c:v>1.1879999999999999</c:v>
                </c:pt>
                <c:pt idx="211">
                  <c:v>0.50800000000000001</c:v>
                </c:pt>
                <c:pt idx="212">
                  <c:v>0.878</c:v>
                </c:pt>
                <c:pt idx="213">
                  <c:v>0.94</c:v>
                </c:pt>
                <c:pt idx="214">
                  <c:v>0.79900000000000004</c:v>
                </c:pt>
                <c:pt idx="215">
                  <c:v>1.115</c:v>
                </c:pt>
                <c:pt idx="216">
                  <c:v>1.339</c:v>
                </c:pt>
                <c:pt idx="217">
                  <c:v>1.28</c:v>
                </c:pt>
                <c:pt idx="218">
                  <c:v>1.024</c:v>
                </c:pt>
                <c:pt idx="219">
                  <c:v>1.6910000000000001</c:v>
                </c:pt>
                <c:pt idx="220">
                  <c:v>1.214</c:v>
                </c:pt>
                <c:pt idx="221">
                  <c:v>0.308</c:v>
                </c:pt>
                <c:pt idx="222">
                  <c:v>0.49299999999999999</c:v>
                </c:pt>
                <c:pt idx="223">
                  <c:v>0.28100000000000003</c:v>
                </c:pt>
                <c:pt idx="224">
                  <c:v>0.437</c:v>
                </c:pt>
                <c:pt idx="225">
                  <c:v>0.67700000000000005</c:v>
                </c:pt>
                <c:pt idx="226">
                  <c:v>1.19</c:v>
                </c:pt>
                <c:pt idx="227">
                  <c:v>1.214</c:v>
                </c:pt>
                <c:pt idx="228">
                  <c:v>0.74199999999999999</c:v>
                </c:pt>
                <c:pt idx="229">
                  <c:v>0.746</c:v>
                </c:pt>
                <c:pt idx="230">
                  <c:v>1.754</c:v>
                </c:pt>
                <c:pt idx="231">
                  <c:v>1.167</c:v>
                </c:pt>
                <c:pt idx="232">
                  <c:v>0.79700000000000004</c:v>
                </c:pt>
                <c:pt idx="233">
                  <c:v>1.0169999999999999</c:v>
                </c:pt>
                <c:pt idx="234">
                  <c:v>1.204</c:v>
                </c:pt>
                <c:pt idx="235">
                  <c:v>1.083</c:v>
                </c:pt>
                <c:pt idx="236">
                  <c:v>1.2470000000000001</c:v>
                </c:pt>
                <c:pt idx="237">
                  <c:v>1.08</c:v>
                </c:pt>
                <c:pt idx="238">
                  <c:v>1.256</c:v>
                </c:pt>
                <c:pt idx="239">
                  <c:v>1.151</c:v>
                </c:pt>
                <c:pt idx="240">
                  <c:v>1.034</c:v>
                </c:pt>
                <c:pt idx="241">
                  <c:v>0.70799999999999996</c:v>
                </c:pt>
                <c:pt idx="242">
                  <c:v>0.78300000000000003</c:v>
                </c:pt>
                <c:pt idx="243">
                  <c:v>0.83</c:v>
                </c:pt>
                <c:pt idx="244">
                  <c:v>0.88700000000000001</c:v>
                </c:pt>
                <c:pt idx="245">
                  <c:v>0.80800000000000005</c:v>
                </c:pt>
                <c:pt idx="246">
                  <c:v>1.506</c:v>
                </c:pt>
                <c:pt idx="247">
                  <c:v>1.23</c:v>
                </c:pt>
                <c:pt idx="248">
                  <c:v>0.94599999999999995</c:v>
                </c:pt>
                <c:pt idx="249">
                  <c:v>1.341</c:v>
                </c:pt>
                <c:pt idx="250">
                  <c:v>1.4179999999999999</c:v>
                </c:pt>
                <c:pt idx="251">
                  <c:v>1.151</c:v>
                </c:pt>
                <c:pt idx="252">
                  <c:v>0.83</c:v>
                </c:pt>
                <c:pt idx="253">
                  <c:v>1.1719999999999999</c:v>
                </c:pt>
                <c:pt idx="254">
                  <c:v>1.143</c:v>
                </c:pt>
                <c:pt idx="255">
                  <c:v>1.2669999999999999</c:v>
                </c:pt>
                <c:pt idx="256">
                  <c:v>1.649</c:v>
                </c:pt>
                <c:pt idx="257">
                  <c:v>1.867</c:v>
                </c:pt>
                <c:pt idx="258">
                  <c:v>1.0640000000000001</c:v>
                </c:pt>
                <c:pt idx="259">
                  <c:v>1.492</c:v>
                </c:pt>
                <c:pt idx="260">
                  <c:v>1.22</c:v>
                </c:pt>
                <c:pt idx="261">
                  <c:v>1.03</c:v>
                </c:pt>
                <c:pt idx="262">
                  <c:v>0.36499999999999999</c:v>
                </c:pt>
                <c:pt idx="263">
                  <c:v>0.92900000000000005</c:v>
                </c:pt>
                <c:pt idx="264">
                  <c:v>0.90300000000000002</c:v>
                </c:pt>
                <c:pt idx="265">
                  <c:v>1.089</c:v>
                </c:pt>
                <c:pt idx="266">
                  <c:v>1.0469999999999999</c:v>
                </c:pt>
                <c:pt idx="267">
                  <c:v>1.6519999999999999</c:v>
                </c:pt>
                <c:pt idx="268">
                  <c:v>1.169</c:v>
                </c:pt>
                <c:pt idx="269">
                  <c:v>1.522</c:v>
                </c:pt>
                <c:pt idx="270">
                  <c:v>0.52</c:v>
                </c:pt>
                <c:pt idx="271">
                  <c:v>0.28699999999999998</c:v>
                </c:pt>
                <c:pt idx="272">
                  <c:v>0.223</c:v>
                </c:pt>
                <c:pt idx="273">
                  <c:v>0.59</c:v>
                </c:pt>
                <c:pt idx="274">
                  <c:v>0.65500000000000003</c:v>
                </c:pt>
                <c:pt idx="275">
                  <c:v>0.443</c:v>
                </c:pt>
                <c:pt idx="276">
                  <c:v>0.78500000000000003</c:v>
                </c:pt>
                <c:pt idx="277">
                  <c:v>0.57899999999999996</c:v>
                </c:pt>
                <c:pt idx="278">
                  <c:v>0.61899999999999999</c:v>
                </c:pt>
                <c:pt idx="279">
                  <c:v>0.59899999999999998</c:v>
                </c:pt>
                <c:pt idx="280">
                  <c:v>2.4E-2</c:v>
                </c:pt>
                <c:pt idx="281">
                  <c:v>0.28950000000000004</c:v>
                </c:pt>
                <c:pt idx="282">
                  <c:v>0.55500000000000005</c:v>
                </c:pt>
                <c:pt idx="283">
                  <c:v>0.64500000000000002</c:v>
                </c:pt>
                <c:pt idx="284">
                  <c:v>0.83</c:v>
                </c:pt>
                <c:pt idx="285">
                  <c:v>2.0190000000000001</c:v>
                </c:pt>
                <c:pt idx="286">
                  <c:v>1.3089999999999999</c:v>
                </c:pt>
                <c:pt idx="287">
                  <c:v>0.82599999999999996</c:v>
                </c:pt>
                <c:pt idx="288">
                  <c:v>0.999</c:v>
                </c:pt>
                <c:pt idx="289">
                  <c:v>1.3779999999999999</c:v>
                </c:pt>
                <c:pt idx="290">
                  <c:v>0.998</c:v>
                </c:pt>
                <c:pt idx="291">
                  <c:v>0.70099999999999996</c:v>
                </c:pt>
                <c:pt idx="292">
                  <c:v>0.90200000000000002</c:v>
                </c:pt>
                <c:pt idx="293">
                  <c:v>1.077</c:v>
                </c:pt>
                <c:pt idx="294">
                  <c:v>1.3149999999999999</c:v>
                </c:pt>
                <c:pt idx="295">
                  <c:v>1.37</c:v>
                </c:pt>
                <c:pt idx="296">
                  <c:v>1.4690000000000001</c:v>
                </c:pt>
                <c:pt idx="297">
                  <c:v>1.2869999999999999</c:v>
                </c:pt>
                <c:pt idx="298">
                  <c:v>1.444</c:v>
                </c:pt>
                <c:pt idx="299">
                  <c:v>1.006</c:v>
                </c:pt>
                <c:pt idx="300">
                  <c:v>0.72599999999999998</c:v>
                </c:pt>
                <c:pt idx="301">
                  <c:v>0.83399999999999996</c:v>
                </c:pt>
                <c:pt idx="302">
                  <c:v>0.86299999999999999</c:v>
                </c:pt>
                <c:pt idx="303">
                  <c:v>0.80500000000000005</c:v>
                </c:pt>
                <c:pt idx="304">
                  <c:v>0.93799999999999994</c:v>
                </c:pt>
                <c:pt idx="305">
                  <c:v>1.0980000000000001</c:v>
                </c:pt>
                <c:pt idx="306">
                  <c:v>1.353</c:v>
                </c:pt>
                <c:pt idx="307">
                  <c:v>0.89100000000000001</c:v>
                </c:pt>
                <c:pt idx="308">
                  <c:v>1.266</c:v>
                </c:pt>
                <c:pt idx="309">
                  <c:v>0.83199999999999996</c:v>
                </c:pt>
                <c:pt idx="310">
                  <c:v>0.65400000000000003</c:v>
                </c:pt>
                <c:pt idx="311">
                  <c:v>0.34200000000000003</c:v>
                </c:pt>
                <c:pt idx="312">
                  <c:v>0.64900000000000002</c:v>
                </c:pt>
                <c:pt idx="313">
                  <c:v>0.55400000000000005</c:v>
                </c:pt>
                <c:pt idx="314">
                  <c:v>0.53600000000000003</c:v>
                </c:pt>
                <c:pt idx="315">
                  <c:v>1.1020000000000001</c:v>
                </c:pt>
                <c:pt idx="316">
                  <c:v>1.032</c:v>
                </c:pt>
                <c:pt idx="317">
                  <c:v>0.44500000000000001</c:v>
                </c:pt>
                <c:pt idx="318">
                  <c:v>0.80300000000000005</c:v>
                </c:pt>
                <c:pt idx="319">
                  <c:v>0.17500000000000002</c:v>
                </c:pt>
                <c:pt idx="320">
                  <c:v>1.4810000000000001</c:v>
                </c:pt>
                <c:pt idx="321">
                  <c:v>0.96499999999999997</c:v>
                </c:pt>
                <c:pt idx="322">
                  <c:v>0.92600000000000005</c:v>
                </c:pt>
                <c:pt idx="323">
                  <c:v>0.746</c:v>
                </c:pt>
                <c:pt idx="324">
                  <c:v>0.63800000000000001</c:v>
                </c:pt>
                <c:pt idx="325">
                  <c:v>1.486</c:v>
                </c:pt>
                <c:pt idx="326">
                  <c:v>1.474</c:v>
                </c:pt>
                <c:pt idx="327">
                  <c:v>0.72099999999999997</c:v>
                </c:pt>
                <c:pt idx="328">
                  <c:v>0.72699999999999998</c:v>
                </c:pt>
                <c:pt idx="329">
                  <c:v>1.2949999999999999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2-49D4-98C8-6F3D1C7A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56784"/>
        <c:axId val="1023562192"/>
      </c:scatterChart>
      <c:valAx>
        <c:axId val="102355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Temperature change in a meteorological year (degree 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2192"/>
        <c:crosses val="autoZero"/>
        <c:crossBetween val="midCat"/>
      </c:valAx>
      <c:valAx>
        <c:axId val="102356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GDP per capita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Consolidated'!$J$2:$J$331</c:f>
              <c:numCache>
                <c:formatCode>General</c:formatCode>
                <c:ptCount val="330"/>
                <c:pt idx="0">
                  <c:v>543.30652620000001</c:v>
                </c:pt>
                <c:pt idx="1">
                  <c:v>591.19003020000002</c:v>
                </c:pt>
                <c:pt idx="2">
                  <c:v>638.84585159999995</c:v>
                </c:pt>
                <c:pt idx="3">
                  <c:v>624.31545449999999</c:v>
                </c:pt>
                <c:pt idx="4">
                  <c:v>614.22334239999998</c:v>
                </c:pt>
                <c:pt idx="5">
                  <c:v>556.00722089999999</c:v>
                </c:pt>
                <c:pt idx="6">
                  <c:v>512.01277809999999</c:v>
                </c:pt>
                <c:pt idx="7">
                  <c:v>516.6798622</c:v>
                </c:pt>
                <c:pt idx="8">
                  <c:v>485.66841870000002</c:v>
                </c:pt>
                <c:pt idx="9">
                  <c:v>494.17934989999998</c:v>
                </c:pt>
                <c:pt idx="10">
                  <c:v>3587.8836449999999</c:v>
                </c:pt>
                <c:pt idx="11">
                  <c:v>4615.4682190000003</c:v>
                </c:pt>
                <c:pt idx="12">
                  <c:v>5100.0970269999998</c:v>
                </c:pt>
                <c:pt idx="13">
                  <c:v>5254.8811260000002</c:v>
                </c:pt>
                <c:pt idx="14">
                  <c:v>5408.4116999999997</c:v>
                </c:pt>
                <c:pt idx="15">
                  <c:v>4166.9798330000003</c:v>
                </c:pt>
                <c:pt idx="16">
                  <c:v>3506.073128</c:v>
                </c:pt>
                <c:pt idx="17">
                  <c:v>4095.8100570000001</c:v>
                </c:pt>
                <c:pt idx="18">
                  <c:v>3289.6439949999999</c:v>
                </c:pt>
                <c:pt idx="19">
                  <c:v>2809.626088</c:v>
                </c:pt>
                <c:pt idx="20">
                  <c:v>781.15357770000003</c:v>
                </c:pt>
                <c:pt idx="21">
                  <c:v>861.76216220000003</c:v>
                </c:pt>
                <c:pt idx="22">
                  <c:v>883.1171296</c:v>
                </c:pt>
                <c:pt idx="23">
                  <c:v>981.8608514</c:v>
                </c:pt>
                <c:pt idx="24">
                  <c:v>1118.8738080000001</c:v>
                </c:pt>
                <c:pt idx="25">
                  <c:v>1248.4533100000001</c:v>
                </c:pt>
                <c:pt idx="26">
                  <c:v>1401.564635</c:v>
                </c:pt>
                <c:pt idx="27">
                  <c:v>1563.7678189999999</c:v>
                </c:pt>
                <c:pt idx="28">
                  <c:v>1698.132081</c:v>
                </c:pt>
                <c:pt idx="29">
                  <c:v>1855.740094</c:v>
                </c:pt>
                <c:pt idx="30">
                  <c:v>1036.5345150000001</c:v>
                </c:pt>
                <c:pt idx="31">
                  <c:v>1130.2732510000001</c:v>
                </c:pt>
                <c:pt idx="32">
                  <c:v>1145.1401049999999</c:v>
                </c:pt>
                <c:pt idx="33">
                  <c:v>1251.2097670000001</c:v>
                </c:pt>
                <c:pt idx="34">
                  <c:v>1291.410185</c:v>
                </c:pt>
                <c:pt idx="35">
                  <c:v>1076.7966980000001</c:v>
                </c:pt>
                <c:pt idx="36">
                  <c:v>1087.287331</c:v>
                </c:pt>
                <c:pt idx="37">
                  <c:v>1136.5938719999999</c:v>
                </c:pt>
                <c:pt idx="38">
                  <c:v>1241.825298</c:v>
                </c:pt>
                <c:pt idx="39">
                  <c:v>1219.515506</c:v>
                </c:pt>
                <c:pt idx="40">
                  <c:v>647.83609550000006</c:v>
                </c:pt>
                <c:pt idx="41">
                  <c:v>751.17277039999999</c:v>
                </c:pt>
                <c:pt idx="42">
                  <c:v>758.00042699999995</c:v>
                </c:pt>
                <c:pt idx="43">
                  <c:v>787.46943829999998</c:v>
                </c:pt>
                <c:pt idx="44">
                  <c:v>792.84623739999995</c:v>
                </c:pt>
                <c:pt idx="45">
                  <c:v>653.32726809999997</c:v>
                </c:pt>
                <c:pt idx="46">
                  <c:v>688.25069629999996</c:v>
                </c:pt>
                <c:pt idx="47">
                  <c:v>734.99626799999999</c:v>
                </c:pt>
                <c:pt idx="48">
                  <c:v>804.50053779999996</c:v>
                </c:pt>
                <c:pt idx="49">
                  <c:v>796.11520680000001</c:v>
                </c:pt>
                <c:pt idx="50">
                  <c:v>785.50266710000005</c:v>
                </c:pt>
                <c:pt idx="51">
                  <c:v>882.27561400000002</c:v>
                </c:pt>
                <c:pt idx="52">
                  <c:v>950.88034600000003</c:v>
                </c:pt>
                <c:pt idx="53">
                  <c:v>1013.420536</c:v>
                </c:pt>
                <c:pt idx="54">
                  <c:v>1093.4959759999999</c:v>
                </c:pt>
                <c:pt idx="55">
                  <c:v>1162.9049950000001</c:v>
                </c:pt>
                <c:pt idx="56">
                  <c:v>1269.5914990000001</c:v>
                </c:pt>
                <c:pt idx="57">
                  <c:v>1385.2600660000001</c:v>
                </c:pt>
                <c:pt idx="58">
                  <c:v>1512.1269890000001</c:v>
                </c:pt>
                <c:pt idx="59">
                  <c:v>1643.1213889999999</c:v>
                </c:pt>
                <c:pt idx="60">
                  <c:v>892.56886970000005</c:v>
                </c:pt>
                <c:pt idx="61">
                  <c:v>984.73613049999994</c:v>
                </c:pt>
                <c:pt idx="62">
                  <c:v>967.35294880000004</c:v>
                </c:pt>
                <c:pt idx="63">
                  <c:v>979.8117426</c:v>
                </c:pt>
                <c:pt idx="64">
                  <c:v>1020.287979</c:v>
                </c:pt>
                <c:pt idx="65">
                  <c:v>776.01975230000005</c:v>
                </c:pt>
                <c:pt idx="66">
                  <c:v>693.44976740000004</c:v>
                </c:pt>
                <c:pt idx="67">
                  <c:v>665.94888490000005</c:v>
                </c:pt>
                <c:pt idx="68">
                  <c:v>726.15100710000002</c:v>
                </c:pt>
                <c:pt idx="69">
                  <c:v>709.54004320000001</c:v>
                </c:pt>
                <c:pt idx="70">
                  <c:v>1316.491213</c:v>
                </c:pt>
                <c:pt idx="71">
                  <c:v>1447.945144</c:v>
                </c:pt>
                <c:pt idx="72">
                  <c:v>1403.3602519999999</c:v>
                </c:pt>
                <c:pt idx="73">
                  <c:v>1505.3372919999999</c:v>
                </c:pt>
                <c:pt idx="74">
                  <c:v>1513.830379</c:v>
                </c:pt>
                <c:pt idx="75">
                  <c:v>1242.5856080000001</c:v>
                </c:pt>
                <c:pt idx="76">
                  <c:v>1273.0509520000001</c:v>
                </c:pt>
                <c:pt idx="77">
                  <c:v>1323.8148430000001</c:v>
                </c:pt>
                <c:pt idx="78">
                  <c:v>1428.290463</c:v>
                </c:pt>
                <c:pt idx="79">
                  <c:v>1401.542312</c:v>
                </c:pt>
                <c:pt idx="80">
                  <c:v>3073.5577840000001</c:v>
                </c:pt>
                <c:pt idx="81">
                  <c:v>3557.5561699999998</c:v>
                </c:pt>
                <c:pt idx="82">
                  <c:v>3923.0935089999998</c:v>
                </c:pt>
                <c:pt idx="83">
                  <c:v>3883.7468480000002</c:v>
                </c:pt>
                <c:pt idx="84">
                  <c:v>3776.4855680000001</c:v>
                </c:pt>
                <c:pt idx="85">
                  <c:v>2447.5393079999999</c:v>
                </c:pt>
                <c:pt idx="86">
                  <c:v>2050.9934149999999</c:v>
                </c:pt>
                <c:pt idx="87">
                  <c:v>2169.9915040000001</c:v>
                </c:pt>
                <c:pt idx="88">
                  <c:v>2606.615331</c:v>
                </c:pt>
                <c:pt idx="89">
                  <c:v>2369.7294940000002</c:v>
                </c:pt>
                <c:pt idx="90">
                  <c:v>1343.2751249999999</c:v>
                </c:pt>
                <c:pt idx="91">
                  <c:v>1451.5480809999999</c:v>
                </c:pt>
                <c:pt idx="92">
                  <c:v>1559.2406510000001</c:v>
                </c:pt>
                <c:pt idx="93">
                  <c:v>2312.7209480000001</c:v>
                </c:pt>
                <c:pt idx="94">
                  <c:v>2464.2949050000002</c:v>
                </c:pt>
                <c:pt idx="95">
                  <c:v>2658.9492449999998</c:v>
                </c:pt>
                <c:pt idx="96">
                  <c:v>2802.1662040000001</c:v>
                </c:pt>
                <c:pt idx="97">
                  <c:v>2914.358197</c:v>
                </c:pt>
                <c:pt idx="98">
                  <c:v>3141.861711</c:v>
                </c:pt>
                <c:pt idx="99">
                  <c:v>3414.9161779999999</c:v>
                </c:pt>
                <c:pt idx="100">
                  <c:v>341.55412269999999</c:v>
                </c:pt>
                <c:pt idx="101">
                  <c:v>354.4795719</c:v>
                </c:pt>
                <c:pt idx="102">
                  <c:v>467.07787180000003</c:v>
                </c:pt>
                <c:pt idx="103">
                  <c:v>499.53153020000002</c:v>
                </c:pt>
                <c:pt idx="104">
                  <c:v>566.92640289999997</c:v>
                </c:pt>
                <c:pt idx="105">
                  <c:v>640.54192309999996</c:v>
                </c:pt>
                <c:pt idx="106">
                  <c:v>717.12486980000006</c:v>
                </c:pt>
                <c:pt idx="107">
                  <c:v>768.52301539999996</c:v>
                </c:pt>
                <c:pt idx="108">
                  <c:v>771.52486629999999</c:v>
                </c:pt>
                <c:pt idx="109">
                  <c:v>855.76088519999996</c:v>
                </c:pt>
                <c:pt idx="110">
                  <c:v>860.63643390000004</c:v>
                </c:pt>
                <c:pt idx="111">
                  <c:v>762.76311769999995</c:v>
                </c:pt>
                <c:pt idx="112">
                  <c:v>742.77762859999996</c:v>
                </c:pt>
                <c:pt idx="113">
                  <c:v>700.51604220000002</c:v>
                </c:pt>
                <c:pt idx="114">
                  <c:v>607.42990469999995</c:v>
                </c:pt>
                <c:pt idx="115">
                  <c:v>660.72357120000004</c:v>
                </c:pt>
                <c:pt idx="116">
                  <c:v>690.78049320000002</c:v>
                </c:pt>
                <c:pt idx="117">
                  <c:v>679.75507170000003</c:v>
                </c:pt>
                <c:pt idx="118">
                  <c:v>732.72072730000002</c:v>
                </c:pt>
                <c:pt idx="119">
                  <c:v>772.04591419999997</c:v>
                </c:pt>
                <c:pt idx="120">
                  <c:v>558.17466809999996</c:v>
                </c:pt>
                <c:pt idx="121">
                  <c:v>703.66056730000003</c:v>
                </c:pt>
                <c:pt idx="122">
                  <c:v>616.37566400000003</c:v>
                </c:pt>
                <c:pt idx="123">
                  <c:v>634.66203910000002</c:v>
                </c:pt>
                <c:pt idx="124">
                  <c:v>623.31309139999996</c:v>
                </c:pt>
                <c:pt idx="125">
                  <c:v>603.3993815</c:v>
                </c:pt>
                <c:pt idx="126">
                  <c:v>661.45783870000002</c:v>
                </c:pt>
                <c:pt idx="127">
                  <c:v>738.54994490000001</c:v>
                </c:pt>
                <c:pt idx="128">
                  <c:v>802.76738509999996</c:v>
                </c:pt>
                <c:pt idx="129">
                  <c:v>749.45374700000002</c:v>
                </c:pt>
                <c:pt idx="130">
                  <c:v>1191.9726639999999</c:v>
                </c:pt>
                <c:pt idx="131">
                  <c:v>1287.9546499999999</c:v>
                </c:pt>
                <c:pt idx="132">
                  <c:v>1337.3359459999999</c:v>
                </c:pt>
                <c:pt idx="133">
                  <c:v>1432.837618</c:v>
                </c:pt>
                <c:pt idx="134">
                  <c:v>1435.1364699999999</c:v>
                </c:pt>
                <c:pt idx="135">
                  <c:v>1386.8541909999999</c:v>
                </c:pt>
                <c:pt idx="136">
                  <c:v>1290.380508</c:v>
                </c:pt>
                <c:pt idx="137">
                  <c:v>1369.0637340000001</c:v>
                </c:pt>
                <c:pt idx="138">
                  <c:v>1479.3458270000001</c:v>
                </c:pt>
                <c:pt idx="139">
                  <c:v>1312.770636</c:v>
                </c:pt>
                <c:pt idx="140">
                  <c:v>1141.2357030000001</c:v>
                </c:pt>
                <c:pt idx="141">
                  <c:v>1378.4984919999999</c:v>
                </c:pt>
                <c:pt idx="142">
                  <c:v>1581.62871</c:v>
                </c:pt>
                <c:pt idx="143">
                  <c:v>1831.9369160000001</c:v>
                </c:pt>
                <c:pt idx="144">
                  <c:v>1999.9582029999999</c:v>
                </c:pt>
                <c:pt idx="145">
                  <c:v>2140.0443230000001</c:v>
                </c:pt>
                <c:pt idx="146">
                  <c:v>2324.4009169999999</c:v>
                </c:pt>
                <c:pt idx="147">
                  <c:v>2455.2115589999999</c:v>
                </c:pt>
                <c:pt idx="148">
                  <c:v>2569.0938919999999</c:v>
                </c:pt>
                <c:pt idx="149">
                  <c:v>2635.8000149999998</c:v>
                </c:pt>
                <c:pt idx="150">
                  <c:v>1119.8436409999999</c:v>
                </c:pt>
                <c:pt idx="151">
                  <c:v>1287.269536</c:v>
                </c:pt>
                <c:pt idx="152">
                  <c:v>1229.6362320000001</c:v>
                </c:pt>
                <c:pt idx="153">
                  <c:v>1166.911756</c:v>
                </c:pt>
                <c:pt idx="154">
                  <c:v>1194.5756269999999</c:v>
                </c:pt>
                <c:pt idx="155">
                  <c:v>1146.0646879999999</c:v>
                </c:pt>
                <c:pt idx="156">
                  <c:v>1018.931093</c:v>
                </c:pt>
                <c:pt idx="157">
                  <c:v>1102.9444100000001</c:v>
                </c:pt>
                <c:pt idx="158">
                  <c:v>1192.48432</c:v>
                </c:pt>
                <c:pt idx="159">
                  <c:v>1113.3721399999999</c:v>
                </c:pt>
                <c:pt idx="160">
                  <c:v>513.44556669999997</c:v>
                </c:pt>
                <c:pt idx="161">
                  <c:v>596.89663529999996</c:v>
                </c:pt>
                <c:pt idx="162">
                  <c:v>675.01019180000003</c:v>
                </c:pt>
                <c:pt idx="163">
                  <c:v>747.86866010000006</c:v>
                </c:pt>
                <c:pt idx="164">
                  <c:v>739.91193499999997</c:v>
                </c:pt>
                <c:pt idx="165">
                  <c:v>721.58105049999995</c:v>
                </c:pt>
                <c:pt idx="166">
                  <c:v>740.91490599999997</c:v>
                </c:pt>
                <c:pt idx="167">
                  <c:v>721.08504400000004</c:v>
                </c:pt>
                <c:pt idx="168">
                  <c:v>710.26599839999994</c:v>
                </c:pt>
                <c:pt idx="169">
                  <c:v>672.34049919999995</c:v>
                </c:pt>
                <c:pt idx="170">
                  <c:v>471.9592116</c:v>
                </c:pt>
                <c:pt idx="171">
                  <c:v>531.2654321</c:v>
                </c:pt>
                <c:pt idx="172">
                  <c:v>518.15281270000003</c:v>
                </c:pt>
                <c:pt idx="173">
                  <c:v>541.06594370000005</c:v>
                </c:pt>
                <c:pt idx="174">
                  <c:v>530.86103890000004</c:v>
                </c:pt>
                <c:pt idx="175">
                  <c:v>467.23543160000003</c:v>
                </c:pt>
                <c:pt idx="176">
                  <c:v>475.95555680000001</c:v>
                </c:pt>
                <c:pt idx="177">
                  <c:v>515.29332339999996</c:v>
                </c:pt>
                <c:pt idx="178">
                  <c:v>523.94597139999996</c:v>
                </c:pt>
                <c:pt idx="179">
                  <c:v>522.98952429999997</c:v>
                </c:pt>
                <c:pt idx="180">
                  <c:v>478.66868849999997</c:v>
                </c:pt>
                <c:pt idx="181">
                  <c:v>534.95105020000005</c:v>
                </c:pt>
                <c:pt idx="182">
                  <c:v>391.56170520000001</c:v>
                </c:pt>
                <c:pt idx="183">
                  <c:v>348.42987369999997</c:v>
                </c:pt>
                <c:pt idx="184">
                  <c:v>371.26952169999998</c:v>
                </c:pt>
                <c:pt idx="185">
                  <c:v>380.5969877</c:v>
                </c:pt>
                <c:pt idx="186">
                  <c:v>315.77798710000002</c:v>
                </c:pt>
                <c:pt idx="187">
                  <c:v>506.13729439999997</c:v>
                </c:pt>
                <c:pt idx="188">
                  <c:v>544.59343539999998</c:v>
                </c:pt>
                <c:pt idx="189">
                  <c:v>591.84638959999995</c:v>
                </c:pt>
                <c:pt idx="190">
                  <c:v>710.27424940000003</c:v>
                </c:pt>
                <c:pt idx="191">
                  <c:v>837.60582099999999</c:v>
                </c:pt>
                <c:pt idx="192">
                  <c:v>778.62526949999994</c:v>
                </c:pt>
                <c:pt idx="193">
                  <c:v>805.03397959999995</c:v>
                </c:pt>
                <c:pt idx="194">
                  <c:v>848.279043</c:v>
                </c:pt>
                <c:pt idx="195">
                  <c:v>751.47288660000004</c:v>
                </c:pt>
                <c:pt idx="196">
                  <c:v>780.72356950000005</c:v>
                </c:pt>
                <c:pt idx="197">
                  <c:v>830.02151530000003</c:v>
                </c:pt>
                <c:pt idx="198">
                  <c:v>894.8047765</c:v>
                </c:pt>
                <c:pt idx="199">
                  <c:v>879.0431873</c:v>
                </c:pt>
                <c:pt idx="200">
                  <c:v>1610.921603</c:v>
                </c:pt>
                <c:pt idx="201">
                  <c:v>1879.7724720000001</c:v>
                </c:pt>
                <c:pt idx="202">
                  <c:v>1815.2189390000001</c:v>
                </c:pt>
                <c:pt idx="203">
                  <c:v>1892.0940000000001</c:v>
                </c:pt>
                <c:pt idx="204">
                  <c:v>1677.109019</c:v>
                </c:pt>
                <c:pt idx="205">
                  <c:v>1524.0717529999999</c:v>
                </c:pt>
                <c:pt idx="206">
                  <c:v>1536.8548880000001</c:v>
                </c:pt>
                <c:pt idx="207">
                  <c:v>1587.611263</c:v>
                </c:pt>
                <c:pt idx="208">
                  <c:v>1670.2041650000001</c:v>
                </c:pt>
                <c:pt idx="209">
                  <c:v>1743.302901</c:v>
                </c:pt>
                <c:pt idx="210">
                  <c:v>746.94536000000005</c:v>
                </c:pt>
                <c:pt idx="211">
                  <c:v>1061.344429</c:v>
                </c:pt>
                <c:pt idx="212">
                  <c:v>1134.302224</c:v>
                </c:pt>
                <c:pt idx="213">
                  <c:v>1168.1654000000001</c:v>
                </c:pt>
                <c:pt idx="214">
                  <c:v>1210.097636</c:v>
                </c:pt>
                <c:pt idx="215">
                  <c:v>1196.7433570000001</c:v>
                </c:pt>
                <c:pt idx="216">
                  <c:v>1136.6106649999999</c:v>
                </c:pt>
                <c:pt idx="217">
                  <c:v>1151.114462</c:v>
                </c:pt>
                <c:pt idx="218">
                  <c:v>1250.173691</c:v>
                </c:pt>
                <c:pt idx="219">
                  <c:v>1271.1115749999999</c:v>
                </c:pt>
                <c:pt idx="220">
                  <c:v>592.40120709999997</c:v>
                </c:pt>
                <c:pt idx="221">
                  <c:v>799.58337689999996</c:v>
                </c:pt>
                <c:pt idx="222">
                  <c:v>804.14160730000003</c:v>
                </c:pt>
                <c:pt idx="223">
                  <c:v>823.35987460000001</c:v>
                </c:pt>
                <c:pt idx="224">
                  <c:v>844.85312480000005</c:v>
                </c:pt>
                <c:pt idx="225">
                  <c:v>901.74960769999996</c:v>
                </c:pt>
                <c:pt idx="226">
                  <c:v>899.52358100000004</c:v>
                </c:pt>
                <c:pt idx="227">
                  <c:v>1048.453755</c:v>
                </c:pt>
                <c:pt idx="228">
                  <c:v>1178.525932</c:v>
                </c:pt>
                <c:pt idx="229">
                  <c:v>1194.956876</c:v>
                </c:pt>
                <c:pt idx="230">
                  <c:v>476.86953219999998</c:v>
                </c:pt>
                <c:pt idx="231">
                  <c:v>512.59533499999998</c:v>
                </c:pt>
                <c:pt idx="232">
                  <c:v>529.74445809999997</c:v>
                </c:pt>
                <c:pt idx="233">
                  <c:v>552.56913899999995</c:v>
                </c:pt>
                <c:pt idx="234">
                  <c:v>564.5967488</c:v>
                </c:pt>
                <c:pt idx="235">
                  <c:v>484.15313739999999</c:v>
                </c:pt>
                <c:pt idx="236">
                  <c:v>500.21491129999998</c:v>
                </c:pt>
                <c:pt idx="237">
                  <c:v>517.7715723</c:v>
                </c:pt>
                <c:pt idx="238">
                  <c:v>570.72392200000002</c:v>
                </c:pt>
                <c:pt idx="239">
                  <c:v>554.09938929999998</c:v>
                </c:pt>
                <c:pt idx="240">
                  <c:v>1090.260763</c:v>
                </c:pt>
                <c:pt idx="241">
                  <c:v>1254.541598</c:v>
                </c:pt>
                <c:pt idx="242">
                  <c:v>1330.6201140000001</c:v>
                </c:pt>
                <c:pt idx="243">
                  <c:v>1564.768548</c:v>
                </c:pt>
                <c:pt idx="244">
                  <c:v>1770.467688</c:v>
                </c:pt>
                <c:pt idx="245">
                  <c:v>1584.7756569999999</c:v>
                </c:pt>
                <c:pt idx="246">
                  <c:v>1700.0979970000001</c:v>
                </c:pt>
                <c:pt idx="247">
                  <c:v>1813.8074340000001</c:v>
                </c:pt>
                <c:pt idx="248">
                  <c:v>1953.5132570000001</c:v>
                </c:pt>
                <c:pt idx="249">
                  <c:v>1987.579702</c:v>
                </c:pt>
                <c:pt idx="250">
                  <c:v>1271.5832809999999</c:v>
                </c:pt>
                <c:pt idx="251">
                  <c:v>1366.7745010000001</c:v>
                </c:pt>
                <c:pt idx="252">
                  <c:v>1317.779802</c:v>
                </c:pt>
                <c:pt idx="253">
                  <c:v>1372.6657789999999</c:v>
                </c:pt>
                <c:pt idx="254">
                  <c:v>1396.6573390000001</c:v>
                </c:pt>
                <c:pt idx="255">
                  <c:v>1219.249415</c:v>
                </c:pt>
                <c:pt idx="256">
                  <c:v>1269.903294</c:v>
                </c:pt>
                <c:pt idx="257">
                  <c:v>1361.7019720000001</c:v>
                </c:pt>
                <c:pt idx="258">
                  <c:v>1458.0690930000001</c:v>
                </c:pt>
                <c:pt idx="259">
                  <c:v>1430.1482590000001</c:v>
                </c:pt>
                <c:pt idx="260">
                  <c:v>401.83487609999997</c:v>
                </c:pt>
                <c:pt idx="261">
                  <c:v>448.33766209999999</c:v>
                </c:pt>
                <c:pt idx="262">
                  <c:v>566.37823509999998</c:v>
                </c:pt>
                <c:pt idx="263">
                  <c:v>716.83582690000003</c:v>
                </c:pt>
                <c:pt idx="264">
                  <c:v>714.69979569999998</c:v>
                </c:pt>
                <c:pt idx="265">
                  <c:v>588.2288628</c:v>
                </c:pt>
                <c:pt idx="266">
                  <c:v>501.4151655</c:v>
                </c:pt>
                <c:pt idx="267">
                  <c:v>496.68229489999999</c:v>
                </c:pt>
                <c:pt idx="268">
                  <c:v>533.99153330000001</c:v>
                </c:pt>
                <c:pt idx="269">
                  <c:v>521.75483670000006</c:v>
                </c:pt>
                <c:pt idx="270">
                  <c:v>1604.2058300000001</c:v>
                </c:pt>
                <c:pt idx="271">
                  <c:v>1938.8911869999999</c:v>
                </c:pt>
                <c:pt idx="272">
                  <c:v>2141.8215220000002</c:v>
                </c:pt>
                <c:pt idx="273">
                  <c:v>2248.6149350000001</c:v>
                </c:pt>
                <c:pt idx="274">
                  <c:v>2274.887866</c:v>
                </c:pt>
                <c:pt idx="275">
                  <c:v>2167.1199280000001</c:v>
                </c:pt>
                <c:pt idx="276">
                  <c:v>2225.4868419999998</c:v>
                </c:pt>
                <c:pt idx="277">
                  <c:v>2332.844216</c:v>
                </c:pt>
                <c:pt idx="278">
                  <c:v>2411.8629259999998</c:v>
                </c:pt>
                <c:pt idx="279">
                  <c:v>2344.048976</c:v>
                </c:pt>
                <c:pt idx="280">
                  <c:v>806.41434930000003</c:v>
                </c:pt>
                <c:pt idx="281">
                  <c:v>936.44859559999998</c:v>
                </c:pt>
                <c:pt idx="282">
                  <c:v>1024.1725080000001</c:v>
                </c:pt>
                <c:pt idx="283">
                  <c:v>1210.0356549999999</c:v>
                </c:pt>
                <c:pt idx="284">
                  <c:v>1232.4503360000001</c:v>
                </c:pt>
                <c:pt idx="285">
                  <c:v>1332.7918560000001</c:v>
                </c:pt>
                <c:pt idx="286">
                  <c:v>1353.754934</c:v>
                </c:pt>
                <c:pt idx="287">
                  <c:v>1299.494635</c:v>
                </c:pt>
                <c:pt idx="288">
                  <c:v>1249.1383510000001</c:v>
                </c:pt>
                <c:pt idx="289">
                  <c:v>1583.7135760000001</c:v>
                </c:pt>
                <c:pt idx="290">
                  <c:v>534.04478259999996</c:v>
                </c:pt>
                <c:pt idx="291">
                  <c:v>587.09749280000005</c:v>
                </c:pt>
                <c:pt idx="292">
                  <c:v>571.80672389999995</c:v>
                </c:pt>
                <c:pt idx="293">
                  <c:v>621.39885360000005</c:v>
                </c:pt>
                <c:pt idx="294">
                  <c:v>640.93421960000001</c:v>
                </c:pt>
                <c:pt idx="295">
                  <c:v>570.90996719999998</c:v>
                </c:pt>
                <c:pt idx="296">
                  <c:v>803.15189339999995</c:v>
                </c:pt>
                <c:pt idx="297">
                  <c:v>830.74527669999998</c:v>
                </c:pt>
                <c:pt idx="298">
                  <c:v>901.52301690000002</c:v>
                </c:pt>
                <c:pt idx="299">
                  <c:v>893.35245410000005</c:v>
                </c:pt>
                <c:pt idx="300">
                  <c:v>743.40366389999997</c:v>
                </c:pt>
                <c:pt idx="301">
                  <c:v>781.43389569999999</c:v>
                </c:pt>
                <c:pt idx="302">
                  <c:v>867.8574989</c:v>
                </c:pt>
                <c:pt idx="303">
                  <c:v>970.39960140000005</c:v>
                </c:pt>
                <c:pt idx="304">
                  <c:v>1030.077648</c:v>
                </c:pt>
                <c:pt idx="305">
                  <c:v>947.9333517</c:v>
                </c:pt>
                <c:pt idx="306">
                  <c:v>966.50301660000002</c:v>
                </c:pt>
                <c:pt idx="307">
                  <c:v>1004.9065880000001</c:v>
                </c:pt>
                <c:pt idx="308">
                  <c:v>1042.8387560000001</c:v>
                </c:pt>
                <c:pt idx="309">
                  <c:v>1085.8848599999999</c:v>
                </c:pt>
                <c:pt idx="310">
                  <c:v>2839.40634</c:v>
                </c:pt>
                <c:pt idx="311">
                  <c:v>3173.8220219999998</c:v>
                </c:pt>
                <c:pt idx="312">
                  <c:v>2997.2934319999999</c:v>
                </c:pt>
                <c:pt idx="313">
                  <c:v>2954.7745110000001</c:v>
                </c:pt>
                <c:pt idx="314">
                  <c:v>2926.6799599999999</c:v>
                </c:pt>
                <c:pt idx="315">
                  <c:v>2695.6661859999999</c:v>
                </c:pt>
                <c:pt idx="316">
                  <c:v>2805.6653200000001</c:v>
                </c:pt>
                <c:pt idx="317">
                  <c:v>3082.4750829999998</c:v>
                </c:pt>
                <c:pt idx="318">
                  <c:v>3125.4049989999999</c:v>
                </c:pt>
                <c:pt idx="319">
                  <c:v>3116.297759</c:v>
                </c:pt>
                <c:pt idx="320">
                  <c:v>1489.459087</c:v>
                </c:pt>
                <c:pt idx="321">
                  <c:v>1672.9075350000001</c:v>
                </c:pt>
                <c:pt idx="322">
                  <c:v>1763.069442</c:v>
                </c:pt>
                <c:pt idx="323">
                  <c:v>1878.3468109999999</c:v>
                </c:pt>
                <c:pt idx="324">
                  <c:v>1762.427817</c:v>
                </c:pt>
                <c:pt idx="325">
                  <c:v>1338.290927</c:v>
                </c:pt>
                <c:pt idx="326">
                  <c:v>1280.8065429999999</c:v>
                </c:pt>
                <c:pt idx="327">
                  <c:v>1535.1965740000001</c:v>
                </c:pt>
                <c:pt idx="328">
                  <c:v>1516.368371</c:v>
                </c:pt>
                <c:pt idx="329">
                  <c:v>1305.001031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9-46B7-99D3-A8E15D52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56784"/>
        <c:axId val="1023560112"/>
      </c:scatterChart>
      <c:valAx>
        <c:axId val="102355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GDP per capita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60112"/>
        <c:crosses val="autoZero"/>
        <c:crossBetween val="midCat"/>
      </c:valAx>
      <c:valAx>
        <c:axId val="102356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Food price inflation (%)
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'[1]FINAL Consolidated'!$K$2:$K$331</c:f>
              <c:numCache>
                <c:formatCode>General</c:formatCode>
                <c:ptCount val="330"/>
                <c:pt idx="0">
                  <c:v>12.84399</c:v>
                </c:pt>
                <c:pt idx="1">
                  <c:v>5.9468300000000003</c:v>
                </c:pt>
                <c:pt idx="2">
                  <c:v>4.5395370000000002</c:v>
                </c:pt>
                <c:pt idx="3">
                  <c:v>9.6220560000000006</c:v>
                </c:pt>
                <c:pt idx="4">
                  <c:v>2.9472779999999998</c:v>
                </c:pt>
                <c:pt idx="5">
                  <c:v>0.78027100000000005</c:v>
                </c:pt>
                <c:pt idx="6">
                  <c:v>5.8907850000000002</c:v>
                </c:pt>
                <c:pt idx="7">
                  <c:v>4.5132320000000004</c:v>
                </c:pt>
                <c:pt idx="8">
                  <c:v>-0.30062</c:v>
                </c:pt>
                <c:pt idx="9">
                  <c:v>4.9146239999999999</c:v>
                </c:pt>
                <c:pt idx="10">
                  <c:v>16.29786</c:v>
                </c:pt>
                <c:pt idx="11">
                  <c:v>14.009539999999999</c:v>
                </c:pt>
                <c:pt idx="12">
                  <c:v>10.780720000000001</c:v>
                </c:pt>
                <c:pt idx="13">
                  <c:v>8.7738589999999999</c:v>
                </c:pt>
                <c:pt idx="14">
                  <c:v>6.2553400000000003</c:v>
                </c:pt>
                <c:pt idx="15">
                  <c:v>12.975</c:v>
                </c:pt>
                <c:pt idx="16">
                  <c:v>44.283499999999997</c:v>
                </c:pt>
                <c:pt idx="17">
                  <c:v>19.217379999999999</c:v>
                </c:pt>
                <c:pt idx="18">
                  <c:v>15.36572</c:v>
                </c:pt>
                <c:pt idx="19">
                  <c:v>18.996030000000001</c:v>
                </c:pt>
                <c:pt idx="20">
                  <c:v>13.689109999999999</c:v>
                </c:pt>
                <c:pt idx="21">
                  <c:v>6.2630970000000001</c:v>
                </c:pt>
                <c:pt idx="22">
                  <c:v>5.2793150000000004</c:v>
                </c:pt>
                <c:pt idx="23">
                  <c:v>9.0034469999999995</c:v>
                </c:pt>
                <c:pt idx="24">
                  <c:v>5.8620850000000004</c:v>
                </c:pt>
                <c:pt idx="25">
                  <c:v>5.4750550000000002</c:v>
                </c:pt>
                <c:pt idx="26">
                  <c:v>5.3768440000000002</c:v>
                </c:pt>
                <c:pt idx="27">
                  <c:v>7.1282439999999996</c:v>
                </c:pt>
                <c:pt idx="28">
                  <c:v>5.2946900000000001</c:v>
                </c:pt>
                <c:pt idx="29">
                  <c:v>5.8641540000000001</c:v>
                </c:pt>
                <c:pt idx="30">
                  <c:v>13.77073</c:v>
                </c:pt>
                <c:pt idx="31">
                  <c:v>1.446979</c:v>
                </c:pt>
                <c:pt idx="32">
                  <c:v>6.3925039999999997</c:v>
                </c:pt>
                <c:pt idx="33">
                  <c:v>-1.9571400000000001</c:v>
                </c:pt>
                <c:pt idx="34">
                  <c:v>-3.41351</c:v>
                </c:pt>
                <c:pt idx="35">
                  <c:v>6.7582930000000001</c:v>
                </c:pt>
                <c:pt idx="36">
                  <c:v>-3.988</c:v>
                </c:pt>
                <c:pt idx="37">
                  <c:v>2.0364960000000001</c:v>
                </c:pt>
                <c:pt idx="38">
                  <c:v>0.76079399999999997</c:v>
                </c:pt>
                <c:pt idx="39">
                  <c:v>-4.8833099999999998</c:v>
                </c:pt>
                <c:pt idx="40">
                  <c:v>3.679894</c:v>
                </c:pt>
                <c:pt idx="41">
                  <c:v>9.6643150000000002</c:v>
                </c:pt>
                <c:pt idx="42">
                  <c:v>1.5792550000000001</c:v>
                </c:pt>
                <c:pt idx="43">
                  <c:v>-2.74472</c:v>
                </c:pt>
                <c:pt idx="44">
                  <c:v>-2.0426299999999999</c:v>
                </c:pt>
                <c:pt idx="45">
                  <c:v>4.3618410000000001</c:v>
                </c:pt>
                <c:pt idx="46">
                  <c:v>-2.81853</c:v>
                </c:pt>
                <c:pt idx="47">
                  <c:v>6.0290030000000003</c:v>
                </c:pt>
                <c:pt idx="48">
                  <c:v>-0.40281</c:v>
                </c:pt>
                <c:pt idx="49">
                  <c:v>-5.4081999999999999</c:v>
                </c:pt>
                <c:pt idx="50">
                  <c:v>3.6320229999999998</c:v>
                </c:pt>
                <c:pt idx="51">
                  <c:v>6.1626409999999998</c:v>
                </c:pt>
                <c:pt idx="52">
                  <c:v>2.4192710000000002</c:v>
                </c:pt>
                <c:pt idx="53">
                  <c:v>6.10703</c:v>
                </c:pt>
                <c:pt idx="54">
                  <c:v>3.0670329999999999</c:v>
                </c:pt>
                <c:pt idx="55">
                  <c:v>5.5155060000000002</c:v>
                </c:pt>
                <c:pt idx="56">
                  <c:v>5.9502259999999998</c:v>
                </c:pt>
                <c:pt idx="57">
                  <c:v>1.8822700000000001</c:v>
                </c:pt>
                <c:pt idx="58">
                  <c:v>1.9030739999999999</c:v>
                </c:pt>
                <c:pt idx="59">
                  <c:v>3.3622179999999999</c:v>
                </c:pt>
                <c:pt idx="60">
                  <c:v>-4.1626500000000002</c:v>
                </c:pt>
                <c:pt idx="61">
                  <c:v>14.01384</c:v>
                </c:pt>
                <c:pt idx="62">
                  <c:v>4.4764799999999996</c:v>
                </c:pt>
                <c:pt idx="63">
                  <c:v>-0.65359999999999996</c:v>
                </c:pt>
                <c:pt idx="64">
                  <c:v>4.8245610000000001</c:v>
                </c:pt>
                <c:pt idx="65">
                  <c:v>-6.3821599999999998</c:v>
                </c:pt>
                <c:pt idx="66">
                  <c:v>-10.030799999999999</c:v>
                </c:pt>
                <c:pt idx="67">
                  <c:v>2.1193490000000001</c:v>
                </c:pt>
                <c:pt idx="68">
                  <c:v>-4.5434900000000003</c:v>
                </c:pt>
                <c:pt idx="69">
                  <c:v>-0.1242</c:v>
                </c:pt>
                <c:pt idx="70">
                  <c:v>7.9379749999999998</c:v>
                </c:pt>
                <c:pt idx="71">
                  <c:v>5.8628749999999998</c:v>
                </c:pt>
                <c:pt idx="72">
                  <c:v>-1.8009999999999999</c:v>
                </c:pt>
                <c:pt idx="73">
                  <c:v>3.7746590000000002</c:v>
                </c:pt>
                <c:pt idx="74">
                  <c:v>0.52467399999999997</c:v>
                </c:pt>
                <c:pt idx="75">
                  <c:v>4.6000449999999997</c:v>
                </c:pt>
                <c:pt idx="76">
                  <c:v>-0.25140000000000001</c:v>
                </c:pt>
                <c:pt idx="77">
                  <c:v>1.998121</c:v>
                </c:pt>
                <c:pt idx="78">
                  <c:v>0.586677</c:v>
                </c:pt>
                <c:pt idx="79">
                  <c:v>9.1546830000000003</c:v>
                </c:pt>
                <c:pt idx="80">
                  <c:v>-18.560099999999998</c:v>
                </c:pt>
                <c:pt idx="81">
                  <c:v>16.12904</c:v>
                </c:pt>
                <c:pt idx="82">
                  <c:v>4.016553</c:v>
                </c:pt>
                <c:pt idx="83">
                  <c:v>1.0003899999999999</c:v>
                </c:pt>
                <c:pt idx="84">
                  <c:v>1.308378</c:v>
                </c:pt>
                <c:pt idx="85">
                  <c:v>0.99136400000000002</c:v>
                </c:pt>
                <c:pt idx="86">
                  <c:v>9.3448499999999992</c:v>
                </c:pt>
                <c:pt idx="87">
                  <c:v>5.5421820000000004</c:v>
                </c:pt>
                <c:pt idx="88">
                  <c:v>1.5584690000000001</c:v>
                </c:pt>
                <c:pt idx="89">
                  <c:v>1.534554</c:v>
                </c:pt>
                <c:pt idx="90">
                  <c:v>4.1591319999999996</c:v>
                </c:pt>
                <c:pt idx="91">
                  <c:v>12.32639</c:v>
                </c:pt>
                <c:pt idx="92">
                  <c:v>-3.0911900000000001</c:v>
                </c:pt>
                <c:pt idx="93">
                  <c:v>0.310143</c:v>
                </c:pt>
                <c:pt idx="94">
                  <c:v>-7.6929999999999998E-2</c:v>
                </c:pt>
                <c:pt idx="95">
                  <c:v>4.6145769999999997</c:v>
                </c:pt>
                <c:pt idx="96">
                  <c:v>7.7227040000000002</c:v>
                </c:pt>
                <c:pt idx="97">
                  <c:v>-1.28424</c:v>
                </c:pt>
                <c:pt idx="98">
                  <c:v>2.883121</c:v>
                </c:pt>
                <c:pt idx="99">
                  <c:v>6.8165209999999998</c:v>
                </c:pt>
                <c:pt idx="100">
                  <c:v>8.9354800000000001</c:v>
                </c:pt>
                <c:pt idx="101">
                  <c:v>46.671639999999996</c:v>
                </c:pt>
                <c:pt idx="102">
                  <c:v>15.237069999999999</c:v>
                </c:pt>
                <c:pt idx="103">
                  <c:v>5.78193</c:v>
                </c:pt>
                <c:pt idx="104">
                  <c:v>6.4690320000000003</c:v>
                </c:pt>
                <c:pt idx="105">
                  <c:v>12.11365</c:v>
                </c:pt>
                <c:pt idx="106">
                  <c:v>5.270988</c:v>
                </c:pt>
                <c:pt idx="107">
                  <c:v>15.438890000000001</c:v>
                </c:pt>
                <c:pt idx="108">
                  <c:v>11.42995</c:v>
                </c:pt>
                <c:pt idx="109">
                  <c:v>22.72251</c:v>
                </c:pt>
                <c:pt idx="110">
                  <c:v>8.2046620000000008</c:v>
                </c:pt>
                <c:pt idx="111">
                  <c:v>5.6498429999999997</c:v>
                </c:pt>
                <c:pt idx="112">
                  <c:v>5.5923550000000004</c:v>
                </c:pt>
                <c:pt idx="113">
                  <c:v>6.6032380000000002</c:v>
                </c:pt>
                <c:pt idx="114">
                  <c:v>8.3166910000000005</c:v>
                </c:pt>
                <c:pt idx="115">
                  <c:v>7.5071510000000004</c:v>
                </c:pt>
                <c:pt idx="116">
                  <c:v>8.6479079999999993</c:v>
                </c:pt>
                <c:pt idx="117">
                  <c:v>7.2999799999999997</c:v>
                </c:pt>
                <c:pt idx="118">
                  <c:v>6.3845539999999996</c:v>
                </c:pt>
                <c:pt idx="119">
                  <c:v>7.640771</c:v>
                </c:pt>
                <c:pt idx="120">
                  <c:v>10.35718</c:v>
                </c:pt>
                <c:pt idx="121">
                  <c:v>3.0061800000000001</c:v>
                </c:pt>
                <c:pt idx="122">
                  <c:v>2.3896679999999999</c:v>
                </c:pt>
                <c:pt idx="123">
                  <c:v>-1.3705400000000001</c:v>
                </c:pt>
                <c:pt idx="124">
                  <c:v>0.83576700000000004</c:v>
                </c:pt>
                <c:pt idx="125">
                  <c:v>4.6534849999999999</c:v>
                </c:pt>
                <c:pt idx="126">
                  <c:v>3.2251910000000001</c:v>
                </c:pt>
                <c:pt idx="127">
                  <c:v>-4.1135200000000003</c:v>
                </c:pt>
                <c:pt idx="128">
                  <c:v>4.1260969999999997</c:v>
                </c:pt>
                <c:pt idx="129">
                  <c:v>1.018424</c:v>
                </c:pt>
                <c:pt idx="130">
                  <c:v>4.6359570000000003</c:v>
                </c:pt>
                <c:pt idx="131">
                  <c:v>8.9295910000000003</c:v>
                </c:pt>
                <c:pt idx="132">
                  <c:v>6.9762209999999998</c:v>
                </c:pt>
                <c:pt idx="133">
                  <c:v>2.3151489999999999</c:v>
                </c:pt>
                <c:pt idx="134">
                  <c:v>3.5937600000000001</c:v>
                </c:pt>
                <c:pt idx="135">
                  <c:v>12.36802</c:v>
                </c:pt>
                <c:pt idx="136">
                  <c:v>10.79335</c:v>
                </c:pt>
                <c:pt idx="137">
                  <c:v>11.42121</c:v>
                </c:pt>
                <c:pt idx="138">
                  <c:v>17.768609999999999</c:v>
                </c:pt>
                <c:pt idx="139">
                  <c:v>24.955749999999998</c:v>
                </c:pt>
                <c:pt idx="140">
                  <c:v>8.7842330000000004</c:v>
                </c:pt>
                <c:pt idx="141">
                  <c:v>11.0265</c:v>
                </c:pt>
                <c:pt idx="142">
                  <c:v>7.1748969999999996</c:v>
                </c:pt>
                <c:pt idx="143">
                  <c:v>12.3965</c:v>
                </c:pt>
                <c:pt idx="144">
                  <c:v>4.6529049999999996</c:v>
                </c:pt>
                <c:pt idx="145">
                  <c:v>4.9195019999999996</c:v>
                </c:pt>
                <c:pt idx="146">
                  <c:v>4.3980680000000003</c:v>
                </c:pt>
                <c:pt idx="147">
                  <c:v>-2.1073400000000002</c:v>
                </c:pt>
                <c:pt idx="148">
                  <c:v>0.60434299999999996</c:v>
                </c:pt>
                <c:pt idx="149">
                  <c:v>10.277240000000001</c:v>
                </c:pt>
                <c:pt idx="150">
                  <c:v>3.7847209999999998</c:v>
                </c:pt>
                <c:pt idx="151">
                  <c:v>10.3865</c:v>
                </c:pt>
                <c:pt idx="152">
                  <c:v>8.0603820000000006</c:v>
                </c:pt>
                <c:pt idx="153">
                  <c:v>3.09822</c:v>
                </c:pt>
                <c:pt idx="154">
                  <c:v>5.3968480000000003</c:v>
                </c:pt>
                <c:pt idx="155">
                  <c:v>9.3016030000000001</c:v>
                </c:pt>
                <c:pt idx="156">
                  <c:v>9.3936569999999993</c:v>
                </c:pt>
                <c:pt idx="157">
                  <c:v>5.436992</c:v>
                </c:pt>
                <c:pt idx="158">
                  <c:v>5.2753870000000003</c:v>
                </c:pt>
                <c:pt idx="159">
                  <c:v>7.3969430000000003</c:v>
                </c:pt>
                <c:pt idx="160">
                  <c:v>8.9839839999999995</c:v>
                </c:pt>
                <c:pt idx="161">
                  <c:v>16.067740000000001</c:v>
                </c:pt>
                <c:pt idx="162">
                  <c:v>12.16183</c:v>
                </c:pt>
                <c:pt idx="163">
                  <c:v>7.7123200000000001</c:v>
                </c:pt>
                <c:pt idx="164">
                  <c:v>9.9480079999999997</c:v>
                </c:pt>
                <c:pt idx="165">
                  <c:v>5.8838369999999998</c:v>
                </c:pt>
                <c:pt idx="166">
                  <c:v>14.22002</c:v>
                </c:pt>
                <c:pt idx="167">
                  <c:v>4.6092779999999998</c:v>
                </c:pt>
                <c:pt idx="168">
                  <c:v>30.475069999999999</c:v>
                </c:pt>
                <c:pt idx="169">
                  <c:v>22.9513</c:v>
                </c:pt>
                <c:pt idx="170">
                  <c:v>9.8203589999999998</c:v>
                </c:pt>
                <c:pt idx="171">
                  <c:v>9.0185490000000001</c:v>
                </c:pt>
                <c:pt idx="172">
                  <c:v>3.5</c:v>
                </c:pt>
                <c:pt idx="173">
                  <c:v>6.8599030000000001</c:v>
                </c:pt>
                <c:pt idx="174">
                  <c:v>4.8315250000000001</c:v>
                </c:pt>
                <c:pt idx="175">
                  <c:v>7.0059889999999996</c:v>
                </c:pt>
                <c:pt idx="176">
                  <c:v>5.3209580000000001</c:v>
                </c:pt>
                <c:pt idx="177">
                  <c:v>14.57926</c:v>
                </c:pt>
                <c:pt idx="178">
                  <c:v>6.7463709999999999</c:v>
                </c:pt>
                <c:pt idx="179">
                  <c:v>3.12</c:v>
                </c:pt>
                <c:pt idx="180">
                  <c:v>2.9071929999999999</c:v>
                </c:pt>
                <c:pt idx="181">
                  <c:v>5.2155019999999999</c:v>
                </c:pt>
                <c:pt idx="182">
                  <c:v>34.629950000000001</c:v>
                </c:pt>
                <c:pt idx="183">
                  <c:v>18.080780000000001</c:v>
                </c:pt>
                <c:pt idx="184">
                  <c:v>22.11055</c:v>
                </c:pt>
                <c:pt idx="185">
                  <c:v>29.159320000000001</c:v>
                </c:pt>
                <c:pt idx="186">
                  <c:v>24.442419999999998</c:v>
                </c:pt>
                <c:pt idx="187">
                  <c:v>4.31602</c:v>
                </c:pt>
                <c:pt idx="188">
                  <c:v>12</c:v>
                </c:pt>
                <c:pt idx="189">
                  <c:v>19.285710000000002</c:v>
                </c:pt>
                <c:pt idx="190">
                  <c:v>4.4662189999999997</c:v>
                </c:pt>
                <c:pt idx="191">
                  <c:v>10.31737</c:v>
                </c:pt>
                <c:pt idx="192">
                  <c:v>0.68215499999999996</c:v>
                </c:pt>
                <c:pt idx="193">
                  <c:v>-1.6791</c:v>
                </c:pt>
                <c:pt idx="194">
                  <c:v>0.76900000000000002</c:v>
                </c:pt>
                <c:pt idx="195">
                  <c:v>1.684836</c:v>
                </c:pt>
                <c:pt idx="196">
                  <c:v>-1.93957</c:v>
                </c:pt>
                <c:pt idx="197">
                  <c:v>3.0613260000000002</c:v>
                </c:pt>
                <c:pt idx="198">
                  <c:v>-3.2404299999999999</c:v>
                </c:pt>
                <c:pt idx="199">
                  <c:v>-2.9104000000000001</c:v>
                </c:pt>
                <c:pt idx="200">
                  <c:v>8.1878689999999992</c:v>
                </c:pt>
                <c:pt idx="201">
                  <c:v>5.2712389999999996</c:v>
                </c:pt>
                <c:pt idx="202">
                  <c:v>2.8476569999999999</c:v>
                </c:pt>
                <c:pt idx="203">
                  <c:v>5.5431229999999996</c:v>
                </c:pt>
                <c:pt idx="204">
                  <c:v>6.7704310000000003</c:v>
                </c:pt>
                <c:pt idx="205">
                  <c:v>1.7348669999999999</c:v>
                </c:pt>
                <c:pt idx="206">
                  <c:v>4.5036829999999997</c:v>
                </c:pt>
                <c:pt idx="207">
                  <c:v>1.795148</c:v>
                </c:pt>
                <c:pt idx="208">
                  <c:v>4.900671</c:v>
                </c:pt>
                <c:pt idx="209">
                  <c:v>2.5060310000000001</c:v>
                </c:pt>
                <c:pt idx="210">
                  <c:v>11.047079999999999</c:v>
                </c:pt>
                <c:pt idx="211">
                  <c:v>-2.3948</c:v>
                </c:pt>
                <c:pt idx="212">
                  <c:v>21.178730000000002</c:v>
                </c:pt>
                <c:pt idx="213">
                  <c:v>4.2027910000000004</c:v>
                </c:pt>
                <c:pt idx="214">
                  <c:v>6.4786159999999997</c:v>
                </c:pt>
                <c:pt idx="215">
                  <c:v>3.9016139999999999</c:v>
                </c:pt>
                <c:pt idx="216">
                  <c:v>7.9922459999999997</c:v>
                </c:pt>
                <c:pt idx="217">
                  <c:v>3.990335</c:v>
                </c:pt>
                <c:pt idx="218">
                  <c:v>7.2163579999999996</c:v>
                </c:pt>
                <c:pt idx="219">
                  <c:v>7.8204330000000004</c:v>
                </c:pt>
                <c:pt idx="220">
                  <c:v>15.15536</c:v>
                </c:pt>
                <c:pt idx="221">
                  <c:v>7.0484580000000001</c:v>
                </c:pt>
                <c:pt idx="222">
                  <c:v>8.7448560000000004</c:v>
                </c:pt>
                <c:pt idx="223">
                  <c:v>14.427630000000001</c:v>
                </c:pt>
                <c:pt idx="224">
                  <c:v>8.4733540000000005</c:v>
                </c:pt>
                <c:pt idx="225">
                  <c:v>14.84849</c:v>
                </c:pt>
                <c:pt idx="226">
                  <c:v>0.61565499999999995</c:v>
                </c:pt>
                <c:pt idx="227">
                  <c:v>2.7972030000000001</c:v>
                </c:pt>
                <c:pt idx="228">
                  <c:v>0.42516999999999999</c:v>
                </c:pt>
                <c:pt idx="229">
                  <c:v>9.7375109999999996</c:v>
                </c:pt>
                <c:pt idx="230">
                  <c:v>5.8353669999999997</c:v>
                </c:pt>
                <c:pt idx="231">
                  <c:v>7.3374999999999996E-2</c:v>
                </c:pt>
                <c:pt idx="232">
                  <c:v>4.9439609999999998</c:v>
                </c:pt>
                <c:pt idx="233">
                  <c:v>0.86834999999999996</c:v>
                </c:pt>
                <c:pt idx="234">
                  <c:v>-0.40570000000000001</c:v>
                </c:pt>
                <c:pt idx="235">
                  <c:v>2.6924990000000002</c:v>
                </c:pt>
                <c:pt idx="236">
                  <c:v>-5.7178800000000001</c:v>
                </c:pt>
                <c:pt idx="237">
                  <c:v>6.2083120000000003</c:v>
                </c:pt>
                <c:pt idx="238">
                  <c:v>-4.5217400000000003</c:v>
                </c:pt>
                <c:pt idx="239">
                  <c:v>-2.73224</c:v>
                </c:pt>
                <c:pt idx="240">
                  <c:v>15.441459999999999</c:v>
                </c:pt>
                <c:pt idx="241">
                  <c:v>12.375389999999999</c:v>
                </c:pt>
                <c:pt idx="242">
                  <c:v>12.32849</c:v>
                </c:pt>
                <c:pt idx="243">
                  <c:v>7.6508430000000001</c:v>
                </c:pt>
                <c:pt idx="244">
                  <c:v>5.1871960000000001</c:v>
                </c:pt>
                <c:pt idx="245">
                  <c:v>4.2710290000000004</c:v>
                </c:pt>
                <c:pt idx="246">
                  <c:v>0.68825999999999998</c:v>
                </c:pt>
                <c:pt idx="247">
                  <c:v>8.527317</c:v>
                </c:pt>
                <c:pt idx="248">
                  <c:v>9.6892490000000002</c:v>
                </c:pt>
                <c:pt idx="249">
                  <c:v>9.5442</c:v>
                </c:pt>
                <c:pt idx="250">
                  <c:v>10.32559</c:v>
                </c:pt>
                <c:pt idx="251">
                  <c:v>5.0252809999999997</c:v>
                </c:pt>
                <c:pt idx="252">
                  <c:v>2.0632739999999998</c:v>
                </c:pt>
                <c:pt idx="253">
                  <c:v>-0.40431</c:v>
                </c:pt>
                <c:pt idx="254">
                  <c:v>-0.19331000000000001</c:v>
                </c:pt>
                <c:pt idx="255">
                  <c:v>1.5785400000000001</c:v>
                </c:pt>
                <c:pt idx="256">
                  <c:v>6.8452659999999996</c:v>
                </c:pt>
                <c:pt idx="257">
                  <c:v>-3.4621200000000001</c:v>
                </c:pt>
                <c:pt idx="258">
                  <c:v>1.7469269999999999</c:v>
                </c:pt>
                <c:pt idx="259">
                  <c:v>0.24527599999999999</c:v>
                </c:pt>
                <c:pt idx="260">
                  <c:v>8.2584660000000003</c:v>
                </c:pt>
                <c:pt idx="261">
                  <c:v>7.4688800000000004</c:v>
                </c:pt>
                <c:pt idx="262">
                  <c:v>6.237006</c:v>
                </c:pt>
                <c:pt idx="263">
                  <c:v>5.591278</c:v>
                </c:pt>
                <c:pt idx="264">
                  <c:v>4.6333070000000003</c:v>
                </c:pt>
                <c:pt idx="265">
                  <c:v>10.754049999999999</c:v>
                </c:pt>
                <c:pt idx="266">
                  <c:v>18.620059999999999</c:v>
                </c:pt>
                <c:pt idx="267">
                  <c:v>17.931429999999999</c:v>
                </c:pt>
                <c:pt idx="268">
                  <c:v>12.771520000000001</c:v>
                </c:pt>
                <c:pt idx="269">
                  <c:v>5.3874000000000004</c:v>
                </c:pt>
                <c:pt idx="270">
                  <c:v>-3.8445299999999998</c:v>
                </c:pt>
                <c:pt idx="271">
                  <c:v>7.6067330000000002</c:v>
                </c:pt>
                <c:pt idx="272">
                  <c:v>2.3635670000000002</c:v>
                </c:pt>
                <c:pt idx="273">
                  <c:v>-0.83582000000000001</c:v>
                </c:pt>
                <c:pt idx="274">
                  <c:v>3.7813210000000002</c:v>
                </c:pt>
                <c:pt idx="275">
                  <c:v>1.814184</c:v>
                </c:pt>
                <c:pt idx="276">
                  <c:v>-3.2937400000000001</c:v>
                </c:pt>
                <c:pt idx="277">
                  <c:v>0.27917399999999998</c:v>
                </c:pt>
                <c:pt idx="278">
                  <c:v>2.9519669999999998</c:v>
                </c:pt>
                <c:pt idx="279">
                  <c:v>1.794616</c:v>
                </c:pt>
                <c:pt idx="280">
                  <c:v>10.14706</c:v>
                </c:pt>
                <c:pt idx="281">
                  <c:v>18.825099999999999</c:v>
                </c:pt>
                <c:pt idx="282">
                  <c:v>12.35955</c:v>
                </c:pt>
                <c:pt idx="283">
                  <c:v>5.1797040000000001</c:v>
                </c:pt>
                <c:pt idx="284">
                  <c:v>0.70351799999999998</c:v>
                </c:pt>
                <c:pt idx="285">
                  <c:v>-1.5968100000000001</c:v>
                </c:pt>
                <c:pt idx="286">
                  <c:v>0</c:v>
                </c:pt>
                <c:pt idx="287">
                  <c:v>0.81135900000000005</c:v>
                </c:pt>
                <c:pt idx="288">
                  <c:v>1.5090539999999999</c:v>
                </c:pt>
                <c:pt idx="289">
                  <c:v>0.198216</c:v>
                </c:pt>
                <c:pt idx="290">
                  <c:v>-0.50380000000000003</c:v>
                </c:pt>
                <c:pt idx="291">
                  <c:v>-0.36736000000000002</c:v>
                </c:pt>
                <c:pt idx="292">
                  <c:v>5.0622819999999997</c:v>
                </c:pt>
                <c:pt idx="293">
                  <c:v>-5.7004700000000001</c:v>
                </c:pt>
                <c:pt idx="294">
                  <c:v>1.448401</c:v>
                </c:pt>
                <c:pt idx="295">
                  <c:v>6.1471349999999996</c:v>
                </c:pt>
                <c:pt idx="296">
                  <c:v>-0.86867000000000005</c:v>
                </c:pt>
                <c:pt idx="297">
                  <c:v>-1.08358</c:v>
                </c:pt>
                <c:pt idx="298">
                  <c:v>2.9053149999999999</c:v>
                </c:pt>
                <c:pt idx="299">
                  <c:v>-3.2028099999999999</c:v>
                </c:pt>
                <c:pt idx="300">
                  <c:v>7.0386009999999999</c:v>
                </c:pt>
                <c:pt idx="301">
                  <c:v>27.803560000000001</c:v>
                </c:pt>
                <c:pt idx="302">
                  <c:v>13.30002</c:v>
                </c:pt>
                <c:pt idx="303">
                  <c:v>5.8097960000000004</c:v>
                </c:pt>
                <c:pt idx="304">
                  <c:v>5.6549630000000004</c:v>
                </c:pt>
                <c:pt idx="305">
                  <c:v>10.61806</c:v>
                </c:pt>
                <c:pt idx="306">
                  <c:v>6.9504729999999997</c:v>
                </c:pt>
                <c:pt idx="307">
                  <c:v>6.1929829999999999</c:v>
                </c:pt>
                <c:pt idx="308">
                  <c:v>0.98314599999999996</c:v>
                </c:pt>
                <c:pt idx="309">
                  <c:v>6.297275</c:v>
                </c:pt>
                <c:pt idx="310">
                  <c:v>5.1775149999999996</c:v>
                </c:pt>
                <c:pt idx="311">
                  <c:v>0.70323500000000005</c:v>
                </c:pt>
                <c:pt idx="312">
                  <c:v>1.6061449999999999</c:v>
                </c:pt>
                <c:pt idx="313">
                  <c:v>1.9931270000000001</c:v>
                </c:pt>
                <c:pt idx="314">
                  <c:v>1.4150940000000001</c:v>
                </c:pt>
                <c:pt idx="315">
                  <c:v>0.73089700000000002</c:v>
                </c:pt>
                <c:pt idx="316">
                  <c:v>7.3219000000000003</c:v>
                </c:pt>
                <c:pt idx="317">
                  <c:v>6.3921330000000003</c:v>
                </c:pt>
                <c:pt idx="318">
                  <c:v>3.1195840000000001</c:v>
                </c:pt>
                <c:pt idx="319">
                  <c:v>7.2268910000000002</c:v>
                </c:pt>
                <c:pt idx="320">
                  <c:v>4.3578510000000001</c:v>
                </c:pt>
                <c:pt idx="321">
                  <c:v>5.3320949999999998</c:v>
                </c:pt>
                <c:pt idx="322">
                  <c:v>8.4398979999999995</c:v>
                </c:pt>
                <c:pt idx="323">
                  <c:v>6.1890049999999999</c:v>
                </c:pt>
                <c:pt idx="324">
                  <c:v>7.4519409999999997</c:v>
                </c:pt>
                <c:pt idx="325">
                  <c:v>24.796859999999999</c:v>
                </c:pt>
                <c:pt idx="326">
                  <c:v>7.7617229999999999</c:v>
                </c:pt>
                <c:pt idx="327">
                  <c:v>4.8176810000000003</c:v>
                </c:pt>
                <c:pt idx="328">
                  <c:v>8.0851489999999995</c:v>
                </c:pt>
                <c:pt idx="329">
                  <c:v>15.24607</c:v>
                </c:pt>
              </c:numCache>
            </c:numRef>
          </c:xVal>
          <c:yVal>
            <c:numRef>
              <c:f>'Regression First Run'!$C$34:$C$363</c:f>
              <c:numCache>
                <c:formatCode>General</c:formatCode>
                <c:ptCount val="330"/>
                <c:pt idx="0">
                  <c:v>-4.9080941345745188</c:v>
                </c:pt>
                <c:pt idx="1">
                  <c:v>-4.1090827240869601</c:v>
                </c:pt>
                <c:pt idx="2">
                  <c:v>-1.3377750643988655</c:v>
                </c:pt>
                <c:pt idx="3">
                  <c:v>-3.4917992010727943</c:v>
                </c:pt>
                <c:pt idx="4">
                  <c:v>-1.0154243957737314</c:v>
                </c:pt>
                <c:pt idx="5">
                  <c:v>-0.32030903619274298</c:v>
                </c:pt>
                <c:pt idx="6">
                  <c:v>-0.93344568889256152</c:v>
                </c:pt>
                <c:pt idx="7">
                  <c:v>0.53913266647789371</c:v>
                </c:pt>
                <c:pt idx="8">
                  <c:v>3.059203674206092</c:v>
                </c:pt>
                <c:pt idx="9">
                  <c:v>5.5302621478854412</c:v>
                </c:pt>
                <c:pt idx="10">
                  <c:v>6.3529144157688187</c:v>
                </c:pt>
                <c:pt idx="11">
                  <c:v>-0.42422970712200581</c:v>
                </c:pt>
                <c:pt idx="12">
                  <c:v>-0.97307025529043933</c:v>
                </c:pt>
                <c:pt idx="13">
                  <c:v>-1.8970546490636231</c:v>
                </c:pt>
                <c:pt idx="14">
                  <c:v>-2.0143758891229826</c:v>
                </c:pt>
                <c:pt idx="15">
                  <c:v>-3.136839875228425</c:v>
                </c:pt>
                <c:pt idx="16">
                  <c:v>-9.8102774334695955</c:v>
                </c:pt>
                <c:pt idx="17">
                  <c:v>-4.2091007140324717</c:v>
                </c:pt>
                <c:pt idx="18">
                  <c:v>-3.7568836259887988</c:v>
                </c:pt>
                <c:pt idx="19">
                  <c:v>-3.2522238988865766</c:v>
                </c:pt>
                <c:pt idx="20">
                  <c:v>0.8621979230603074</c:v>
                </c:pt>
                <c:pt idx="21">
                  <c:v>3.937913724155468</c:v>
                </c:pt>
                <c:pt idx="22">
                  <c:v>3.7578542777333901</c:v>
                </c:pt>
                <c:pt idx="23">
                  <c:v>2.6552402071137564</c:v>
                </c:pt>
                <c:pt idx="24">
                  <c:v>2.119972087525694</c:v>
                </c:pt>
                <c:pt idx="25">
                  <c:v>2.4963415688399255</c:v>
                </c:pt>
                <c:pt idx="26">
                  <c:v>1.6613563193975089</c:v>
                </c:pt>
                <c:pt idx="27">
                  <c:v>0.95989285040792183</c:v>
                </c:pt>
                <c:pt idx="28">
                  <c:v>0.75102953277129458</c:v>
                </c:pt>
                <c:pt idx="29">
                  <c:v>5.2475131415958387E-2</c:v>
                </c:pt>
                <c:pt idx="30">
                  <c:v>-8.5877540699119095</c:v>
                </c:pt>
                <c:pt idx="31">
                  <c:v>-6.138383897082047</c:v>
                </c:pt>
                <c:pt idx="32">
                  <c:v>-7.3169005835271292</c:v>
                </c:pt>
                <c:pt idx="33">
                  <c:v>-5.6226693155470269</c:v>
                </c:pt>
                <c:pt idx="34">
                  <c:v>-5.68588381123479</c:v>
                </c:pt>
                <c:pt idx="35">
                  <c:v>-8.3722195873071854</c:v>
                </c:pt>
                <c:pt idx="36">
                  <c:v>-5.937973286098515</c:v>
                </c:pt>
                <c:pt idx="37">
                  <c:v>-7.3674490045621699</c:v>
                </c:pt>
                <c:pt idx="38">
                  <c:v>-6.8547163847662116</c:v>
                </c:pt>
                <c:pt idx="39">
                  <c:v>-6.1083659877474394</c:v>
                </c:pt>
                <c:pt idx="40">
                  <c:v>-7.3483069149564635</c:v>
                </c:pt>
                <c:pt idx="41">
                  <c:v>-8.8449913728537606</c:v>
                </c:pt>
                <c:pt idx="42">
                  <c:v>-6.6320316383684776</c:v>
                </c:pt>
                <c:pt idx="43">
                  <c:v>-6.0595840902692615</c:v>
                </c:pt>
                <c:pt idx="44">
                  <c:v>-6.2285743388551751</c:v>
                </c:pt>
                <c:pt idx="45">
                  <c:v>-7.2813968249023233</c:v>
                </c:pt>
                <c:pt idx="46">
                  <c:v>-5.2442523653911302</c:v>
                </c:pt>
                <c:pt idx="47">
                  <c:v>-7.0060343172574573</c:v>
                </c:pt>
                <c:pt idx="48">
                  <c:v>-5.3355266979047435</c:v>
                </c:pt>
                <c:pt idx="49">
                  <c:v>-2.6209025173212712</c:v>
                </c:pt>
                <c:pt idx="50">
                  <c:v>-3.3979613467898186</c:v>
                </c:pt>
                <c:pt idx="51">
                  <c:v>-4.5323997662483446</c:v>
                </c:pt>
                <c:pt idx="52">
                  <c:v>-4.1053991449496046</c:v>
                </c:pt>
                <c:pt idx="53">
                  <c:v>-4.9654545170236677</c:v>
                </c:pt>
                <c:pt idx="54">
                  <c:v>-4.0810954877964374</c:v>
                </c:pt>
                <c:pt idx="55">
                  <c:v>-5.4048025749703434</c:v>
                </c:pt>
                <c:pt idx="56">
                  <c:v>-6.2744158535817629</c:v>
                </c:pt>
                <c:pt idx="57">
                  <c:v>-5.9165856586414316</c:v>
                </c:pt>
                <c:pt idx="58">
                  <c:v>-7.028720976833764</c:v>
                </c:pt>
                <c:pt idx="59">
                  <c:v>-8.5959625586739747</c:v>
                </c:pt>
                <c:pt idx="60">
                  <c:v>10.827637605084892</c:v>
                </c:pt>
                <c:pt idx="61">
                  <c:v>1.5844209790800683</c:v>
                </c:pt>
                <c:pt idx="62">
                  <c:v>3.4442523956298992</c:v>
                </c:pt>
                <c:pt idx="63">
                  <c:v>4.2440942210760042</c:v>
                </c:pt>
                <c:pt idx="64">
                  <c:v>4.4445189348189551</c:v>
                </c:pt>
                <c:pt idx="65">
                  <c:v>7.0656191268287571</c:v>
                </c:pt>
                <c:pt idx="66">
                  <c:v>8.1016936113747064</c:v>
                </c:pt>
                <c:pt idx="67">
                  <c:v>5.6279337808040957</c:v>
                </c:pt>
                <c:pt idx="68">
                  <c:v>7.4480493672857193</c:v>
                </c:pt>
                <c:pt idx="69">
                  <c:v>7.596615159845431</c:v>
                </c:pt>
                <c:pt idx="70">
                  <c:v>0.71203801689720692</c:v>
                </c:pt>
                <c:pt idx="71">
                  <c:v>2.0792837094693901</c:v>
                </c:pt>
                <c:pt idx="72">
                  <c:v>3.9025645701044276</c:v>
                </c:pt>
                <c:pt idx="73">
                  <c:v>2.0628411709294525</c:v>
                </c:pt>
                <c:pt idx="74">
                  <c:v>1.4288977647003023</c:v>
                </c:pt>
                <c:pt idx="75">
                  <c:v>-0.49377488125670155</c:v>
                </c:pt>
                <c:pt idx="76">
                  <c:v>0.50784606611380667</c:v>
                </c:pt>
                <c:pt idx="77">
                  <c:v>0.37924499267293754</c:v>
                </c:pt>
                <c:pt idx="78">
                  <c:v>2.0228358661809409</c:v>
                </c:pt>
                <c:pt idx="79">
                  <c:v>-0.21791780392180371</c:v>
                </c:pt>
                <c:pt idx="80">
                  <c:v>19.969627216064936</c:v>
                </c:pt>
                <c:pt idx="81">
                  <c:v>12.331004118226236</c:v>
                </c:pt>
                <c:pt idx="82">
                  <c:v>15.465032271900544</c:v>
                </c:pt>
                <c:pt idx="83">
                  <c:v>15.460619346313763</c:v>
                </c:pt>
                <c:pt idx="84">
                  <c:v>15.572369688500014</c:v>
                </c:pt>
                <c:pt idx="85">
                  <c:v>16.139702345052719</c:v>
                </c:pt>
                <c:pt idx="86">
                  <c:v>14.347962520286686</c:v>
                </c:pt>
                <c:pt idx="87">
                  <c:v>15.565635833840322</c:v>
                </c:pt>
                <c:pt idx="88">
                  <c:v>15.811605592703572</c:v>
                </c:pt>
                <c:pt idx="89">
                  <c:v>17.005605559629853</c:v>
                </c:pt>
                <c:pt idx="90">
                  <c:v>-1.3016421615122056</c:v>
                </c:pt>
                <c:pt idx="91">
                  <c:v>-4.4238101830405618</c:v>
                </c:pt>
                <c:pt idx="92">
                  <c:v>-2.9149748711294308</c:v>
                </c:pt>
                <c:pt idx="93">
                  <c:v>-6.1924941744432118</c:v>
                </c:pt>
                <c:pt idx="94">
                  <c:v>-8.5226056965540025</c:v>
                </c:pt>
                <c:pt idx="95">
                  <c:v>-9.6319864420976238</c:v>
                </c:pt>
                <c:pt idx="96">
                  <c:v>-10.733571307389207</c:v>
                </c:pt>
                <c:pt idx="97">
                  <c:v>-9.1838314571690596</c:v>
                </c:pt>
                <c:pt idx="98">
                  <c:v>-10.188221581694181</c:v>
                </c:pt>
                <c:pt idx="99">
                  <c:v>-11.426683566539422</c:v>
                </c:pt>
                <c:pt idx="100">
                  <c:v>1.1103196024631394</c:v>
                </c:pt>
                <c:pt idx="101">
                  <c:v>-10.701769797085383</c:v>
                </c:pt>
                <c:pt idx="102">
                  <c:v>-4.926887517501843</c:v>
                </c:pt>
                <c:pt idx="103">
                  <c:v>-4.2831987543865893</c:v>
                </c:pt>
                <c:pt idx="104">
                  <c:v>-5.9227418820844253</c:v>
                </c:pt>
                <c:pt idx="105">
                  <c:v>-8.2337438617733092</c:v>
                </c:pt>
                <c:pt idx="106">
                  <c:v>-6.9893519201063565</c:v>
                </c:pt>
                <c:pt idx="107">
                  <c:v>-7.6028352228281513</c:v>
                </c:pt>
                <c:pt idx="108">
                  <c:v>-3.4769574176350773</c:v>
                </c:pt>
                <c:pt idx="109">
                  <c:v>-2.2459546959003767</c:v>
                </c:pt>
                <c:pt idx="110">
                  <c:v>-4.3298878582904781</c:v>
                </c:pt>
                <c:pt idx="111">
                  <c:v>-5.7560450387218935</c:v>
                </c:pt>
                <c:pt idx="112">
                  <c:v>-5.2238627872264249</c:v>
                </c:pt>
                <c:pt idx="113">
                  <c:v>-5.0386508908503931</c:v>
                </c:pt>
                <c:pt idx="114">
                  <c:v>-5.3037691390858743</c:v>
                </c:pt>
                <c:pt idx="115">
                  <c:v>-4.9906770950235391</c:v>
                </c:pt>
                <c:pt idx="116">
                  <c:v>-5.335851768345508</c:v>
                </c:pt>
                <c:pt idx="117">
                  <c:v>-4.7779006994079154</c:v>
                </c:pt>
                <c:pt idx="118">
                  <c:v>-3.176680027923469</c:v>
                </c:pt>
                <c:pt idx="119">
                  <c:v>1.0741254772012319</c:v>
                </c:pt>
                <c:pt idx="120">
                  <c:v>0.65232344394086894</c:v>
                </c:pt>
                <c:pt idx="121">
                  <c:v>4.5679887759851994</c:v>
                </c:pt>
                <c:pt idx="122">
                  <c:v>6.3522187076754157</c:v>
                </c:pt>
                <c:pt idx="123">
                  <c:v>8.5768533621423053</c:v>
                </c:pt>
                <c:pt idx="124">
                  <c:v>8.9318632397368098</c:v>
                </c:pt>
                <c:pt idx="125">
                  <c:v>8.1021222587136243</c:v>
                </c:pt>
                <c:pt idx="126">
                  <c:v>6.9016108758760808</c:v>
                </c:pt>
                <c:pt idx="127">
                  <c:v>7.1245741576424351</c:v>
                </c:pt>
                <c:pt idx="128">
                  <c:v>5.5149274152810008</c:v>
                </c:pt>
                <c:pt idx="129">
                  <c:v>9.301527559309843</c:v>
                </c:pt>
                <c:pt idx="130">
                  <c:v>28.888767435822508</c:v>
                </c:pt>
                <c:pt idx="131">
                  <c:v>28.040321212766958</c:v>
                </c:pt>
                <c:pt idx="132">
                  <c:v>28.784273804709013</c:v>
                </c:pt>
                <c:pt idx="133">
                  <c:v>28.396052791373645</c:v>
                </c:pt>
                <c:pt idx="134">
                  <c:v>26.657443380686701</c:v>
                </c:pt>
                <c:pt idx="135">
                  <c:v>24.352689538369894</c:v>
                </c:pt>
                <c:pt idx="136">
                  <c:v>25.505992509330515</c:v>
                </c:pt>
                <c:pt idx="137">
                  <c:v>26.749517864148768</c:v>
                </c:pt>
                <c:pt idx="138">
                  <c:v>25.754565966480225</c:v>
                </c:pt>
                <c:pt idx="139">
                  <c:v>24.772150685379902</c:v>
                </c:pt>
                <c:pt idx="140">
                  <c:v>-5.8023269620907971</c:v>
                </c:pt>
                <c:pt idx="141">
                  <c:v>-6.2212261555071393</c:v>
                </c:pt>
                <c:pt idx="142">
                  <c:v>-7.1870457000324386</c:v>
                </c:pt>
                <c:pt idx="143">
                  <c:v>-9.6221177922887904</c:v>
                </c:pt>
                <c:pt idx="144">
                  <c:v>-9.2354793528085857</c:v>
                </c:pt>
                <c:pt idx="145">
                  <c:v>-10.690893865394923</c:v>
                </c:pt>
                <c:pt idx="146">
                  <c:v>-11.068885329390246</c:v>
                </c:pt>
                <c:pt idx="147">
                  <c:v>-9.5552866368728306</c:v>
                </c:pt>
                <c:pt idx="148">
                  <c:v>-10.164457197582905</c:v>
                </c:pt>
                <c:pt idx="149">
                  <c:v>-13.038294055994522</c:v>
                </c:pt>
                <c:pt idx="150">
                  <c:v>-12.471013540648942</c:v>
                </c:pt>
                <c:pt idx="151">
                  <c:v>-12.913677373630151</c:v>
                </c:pt>
                <c:pt idx="152">
                  <c:v>-9.5436985961272853</c:v>
                </c:pt>
                <c:pt idx="153">
                  <c:v>-3.5950530907118114</c:v>
                </c:pt>
                <c:pt idx="154">
                  <c:v>2.8724458738114684</c:v>
                </c:pt>
                <c:pt idx="155">
                  <c:v>5.7852351117417662</c:v>
                </c:pt>
                <c:pt idx="156">
                  <c:v>7.0379734071939204</c:v>
                </c:pt>
                <c:pt idx="157">
                  <c:v>6.1489563688629083</c:v>
                </c:pt>
                <c:pt idx="158">
                  <c:v>5.3496230075116884</c:v>
                </c:pt>
                <c:pt idx="159">
                  <c:v>6.6002490937879905</c:v>
                </c:pt>
                <c:pt idx="160">
                  <c:v>13.179866166981558</c:v>
                </c:pt>
                <c:pt idx="161">
                  <c:v>13.510385143731224</c:v>
                </c:pt>
                <c:pt idx="162">
                  <c:v>14.624341923369016</c:v>
                </c:pt>
                <c:pt idx="163">
                  <c:v>15.519719764974845</c:v>
                </c:pt>
                <c:pt idx="164">
                  <c:v>15.325002849303196</c:v>
                </c:pt>
                <c:pt idx="165">
                  <c:v>15.17211373656556</c:v>
                </c:pt>
                <c:pt idx="166">
                  <c:v>12.806653242855958</c:v>
                </c:pt>
                <c:pt idx="167">
                  <c:v>15.253121237860817</c:v>
                </c:pt>
                <c:pt idx="168">
                  <c:v>10.361108096415954</c:v>
                </c:pt>
                <c:pt idx="169">
                  <c:v>13.675002949723275</c:v>
                </c:pt>
                <c:pt idx="170">
                  <c:v>6.7028529127738423</c:v>
                </c:pt>
                <c:pt idx="171">
                  <c:v>5.8007741038390037</c:v>
                </c:pt>
                <c:pt idx="172">
                  <c:v>9.1163297326517743</c:v>
                </c:pt>
                <c:pt idx="173">
                  <c:v>11.94252648495949</c:v>
                </c:pt>
                <c:pt idx="174">
                  <c:v>16.920541426102819</c:v>
                </c:pt>
                <c:pt idx="175">
                  <c:v>18.728102884121668</c:v>
                </c:pt>
                <c:pt idx="176">
                  <c:v>20.447206847253074</c:v>
                </c:pt>
                <c:pt idx="177">
                  <c:v>18.815230271765365</c:v>
                </c:pt>
                <c:pt idx="178">
                  <c:v>22.81666085504844</c:v>
                </c:pt>
                <c:pt idx="179">
                  <c:v>26.311160827206919</c:v>
                </c:pt>
                <c:pt idx="180">
                  <c:v>-9.930962036258812</c:v>
                </c:pt>
                <c:pt idx="181">
                  <c:v>-11.74358098546271</c:v>
                </c:pt>
                <c:pt idx="182">
                  <c:v>-18.02471136539576</c:v>
                </c:pt>
                <c:pt idx="183">
                  <c:v>-12.873026442151801</c:v>
                </c:pt>
                <c:pt idx="184">
                  <c:v>-13.151424497236258</c:v>
                </c:pt>
                <c:pt idx="185">
                  <c:v>-14.170626860515693</c:v>
                </c:pt>
                <c:pt idx="186">
                  <c:v>-13.33285856170027</c:v>
                </c:pt>
                <c:pt idx="187">
                  <c:v>-8.4767996189269077</c:v>
                </c:pt>
                <c:pt idx="188">
                  <c:v>-9.7310332598043736</c:v>
                </c:pt>
                <c:pt idx="189">
                  <c:v>-10.554869767567705</c:v>
                </c:pt>
                <c:pt idx="190">
                  <c:v>-11.261965628201459</c:v>
                </c:pt>
                <c:pt idx="191">
                  <c:v>-13.908922223048805</c:v>
                </c:pt>
                <c:pt idx="192">
                  <c:v>-11.672558402549836</c:v>
                </c:pt>
                <c:pt idx="193">
                  <c:v>-12.110869569308836</c:v>
                </c:pt>
                <c:pt idx="194">
                  <c:v>-12.677181979510506</c:v>
                </c:pt>
                <c:pt idx="195">
                  <c:v>-13.632128016940838</c:v>
                </c:pt>
                <c:pt idx="196">
                  <c:v>-13.112722155753881</c:v>
                </c:pt>
                <c:pt idx="197">
                  <c:v>-14.468882787642928</c:v>
                </c:pt>
                <c:pt idx="198">
                  <c:v>-12.49614863047287</c:v>
                </c:pt>
                <c:pt idx="199">
                  <c:v>-10.465771276423967</c:v>
                </c:pt>
                <c:pt idx="200">
                  <c:v>-8.0196114014557232</c:v>
                </c:pt>
                <c:pt idx="201">
                  <c:v>-7.2687472376499773</c:v>
                </c:pt>
                <c:pt idx="202">
                  <c:v>-6.5939112041257868</c:v>
                </c:pt>
                <c:pt idx="203">
                  <c:v>-7.7636838881998784</c:v>
                </c:pt>
                <c:pt idx="204">
                  <c:v>-7.9591622430320204</c:v>
                </c:pt>
                <c:pt idx="205">
                  <c:v>-6.7421022791177698</c:v>
                </c:pt>
                <c:pt idx="206">
                  <c:v>-7.5898553719559416</c:v>
                </c:pt>
                <c:pt idx="207">
                  <c:v>-7.8343548646416679</c:v>
                </c:pt>
                <c:pt idx="208">
                  <c:v>-7.9551031038895967</c:v>
                </c:pt>
                <c:pt idx="209">
                  <c:v>-7.3275661405877841</c:v>
                </c:pt>
                <c:pt idx="210">
                  <c:v>-5.7962442366563245</c:v>
                </c:pt>
                <c:pt idx="211">
                  <c:v>-4.4948980366264566</c:v>
                </c:pt>
                <c:pt idx="212">
                  <c:v>-10.783823031750694</c:v>
                </c:pt>
                <c:pt idx="213">
                  <c:v>-7.7221457126476452</c:v>
                </c:pt>
                <c:pt idx="214">
                  <c:v>-8.9303590181271026</c:v>
                </c:pt>
                <c:pt idx="215">
                  <c:v>-9.3244423609927978</c:v>
                </c:pt>
                <c:pt idx="216">
                  <c:v>-10.986386384496409</c:v>
                </c:pt>
                <c:pt idx="217">
                  <c:v>-10.343195185369664</c:v>
                </c:pt>
                <c:pt idx="218">
                  <c:v>-11.099673429575812</c:v>
                </c:pt>
                <c:pt idx="219">
                  <c:v>-11.838090754519405</c:v>
                </c:pt>
                <c:pt idx="220">
                  <c:v>-10.152645646156449</c:v>
                </c:pt>
                <c:pt idx="221">
                  <c:v>-8.8285781507321506</c:v>
                </c:pt>
                <c:pt idx="222">
                  <c:v>-9.8198239256394793</c:v>
                </c:pt>
                <c:pt idx="223">
                  <c:v>-11.681687289342765</c:v>
                </c:pt>
                <c:pt idx="224">
                  <c:v>-11.015311816907138</c:v>
                </c:pt>
                <c:pt idx="225">
                  <c:v>-13.346748200486022</c:v>
                </c:pt>
                <c:pt idx="226">
                  <c:v>-11.323265924144364</c:v>
                </c:pt>
                <c:pt idx="227">
                  <c:v>-12.262803261864914</c:v>
                </c:pt>
                <c:pt idx="228">
                  <c:v>-10.886753984055389</c:v>
                </c:pt>
                <c:pt idx="229">
                  <c:v>-12.275551054938209</c:v>
                </c:pt>
                <c:pt idx="230">
                  <c:v>-12.883111601996536</c:v>
                </c:pt>
                <c:pt idx="231">
                  <c:v>-11.966557498727608</c:v>
                </c:pt>
                <c:pt idx="232">
                  <c:v>-12.139024310695525</c:v>
                </c:pt>
                <c:pt idx="233">
                  <c:v>-11.731508469244217</c:v>
                </c:pt>
                <c:pt idx="234">
                  <c:v>-12.271502384334894</c:v>
                </c:pt>
                <c:pt idx="235">
                  <c:v>-13.681101629323214</c:v>
                </c:pt>
                <c:pt idx="236">
                  <c:v>-12.71566209428951</c:v>
                </c:pt>
                <c:pt idx="237">
                  <c:v>-16.072028000590272</c:v>
                </c:pt>
                <c:pt idx="238">
                  <c:v>-13.882108753601408</c:v>
                </c:pt>
                <c:pt idx="239">
                  <c:v>-12.178822178405358</c:v>
                </c:pt>
                <c:pt idx="240">
                  <c:v>-0.48010034528559942</c:v>
                </c:pt>
                <c:pt idx="241">
                  <c:v>1.0796224584539189</c:v>
                </c:pt>
                <c:pt idx="242">
                  <c:v>0.85026514578340517</c:v>
                </c:pt>
                <c:pt idx="243">
                  <c:v>1.5605638992376161</c:v>
                </c:pt>
                <c:pt idx="244">
                  <c:v>2.2132119286446024</c:v>
                </c:pt>
                <c:pt idx="245">
                  <c:v>2.7246753561822832</c:v>
                </c:pt>
                <c:pt idx="246">
                  <c:v>2.92530437573296</c:v>
                </c:pt>
                <c:pt idx="247">
                  <c:v>1.3169406852859051</c:v>
                </c:pt>
                <c:pt idx="248">
                  <c:v>1.4390931300470129</c:v>
                </c:pt>
                <c:pt idx="249">
                  <c:v>1.0293648035485088</c:v>
                </c:pt>
                <c:pt idx="250">
                  <c:v>-1.9853210837421162</c:v>
                </c:pt>
                <c:pt idx="251">
                  <c:v>-0.81929568863031577</c:v>
                </c:pt>
                <c:pt idx="252">
                  <c:v>0.71489506534073755</c:v>
                </c:pt>
                <c:pt idx="253">
                  <c:v>0.83544717489412967</c:v>
                </c:pt>
                <c:pt idx="254">
                  <c:v>0.30691512470141902</c:v>
                </c:pt>
                <c:pt idx="255">
                  <c:v>-1.3938264277726677</c:v>
                </c:pt>
                <c:pt idx="256">
                  <c:v>-4.453883481103686</c:v>
                </c:pt>
                <c:pt idx="257">
                  <c:v>-3.599162515105542</c:v>
                </c:pt>
                <c:pt idx="258">
                  <c:v>-5.1076233981627359</c:v>
                </c:pt>
                <c:pt idx="259">
                  <c:v>-6.1026120826062389</c:v>
                </c:pt>
                <c:pt idx="260">
                  <c:v>6.5152611297986383</c:v>
                </c:pt>
                <c:pt idx="261">
                  <c:v>2.1994072201225521</c:v>
                </c:pt>
                <c:pt idx="262">
                  <c:v>3.3405688293643365</c:v>
                </c:pt>
                <c:pt idx="263">
                  <c:v>4.5757197991307805</c:v>
                </c:pt>
                <c:pt idx="264">
                  <c:v>4.4424866846188671</c:v>
                </c:pt>
                <c:pt idx="265">
                  <c:v>3.2376254369725679</c:v>
                </c:pt>
                <c:pt idx="266">
                  <c:v>1.3694944048286146</c:v>
                </c:pt>
                <c:pt idx="267">
                  <c:v>2.8106286411766845</c:v>
                </c:pt>
                <c:pt idx="268">
                  <c:v>5.1090012808635628</c:v>
                </c:pt>
                <c:pt idx="269">
                  <c:v>6.7943417525286058</c:v>
                </c:pt>
                <c:pt idx="270">
                  <c:v>-0.60102467161755335</c:v>
                </c:pt>
                <c:pt idx="271">
                  <c:v>-2.2631986805555222</c:v>
                </c:pt>
                <c:pt idx="272">
                  <c:v>0.94528992932408151</c:v>
                </c:pt>
                <c:pt idx="273">
                  <c:v>2.7050700166566735</c:v>
                </c:pt>
                <c:pt idx="274">
                  <c:v>1.9987469230445747</c:v>
                </c:pt>
                <c:pt idx="275">
                  <c:v>2.2769947378585869</c:v>
                </c:pt>
                <c:pt idx="276">
                  <c:v>2.2347730106105672</c:v>
                </c:pt>
                <c:pt idx="277">
                  <c:v>0.81131335355986778</c:v>
                </c:pt>
                <c:pt idx="278">
                  <c:v>-0.25539566833766258</c:v>
                </c:pt>
                <c:pt idx="279">
                  <c:v>-3.3356897700496546E-2</c:v>
                </c:pt>
                <c:pt idx="280">
                  <c:v>8.8720082164602623</c:v>
                </c:pt>
                <c:pt idx="281">
                  <c:v>5.0695218415986574</c:v>
                </c:pt>
                <c:pt idx="282">
                  <c:v>4.7596364743040986</c:v>
                </c:pt>
                <c:pt idx="283">
                  <c:v>3.8434665547704014</c:v>
                </c:pt>
                <c:pt idx="284">
                  <c:v>2.692938335830771</c:v>
                </c:pt>
                <c:pt idx="285">
                  <c:v>0.78403422218399754</c:v>
                </c:pt>
                <c:pt idx="286">
                  <c:v>0.22140767703861286</c:v>
                </c:pt>
                <c:pt idx="287">
                  <c:v>0.69676116320738046</c:v>
                </c:pt>
                <c:pt idx="288">
                  <c:v>1.2640785953743148</c:v>
                </c:pt>
                <c:pt idx="289">
                  <c:v>1.4530438594697799</c:v>
                </c:pt>
                <c:pt idx="290">
                  <c:v>5.95883410038223</c:v>
                </c:pt>
                <c:pt idx="291">
                  <c:v>5.0464318114142834</c:v>
                </c:pt>
                <c:pt idx="292">
                  <c:v>3.427810113578138</c:v>
                </c:pt>
                <c:pt idx="293">
                  <c:v>5.6148482023818751</c:v>
                </c:pt>
                <c:pt idx="294">
                  <c:v>4.4225246800618567</c:v>
                </c:pt>
                <c:pt idx="295">
                  <c:v>3.5532523932224187</c:v>
                </c:pt>
                <c:pt idx="296">
                  <c:v>5.3844938641535869</c:v>
                </c:pt>
                <c:pt idx="297">
                  <c:v>5.1338777172799173</c:v>
                </c:pt>
                <c:pt idx="298">
                  <c:v>3.5717487366840217</c:v>
                </c:pt>
                <c:pt idx="299">
                  <c:v>4.5744857524391627</c:v>
                </c:pt>
                <c:pt idx="300">
                  <c:v>8.1804491783600533</c:v>
                </c:pt>
                <c:pt idx="301">
                  <c:v>2.0158520124235935</c:v>
                </c:pt>
                <c:pt idx="302">
                  <c:v>4.4802669977162033</c:v>
                </c:pt>
                <c:pt idx="303">
                  <c:v>5.5920020907572585</c:v>
                </c:pt>
                <c:pt idx="304">
                  <c:v>5.4830155697608625</c:v>
                </c:pt>
                <c:pt idx="305">
                  <c:v>4.5666245745634697</c:v>
                </c:pt>
                <c:pt idx="306">
                  <c:v>5.3887485814737133</c:v>
                </c:pt>
                <c:pt idx="307">
                  <c:v>6.0667204017669505</c:v>
                </c:pt>
                <c:pt idx="308">
                  <c:v>7.0497278600907869</c:v>
                </c:pt>
                <c:pt idx="309">
                  <c:v>6.3690775945660505</c:v>
                </c:pt>
                <c:pt idx="310">
                  <c:v>-10.028573725377761</c:v>
                </c:pt>
                <c:pt idx="311">
                  <c:v>-8.8157798862320309</c:v>
                </c:pt>
                <c:pt idx="312">
                  <c:v>-9.2021478219298185</c:v>
                </c:pt>
                <c:pt idx="313">
                  <c:v>-8.8845715850595344</c:v>
                </c:pt>
                <c:pt idx="314">
                  <c:v>-8.4479652716822358</c:v>
                </c:pt>
                <c:pt idx="315">
                  <c:v>-7.3560343372037202</c:v>
                </c:pt>
                <c:pt idx="316">
                  <c:v>-8.3687898934974747</c:v>
                </c:pt>
                <c:pt idx="317">
                  <c:v>-6.7834128199502572</c:v>
                </c:pt>
                <c:pt idx="318">
                  <c:v>-6.2670003211586316</c:v>
                </c:pt>
                <c:pt idx="319">
                  <c:v>-6.8004057582072424</c:v>
                </c:pt>
                <c:pt idx="320">
                  <c:v>25.29258207528548</c:v>
                </c:pt>
                <c:pt idx="321">
                  <c:v>22.423842795091144</c:v>
                </c:pt>
                <c:pt idx="322">
                  <c:v>20.50826704544048</c:v>
                </c:pt>
                <c:pt idx="323">
                  <c:v>19.280971809440494</c:v>
                </c:pt>
                <c:pt idx="324">
                  <c:v>17.342436103943484</c:v>
                </c:pt>
                <c:pt idx="325">
                  <c:v>11.169100932125787</c:v>
                </c:pt>
                <c:pt idx="326">
                  <c:v>13.497914120443227</c:v>
                </c:pt>
                <c:pt idx="327">
                  <c:v>13.462187387184613</c:v>
                </c:pt>
                <c:pt idx="328">
                  <c:v>12.854792271415512</c:v>
                </c:pt>
                <c:pt idx="329">
                  <c:v>9.9253570656561401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7-47E5-831D-05AF45F2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56784"/>
        <c:axId val="1023557200"/>
      </c:scatterChart>
      <c:valAx>
        <c:axId val="102355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Food price inflation (%)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7200"/>
        <c:crosses val="autoZero"/>
        <c:crossBetween val="midCat"/>
      </c:valAx>
      <c:valAx>
        <c:axId val="102355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55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685800</xdr:colOff>
      <xdr:row>1</xdr:row>
      <xdr:rowOff>142875</xdr:rowOff>
    </xdr:from>
    <xdr:to>
      <xdr:col>15</xdr:col>
      <xdr:colOff>457200</xdr:colOff>
      <xdr:row>13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B813CA-E7B9-C9DD-9FB2-ECD75CD3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333375"/>
          <a:ext cx="4381500" cy="232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05C09-06C9-4476-8A86-6DDD7641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FB1D2-C41B-4C33-B999-C44892A0DB8A}"/>
            </a:ext>
            <a:ext uri="{147F2762-F138-4A5C-976F-8EAC2B608ADB}">
              <a16:predDERef xmlns:a16="http://schemas.microsoft.com/office/drawing/2014/main" pred="{D2305C09-06C9-4476-8A86-6DDD7641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AC99E-7107-4917-A972-66A4508EB80B}"/>
            </a:ext>
            <a:ext uri="{147F2762-F138-4A5C-976F-8EAC2B608ADB}">
              <a16:predDERef xmlns:a16="http://schemas.microsoft.com/office/drawing/2014/main" pred="{5D5FB1D2-C41B-4C33-B999-C44892A0D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64147-66DA-4C0F-AA9D-60FFC56FCB91}"/>
            </a:ext>
            <a:ext uri="{147F2762-F138-4A5C-976F-8EAC2B608ADB}">
              <a16:predDERef xmlns:a16="http://schemas.microsoft.com/office/drawing/2014/main" pred="{D22AC99E-7107-4917-A972-66A4508EB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E9E8E0-2755-42E2-8D1F-5110EF1D0E44}"/>
            </a:ext>
            <a:ext uri="{147F2762-F138-4A5C-976F-8EAC2B608ADB}">
              <a16:predDERef xmlns:a16="http://schemas.microsoft.com/office/drawing/2014/main" pred="{76764147-66DA-4C0F-AA9D-60FFC56FC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C71D97-1B21-4DA4-9F46-7CAD5706F572}"/>
            </a:ext>
            <a:ext uri="{147F2762-F138-4A5C-976F-8EAC2B608ADB}">
              <a16:predDERef xmlns:a16="http://schemas.microsoft.com/office/drawing/2014/main" pred="{8DE9E8E0-2755-42E2-8D1F-5110EF1D0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6AF7FA-0A25-49B9-83E4-2A2343DEA77B}"/>
            </a:ext>
            <a:ext uri="{147F2762-F138-4A5C-976F-8EAC2B608ADB}">
              <a16:predDERef xmlns:a16="http://schemas.microsoft.com/office/drawing/2014/main" pred="{C0C71D97-1B21-4DA4-9F46-7CAD5706F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4FB8E9-AD62-4C33-BA6A-D16C44BBF88D}"/>
            </a:ext>
            <a:ext uri="{147F2762-F138-4A5C-976F-8EAC2B608ADB}">
              <a16:predDERef xmlns:a16="http://schemas.microsoft.com/office/drawing/2014/main" pred="{726AF7FA-0A25-49B9-83E4-2A2343DEA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05E678-8849-45BA-B831-BAD6C0F5FE96}"/>
            </a:ext>
            <a:ext uri="{147F2762-F138-4A5C-976F-8EAC2B608ADB}">
              <a16:predDERef xmlns:a16="http://schemas.microsoft.com/office/drawing/2014/main" pred="{E64FB8E9-AD62-4C33-BA6A-D16C44BB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18</xdr:row>
      <xdr:rowOff>177800</xdr:rowOff>
    </xdr:from>
    <xdr:to>
      <xdr:col>24</xdr:col>
      <xdr:colOff>247650</xdr:colOff>
      <xdr:row>28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8B924-EA10-4421-9E8B-BD7526788E1F}"/>
            </a:ext>
            <a:ext uri="{147F2762-F138-4A5C-976F-8EAC2B608ADB}">
              <a16:predDERef xmlns:a16="http://schemas.microsoft.com/office/drawing/2014/main" pred="{4205E678-8849-45BA-B831-BAD6C0F5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20</xdr:row>
      <xdr:rowOff>177800</xdr:rowOff>
    </xdr:from>
    <xdr:to>
      <xdr:col>25</xdr:col>
      <xdr:colOff>247650</xdr:colOff>
      <xdr:row>30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C1A89E-B868-47CD-B4FF-A15F7100E15A}"/>
            </a:ext>
            <a:ext uri="{147F2762-F138-4A5C-976F-8EAC2B608ADB}">
              <a16:predDERef xmlns:a16="http://schemas.microsoft.com/office/drawing/2014/main" pred="{9888B924-EA10-4421-9E8B-BD7526788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247650</xdr:colOff>
      <xdr:row>22</xdr:row>
      <xdr:rowOff>177800</xdr:rowOff>
    </xdr:from>
    <xdr:to>
      <xdr:col>26</xdr:col>
      <xdr:colOff>247650</xdr:colOff>
      <xdr:row>32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80EBFE-05AD-4D8F-9069-FAF0C0D1A6DD}"/>
            </a:ext>
            <a:ext uri="{147F2762-F138-4A5C-976F-8EAC2B608ADB}">
              <a16:predDERef xmlns:a16="http://schemas.microsoft.com/office/drawing/2014/main" pred="{62C1A89E-B868-47CD-B4FF-A15F7100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247650</xdr:colOff>
      <xdr:row>24</xdr:row>
      <xdr:rowOff>177800</xdr:rowOff>
    </xdr:from>
    <xdr:to>
      <xdr:col>27</xdr:col>
      <xdr:colOff>247650</xdr:colOff>
      <xdr:row>34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BA653F-8FC2-431D-AC42-74F447528AE2}"/>
            </a:ext>
            <a:ext uri="{147F2762-F138-4A5C-976F-8EAC2B608ADB}">
              <a16:predDERef xmlns:a16="http://schemas.microsoft.com/office/drawing/2014/main" pred="{5E80EBFE-05AD-4D8F-9069-FAF0C0D1A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247650</xdr:colOff>
      <xdr:row>26</xdr:row>
      <xdr:rowOff>177800</xdr:rowOff>
    </xdr:from>
    <xdr:to>
      <xdr:col>28</xdr:col>
      <xdr:colOff>247650</xdr:colOff>
      <xdr:row>36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B73EEC-BA4A-4145-9A23-20AA51E168FF}"/>
            </a:ext>
            <a:ext uri="{147F2762-F138-4A5C-976F-8EAC2B608ADB}">
              <a16:predDERef xmlns:a16="http://schemas.microsoft.com/office/drawing/2014/main" pred="{CDBA653F-8FC2-431D-AC42-74F44752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247650</xdr:colOff>
      <xdr:row>28</xdr:row>
      <xdr:rowOff>177800</xdr:rowOff>
    </xdr:from>
    <xdr:to>
      <xdr:col>29</xdr:col>
      <xdr:colOff>247650</xdr:colOff>
      <xdr:row>38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CBEEA0-3DB2-41A0-A699-66C2092CCBA6}"/>
            </a:ext>
            <a:ext uri="{147F2762-F138-4A5C-976F-8EAC2B608ADB}">
              <a16:predDERef xmlns:a16="http://schemas.microsoft.com/office/drawing/2014/main" pred="{43B73EEC-BA4A-4145-9A23-20AA51E1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247650</xdr:colOff>
      <xdr:row>30</xdr:row>
      <xdr:rowOff>177800</xdr:rowOff>
    </xdr:from>
    <xdr:to>
      <xdr:col>30</xdr:col>
      <xdr:colOff>247650</xdr:colOff>
      <xdr:row>40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774FEB2-960A-4F75-89CE-F07BACCC8BC6}"/>
            </a:ext>
            <a:ext uri="{147F2762-F138-4A5C-976F-8EAC2B608ADB}">
              <a16:predDERef xmlns:a16="http://schemas.microsoft.com/office/drawing/2014/main" pred="{BBCBEEA0-3DB2-41A0-A699-66C2092C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247650</xdr:colOff>
      <xdr:row>32</xdr:row>
      <xdr:rowOff>177800</xdr:rowOff>
    </xdr:from>
    <xdr:to>
      <xdr:col>31</xdr:col>
      <xdr:colOff>247650</xdr:colOff>
      <xdr:row>42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A362195-B655-4876-BB4B-CD28A8450173}"/>
            </a:ext>
            <a:ext uri="{147F2762-F138-4A5C-976F-8EAC2B608ADB}">
              <a16:predDERef xmlns:a16="http://schemas.microsoft.com/office/drawing/2014/main" pred="{B774FEB2-960A-4F75-89CE-F07BACCC8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247650</xdr:colOff>
      <xdr:row>34</xdr:row>
      <xdr:rowOff>177800</xdr:rowOff>
    </xdr:from>
    <xdr:to>
      <xdr:col>32</xdr:col>
      <xdr:colOff>247650</xdr:colOff>
      <xdr:row>44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6186163-E827-46FF-AB13-2AD61F08E8D2}"/>
            </a:ext>
            <a:ext uri="{147F2762-F138-4A5C-976F-8EAC2B608ADB}">
              <a16:predDERef xmlns:a16="http://schemas.microsoft.com/office/drawing/2014/main" pred="{CA362195-B655-4876-BB4B-CD28A845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247650</xdr:colOff>
      <xdr:row>36</xdr:row>
      <xdr:rowOff>177800</xdr:rowOff>
    </xdr:from>
    <xdr:to>
      <xdr:col>33</xdr:col>
      <xdr:colOff>247650</xdr:colOff>
      <xdr:row>46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95E98D4-E752-470B-8FF2-4401F0357D2E}"/>
            </a:ext>
            <a:ext uri="{147F2762-F138-4A5C-976F-8EAC2B608ADB}">
              <a16:predDERef xmlns:a16="http://schemas.microsoft.com/office/drawing/2014/main" pred="{D6186163-E827-46FF-AB13-2AD61F08E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247650</xdr:colOff>
      <xdr:row>38</xdr:row>
      <xdr:rowOff>177800</xdr:rowOff>
    </xdr:from>
    <xdr:to>
      <xdr:col>34</xdr:col>
      <xdr:colOff>247650</xdr:colOff>
      <xdr:row>48</xdr:row>
      <xdr:rowOff>177800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D3A6DC-4EEF-4C5E-98A6-75F85604D217}"/>
            </a:ext>
            <a:ext uri="{147F2762-F138-4A5C-976F-8EAC2B608ADB}">
              <a16:predDERef xmlns:a16="http://schemas.microsoft.com/office/drawing/2014/main" pred="{A95E98D4-E752-470B-8FF2-4401F0357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E5F2D334-0187-47B8-AD80-E5C5D0025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91D21F8A-3DCE-4A5A-8EAC-022A2811A2C7}"/>
            </a:ext>
            <a:ext uri="{147F2762-F138-4A5C-976F-8EAC2B608ADB}">
              <a16:predDERef xmlns:a16="http://schemas.microsoft.com/office/drawing/2014/main" pred="{E5F2D334-0187-47B8-AD80-E5C5D0025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2A00C523-7849-4E89-978E-AB9D20A326A3}"/>
            </a:ext>
            <a:ext uri="{147F2762-F138-4A5C-976F-8EAC2B608ADB}">
              <a16:predDERef xmlns:a16="http://schemas.microsoft.com/office/drawing/2014/main" pred="{91D21F8A-3DCE-4A5A-8EAC-022A2811A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A9E40CC3-007F-49DA-BC24-46CE0C269076}"/>
            </a:ext>
            <a:ext uri="{147F2762-F138-4A5C-976F-8EAC2B608ADB}">
              <a16:predDERef xmlns:a16="http://schemas.microsoft.com/office/drawing/2014/main" pred="{2A00C523-7849-4E89-978E-AB9D20A32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20" name="Chart 5">
          <a:extLst>
            <a:ext uri="{FF2B5EF4-FFF2-40B4-BE49-F238E27FC236}">
              <a16:creationId xmlns:a16="http://schemas.microsoft.com/office/drawing/2014/main" id="{8716CBC3-1364-42AA-9522-3E68E3A63439}"/>
            </a:ext>
            <a:ext uri="{147F2762-F138-4A5C-976F-8EAC2B608ADB}">
              <a16:predDERef xmlns:a16="http://schemas.microsoft.com/office/drawing/2014/main" pred="{A9E40CC3-007F-49DA-BC24-46CE0C269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21" name="Chart 6">
          <a:extLst>
            <a:ext uri="{FF2B5EF4-FFF2-40B4-BE49-F238E27FC236}">
              <a16:creationId xmlns:a16="http://schemas.microsoft.com/office/drawing/2014/main" id="{0245B3D9-08AA-47EC-A741-C0A2772D9434}"/>
            </a:ext>
            <a:ext uri="{147F2762-F138-4A5C-976F-8EAC2B608ADB}">
              <a16:predDERef xmlns:a16="http://schemas.microsoft.com/office/drawing/2014/main" pred="{8716CBC3-1364-42AA-9522-3E68E3A63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22" name="Chart 7">
          <a:extLst>
            <a:ext uri="{FF2B5EF4-FFF2-40B4-BE49-F238E27FC236}">
              <a16:creationId xmlns:a16="http://schemas.microsoft.com/office/drawing/2014/main" id="{20AEDB2F-D1AE-4E3F-BB4E-5A98400C4E2A}"/>
            </a:ext>
            <a:ext uri="{147F2762-F138-4A5C-976F-8EAC2B608ADB}">
              <a16:predDERef xmlns:a16="http://schemas.microsoft.com/office/drawing/2014/main" pred="{0245B3D9-08AA-47EC-A741-C0A2772D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0</xdr:rowOff>
    </xdr:to>
    <xdr:graphicFrame macro="">
      <xdr:nvGraphicFramePr>
        <xdr:cNvPr id="23" name="Chart 8">
          <a:extLst>
            <a:ext uri="{FF2B5EF4-FFF2-40B4-BE49-F238E27FC236}">
              <a16:creationId xmlns:a16="http://schemas.microsoft.com/office/drawing/2014/main" id="{83C73B3C-4819-4FE8-8126-AEB699197713}"/>
            </a:ext>
            <a:ext uri="{147F2762-F138-4A5C-976F-8EAC2B608ADB}">
              <a16:predDERef xmlns:a16="http://schemas.microsoft.com/office/drawing/2014/main" pred="{20AEDB2F-D1AE-4E3F-BB4E-5A98400C4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24</xdr:row>
      <xdr:rowOff>0</xdr:rowOff>
    </xdr:to>
    <xdr:graphicFrame macro="">
      <xdr:nvGraphicFramePr>
        <xdr:cNvPr id="24" name="Chart 9">
          <a:extLst>
            <a:ext uri="{FF2B5EF4-FFF2-40B4-BE49-F238E27FC236}">
              <a16:creationId xmlns:a16="http://schemas.microsoft.com/office/drawing/2014/main" id="{AF9E2C6D-ACFA-4336-871B-44F7F49D6105}"/>
            </a:ext>
            <a:ext uri="{147F2762-F138-4A5C-976F-8EAC2B608ADB}">
              <a16:predDERef xmlns:a16="http://schemas.microsoft.com/office/drawing/2014/main" pred="{83C73B3C-4819-4FE8-8126-AEB699197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18</xdr:row>
      <xdr:rowOff>177800</xdr:rowOff>
    </xdr:from>
    <xdr:to>
      <xdr:col>24</xdr:col>
      <xdr:colOff>247650</xdr:colOff>
      <xdr:row>26</xdr:row>
      <xdr:rowOff>177800</xdr:rowOff>
    </xdr:to>
    <xdr:graphicFrame macro="">
      <xdr:nvGraphicFramePr>
        <xdr:cNvPr id="25" name="Chart 10">
          <a:extLst>
            <a:ext uri="{FF2B5EF4-FFF2-40B4-BE49-F238E27FC236}">
              <a16:creationId xmlns:a16="http://schemas.microsoft.com/office/drawing/2014/main" id="{0F4E9BDB-8E32-4482-84D5-F2DC1375E12D}"/>
            </a:ext>
            <a:ext uri="{147F2762-F138-4A5C-976F-8EAC2B608ADB}">
              <a16:predDERef xmlns:a16="http://schemas.microsoft.com/office/drawing/2014/main" pred="{AF9E2C6D-ACFA-4336-871B-44F7F49D6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20</xdr:row>
      <xdr:rowOff>177800</xdr:rowOff>
    </xdr:from>
    <xdr:to>
      <xdr:col>25</xdr:col>
      <xdr:colOff>247650</xdr:colOff>
      <xdr:row>28</xdr:row>
      <xdr:rowOff>177800</xdr:rowOff>
    </xdr:to>
    <xdr:graphicFrame macro="">
      <xdr:nvGraphicFramePr>
        <xdr:cNvPr id="26" name="Chart 11">
          <a:extLst>
            <a:ext uri="{FF2B5EF4-FFF2-40B4-BE49-F238E27FC236}">
              <a16:creationId xmlns:a16="http://schemas.microsoft.com/office/drawing/2014/main" id="{B6309824-3BE0-4E6C-8129-2840C08CF167}"/>
            </a:ext>
            <a:ext uri="{147F2762-F138-4A5C-976F-8EAC2B608ADB}">
              <a16:predDERef xmlns:a16="http://schemas.microsoft.com/office/drawing/2014/main" pred="{0F4E9BDB-8E32-4482-84D5-F2DC1375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247650</xdr:colOff>
      <xdr:row>22</xdr:row>
      <xdr:rowOff>177800</xdr:rowOff>
    </xdr:from>
    <xdr:to>
      <xdr:col>26</xdr:col>
      <xdr:colOff>247650</xdr:colOff>
      <xdr:row>30</xdr:row>
      <xdr:rowOff>177800</xdr:rowOff>
    </xdr:to>
    <xdr:graphicFrame macro="">
      <xdr:nvGraphicFramePr>
        <xdr:cNvPr id="27" name="Chart 12">
          <a:extLst>
            <a:ext uri="{FF2B5EF4-FFF2-40B4-BE49-F238E27FC236}">
              <a16:creationId xmlns:a16="http://schemas.microsoft.com/office/drawing/2014/main" id="{1775F5AD-144E-4BA9-AD3F-7D851F7FDAEF}"/>
            </a:ext>
            <a:ext uri="{147F2762-F138-4A5C-976F-8EAC2B608ADB}">
              <a16:predDERef xmlns:a16="http://schemas.microsoft.com/office/drawing/2014/main" pred="{B6309824-3BE0-4E6C-8129-2840C08CF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247650</xdr:colOff>
      <xdr:row>25</xdr:row>
      <xdr:rowOff>0</xdr:rowOff>
    </xdr:from>
    <xdr:to>
      <xdr:col>27</xdr:col>
      <xdr:colOff>247650</xdr:colOff>
      <xdr:row>32</xdr:row>
      <xdr:rowOff>177800</xdr:rowOff>
    </xdr:to>
    <xdr:graphicFrame macro="">
      <xdr:nvGraphicFramePr>
        <xdr:cNvPr id="28" name="Chart 13">
          <a:extLst>
            <a:ext uri="{FF2B5EF4-FFF2-40B4-BE49-F238E27FC236}">
              <a16:creationId xmlns:a16="http://schemas.microsoft.com/office/drawing/2014/main" id="{8E76D99B-AD93-46F4-8670-367A06FB53DF}"/>
            </a:ext>
            <a:ext uri="{147F2762-F138-4A5C-976F-8EAC2B608ADB}">
              <a16:predDERef xmlns:a16="http://schemas.microsoft.com/office/drawing/2014/main" pred="{1775F5AD-144E-4BA9-AD3F-7D851F7F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247650</xdr:colOff>
      <xdr:row>25</xdr:row>
      <xdr:rowOff>0</xdr:rowOff>
    </xdr:from>
    <xdr:to>
      <xdr:col>28</xdr:col>
      <xdr:colOff>247650</xdr:colOff>
      <xdr:row>34</xdr:row>
      <xdr:rowOff>177800</xdr:rowOff>
    </xdr:to>
    <xdr:graphicFrame macro="">
      <xdr:nvGraphicFramePr>
        <xdr:cNvPr id="29" name="Chart 14">
          <a:extLst>
            <a:ext uri="{FF2B5EF4-FFF2-40B4-BE49-F238E27FC236}">
              <a16:creationId xmlns:a16="http://schemas.microsoft.com/office/drawing/2014/main" id="{7FFCF275-FDFA-4207-81F1-55DB25DCFB0A}"/>
            </a:ext>
            <a:ext uri="{147F2762-F138-4A5C-976F-8EAC2B608ADB}">
              <a16:predDERef xmlns:a16="http://schemas.microsoft.com/office/drawing/2014/main" pred="{8E76D99B-AD93-46F4-8670-367A06FB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FE00-0D25-483C-9F74-2DCFAA3E5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2D2AD-0843-43BC-A1FD-E15EEB75E912}"/>
            </a:ext>
            <a:ext uri="{147F2762-F138-4A5C-976F-8EAC2B608ADB}">
              <a16:predDERef xmlns:a16="http://schemas.microsoft.com/office/drawing/2014/main" pred="{F701FE00-0D25-483C-9F74-2DCFAA3E5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0079D-1AC7-4083-B49D-A2D8DA047043}"/>
            </a:ext>
            <a:ext uri="{147F2762-F138-4A5C-976F-8EAC2B608ADB}">
              <a16:predDERef xmlns:a16="http://schemas.microsoft.com/office/drawing/2014/main" pred="{6B92D2AD-0843-43BC-A1FD-E15EEB75E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CC199B-73EA-4918-9472-7F341299240A}"/>
            </a:ext>
            <a:ext uri="{147F2762-F138-4A5C-976F-8EAC2B608ADB}">
              <a16:predDERef xmlns:a16="http://schemas.microsoft.com/office/drawing/2014/main" pred="{F3F0079D-1AC7-4083-B49D-A2D8DA047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E07D20-D5F1-426D-B9CB-2EDE8C08F231}"/>
            </a:ext>
            <a:ext uri="{147F2762-F138-4A5C-976F-8EAC2B608ADB}">
              <a16:predDERef xmlns:a16="http://schemas.microsoft.com/office/drawing/2014/main" pred="{C3CC199B-73EA-4918-9472-7F3412992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D41EE5-4ECA-4594-B199-050710760AA5}"/>
            </a:ext>
            <a:ext uri="{147F2762-F138-4A5C-976F-8EAC2B608ADB}">
              <a16:predDERef xmlns:a16="http://schemas.microsoft.com/office/drawing/2014/main" pred="{2FE07D20-D5F1-426D-B9CB-2EDE8C08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40266E-64B0-402D-9227-FE4D422BE363}"/>
            </a:ext>
            <a:ext uri="{147F2762-F138-4A5C-976F-8EAC2B608ADB}">
              <a16:predDERef xmlns:a16="http://schemas.microsoft.com/office/drawing/2014/main" pred="{B0D41EE5-4ECA-4594-B199-050710760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05CE67-156D-4F0E-9780-B72950163ADD}"/>
            </a:ext>
            <a:ext uri="{147F2762-F138-4A5C-976F-8EAC2B608ADB}">
              <a16:predDERef xmlns:a16="http://schemas.microsoft.com/office/drawing/2014/main" pred="{6D40266E-64B0-402D-9227-FE4D422BE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1DCBE7-C3AB-4A4E-8C57-3CA28298A656}"/>
            </a:ext>
            <a:ext uri="{147F2762-F138-4A5C-976F-8EAC2B608ADB}">
              <a16:predDERef xmlns:a16="http://schemas.microsoft.com/office/drawing/2014/main" pred="{6D05CE67-156D-4F0E-9780-B7295016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18</xdr:row>
      <xdr:rowOff>177800</xdr:rowOff>
    </xdr:from>
    <xdr:to>
      <xdr:col>24</xdr:col>
      <xdr:colOff>247650</xdr:colOff>
      <xdr:row>26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2F94BA-98E2-4DF2-AF1A-A42269E9BE64}"/>
            </a:ext>
            <a:ext uri="{147F2762-F138-4A5C-976F-8EAC2B608ADB}">
              <a16:predDERef xmlns:a16="http://schemas.microsoft.com/office/drawing/2014/main" pred="{521DCBE7-C3AB-4A4E-8C57-3CA28298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20</xdr:row>
      <xdr:rowOff>177800</xdr:rowOff>
    </xdr:from>
    <xdr:to>
      <xdr:col>25</xdr:col>
      <xdr:colOff>247650</xdr:colOff>
      <xdr:row>28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71E16D-51A2-4548-9C20-94017ECC2231}"/>
            </a:ext>
            <a:ext uri="{147F2762-F138-4A5C-976F-8EAC2B608ADB}">
              <a16:predDERef xmlns:a16="http://schemas.microsoft.com/office/drawing/2014/main" pred="{412F94BA-98E2-4DF2-AF1A-A42269E9B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247650</xdr:colOff>
      <xdr:row>22</xdr:row>
      <xdr:rowOff>177800</xdr:rowOff>
    </xdr:from>
    <xdr:to>
      <xdr:col>26</xdr:col>
      <xdr:colOff>247650</xdr:colOff>
      <xdr:row>30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F8C55C-0544-4E54-9CD9-94CA08B8B390}"/>
            </a:ext>
            <a:ext uri="{147F2762-F138-4A5C-976F-8EAC2B608ADB}">
              <a16:predDERef xmlns:a16="http://schemas.microsoft.com/office/drawing/2014/main" pred="{8E71E16D-51A2-4548-9C20-94017ECC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247650</xdr:colOff>
      <xdr:row>24</xdr:row>
      <xdr:rowOff>177800</xdr:rowOff>
    </xdr:from>
    <xdr:to>
      <xdr:col>27</xdr:col>
      <xdr:colOff>247650</xdr:colOff>
      <xdr:row>32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1040EE-3506-44F7-948F-856041A4E4F9}"/>
            </a:ext>
            <a:ext uri="{147F2762-F138-4A5C-976F-8EAC2B608ADB}">
              <a16:predDERef xmlns:a16="http://schemas.microsoft.com/office/drawing/2014/main" pred="{77F8C55C-0544-4E54-9CD9-94CA08B8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247650</xdr:colOff>
      <xdr:row>25</xdr:row>
      <xdr:rowOff>0</xdr:rowOff>
    </xdr:from>
    <xdr:to>
      <xdr:col>28</xdr:col>
      <xdr:colOff>247650</xdr:colOff>
      <xdr:row>34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C336892-B754-456E-AD14-7CEB6608B1B5}"/>
            </a:ext>
            <a:ext uri="{147F2762-F138-4A5C-976F-8EAC2B608ADB}">
              <a16:predDERef xmlns:a16="http://schemas.microsoft.com/office/drawing/2014/main" pred="{DD1040EE-3506-44F7-948F-856041A4E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247650</xdr:colOff>
      <xdr:row>26</xdr:row>
      <xdr:rowOff>177800</xdr:rowOff>
    </xdr:from>
    <xdr:to>
      <xdr:col>29</xdr:col>
      <xdr:colOff>247650</xdr:colOff>
      <xdr:row>36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C3A6D8-C450-4C3B-A89E-7C1324EA7FA7}"/>
            </a:ext>
            <a:ext uri="{147F2762-F138-4A5C-976F-8EAC2B608ADB}">
              <a16:predDERef xmlns:a16="http://schemas.microsoft.com/office/drawing/2014/main" pred="{2C336892-B754-456E-AD14-7CEB6608B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247650</xdr:colOff>
      <xdr:row>28</xdr:row>
      <xdr:rowOff>177800</xdr:rowOff>
    </xdr:from>
    <xdr:to>
      <xdr:col>30</xdr:col>
      <xdr:colOff>247650</xdr:colOff>
      <xdr:row>38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4AE19A3-FF70-4CAB-86B1-56938199C8EA}"/>
            </a:ext>
            <a:ext uri="{147F2762-F138-4A5C-976F-8EAC2B608ADB}">
              <a16:predDERef xmlns:a16="http://schemas.microsoft.com/office/drawing/2014/main" pred="{9BC3A6D8-C450-4C3B-A89E-7C1324EA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sion%20Analyses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1 - 10"/>
      <sheetName val="Year 1-10 without 2 new"/>
      <sheetName val="with 2 new without 4"/>
      <sheetName val="with 2 new - 1 without 4"/>
      <sheetName val="Without 2 new and 4"/>
      <sheetName val="No year"/>
      <sheetName val="REMOVMissData (2)"/>
      <sheetName val="REMOVMissData (3)"/>
      <sheetName val="Averaged + removed"/>
      <sheetName val="A + R -4 + 2"/>
      <sheetName val="A + R -4 + 1"/>
      <sheetName val="A + R -4"/>
      <sheetName val="No A no F"/>
      <sheetName val="No anemia no forestry + 2 new"/>
      <sheetName val="No A no F -3 + 1"/>
      <sheetName val="No A no F -4 + 1"/>
      <sheetName val="FINAL Consolidated (2)"/>
      <sheetName val="FINAL Consolidated"/>
      <sheetName val="12345678901234567890123456789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C2">
            <v>2010</v>
          </cell>
          <cell r="D2">
            <v>0.47199999999999998</v>
          </cell>
          <cell r="E2">
            <v>311</v>
          </cell>
          <cell r="F2">
            <v>47.2</v>
          </cell>
          <cell r="G2">
            <v>3483.8319999999999</v>
          </cell>
          <cell r="H2">
            <v>36.799999999999997</v>
          </cell>
          <cell r="I2">
            <v>1.6459999999999999</v>
          </cell>
          <cell r="J2">
            <v>543.30652620000001</v>
          </cell>
          <cell r="K2">
            <v>12.84399</v>
          </cell>
          <cell r="L2">
            <v>37911</v>
          </cell>
          <cell r="P2">
            <v>21.2</v>
          </cell>
        </row>
        <row r="3">
          <cell r="C3">
            <v>2011</v>
          </cell>
          <cell r="D3">
            <v>0.47699999999999998</v>
          </cell>
          <cell r="E3">
            <v>343</v>
          </cell>
          <cell r="F3">
            <v>46</v>
          </cell>
          <cell r="G3">
            <v>3565.3429999999998</v>
          </cell>
          <cell r="H3">
            <v>37.1</v>
          </cell>
          <cell r="I3">
            <v>1.446</v>
          </cell>
          <cell r="J3">
            <v>591.19003020000002</v>
          </cell>
          <cell r="K3">
            <v>5.9468300000000003</v>
          </cell>
          <cell r="L3">
            <v>37910</v>
          </cell>
          <cell r="P3">
            <v>20.2</v>
          </cell>
        </row>
        <row r="4">
          <cell r="C4">
            <v>2012</v>
          </cell>
          <cell r="D4">
            <v>0.48899999999999999</v>
          </cell>
          <cell r="E4">
            <v>342</v>
          </cell>
          <cell r="F4">
            <v>44.7</v>
          </cell>
          <cell r="G4">
            <v>3589.0239999999999</v>
          </cell>
          <cell r="H4">
            <v>37.5</v>
          </cell>
          <cell r="I4">
            <v>0.23400000000000001</v>
          </cell>
          <cell r="J4">
            <v>638.84585159999995</v>
          </cell>
          <cell r="K4">
            <v>4.5395370000000002</v>
          </cell>
          <cell r="L4">
            <v>37910</v>
          </cell>
          <cell r="P4">
            <v>21.1</v>
          </cell>
        </row>
        <row r="5">
          <cell r="C5">
            <v>2013</v>
          </cell>
          <cell r="D5">
            <v>0.496</v>
          </cell>
          <cell r="E5">
            <v>374</v>
          </cell>
          <cell r="F5">
            <v>43.4</v>
          </cell>
          <cell r="G5">
            <v>3661.4490000000001</v>
          </cell>
          <cell r="H5">
            <v>38</v>
          </cell>
          <cell r="I5">
            <v>1.3080000000000001</v>
          </cell>
          <cell r="J5">
            <v>624.31545449999999</v>
          </cell>
          <cell r="K5">
            <v>9.6220560000000006</v>
          </cell>
          <cell r="L5">
            <v>37910</v>
          </cell>
          <cell r="P5">
            <v>20.7</v>
          </cell>
        </row>
        <row r="6">
          <cell r="C6">
            <v>2014</v>
          </cell>
          <cell r="D6">
            <v>0.5</v>
          </cell>
          <cell r="E6">
            <v>376</v>
          </cell>
          <cell r="F6">
            <v>42.1</v>
          </cell>
          <cell r="G6">
            <v>3747.0839999999998</v>
          </cell>
          <cell r="H6">
            <v>38.700000000000003</v>
          </cell>
          <cell r="I6">
            <v>0.45700000000000002</v>
          </cell>
          <cell r="J6">
            <v>614.22334239999998</v>
          </cell>
          <cell r="K6">
            <v>2.9472779999999998</v>
          </cell>
          <cell r="L6">
            <v>37910</v>
          </cell>
          <cell r="P6">
            <v>20.7</v>
          </cell>
        </row>
        <row r="7">
          <cell r="C7">
            <v>2015</v>
          </cell>
          <cell r="D7">
            <v>0.5</v>
          </cell>
          <cell r="E7">
            <v>403</v>
          </cell>
          <cell r="F7">
            <v>41.1</v>
          </cell>
          <cell r="G7">
            <v>3827.1550000000002</v>
          </cell>
          <cell r="H7">
            <v>39.4</v>
          </cell>
          <cell r="I7">
            <v>1.101</v>
          </cell>
          <cell r="J7">
            <v>556.00722089999999</v>
          </cell>
          <cell r="K7">
            <v>0.78027100000000005</v>
          </cell>
          <cell r="L7">
            <v>37910</v>
          </cell>
          <cell r="P7">
            <v>21.5</v>
          </cell>
        </row>
        <row r="8">
          <cell r="C8">
            <v>2016</v>
          </cell>
          <cell r="D8">
            <v>0.502</v>
          </cell>
          <cell r="E8">
            <v>384</v>
          </cell>
          <cell r="F8">
            <v>39.9</v>
          </cell>
          <cell r="G8">
            <v>3886.2370000000001</v>
          </cell>
          <cell r="H8">
            <v>40.200000000000003</v>
          </cell>
          <cell r="I8">
            <v>1.607</v>
          </cell>
          <cell r="J8">
            <v>512.01277809999999</v>
          </cell>
          <cell r="K8">
            <v>5.8907850000000002</v>
          </cell>
          <cell r="L8">
            <v>37910</v>
          </cell>
          <cell r="P8">
            <v>22.2</v>
          </cell>
        </row>
        <row r="9">
          <cell r="C9">
            <v>2017</v>
          </cell>
          <cell r="D9">
            <v>0.50600000000000001</v>
          </cell>
          <cell r="E9">
            <v>363</v>
          </cell>
          <cell r="F9">
            <v>38.6</v>
          </cell>
          <cell r="G9">
            <v>3886.59</v>
          </cell>
          <cell r="H9">
            <v>40.9</v>
          </cell>
          <cell r="I9">
            <v>1.5680000000000001</v>
          </cell>
          <cell r="J9">
            <v>516.6798622</v>
          </cell>
          <cell r="K9">
            <v>4.5132320000000004</v>
          </cell>
          <cell r="L9">
            <v>37910</v>
          </cell>
          <cell r="P9">
            <v>23</v>
          </cell>
        </row>
        <row r="10">
          <cell r="C10">
            <v>2018</v>
          </cell>
          <cell r="D10">
            <v>0.50900000000000001</v>
          </cell>
          <cell r="E10">
            <v>308</v>
          </cell>
          <cell r="F10">
            <v>37.4</v>
          </cell>
          <cell r="G10">
            <v>3958.6959999999999</v>
          </cell>
          <cell r="H10">
            <v>41.8</v>
          </cell>
          <cell r="I10">
            <v>1.58</v>
          </cell>
          <cell r="J10">
            <v>485.66841870000002</v>
          </cell>
          <cell r="K10">
            <v>-0.30062</v>
          </cell>
          <cell r="L10">
            <v>38010</v>
          </cell>
          <cell r="P10">
            <v>24</v>
          </cell>
        </row>
        <row r="11">
          <cell r="C11">
            <v>2019</v>
          </cell>
          <cell r="D11">
            <v>0.51100000000000001</v>
          </cell>
          <cell r="E11">
            <v>281</v>
          </cell>
          <cell r="F11">
            <v>36.299999999999997</v>
          </cell>
          <cell r="G11">
            <v>4048.4720000000002</v>
          </cell>
          <cell r="H11">
            <v>42.6</v>
          </cell>
          <cell r="I11">
            <v>0.96</v>
          </cell>
          <cell r="J11">
            <v>494.17934989999998</v>
          </cell>
          <cell r="K11">
            <v>4.9146239999999999</v>
          </cell>
          <cell r="L11">
            <v>38010</v>
          </cell>
          <cell r="P11">
            <v>26.9</v>
          </cell>
        </row>
        <row r="12">
          <cell r="C12">
            <v>2010</v>
          </cell>
          <cell r="D12">
            <v>0.51700000000000002</v>
          </cell>
          <cell r="E12">
            <v>5</v>
          </cell>
          <cell r="F12">
            <v>31.9</v>
          </cell>
          <cell r="G12">
            <v>4232.3149999999996</v>
          </cell>
          <cell r="H12">
            <v>46.9</v>
          </cell>
          <cell r="I12">
            <v>1.3029999999999999</v>
          </cell>
          <cell r="J12">
            <v>3587.8836449999999</v>
          </cell>
          <cell r="K12">
            <v>16.29786</v>
          </cell>
          <cell r="L12">
            <v>52512</v>
          </cell>
          <cell r="P12">
            <v>23.9</v>
          </cell>
        </row>
        <row r="13">
          <cell r="C13">
            <v>2011</v>
          </cell>
          <cell r="D13">
            <v>0.53300000000000003</v>
          </cell>
          <cell r="E13">
            <v>5</v>
          </cell>
          <cell r="F13">
            <v>32</v>
          </cell>
          <cell r="G13">
            <v>4702.1409999999996</v>
          </cell>
          <cell r="H13">
            <v>46.3</v>
          </cell>
          <cell r="I13">
            <v>0.92300000000000004</v>
          </cell>
          <cell r="J13">
            <v>4615.4682190000003</v>
          </cell>
          <cell r="K13">
            <v>14.009539999999999</v>
          </cell>
          <cell r="L13">
            <v>53067.061999999998</v>
          </cell>
          <cell r="P13">
            <v>16.399999999999999</v>
          </cell>
        </row>
        <row r="14">
          <cell r="C14">
            <v>2012</v>
          </cell>
          <cell r="D14">
            <v>0.54400000000000004</v>
          </cell>
          <cell r="E14">
            <v>5</v>
          </cell>
          <cell r="F14">
            <v>32.4</v>
          </cell>
          <cell r="G14">
            <v>4873.2759999999998</v>
          </cell>
          <cell r="H14">
            <v>45.9</v>
          </cell>
          <cell r="I14">
            <v>0.57599999999999996</v>
          </cell>
          <cell r="J14">
            <v>5100.0970269999998</v>
          </cell>
          <cell r="K14">
            <v>10.780720000000001</v>
          </cell>
          <cell r="L14">
            <v>53622.124000000003</v>
          </cell>
          <cell r="P14">
            <v>15.1</v>
          </cell>
        </row>
        <row r="15">
          <cell r="C15">
            <v>2013</v>
          </cell>
          <cell r="D15">
            <v>0.55500000000000005</v>
          </cell>
          <cell r="E15">
            <v>6</v>
          </cell>
          <cell r="F15">
            <v>32.9</v>
          </cell>
          <cell r="G15">
            <v>5047.2169999999996</v>
          </cell>
          <cell r="H15">
            <v>45.6</v>
          </cell>
          <cell r="I15">
            <v>1.0900000000000001</v>
          </cell>
          <cell r="J15">
            <v>5254.8811260000002</v>
          </cell>
          <cell r="K15">
            <v>8.7738589999999999</v>
          </cell>
          <cell r="L15">
            <v>54177.186000000002</v>
          </cell>
          <cell r="P15">
            <v>14.3</v>
          </cell>
        </row>
        <row r="16">
          <cell r="C16">
            <v>2014</v>
          </cell>
          <cell r="D16">
            <v>0.56499999999999995</v>
          </cell>
          <cell r="E16">
            <v>7</v>
          </cell>
          <cell r="F16">
            <v>33.6</v>
          </cell>
          <cell r="G16">
            <v>5230.7</v>
          </cell>
          <cell r="H16">
            <v>45.3</v>
          </cell>
          <cell r="I16">
            <v>0.879</v>
          </cell>
          <cell r="J16">
            <v>5408.4116999999997</v>
          </cell>
          <cell r="K16">
            <v>6.2553400000000003</v>
          </cell>
          <cell r="L16">
            <v>54732.248</v>
          </cell>
          <cell r="P16">
            <v>13.7</v>
          </cell>
        </row>
        <row r="17">
          <cell r="C17">
            <v>2015</v>
          </cell>
          <cell r="D17">
            <v>0.57199999999999995</v>
          </cell>
          <cell r="E17">
            <v>8</v>
          </cell>
          <cell r="F17">
            <v>34.4</v>
          </cell>
          <cell r="G17">
            <v>5426.1170000000002</v>
          </cell>
          <cell r="H17">
            <v>45</v>
          </cell>
          <cell r="I17">
            <v>1.43</v>
          </cell>
          <cell r="J17">
            <v>4166.9798330000003</v>
          </cell>
          <cell r="K17">
            <v>12.975</v>
          </cell>
          <cell r="L17">
            <v>55287.31</v>
          </cell>
          <cell r="P17">
            <v>14.5</v>
          </cell>
        </row>
        <row r="18">
          <cell r="C18">
            <v>2016</v>
          </cell>
          <cell r="D18">
            <v>0.57799999999999996</v>
          </cell>
          <cell r="E18">
            <v>8</v>
          </cell>
          <cell r="F18">
            <v>35.200000000000003</v>
          </cell>
          <cell r="G18">
            <v>5624.4750000000004</v>
          </cell>
          <cell r="H18">
            <v>44.8</v>
          </cell>
          <cell r="I18">
            <v>1.847</v>
          </cell>
          <cell r="J18">
            <v>3506.073128</v>
          </cell>
          <cell r="K18">
            <v>44.283499999999997</v>
          </cell>
          <cell r="L18">
            <v>55842.38</v>
          </cell>
          <cell r="P18">
            <v>15.4</v>
          </cell>
        </row>
        <row r="19">
          <cell r="C19">
            <v>2017</v>
          </cell>
          <cell r="D19">
            <v>0.58199999999999996</v>
          </cell>
          <cell r="E19">
            <v>7</v>
          </cell>
          <cell r="F19">
            <v>36.1</v>
          </cell>
          <cell r="G19">
            <v>5812.33</v>
          </cell>
          <cell r="H19">
            <v>44.7</v>
          </cell>
          <cell r="I19">
            <v>1.0640000000000001</v>
          </cell>
          <cell r="J19">
            <v>4095.8100570000001</v>
          </cell>
          <cell r="K19">
            <v>19.217379999999999</v>
          </cell>
          <cell r="L19">
            <v>56397.43</v>
          </cell>
          <cell r="P19">
            <v>15.4</v>
          </cell>
        </row>
        <row r="20">
          <cell r="C20">
            <v>2018</v>
          </cell>
          <cell r="D20">
            <v>0.58199999999999996</v>
          </cell>
          <cell r="E20">
            <v>7</v>
          </cell>
          <cell r="F20">
            <v>36.799999999999997</v>
          </cell>
          <cell r="G20">
            <v>6015.0010000000002</v>
          </cell>
          <cell r="H20">
            <v>44.6</v>
          </cell>
          <cell r="I20">
            <v>1.504</v>
          </cell>
          <cell r="J20">
            <v>3289.6439949999999</v>
          </cell>
          <cell r="K20">
            <v>15.36572</v>
          </cell>
          <cell r="L20">
            <v>56952.49</v>
          </cell>
          <cell r="P20">
            <v>15.7</v>
          </cell>
        </row>
        <row r="21">
          <cell r="C21">
            <v>2019</v>
          </cell>
          <cell r="D21">
            <v>0.58099999999999996</v>
          </cell>
          <cell r="E21">
            <v>7</v>
          </cell>
          <cell r="F21">
            <v>37.4</v>
          </cell>
          <cell r="G21">
            <v>6210.3980000000001</v>
          </cell>
          <cell r="H21">
            <v>44.5</v>
          </cell>
          <cell r="I21">
            <v>1.9750000000000001</v>
          </cell>
          <cell r="J21">
            <v>2809.626088</v>
          </cell>
          <cell r="K21">
            <v>18.996030000000001</v>
          </cell>
          <cell r="L21">
            <v>56952.49</v>
          </cell>
          <cell r="P21">
            <v>17.899999999999999</v>
          </cell>
        </row>
        <row r="22">
          <cell r="C22">
            <v>2010</v>
          </cell>
          <cell r="D22">
            <v>0.55700000000000005</v>
          </cell>
          <cell r="E22">
            <v>24</v>
          </cell>
          <cell r="F22">
            <v>40.200000000000003</v>
          </cell>
          <cell r="G22">
            <v>26112.203000000001</v>
          </cell>
          <cell r="H22">
            <v>35.700000000000003</v>
          </cell>
          <cell r="I22">
            <v>0.84899999999999998</v>
          </cell>
          <cell r="J22">
            <v>781.15357770000003</v>
          </cell>
          <cell r="K22">
            <v>13.689109999999999</v>
          </cell>
          <cell r="L22">
            <v>9241</v>
          </cell>
          <cell r="P22">
            <v>15.2</v>
          </cell>
        </row>
        <row r="23">
          <cell r="C23">
            <v>2011</v>
          </cell>
          <cell r="D23">
            <v>0.56599999999999995</v>
          </cell>
          <cell r="E23">
            <v>22</v>
          </cell>
          <cell r="F23">
            <v>39.1</v>
          </cell>
          <cell r="G23">
            <v>26083.464</v>
          </cell>
          <cell r="H23">
            <v>35.700000000000003</v>
          </cell>
          <cell r="I23">
            <v>0.17599999999999999</v>
          </cell>
          <cell r="J23">
            <v>861.76216220000003</v>
          </cell>
          <cell r="K23">
            <v>6.2630970000000001</v>
          </cell>
          <cell r="L23">
            <v>9128</v>
          </cell>
          <cell r="P23">
            <v>15.8</v>
          </cell>
        </row>
        <row r="24">
          <cell r="C24">
            <v>2012</v>
          </cell>
          <cell r="D24">
            <v>0.57499999999999996</v>
          </cell>
          <cell r="E24">
            <v>21</v>
          </cell>
          <cell r="F24">
            <v>38.1</v>
          </cell>
          <cell r="G24">
            <v>26025.883000000002</v>
          </cell>
          <cell r="H24">
            <v>35.700000000000003</v>
          </cell>
          <cell r="I24">
            <v>0.34300000000000003</v>
          </cell>
          <cell r="J24">
            <v>883.1171296</v>
          </cell>
          <cell r="K24">
            <v>5.2793150000000004</v>
          </cell>
          <cell r="L24">
            <v>9123</v>
          </cell>
          <cell r="P24">
            <v>15.3</v>
          </cell>
        </row>
        <row r="25">
          <cell r="C25">
            <v>2013</v>
          </cell>
          <cell r="D25">
            <v>0.57899999999999996</v>
          </cell>
          <cell r="E25">
            <v>19</v>
          </cell>
          <cell r="F25">
            <v>37.1</v>
          </cell>
          <cell r="G25">
            <v>25970.124</v>
          </cell>
          <cell r="H25">
            <v>35.700000000000003</v>
          </cell>
          <cell r="I25">
            <v>0.26700000000000002</v>
          </cell>
          <cell r="J25">
            <v>981.8608514</v>
          </cell>
          <cell r="K25">
            <v>9.0034469999999995</v>
          </cell>
          <cell r="L25">
            <v>9278</v>
          </cell>
          <cell r="P25">
            <v>15</v>
          </cell>
        </row>
        <row r="26">
          <cell r="C26">
            <v>2014</v>
          </cell>
          <cell r="D26">
            <v>0.57899999999999996</v>
          </cell>
          <cell r="E26">
            <v>21</v>
          </cell>
          <cell r="F26">
            <v>36</v>
          </cell>
          <cell r="G26">
            <v>26021.562000000002</v>
          </cell>
          <cell r="H26">
            <v>35.799999999999997</v>
          </cell>
          <cell r="I26">
            <v>0.48199999999999998</v>
          </cell>
          <cell r="J26">
            <v>1118.8738080000001</v>
          </cell>
          <cell r="K26">
            <v>5.8620850000000004</v>
          </cell>
          <cell r="L26">
            <v>9315</v>
          </cell>
          <cell r="P26">
            <v>14.1</v>
          </cell>
        </row>
        <row r="27">
          <cell r="C27">
            <v>2015</v>
          </cell>
          <cell r="D27">
            <v>0.59499999999999997</v>
          </cell>
          <cell r="E27">
            <v>20</v>
          </cell>
          <cell r="F27">
            <v>35</v>
          </cell>
          <cell r="G27">
            <v>26011.984</v>
          </cell>
          <cell r="H27">
            <v>35.9</v>
          </cell>
          <cell r="I27">
            <v>0.69899999999999995</v>
          </cell>
          <cell r="J27">
            <v>1248.4533100000001</v>
          </cell>
          <cell r="K27">
            <v>5.4750550000000002</v>
          </cell>
          <cell r="L27">
            <v>9424.24</v>
          </cell>
          <cell r="P27">
            <v>14</v>
          </cell>
        </row>
        <row r="28">
          <cell r="C28">
            <v>2016</v>
          </cell>
          <cell r="D28">
            <v>0.60599999999999998</v>
          </cell>
          <cell r="E28">
            <v>21</v>
          </cell>
          <cell r="F28">
            <v>34</v>
          </cell>
          <cell r="G28">
            <v>25995.471000000001</v>
          </cell>
          <cell r="H28">
            <v>36</v>
          </cell>
          <cell r="I28">
            <v>1.2729999999999999</v>
          </cell>
          <cell r="J28">
            <v>1401.564635</v>
          </cell>
          <cell r="K28">
            <v>5.3768440000000002</v>
          </cell>
          <cell r="L28">
            <v>9502.2099999999991</v>
          </cell>
          <cell r="P28">
            <v>13.3</v>
          </cell>
        </row>
        <row r="29">
          <cell r="C29">
            <v>2017</v>
          </cell>
          <cell r="D29">
            <v>0.61599999999999999</v>
          </cell>
          <cell r="E29">
            <v>19</v>
          </cell>
          <cell r="F29">
            <v>33</v>
          </cell>
          <cell r="G29">
            <v>26189.98</v>
          </cell>
          <cell r="H29">
            <v>36.200000000000003</v>
          </cell>
          <cell r="I29">
            <v>1.085</v>
          </cell>
          <cell r="J29">
            <v>1563.7678189999999</v>
          </cell>
          <cell r="K29">
            <v>7.1282439999999996</v>
          </cell>
          <cell r="L29">
            <v>9541.33</v>
          </cell>
          <cell r="P29">
            <v>12.5</v>
          </cell>
        </row>
        <row r="30">
          <cell r="C30">
            <v>2018</v>
          </cell>
          <cell r="D30">
            <v>0.625</v>
          </cell>
          <cell r="E30">
            <v>20</v>
          </cell>
          <cell r="F30">
            <v>32</v>
          </cell>
          <cell r="G30">
            <v>25953.916000000001</v>
          </cell>
          <cell r="H30">
            <v>36.4</v>
          </cell>
          <cell r="I30">
            <v>0.86599999999999999</v>
          </cell>
          <cell r="J30">
            <v>1698.132081</v>
          </cell>
          <cell r="K30">
            <v>5.2946900000000001</v>
          </cell>
          <cell r="L30">
            <v>9602.2999999999993</v>
          </cell>
          <cell r="P30">
            <v>11.5</v>
          </cell>
        </row>
        <row r="31">
          <cell r="C31">
            <v>2019</v>
          </cell>
          <cell r="D31">
            <v>0.63200000000000001</v>
          </cell>
          <cell r="E31">
            <v>20</v>
          </cell>
          <cell r="F31">
            <v>31</v>
          </cell>
          <cell r="G31">
            <v>25738.866999999998</v>
          </cell>
          <cell r="H31">
            <v>36.700000000000003</v>
          </cell>
          <cell r="I31">
            <v>1.109</v>
          </cell>
          <cell r="J31">
            <v>1855.740094</v>
          </cell>
          <cell r="K31">
            <v>5.8641540000000001</v>
          </cell>
          <cell r="L31">
            <v>9845</v>
          </cell>
          <cell r="P31">
            <v>11</v>
          </cell>
        </row>
        <row r="32">
          <cell r="C32">
            <v>2010</v>
          </cell>
          <cell r="D32">
            <v>0.49399999999999999</v>
          </cell>
          <cell r="E32">
            <v>55</v>
          </cell>
          <cell r="F32">
            <v>34.6</v>
          </cell>
          <cell r="G32">
            <v>1600.3440000000001</v>
          </cell>
          <cell r="H32">
            <v>56.7</v>
          </cell>
          <cell r="I32">
            <v>1.349</v>
          </cell>
          <cell r="J32">
            <v>1036.5345150000001</v>
          </cell>
          <cell r="K32">
            <v>13.77073</v>
          </cell>
          <cell r="L32">
            <v>3650</v>
          </cell>
          <cell r="P32">
            <v>8.1999999999999993</v>
          </cell>
        </row>
        <row r="33">
          <cell r="C33">
            <v>2011</v>
          </cell>
          <cell r="D33">
            <v>0.5</v>
          </cell>
          <cell r="E33">
            <v>63</v>
          </cell>
          <cell r="F33">
            <v>34.1</v>
          </cell>
          <cell r="G33">
            <v>1601.386</v>
          </cell>
          <cell r="H33">
            <v>56</v>
          </cell>
          <cell r="I33">
            <v>1.0740000000000001</v>
          </cell>
          <cell r="J33">
            <v>1130.2732510000001</v>
          </cell>
          <cell r="K33">
            <v>1.446979</v>
          </cell>
          <cell r="L33">
            <v>3650</v>
          </cell>
          <cell r="P33">
            <v>7.9</v>
          </cell>
        </row>
        <row r="34">
          <cell r="C34">
            <v>2012</v>
          </cell>
          <cell r="D34">
            <v>0.51</v>
          </cell>
          <cell r="E34">
            <v>75</v>
          </cell>
          <cell r="F34">
            <v>33.799999999999997</v>
          </cell>
          <cell r="G34">
            <v>1628.623</v>
          </cell>
          <cell r="H34">
            <v>55.5</v>
          </cell>
          <cell r="I34">
            <v>0.71899999999999997</v>
          </cell>
          <cell r="J34">
            <v>1145.1401049999999</v>
          </cell>
          <cell r="K34">
            <v>6.3925039999999997</v>
          </cell>
          <cell r="L34">
            <v>3750</v>
          </cell>
          <cell r="P34">
            <v>7.6</v>
          </cell>
        </row>
        <row r="35">
          <cell r="C35">
            <v>2013</v>
          </cell>
          <cell r="D35">
            <v>0.52200000000000002</v>
          </cell>
          <cell r="E35">
            <v>65</v>
          </cell>
          <cell r="F35">
            <v>33.5</v>
          </cell>
          <cell r="G35">
            <v>1649.0509999999999</v>
          </cell>
          <cell r="H35">
            <v>55.2</v>
          </cell>
          <cell r="I35">
            <v>0.98899999999999999</v>
          </cell>
          <cell r="J35">
            <v>1251.2097670000001</v>
          </cell>
          <cell r="K35">
            <v>-1.9571400000000001</v>
          </cell>
          <cell r="L35">
            <v>3950</v>
          </cell>
          <cell r="P35">
            <v>7.5</v>
          </cell>
        </row>
        <row r="36">
          <cell r="C36">
            <v>2014</v>
          </cell>
          <cell r="D36">
            <v>0.52700000000000002</v>
          </cell>
          <cell r="E36">
            <v>63</v>
          </cell>
          <cell r="F36">
            <v>33.299999999999997</v>
          </cell>
          <cell r="G36">
            <v>1672.88</v>
          </cell>
          <cell r="H36">
            <v>55</v>
          </cell>
          <cell r="I36">
            <v>1.087</v>
          </cell>
          <cell r="J36">
            <v>1291.410185</v>
          </cell>
          <cell r="K36">
            <v>-3.41351</v>
          </cell>
          <cell r="L36">
            <v>3950</v>
          </cell>
          <cell r="P36">
            <v>7.4</v>
          </cell>
        </row>
        <row r="37">
          <cell r="C37">
            <v>2015</v>
          </cell>
          <cell r="D37">
            <v>0.53200000000000003</v>
          </cell>
          <cell r="E37">
            <v>61</v>
          </cell>
          <cell r="F37">
            <v>33.200000000000003</v>
          </cell>
          <cell r="G37">
            <v>1707.079</v>
          </cell>
          <cell r="H37">
            <v>55</v>
          </cell>
          <cell r="I37">
            <v>1.3169999999999999</v>
          </cell>
          <cell r="J37">
            <v>1076.7966980000001</v>
          </cell>
          <cell r="K37">
            <v>6.7582930000000001</v>
          </cell>
          <cell r="L37">
            <v>3950</v>
          </cell>
          <cell r="P37">
            <v>7.3</v>
          </cell>
        </row>
        <row r="38">
          <cell r="C38">
            <v>2016</v>
          </cell>
          <cell r="D38">
            <v>0.53300000000000003</v>
          </cell>
          <cell r="E38">
            <v>68</v>
          </cell>
          <cell r="F38">
            <v>32.9</v>
          </cell>
          <cell r="G38">
            <v>1740.2539999999999</v>
          </cell>
          <cell r="H38">
            <v>55</v>
          </cell>
          <cell r="I38">
            <v>1.248</v>
          </cell>
          <cell r="J38">
            <v>1087.287331</v>
          </cell>
          <cell r="K38">
            <v>-3.988</v>
          </cell>
          <cell r="L38">
            <v>3950</v>
          </cell>
          <cell r="P38">
            <v>7.6</v>
          </cell>
        </row>
        <row r="39">
          <cell r="C39">
            <v>2017</v>
          </cell>
          <cell r="D39">
            <v>0.53600000000000003</v>
          </cell>
          <cell r="E39">
            <v>68</v>
          </cell>
          <cell r="F39">
            <v>32.700000000000003</v>
          </cell>
          <cell r="G39">
            <v>1764.4849999999999</v>
          </cell>
          <cell r="H39">
            <v>55</v>
          </cell>
          <cell r="I39">
            <v>1.3720000000000001</v>
          </cell>
          <cell r="J39">
            <v>1136.5938719999999</v>
          </cell>
          <cell r="K39">
            <v>2.0364960000000001</v>
          </cell>
          <cell r="L39">
            <v>3950</v>
          </cell>
          <cell r="P39">
            <v>7.9</v>
          </cell>
        </row>
        <row r="40">
          <cell r="C40">
            <v>2018</v>
          </cell>
          <cell r="D40">
            <v>0.54100000000000004</v>
          </cell>
          <cell r="E40">
            <v>52</v>
          </cell>
          <cell r="F40">
            <v>32.4</v>
          </cell>
          <cell r="G40">
            <v>1785.355</v>
          </cell>
          <cell r="H40">
            <v>55.1</v>
          </cell>
          <cell r="I40">
            <v>1.2330000000000001</v>
          </cell>
          <cell r="J40">
            <v>1241.825298</v>
          </cell>
          <cell r="K40">
            <v>0.76079399999999997</v>
          </cell>
          <cell r="L40">
            <v>3950</v>
          </cell>
          <cell r="P40">
            <v>8.1</v>
          </cell>
        </row>
        <row r="41">
          <cell r="C41">
            <v>2019</v>
          </cell>
          <cell r="D41">
            <v>0.54500000000000004</v>
          </cell>
          <cell r="E41">
            <v>39</v>
          </cell>
          <cell r="F41">
            <v>31.9</v>
          </cell>
          <cell r="G41">
            <v>1804.0830000000001</v>
          </cell>
          <cell r="H41">
            <v>55.2</v>
          </cell>
          <cell r="I41">
            <v>1.329</v>
          </cell>
          <cell r="J41">
            <v>1219.515506</v>
          </cell>
          <cell r="K41">
            <v>-4.8833099999999998</v>
          </cell>
          <cell r="L41">
            <v>3950</v>
          </cell>
          <cell r="P41">
            <v>7.7</v>
          </cell>
        </row>
        <row r="42">
          <cell r="C42">
            <v>2010</v>
          </cell>
          <cell r="D42">
            <v>0.38400000000000001</v>
          </cell>
          <cell r="E42">
            <v>19</v>
          </cell>
          <cell r="F42">
            <v>37.1</v>
          </cell>
          <cell r="G42">
            <v>2714.1080000000002</v>
          </cell>
          <cell r="H42">
            <v>53.5</v>
          </cell>
          <cell r="I42">
            <v>1.347</v>
          </cell>
          <cell r="J42">
            <v>647.83609550000006</v>
          </cell>
          <cell r="K42">
            <v>3.679894</v>
          </cell>
          <cell r="L42">
            <v>12143</v>
          </cell>
          <cell r="P42">
            <v>13.3</v>
          </cell>
        </row>
        <row r="43">
          <cell r="C43">
            <v>2011</v>
          </cell>
          <cell r="D43">
            <v>0.39400000000000002</v>
          </cell>
          <cell r="E43">
            <v>17</v>
          </cell>
          <cell r="F43">
            <v>35.5</v>
          </cell>
          <cell r="G43">
            <v>2495.2399999999998</v>
          </cell>
          <cell r="H43">
            <v>53.3</v>
          </cell>
          <cell r="I43">
            <v>1.0880000000000001</v>
          </cell>
          <cell r="J43">
            <v>751.17277039999999</v>
          </cell>
          <cell r="K43">
            <v>9.6643150000000002</v>
          </cell>
          <cell r="L43">
            <v>11843</v>
          </cell>
          <cell r="P43">
            <v>12.6</v>
          </cell>
        </row>
        <row r="44">
          <cell r="C44">
            <v>2012</v>
          </cell>
          <cell r="D44">
            <v>0.40300000000000002</v>
          </cell>
          <cell r="E44">
            <v>17</v>
          </cell>
          <cell r="F44">
            <v>33.9</v>
          </cell>
          <cell r="G44">
            <v>2268.2979999999998</v>
          </cell>
          <cell r="H44">
            <v>53.3</v>
          </cell>
          <cell r="I44">
            <v>0.57299999999999995</v>
          </cell>
          <cell r="J44">
            <v>758.00042699999995</v>
          </cell>
          <cell r="K44">
            <v>1.5792550000000001</v>
          </cell>
          <cell r="L44">
            <v>12143</v>
          </cell>
          <cell r="P44">
            <v>12.2</v>
          </cell>
        </row>
        <row r="45">
          <cell r="C45">
            <v>2013</v>
          </cell>
          <cell r="D45">
            <v>0.41</v>
          </cell>
          <cell r="E45">
            <v>18</v>
          </cell>
          <cell r="F45">
            <v>32.200000000000003</v>
          </cell>
          <cell r="G45">
            <v>2037.047</v>
          </cell>
          <cell r="H45">
            <v>53.3</v>
          </cell>
          <cell r="I45">
            <v>0.93</v>
          </cell>
          <cell r="J45">
            <v>787.46943829999998</v>
          </cell>
          <cell r="K45">
            <v>-2.74472</v>
          </cell>
          <cell r="L45">
            <v>12343</v>
          </cell>
          <cell r="P45">
            <v>11.8</v>
          </cell>
        </row>
        <row r="46">
          <cell r="C46">
            <v>2014</v>
          </cell>
          <cell r="D46">
            <v>0.41299999999999998</v>
          </cell>
          <cell r="E46">
            <v>17</v>
          </cell>
          <cell r="F46">
            <v>30.7</v>
          </cell>
          <cell r="G46">
            <v>1805.6690000000001</v>
          </cell>
          <cell r="H46">
            <v>53.2</v>
          </cell>
          <cell r="I46">
            <v>0.98099999999999998</v>
          </cell>
          <cell r="J46">
            <v>792.84623739999995</v>
          </cell>
          <cell r="K46">
            <v>-2.0426299999999999</v>
          </cell>
          <cell r="L46">
            <v>12143</v>
          </cell>
          <cell r="P46">
            <v>11.8</v>
          </cell>
        </row>
        <row r="47">
          <cell r="C47">
            <v>2015</v>
          </cell>
          <cell r="D47">
            <v>0.42199999999999999</v>
          </cell>
          <cell r="E47">
            <v>16</v>
          </cell>
          <cell r="F47">
            <v>29.3</v>
          </cell>
          <cell r="G47">
            <v>1836.327</v>
          </cell>
          <cell r="H47">
            <v>53.1</v>
          </cell>
          <cell r="I47">
            <v>1.2310000000000001</v>
          </cell>
          <cell r="J47">
            <v>653.32726809999997</v>
          </cell>
          <cell r="K47">
            <v>4.3618410000000001</v>
          </cell>
          <cell r="L47">
            <v>12143</v>
          </cell>
          <cell r="P47">
            <v>12</v>
          </cell>
        </row>
        <row r="48">
          <cell r="C48">
            <v>2016</v>
          </cell>
          <cell r="D48">
            <v>0.42799999999999999</v>
          </cell>
          <cell r="E48">
            <v>15</v>
          </cell>
          <cell r="F48">
            <v>28.3</v>
          </cell>
          <cell r="G48">
            <v>1852.6489999999999</v>
          </cell>
          <cell r="H48">
            <v>53</v>
          </cell>
          <cell r="I48">
            <v>1.1839999999999999</v>
          </cell>
          <cell r="J48">
            <v>688.25069629999996</v>
          </cell>
          <cell r="K48">
            <v>-2.81853</v>
          </cell>
          <cell r="L48">
            <v>12143</v>
          </cell>
          <cell r="P48">
            <v>12.3</v>
          </cell>
        </row>
        <row r="49">
          <cell r="C49">
            <v>2017</v>
          </cell>
          <cell r="D49">
            <v>0.439</v>
          </cell>
          <cell r="E49">
            <v>14</v>
          </cell>
          <cell r="F49">
            <v>27.4</v>
          </cell>
          <cell r="G49">
            <v>1862.3920000000001</v>
          </cell>
          <cell r="H49">
            <v>52.8</v>
          </cell>
          <cell r="I49">
            <v>1.34</v>
          </cell>
          <cell r="J49">
            <v>734.99626799999999</v>
          </cell>
          <cell r="K49">
            <v>6.0290030000000003</v>
          </cell>
          <cell r="L49">
            <v>12143</v>
          </cell>
          <cell r="P49">
            <v>12.4</v>
          </cell>
        </row>
        <row r="50">
          <cell r="C50">
            <v>2018</v>
          </cell>
          <cell r="D50">
            <v>0.443</v>
          </cell>
          <cell r="E50">
            <v>13</v>
          </cell>
          <cell r="F50">
            <v>26.7</v>
          </cell>
          <cell r="G50">
            <v>1867.088</v>
          </cell>
          <cell r="H50">
            <v>52.6</v>
          </cell>
          <cell r="I50">
            <v>1.27</v>
          </cell>
          <cell r="J50">
            <v>804.50053779999996</v>
          </cell>
          <cell r="K50">
            <v>-0.40281</v>
          </cell>
          <cell r="L50">
            <v>12143</v>
          </cell>
          <cell r="P50">
            <v>12.7</v>
          </cell>
        </row>
        <row r="51">
          <cell r="C51">
            <v>2019</v>
          </cell>
          <cell r="D51">
            <v>0.45200000000000001</v>
          </cell>
          <cell r="E51">
            <v>11</v>
          </cell>
          <cell r="F51">
            <v>26.1</v>
          </cell>
          <cell r="G51">
            <v>1867.6869999999999</v>
          </cell>
          <cell r="H51">
            <v>52.5</v>
          </cell>
          <cell r="I51">
            <v>1.196</v>
          </cell>
          <cell r="J51">
            <v>796.11520680000001</v>
          </cell>
          <cell r="K51">
            <v>-5.4081999999999999</v>
          </cell>
          <cell r="L51">
            <v>12143</v>
          </cell>
          <cell r="P51">
            <v>14.1</v>
          </cell>
        </row>
        <row r="52">
          <cell r="C52">
            <v>2010</v>
          </cell>
          <cell r="D52">
            <v>0.53900000000000003</v>
          </cell>
          <cell r="E52">
            <v>10</v>
          </cell>
          <cell r="F52">
            <v>37.5</v>
          </cell>
          <cell r="G52">
            <v>4625.1940000000004</v>
          </cell>
          <cell r="H52">
            <v>46.3</v>
          </cell>
          <cell r="I52">
            <v>1.212</v>
          </cell>
          <cell r="J52">
            <v>785.50266710000005</v>
          </cell>
          <cell r="K52">
            <v>3.6320229999999998</v>
          </cell>
          <cell r="L52">
            <v>5455</v>
          </cell>
          <cell r="P52">
            <v>11.2</v>
          </cell>
        </row>
        <row r="53">
          <cell r="C53">
            <v>2011</v>
          </cell>
          <cell r="D53">
            <v>0.54600000000000004</v>
          </cell>
          <cell r="E53">
            <v>8</v>
          </cell>
          <cell r="F53">
            <v>35.9</v>
          </cell>
          <cell r="G53">
            <v>4708.9390000000003</v>
          </cell>
          <cell r="H53">
            <v>46.1</v>
          </cell>
          <cell r="I53">
            <v>0.39400000000000002</v>
          </cell>
          <cell r="J53">
            <v>882.27561400000002</v>
          </cell>
          <cell r="K53">
            <v>6.1626409999999998</v>
          </cell>
          <cell r="L53">
            <v>5455</v>
          </cell>
          <cell r="P53">
            <v>9.6999999999999993</v>
          </cell>
        </row>
        <row r="54">
          <cell r="C54">
            <v>2012</v>
          </cell>
          <cell r="D54">
            <v>0.55200000000000005</v>
          </cell>
          <cell r="E54">
            <v>6</v>
          </cell>
          <cell r="F54">
            <v>34.4</v>
          </cell>
          <cell r="G54">
            <v>4407.6679999999997</v>
          </cell>
          <cell r="H54">
            <v>46.1</v>
          </cell>
          <cell r="I54">
            <v>0.86299999999999999</v>
          </cell>
          <cell r="J54">
            <v>950.88034600000003</v>
          </cell>
          <cell r="K54">
            <v>2.4192710000000002</v>
          </cell>
          <cell r="L54">
            <v>5455</v>
          </cell>
          <cell r="P54">
            <v>9.5</v>
          </cell>
        </row>
        <row r="55">
          <cell r="C55">
            <v>2013</v>
          </cell>
          <cell r="D55">
            <v>0.55900000000000005</v>
          </cell>
          <cell r="E55">
            <v>6</v>
          </cell>
          <cell r="F55">
            <v>33</v>
          </cell>
          <cell r="G55">
            <v>4062.1179999999999</v>
          </cell>
          <cell r="H55">
            <v>46.2</v>
          </cell>
          <cell r="I55">
            <v>1.014</v>
          </cell>
          <cell r="J55">
            <v>1013.420536</v>
          </cell>
          <cell r="K55">
            <v>6.10703</v>
          </cell>
          <cell r="L55">
            <v>5455</v>
          </cell>
          <cell r="P55">
            <v>9.4</v>
          </cell>
        </row>
        <row r="56">
          <cell r="C56">
            <v>2014</v>
          </cell>
          <cell r="D56">
            <v>0.56499999999999995</v>
          </cell>
          <cell r="E56">
            <v>6</v>
          </cell>
          <cell r="F56">
            <v>32</v>
          </cell>
          <cell r="G56">
            <v>3837.23</v>
          </cell>
          <cell r="H56">
            <v>46.4</v>
          </cell>
          <cell r="I56">
            <v>0.623</v>
          </cell>
          <cell r="J56">
            <v>1093.4959759999999</v>
          </cell>
          <cell r="K56">
            <v>3.0670329999999999</v>
          </cell>
          <cell r="L56">
            <v>5455</v>
          </cell>
          <cell r="P56">
            <v>9.1999999999999993</v>
          </cell>
        </row>
        <row r="57">
          <cell r="C57">
            <v>2015</v>
          </cell>
          <cell r="D57">
            <v>0.56999999999999995</v>
          </cell>
          <cell r="E57">
            <v>7</v>
          </cell>
          <cell r="F57">
            <v>31.3</v>
          </cell>
          <cell r="G57">
            <v>3607.4360000000001</v>
          </cell>
          <cell r="H57">
            <v>46.5</v>
          </cell>
          <cell r="I57">
            <v>1.1080000000000001</v>
          </cell>
          <cell r="J57">
            <v>1162.9049950000001</v>
          </cell>
          <cell r="K57">
            <v>5.5155060000000002</v>
          </cell>
          <cell r="L57">
            <v>5582</v>
          </cell>
          <cell r="P57">
            <v>8.9</v>
          </cell>
        </row>
        <row r="58">
          <cell r="C58">
            <v>2016</v>
          </cell>
          <cell r="D58">
            <v>0.57599999999999996</v>
          </cell>
          <cell r="E58">
            <v>10</v>
          </cell>
          <cell r="F58">
            <v>30.7</v>
          </cell>
          <cell r="G58">
            <v>3320.5149999999999</v>
          </cell>
          <cell r="H58">
            <v>46.7</v>
          </cell>
          <cell r="I58">
            <v>1.484</v>
          </cell>
          <cell r="J58">
            <v>1269.5914990000001</v>
          </cell>
          <cell r="K58">
            <v>5.9502259999999998</v>
          </cell>
          <cell r="L58">
            <v>5604</v>
          </cell>
          <cell r="P58">
            <v>8.5</v>
          </cell>
        </row>
        <row r="59">
          <cell r="C59">
            <v>2017</v>
          </cell>
          <cell r="D59">
            <v>0.58199999999999996</v>
          </cell>
          <cell r="E59">
            <v>12</v>
          </cell>
          <cell r="F59">
            <v>30.4</v>
          </cell>
          <cell r="G59">
            <v>3452.8620000000001</v>
          </cell>
          <cell r="H59">
            <v>46.8</v>
          </cell>
          <cell r="I59">
            <v>1.091</v>
          </cell>
          <cell r="J59">
            <v>1385.2600660000001</v>
          </cell>
          <cell r="K59">
            <v>1.8822700000000001</v>
          </cell>
          <cell r="L59">
            <v>5652</v>
          </cell>
          <cell r="P59">
            <v>7.7</v>
          </cell>
        </row>
        <row r="60">
          <cell r="C60">
            <v>2018</v>
          </cell>
          <cell r="D60">
            <v>0.58499999999999996</v>
          </cell>
          <cell r="E60">
            <v>12</v>
          </cell>
          <cell r="F60">
            <v>30.2</v>
          </cell>
          <cell r="G60">
            <v>3336.6709999999998</v>
          </cell>
          <cell r="H60">
            <v>47</v>
          </cell>
          <cell r="I60">
            <v>0.75900000000000001</v>
          </cell>
          <cell r="J60">
            <v>1512.1269890000001</v>
          </cell>
          <cell r="K60">
            <v>1.9030739999999999</v>
          </cell>
          <cell r="L60">
            <v>5691</v>
          </cell>
          <cell r="P60">
            <v>6.6</v>
          </cell>
        </row>
        <row r="61">
          <cell r="C61">
            <v>2019</v>
          </cell>
          <cell r="D61">
            <v>0.59399999999999997</v>
          </cell>
          <cell r="E61">
            <v>13</v>
          </cell>
          <cell r="F61">
            <v>30</v>
          </cell>
          <cell r="G61">
            <v>3214.1239999999998</v>
          </cell>
          <cell r="H61">
            <v>47.1</v>
          </cell>
          <cell r="I61">
            <v>1.5129999999999999</v>
          </cell>
          <cell r="J61">
            <v>1643.1213889999999</v>
          </cell>
          <cell r="K61">
            <v>3.3622179999999999</v>
          </cell>
          <cell r="L61">
            <v>5748</v>
          </cell>
          <cell r="P61">
            <v>6</v>
          </cell>
        </row>
        <row r="62">
          <cell r="C62">
            <v>2010</v>
          </cell>
          <cell r="D62">
            <v>0.36899999999999999</v>
          </cell>
          <cell r="E62">
            <v>4</v>
          </cell>
          <cell r="F62">
            <v>39.6</v>
          </cell>
          <cell r="G62">
            <v>3324.7950000000001</v>
          </cell>
          <cell r="H62">
            <v>50.3</v>
          </cell>
          <cell r="I62">
            <v>1.2170000000000001</v>
          </cell>
          <cell r="J62">
            <v>892.56886970000005</v>
          </cell>
          <cell r="K62">
            <v>-4.1626500000000002</v>
          </cell>
          <cell r="L62">
            <v>49235</v>
          </cell>
          <cell r="P62">
            <v>31.4</v>
          </cell>
        </row>
        <row r="63">
          <cell r="C63">
            <v>2011</v>
          </cell>
          <cell r="D63">
            <v>0.38</v>
          </cell>
          <cell r="E63">
            <v>4</v>
          </cell>
          <cell r="F63">
            <v>39.200000000000003</v>
          </cell>
          <cell r="G63">
            <v>3436.13</v>
          </cell>
          <cell r="H63">
            <v>49.8</v>
          </cell>
          <cell r="I63">
            <v>0.97099999999999997</v>
          </cell>
          <cell r="J63">
            <v>984.73613049999994</v>
          </cell>
          <cell r="K63">
            <v>14.01384</v>
          </cell>
          <cell r="L63">
            <v>49335</v>
          </cell>
          <cell r="P63">
            <v>26</v>
          </cell>
        </row>
        <row r="64">
          <cell r="C64">
            <v>2012</v>
          </cell>
          <cell r="D64">
            <v>0.38800000000000001</v>
          </cell>
          <cell r="E64">
            <v>3</v>
          </cell>
          <cell r="F64">
            <v>38.700000000000003</v>
          </cell>
          <cell r="G64">
            <v>3529.69</v>
          </cell>
          <cell r="H64">
            <v>49.2</v>
          </cell>
          <cell r="I64">
            <v>0.53700000000000003</v>
          </cell>
          <cell r="J64">
            <v>967.35294880000004</v>
          </cell>
          <cell r="K64">
            <v>4.4764799999999996</v>
          </cell>
          <cell r="L64">
            <v>49685</v>
          </cell>
          <cell r="P64">
            <v>25.4</v>
          </cell>
        </row>
        <row r="65">
          <cell r="C65">
            <v>2013</v>
          </cell>
          <cell r="D65">
            <v>0.39400000000000002</v>
          </cell>
          <cell r="E65">
            <v>4</v>
          </cell>
          <cell r="F65">
            <v>38.4</v>
          </cell>
          <cell r="G65">
            <v>3636.1709999999998</v>
          </cell>
          <cell r="H65">
            <v>48.7</v>
          </cell>
          <cell r="I65">
            <v>0.99</v>
          </cell>
          <cell r="J65">
            <v>979.8117426</v>
          </cell>
          <cell r="K65">
            <v>-0.65359999999999996</v>
          </cell>
          <cell r="L65">
            <v>50036</v>
          </cell>
          <cell r="P65">
            <v>25.6</v>
          </cell>
        </row>
        <row r="66">
          <cell r="C66">
            <v>2014</v>
          </cell>
          <cell r="D66">
            <v>0.40100000000000002</v>
          </cell>
          <cell r="E66">
            <v>5</v>
          </cell>
          <cell r="F66">
            <v>37.9</v>
          </cell>
          <cell r="G66">
            <v>3742.94</v>
          </cell>
          <cell r="H66">
            <v>48.2</v>
          </cell>
          <cell r="I66">
            <v>0.83099999999999996</v>
          </cell>
          <cell r="J66">
            <v>1020.287979</v>
          </cell>
          <cell r="K66">
            <v>4.8245610000000001</v>
          </cell>
          <cell r="L66">
            <v>50236</v>
          </cell>
          <cell r="P66">
            <v>27</v>
          </cell>
        </row>
        <row r="67">
          <cell r="C67">
            <v>2015</v>
          </cell>
          <cell r="D67">
            <v>0.39800000000000002</v>
          </cell>
          <cell r="E67">
            <v>6</v>
          </cell>
          <cell r="F67">
            <v>37.4</v>
          </cell>
          <cell r="G67">
            <v>3862.68</v>
          </cell>
          <cell r="H67">
            <v>47.6</v>
          </cell>
          <cell r="I67">
            <v>1.3320000000000001</v>
          </cell>
          <cell r="J67">
            <v>776.01975230000005</v>
          </cell>
          <cell r="K67">
            <v>-6.3821599999999998</v>
          </cell>
          <cell r="L67">
            <v>50237</v>
          </cell>
          <cell r="P67">
            <v>28</v>
          </cell>
        </row>
        <row r="68">
          <cell r="C68">
            <v>2016</v>
          </cell>
          <cell r="D68">
            <v>0.39300000000000002</v>
          </cell>
          <cell r="E68">
            <v>8</v>
          </cell>
          <cell r="F68">
            <v>36.9</v>
          </cell>
          <cell r="G68">
            <v>4011.3440000000001</v>
          </cell>
          <cell r="H68">
            <v>47</v>
          </cell>
          <cell r="I68">
            <v>0.89500000000000002</v>
          </cell>
          <cell r="J68">
            <v>693.44976740000004</v>
          </cell>
          <cell r="K68">
            <v>-10.030799999999999</v>
          </cell>
          <cell r="L68">
            <v>50238</v>
          </cell>
          <cell r="P68">
            <v>28.5</v>
          </cell>
        </row>
        <row r="69">
          <cell r="C69">
            <v>2017</v>
          </cell>
          <cell r="D69">
            <v>0.39600000000000002</v>
          </cell>
          <cell r="E69">
            <v>8</v>
          </cell>
          <cell r="F69">
            <v>36.4</v>
          </cell>
          <cell r="G69">
            <v>4153.5429999999997</v>
          </cell>
          <cell r="H69">
            <v>46.4</v>
          </cell>
          <cell r="I69">
            <v>0.96599999999999997</v>
          </cell>
          <cell r="J69">
            <v>665.94888490000005</v>
          </cell>
          <cell r="K69">
            <v>2.1193490000000001</v>
          </cell>
          <cell r="L69">
            <v>50238</v>
          </cell>
          <cell r="P69">
            <v>29.1</v>
          </cell>
        </row>
        <row r="70">
          <cell r="C70">
            <v>2018</v>
          </cell>
          <cell r="D70">
            <v>0.39700000000000002</v>
          </cell>
          <cell r="E70">
            <v>7</v>
          </cell>
          <cell r="F70">
            <v>36</v>
          </cell>
          <cell r="G70">
            <v>4281.3789999999999</v>
          </cell>
          <cell r="H70">
            <v>45.9</v>
          </cell>
          <cell r="I70">
            <v>1.5509999999999999</v>
          </cell>
          <cell r="J70">
            <v>726.15100710000002</v>
          </cell>
          <cell r="K70">
            <v>-4.5434900000000003</v>
          </cell>
          <cell r="L70">
            <v>50238</v>
          </cell>
          <cell r="P70">
            <v>30.3</v>
          </cell>
        </row>
        <row r="71">
          <cell r="C71">
            <v>2019</v>
          </cell>
          <cell r="D71">
            <v>0.39800000000000002</v>
          </cell>
          <cell r="E71">
            <v>6</v>
          </cell>
          <cell r="F71">
            <v>35.5</v>
          </cell>
          <cell r="G71">
            <v>4407.7420000000002</v>
          </cell>
          <cell r="H71">
            <v>45.4</v>
          </cell>
          <cell r="I71">
            <v>1.4330000000000001</v>
          </cell>
          <cell r="J71">
            <v>709.54004320000001</v>
          </cell>
          <cell r="K71">
            <v>-0.1242</v>
          </cell>
          <cell r="L71">
            <v>50238</v>
          </cell>
          <cell r="P71">
            <v>31.7</v>
          </cell>
        </row>
        <row r="72">
          <cell r="C72">
            <v>2010</v>
          </cell>
          <cell r="D72">
            <v>0.52100000000000002</v>
          </cell>
          <cell r="E72">
            <v>293</v>
          </cell>
          <cell r="F72">
            <v>34.700000000000003</v>
          </cell>
          <cell r="G72">
            <v>75.316000000000003</v>
          </cell>
          <cell r="H72">
            <v>33.200000000000003</v>
          </cell>
          <cell r="I72">
            <v>0.73399999999999999</v>
          </cell>
          <cell r="J72">
            <v>1316.491213</v>
          </cell>
          <cell r="K72">
            <v>7.9379749999999998</v>
          </cell>
          <cell r="L72">
            <v>133</v>
          </cell>
          <cell r="P72">
            <v>21.2</v>
          </cell>
        </row>
        <row r="73">
          <cell r="C73">
            <v>2011</v>
          </cell>
          <cell r="D73">
            <v>0.53300000000000003</v>
          </cell>
          <cell r="E73">
            <v>273</v>
          </cell>
          <cell r="F73">
            <v>33.5</v>
          </cell>
          <cell r="G73">
            <v>74.492999999999995</v>
          </cell>
          <cell r="H73">
            <v>32.9</v>
          </cell>
          <cell r="I73">
            <v>0.37</v>
          </cell>
          <cell r="J73">
            <v>1447.945144</v>
          </cell>
          <cell r="K73">
            <v>5.8628749999999998</v>
          </cell>
          <cell r="L73">
            <v>133</v>
          </cell>
          <cell r="P73">
            <v>21.4</v>
          </cell>
        </row>
        <row r="74">
          <cell r="C74">
            <v>2012</v>
          </cell>
          <cell r="D74">
            <v>0.53800000000000003</v>
          </cell>
          <cell r="E74">
            <v>226</v>
          </cell>
          <cell r="F74">
            <v>32.299999999999997</v>
          </cell>
          <cell r="G74">
            <v>73.626000000000005</v>
          </cell>
          <cell r="H74">
            <v>32.799999999999997</v>
          </cell>
          <cell r="I74">
            <v>0.33400000000000002</v>
          </cell>
          <cell r="J74">
            <v>1403.3602519999999</v>
          </cell>
          <cell r="K74">
            <v>-1.8009999999999999</v>
          </cell>
          <cell r="L74">
            <v>133</v>
          </cell>
          <cell r="P74">
            <v>21.2</v>
          </cell>
        </row>
        <row r="75">
          <cell r="C75">
            <v>2013</v>
          </cell>
          <cell r="D75">
            <v>0.54200000000000004</v>
          </cell>
          <cell r="E75">
            <v>259</v>
          </cell>
          <cell r="F75">
            <v>31</v>
          </cell>
          <cell r="G75">
            <v>72.44</v>
          </cell>
          <cell r="H75">
            <v>32.700000000000003</v>
          </cell>
          <cell r="I75">
            <v>0.223</v>
          </cell>
          <cell r="J75">
            <v>1505.3372919999999</v>
          </cell>
          <cell r="K75">
            <v>3.7746590000000002</v>
          </cell>
          <cell r="L75">
            <v>133</v>
          </cell>
          <cell r="P75">
            <v>20.6</v>
          </cell>
        </row>
        <row r="76">
          <cell r="C76">
            <v>2014</v>
          </cell>
          <cell r="D76">
            <v>0.54300000000000004</v>
          </cell>
          <cell r="E76">
            <v>449</v>
          </cell>
          <cell r="F76">
            <v>29.8</v>
          </cell>
          <cell r="G76">
            <v>71.311000000000007</v>
          </cell>
          <cell r="H76">
            <v>32.799999999999997</v>
          </cell>
          <cell r="I76">
            <v>0.312</v>
          </cell>
          <cell r="J76">
            <v>1513.830379</v>
          </cell>
          <cell r="K76">
            <v>0.52467399999999997</v>
          </cell>
          <cell r="L76">
            <v>133</v>
          </cell>
          <cell r="P76">
            <v>20</v>
          </cell>
        </row>
        <row r="77">
          <cell r="C77">
            <v>2015</v>
          </cell>
          <cell r="D77">
            <v>0.54500000000000004</v>
          </cell>
          <cell r="E77">
            <v>541</v>
          </cell>
          <cell r="F77">
            <v>28.7</v>
          </cell>
          <cell r="G77">
            <v>72.125</v>
          </cell>
          <cell r="H77">
            <v>33</v>
          </cell>
          <cell r="I77">
            <v>0.52900000000000003</v>
          </cell>
          <cell r="J77">
            <v>1242.5856080000001</v>
          </cell>
          <cell r="K77">
            <v>4.6000449999999997</v>
          </cell>
          <cell r="L77">
            <v>133</v>
          </cell>
          <cell r="P77">
            <v>19.399999999999999</v>
          </cell>
        </row>
        <row r="78">
          <cell r="C78">
            <v>2016</v>
          </cell>
          <cell r="D78">
            <v>0.54700000000000004</v>
          </cell>
          <cell r="E78">
            <v>460</v>
          </cell>
          <cell r="F78">
            <v>27.4</v>
          </cell>
          <cell r="G78">
            <v>72.682000000000002</v>
          </cell>
          <cell r="H78">
            <v>33.1</v>
          </cell>
          <cell r="I78">
            <v>0.504</v>
          </cell>
          <cell r="J78">
            <v>1273.0509520000001</v>
          </cell>
          <cell r="K78">
            <v>-0.25140000000000001</v>
          </cell>
          <cell r="L78">
            <v>132</v>
          </cell>
          <cell r="P78">
            <v>19</v>
          </cell>
        </row>
        <row r="79">
          <cell r="C79">
            <v>2017</v>
          </cell>
          <cell r="D79">
            <v>0.55000000000000004</v>
          </cell>
          <cell r="E79">
            <v>302</v>
          </cell>
          <cell r="F79">
            <v>26.2</v>
          </cell>
          <cell r="G79">
            <v>73.188000000000002</v>
          </cell>
          <cell r="H79">
            <v>33.299999999999997</v>
          </cell>
          <cell r="I79">
            <v>0.754</v>
          </cell>
          <cell r="J79">
            <v>1323.8148430000001</v>
          </cell>
          <cell r="K79">
            <v>1.998121</v>
          </cell>
          <cell r="L79">
            <v>131</v>
          </cell>
          <cell r="P79">
            <v>19</v>
          </cell>
        </row>
        <row r="80">
          <cell r="C80">
            <v>2018</v>
          </cell>
          <cell r="D80">
            <v>0.55200000000000005</v>
          </cell>
          <cell r="E80">
            <v>239</v>
          </cell>
          <cell r="F80">
            <v>24.9</v>
          </cell>
          <cell r="G80">
            <v>73.822999999999993</v>
          </cell>
          <cell r="H80">
            <v>33.5</v>
          </cell>
          <cell r="I80">
            <v>0.50900000000000001</v>
          </cell>
          <cell r="J80">
            <v>1428.290463</v>
          </cell>
          <cell r="K80">
            <v>0.586677</v>
          </cell>
          <cell r="L80">
            <v>131</v>
          </cell>
          <cell r="P80">
            <v>19.899999999999999</v>
          </cell>
        </row>
        <row r="81">
          <cell r="C81">
            <v>2019</v>
          </cell>
          <cell r="D81">
            <v>0.55400000000000005</v>
          </cell>
          <cell r="E81">
            <v>292</v>
          </cell>
          <cell r="F81">
            <v>23.7</v>
          </cell>
          <cell r="G81">
            <v>74.650000000000006</v>
          </cell>
          <cell r="H81">
            <v>33.799999999999997</v>
          </cell>
          <cell r="I81">
            <v>1.1000000000000001</v>
          </cell>
          <cell r="J81">
            <v>1401.542312</v>
          </cell>
          <cell r="K81">
            <v>9.1546830000000003</v>
          </cell>
          <cell r="L81">
            <v>131</v>
          </cell>
          <cell r="P81">
            <v>20.2</v>
          </cell>
        </row>
        <row r="82">
          <cell r="C82">
            <v>2010</v>
          </cell>
          <cell r="D82">
            <v>0.435</v>
          </cell>
          <cell r="E82">
            <v>19</v>
          </cell>
          <cell r="F82">
            <v>43.6</v>
          </cell>
          <cell r="G82">
            <v>15392.248</v>
          </cell>
          <cell r="H82">
            <v>48.1</v>
          </cell>
          <cell r="I82">
            <v>1.3260000000000001</v>
          </cell>
          <cell r="J82">
            <v>3073.5577840000001</v>
          </cell>
          <cell r="K82">
            <v>-18.560099999999998</v>
          </cell>
          <cell r="L82">
            <v>28429</v>
          </cell>
          <cell r="P82">
            <v>34.200000000000003</v>
          </cell>
        </row>
        <row r="83">
          <cell r="C83">
            <v>2011</v>
          </cell>
          <cell r="D83">
            <v>0.438</v>
          </cell>
          <cell r="E83">
            <v>17</v>
          </cell>
          <cell r="F83">
            <v>43.1</v>
          </cell>
          <cell r="G83">
            <v>15439.626</v>
          </cell>
          <cell r="H83">
            <v>47.2</v>
          </cell>
          <cell r="I83">
            <v>0.82699999999999996</v>
          </cell>
          <cell r="J83">
            <v>3557.5561699999998</v>
          </cell>
          <cell r="K83">
            <v>16.12904</v>
          </cell>
          <cell r="L83">
            <v>29636</v>
          </cell>
          <cell r="P83">
            <v>34.5</v>
          </cell>
        </row>
        <row r="84">
          <cell r="C84">
            <v>2012</v>
          </cell>
          <cell r="D84">
            <v>0.442</v>
          </cell>
          <cell r="E84">
            <v>17</v>
          </cell>
          <cell r="F84">
            <v>42.8</v>
          </cell>
          <cell r="G84">
            <v>15476.021000000001</v>
          </cell>
          <cell r="H84">
            <v>46.4</v>
          </cell>
          <cell r="I84">
            <v>0.48499999999999999</v>
          </cell>
          <cell r="J84">
            <v>3923.0935089999998</v>
          </cell>
          <cell r="K84">
            <v>4.016553</v>
          </cell>
          <cell r="L84">
            <v>30886</v>
          </cell>
          <cell r="P84">
            <v>35.1</v>
          </cell>
        </row>
        <row r="85">
          <cell r="C85">
            <v>2013</v>
          </cell>
          <cell r="D85">
            <v>0.44800000000000001</v>
          </cell>
          <cell r="E85">
            <v>17</v>
          </cell>
          <cell r="F85">
            <v>42.4</v>
          </cell>
          <cell r="G85">
            <v>15808.612999999999</v>
          </cell>
          <cell r="H85">
            <v>45.5</v>
          </cell>
          <cell r="I85">
            <v>1.1000000000000001</v>
          </cell>
          <cell r="J85">
            <v>3883.7468480000002</v>
          </cell>
          <cell r="K85">
            <v>1.0003899999999999</v>
          </cell>
          <cell r="L85">
            <v>31430</v>
          </cell>
          <cell r="P85">
            <v>35.1</v>
          </cell>
        </row>
        <row r="86">
          <cell r="C86">
            <v>2014</v>
          </cell>
          <cell r="D86">
            <v>0.46</v>
          </cell>
          <cell r="E86">
            <v>17</v>
          </cell>
          <cell r="F86">
            <v>42</v>
          </cell>
          <cell r="G86">
            <v>16141.257</v>
          </cell>
          <cell r="H86">
            <v>44.8</v>
          </cell>
          <cell r="I86">
            <v>1.093</v>
          </cell>
          <cell r="J86">
            <v>3776.4855680000001</v>
          </cell>
          <cell r="K86">
            <v>1.308378</v>
          </cell>
          <cell r="L86">
            <v>32249</v>
          </cell>
          <cell r="P86">
            <v>35.1</v>
          </cell>
        </row>
        <row r="87">
          <cell r="C87">
            <v>2015</v>
          </cell>
          <cell r="D87">
            <v>0.46400000000000002</v>
          </cell>
          <cell r="E87">
            <v>16</v>
          </cell>
          <cell r="F87">
            <v>41.7</v>
          </cell>
          <cell r="G87">
            <v>16522.467000000001</v>
          </cell>
          <cell r="H87">
            <v>44.1</v>
          </cell>
          <cell r="I87">
            <v>1.204</v>
          </cell>
          <cell r="J87">
            <v>2447.5393079999999</v>
          </cell>
          <cell r="K87">
            <v>0.99136400000000002</v>
          </cell>
          <cell r="L87">
            <v>32450</v>
          </cell>
          <cell r="P87">
            <v>35.5</v>
          </cell>
        </row>
        <row r="88">
          <cell r="C88">
            <v>2016</v>
          </cell>
          <cell r="D88">
            <v>0.47099999999999997</v>
          </cell>
          <cell r="E88">
            <v>13</v>
          </cell>
          <cell r="F88">
            <v>41.7</v>
          </cell>
          <cell r="G88">
            <v>16991.571</v>
          </cell>
          <cell r="H88">
            <v>43.5</v>
          </cell>
          <cell r="I88">
            <v>1.681</v>
          </cell>
          <cell r="J88">
            <v>2050.9934149999999</v>
          </cell>
          <cell r="K88">
            <v>9.3448499999999992</v>
          </cell>
          <cell r="L88">
            <v>32672</v>
          </cell>
          <cell r="P88">
            <v>36</v>
          </cell>
        </row>
        <row r="89">
          <cell r="C89">
            <v>2017</v>
          </cell>
          <cell r="D89">
            <v>0.47499999999999998</v>
          </cell>
          <cell r="E89">
            <v>8</v>
          </cell>
          <cell r="F89">
            <v>41.6</v>
          </cell>
          <cell r="G89">
            <v>17461.197</v>
          </cell>
          <cell r="H89">
            <v>43</v>
          </cell>
          <cell r="I89">
            <v>1.395</v>
          </cell>
          <cell r="J89">
            <v>2169.9915040000001</v>
          </cell>
          <cell r="K89">
            <v>5.5421820000000004</v>
          </cell>
          <cell r="L89">
            <v>33276</v>
          </cell>
          <cell r="P89">
            <v>36.4</v>
          </cell>
        </row>
        <row r="90">
          <cell r="C90">
            <v>2018</v>
          </cell>
          <cell r="D90">
            <v>0.47799999999999998</v>
          </cell>
          <cell r="E90">
            <v>8</v>
          </cell>
          <cell r="F90">
            <v>41.5</v>
          </cell>
          <cell r="G90">
            <v>17901.929</v>
          </cell>
          <cell r="H90">
            <v>42.6</v>
          </cell>
          <cell r="I90">
            <v>1.5449999999999999</v>
          </cell>
          <cell r="J90">
            <v>2606.615331</v>
          </cell>
          <cell r="K90">
            <v>1.5584690000000001</v>
          </cell>
          <cell r="L90">
            <v>33544</v>
          </cell>
          <cell r="P90">
            <v>36.299999999999997</v>
          </cell>
        </row>
        <row r="91">
          <cell r="C91">
            <v>2019</v>
          </cell>
          <cell r="D91">
            <v>0.48</v>
          </cell>
          <cell r="E91">
            <v>7</v>
          </cell>
          <cell r="F91">
            <v>41.2</v>
          </cell>
          <cell r="G91">
            <v>18370.632000000001</v>
          </cell>
          <cell r="H91">
            <v>42.4</v>
          </cell>
          <cell r="I91">
            <v>1.633</v>
          </cell>
          <cell r="J91">
            <v>2369.7294940000002</v>
          </cell>
          <cell r="K91">
            <v>1.534554</v>
          </cell>
          <cell r="L91">
            <v>33730</v>
          </cell>
          <cell r="P91">
            <v>37.700000000000003</v>
          </cell>
        </row>
        <row r="92">
          <cell r="C92">
            <v>2010</v>
          </cell>
          <cell r="D92">
            <v>0.45400000000000001</v>
          </cell>
          <cell r="E92">
            <v>648</v>
          </cell>
          <cell r="F92">
            <v>30.8</v>
          </cell>
          <cell r="G92">
            <v>100.05800000000001</v>
          </cell>
          <cell r="H92">
            <v>31</v>
          </cell>
          <cell r="I92">
            <v>1.0469999999999999</v>
          </cell>
          <cell r="J92">
            <v>1343.2751249999999</v>
          </cell>
          <cell r="K92">
            <v>4.1591319999999996</v>
          </cell>
          <cell r="L92">
            <v>1701.6</v>
          </cell>
          <cell r="P92">
            <v>22.4</v>
          </cell>
        </row>
        <row r="93">
          <cell r="C93">
            <v>2011</v>
          </cell>
          <cell r="D93">
            <v>0.46300000000000002</v>
          </cell>
          <cell r="E93">
            <v>674</v>
          </cell>
          <cell r="F93">
            <v>31.2</v>
          </cell>
          <cell r="G93">
            <v>99.254999999999995</v>
          </cell>
          <cell r="H93">
            <v>30.9</v>
          </cell>
          <cell r="I93">
            <v>0.91600000000000004</v>
          </cell>
          <cell r="J93">
            <v>1451.5480809999999</v>
          </cell>
          <cell r="K93">
            <v>12.32639</v>
          </cell>
          <cell r="L93">
            <v>1702</v>
          </cell>
          <cell r="P93">
            <v>21.3</v>
          </cell>
        </row>
        <row r="94">
          <cell r="C94">
            <v>2012</v>
          </cell>
          <cell r="D94">
            <v>0.47399999999999998</v>
          </cell>
          <cell r="E94">
            <v>742</v>
          </cell>
          <cell r="F94">
            <v>31.7</v>
          </cell>
          <cell r="G94">
            <v>98.805000000000007</v>
          </cell>
          <cell r="H94">
            <v>31</v>
          </cell>
          <cell r="I94">
            <v>1.1045</v>
          </cell>
          <cell r="J94">
            <v>1559.2406510000001</v>
          </cell>
          <cell r="K94">
            <v>-3.0911900000000001</v>
          </cell>
          <cell r="L94">
            <v>1702</v>
          </cell>
          <cell r="P94">
            <v>19.8</v>
          </cell>
        </row>
        <row r="95">
          <cell r="C95">
            <v>2013</v>
          </cell>
          <cell r="D95">
            <v>0.48399999999999999</v>
          </cell>
          <cell r="E95">
            <v>737</v>
          </cell>
          <cell r="F95">
            <v>32.200000000000003</v>
          </cell>
          <cell r="G95">
            <v>98.195999999999998</v>
          </cell>
          <cell r="H95">
            <v>31</v>
          </cell>
          <cell r="I95">
            <v>1.2929999999999999</v>
          </cell>
          <cell r="J95">
            <v>2312.7209480000001</v>
          </cell>
          <cell r="K95">
            <v>0.310143</v>
          </cell>
          <cell r="L95">
            <v>1702</v>
          </cell>
          <cell r="P95">
            <v>17.8</v>
          </cell>
        </row>
        <row r="96">
          <cell r="C96">
            <v>2014</v>
          </cell>
          <cell r="D96">
            <v>0.49199999999999999</v>
          </cell>
          <cell r="E96">
            <v>794</v>
          </cell>
          <cell r="F96">
            <v>32.700000000000003</v>
          </cell>
          <cell r="G96">
            <v>97.165999999999997</v>
          </cell>
          <cell r="H96">
            <v>31.2</v>
          </cell>
          <cell r="I96">
            <v>1.1779999999999999</v>
          </cell>
          <cell r="J96">
            <v>2464.2949050000002</v>
          </cell>
          <cell r="K96">
            <v>-7.6929999999999998E-2</v>
          </cell>
          <cell r="L96">
            <v>1702</v>
          </cell>
          <cell r="P96">
            <v>15.7</v>
          </cell>
        </row>
        <row r="97">
          <cell r="C97">
            <v>2015</v>
          </cell>
          <cell r="D97">
            <v>0.499</v>
          </cell>
          <cell r="E97">
            <v>156</v>
          </cell>
          <cell r="F97">
            <v>33.1</v>
          </cell>
          <cell r="G97">
            <v>95.947000000000003</v>
          </cell>
          <cell r="H97">
            <v>31.3</v>
          </cell>
          <cell r="I97">
            <v>1.696</v>
          </cell>
          <cell r="J97">
            <v>2658.9492449999998</v>
          </cell>
          <cell r="K97">
            <v>4.6145769999999997</v>
          </cell>
          <cell r="L97">
            <v>1702</v>
          </cell>
          <cell r="P97">
            <v>14.2</v>
          </cell>
        </row>
        <row r="98">
          <cell r="C98">
            <v>2016</v>
          </cell>
          <cell r="D98">
            <v>0.505</v>
          </cell>
          <cell r="E98">
            <v>61</v>
          </cell>
          <cell r="F98">
            <v>33.5</v>
          </cell>
          <cell r="G98">
            <v>94.665999999999997</v>
          </cell>
          <cell r="H98">
            <v>31.5</v>
          </cell>
          <cell r="I98">
            <v>1.496</v>
          </cell>
          <cell r="J98">
            <v>2802.1662040000001</v>
          </cell>
          <cell r="K98">
            <v>7.7227040000000002</v>
          </cell>
          <cell r="L98">
            <v>1702</v>
          </cell>
          <cell r="P98">
            <v>13.6</v>
          </cell>
        </row>
        <row r="99">
          <cell r="C99">
            <v>2017</v>
          </cell>
          <cell r="D99">
            <v>0.51</v>
          </cell>
          <cell r="E99">
            <v>36</v>
          </cell>
          <cell r="F99">
            <v>33.700000000000003</v>
          </cell>
          <cell r="G99">
            <v>93.733999999999995</v>
          </cell>
          <cell r="H99">
            <v>31.8</v>
          </cell>
          <cell r="I99">
            <v>1.77</v>
          </cell>
          <cell r="J99">
            <v>2914.358197</v>
          </cell>
          <cell r="K99">
            <v>-1.28424</v>
          </cell>
          <cell r="L99">
            <v>1702</v>
          </cell>
          <cell r="P99">
            <v>13.5</v>
          </cell>
        </row>
        <row r="100">
          <cell r="C100">
            <v>2018</v>
          </cell>
          <cell r="D100">
            <v>0.51800000000000002</v>
          </cell>
          <cell r="E100">
            <v>27</v>
          </cell>
          <cell r="F100">
            <v>33.9</v>
          </cell>
          <cell r="G100">
            <v>92.168999999999997</v>
          </cell>
          <cell r="H100">
            <v>32</v>
          </cell>
          <cell r="I100">
            <v>1.1990000000000001</v>
          </cell>
          <cell r="J100">
            <v>3141.861711</v>
          </cell>
          <cell r="K100">
            <v>2.883121</v>
          </cell>
          <cell r="L100">
            <v>1702</v>
          </cell>
          <cell r="P100">
            <v>13.1</v>
          </cell>
        </row>
        <row r="101">
          <cell r="C101">
            <v>2019</v>
          </cell>
          <cell r="D101">
            <v>0.52400000000000002</v>
          </cell>
          <cell r="E101">
            <v>29</v>
          </cell>
          <cell r="F101">
            <v>34</v>
          </cell>
          <cell r="G101">
            <v>90.623000000000005</v>
          </cell>
          <cell r="H101">
            <v>32.299999999999997</v>
          </cell>
          <cell r="I101">
            <v>1.351</v>
          </cell>
          <cell r="J101">
            <v>3414.9161779999999</v>
          </cell>
          <cell r="K101">
            <v>6.8165209999999998</v>
          </cell>
          <cell r="L101">
            <v>1702</v>
          </cell>
          <cell r="P101">
            <v>13.1</v>
          </cell>
        </row>
        <row r="102">
          <cell r="C102">
            <v>2010</v>
          </cell>
          <cell r="D102">
            <v>0.42099999999999999</v>
          </cell>
          <cell r="E102">
            <v>56</v>
          </cell>
          <cell r="F102">
            <v>44.7</v>
          </cell>
          <cell r="G102">
            <v>28343.623</v>
          </cell>
          <cell r="H102">
            <v>23.2</v>
          </cell>
          <cell r="I102">
            <v>1.29</v>
          </cell>
          <cell r="J102">
            <v>341.55412269999999</v>
          </cell>
          <cell r="K102">
            <v>8.9354800000000001</v>
          </cell>
          <cell r="L102">
            <v>35683</v>
          </cell>
          <cell r="P102">
            <v>24.7</v>
          </cell>
        </row>
        <row r="103">
          <cell r="C103">
            <v>2011</v>
          </cell>
          <cell r="D103">
            <v>0.432</v>
          </cell>
          <cell r="E103">
            <v>51</v>
          </cell>
          <cell r="F103">
            <v>43.7</v>
          </cell>
          <cell r="G103">
            <v>28983.182000000001</v>
          </cell>
          <cell r="H103">
            <v>22.7</v>
          </cell>
          <cell r="I103">
            <v>1.1499999999999999</v>
          </cell>
          <cell r="J103">
            <v>354.4795719</v>
          </cell>
          <cell r="K103">
            <v>46.671639999999996</v>
          </cell>
          <cell r="L103">
            <v>36325.199999999997</v>
          </cell>
          <cell r="P103">
            <v>20.9</v>
          </cell>
        </row>
        <row r="104">
          <cell r="C104">
            <v>2012</v>
          </cell>
          <cell r="D104">
            <v>0.438</v>
          </cell>
          <cell r="E104">
            <v>49</v>
          </cell>
          <cell r="F104">
            <v>42.8</v>
          </cell>
          <cell r="G104">
            <v>29667.119999999999</v>
          </cell>
          <cell r="H104">
            <v>22.4</v>
          </cell>
          <cell r="I104">
            <v>1.0780000000000001</v>
          </cell>
          <cell r="J104">
            <v>467.07787180000003</v>
          </cell>
          <cell r="K104">
            <v>15.237069999999999</v>
          </cell>
          <cell r="L104">
            <v>36488</v>
          </cell>
          <cell r="P104">
            <v>19.399999999999999</v>
          </cell>
        </row>
        <row r="105">
          <cell r="C105">
            <v>2013</v>
          </cell>
          <cell r="D105">
            <v>0.44700000000000001</v>
          </cell>
          <cell r="E105">
            <v>45</v>
          </cell>
          <cell r="F105">
            <v>41.8</v>
          </cell>
          <cell r="G105">
            <v>30311.918000000001</v>
          </cell>
          <cell r="H105">
            <v>22.2</v>
          </cell>
          <cell r="I105">
            <v>1.244</v>
          </cell>
          <cell r="J105">
            <v>499.53153020000002</v>
          </cell>
          <cell r="K105">
            <v>5.78193</v>
          </cell>
          <cell r="L105">
            <v>36699</v>
          </cell>
          <cell r="P105">
            <v>17.7</v>
          </cell>
        </row>
        <row r="106">
          <cell r="C106">
            <v>2014</v>
          </cell>
          <cell r="D106">
            <v>0.45500000000000002</v>
          </cell>
          <cell r="E106">
            <v>51</v>
          </cell>
          <cell r="F106">
            <v>41</v>
          </cell>
          <cell r="G106">
            <v>31010.364000000001</v>
          </cell>
          <cell r="H106">
            <v>22.3</v>
          </cell>
          <cell r="I106">
            <v>1.2010000000000001</v>
          </cell>
          <cell r="J106">
            <v>566.92640289999997</v>
          </cell>
          <cell r="K106">
            <v>6.4690320000000003</v>
          </cell>
          <cell r="L106">
            <v>36910</v>
          </cell>
          <cell r="P106">
            <v>15.9</v>
          </cell>
        </row>
        <row r="107">
          <cell r="C107">
            <v>2015</v>
          </cell>
          <cell r="D107">
            <v>0.46200000000000002</v>
          </cell>
          <cell r="E107">
            <v>59</v>
          </cell>
          <cell r="F107">
            <v>40.1</v>
          </cell>
          <cell r="G107">
            <v>31708.49</v>
          </cell>
          <cell r="H107">
            <v>22.5</v>
          </cell>
          <cell r="I107">
            <v>1.462</v>
          </cell>
          <cell r="J107">
            <v>640.54192309999996</v>
          </cell>
          <cell r="K107">
            <v>12.11365</v>
          </cell>
          <cell r="L107">
            <v>37121</v>
          </cell>
          <cell r="P107">
            <v>14.8</v>
          </cell>
        </row>
        <row r="108">
          <cell r="C108">
            <v>2016</v>
          </cell>
          <cell r="D108">
            <v>0.46700000000000003</v>
          </cell>
          <cell r="E108">
            <v>64</v>
          </cell>
          <cell r="F108">
            <v>39.200000000000003</v>
          </cell>
          <cell r="G108">
            <v>32390.137999999999</v>
          </cell>
          <cell r="H108">
            <v>22.7</v>
          </cell>
          <cell r="I108">
            <v>1.5649999999999999</v>
          </cell>
          <cell r="J108">
            <v>717.12486980000006</v>
          </cell>
          <cell r="K108">
            <v>5.270988</v>
          </cell>
          <cell r="L108">
            <v>37332</v>
          </cell>
          <cell r="P108">
            <v>14.4</v>
          </cell>
        </row>
        <row r="109">
          <cell r="C109">
            <v>2017</v>
          </cell>
          <cell r="D109">
            <v>0.47399999999999998</v>
          </cell>
          <cell r="E109">
            <v>69</v>
          </cell>
          <cell r="F109">
            <v>38.200000000000003</v>
          </cell>
          <cell r="G109">
            <v>33093.468999999997</v>
          </cell>
          <cell r="H109">
            <v>23</v>
          </cell>
          <cell r="I109">
            <v>1.5229999999999999</v>
          </cell>
          <cell r="J109">
            <v>768.52301539999996</v>
          </cell>
          <cell r="K109">
            <v>15.438890000000001</v>
          </cell>
          <cell r="L109">
            <v>37540.1</v>
          </cell>
          <cell r="P109">
            <v>15.7</v>
          </cell>
        </row>
        <row r="110">
          <cell r="C110">
            <v>2018</v>
          </cell>
          <cell r="D110">
            <v>0.47799999999999998</v>
          </cell>
          <cell r="E110">
            <v>64</v>
          </cell>
          <cell r="F110">
            <v>37.299999999999997</v>
          </cell>
          <cell r="G110">
            <v>33871.868000000002</v>
          </cell>
          <cell r="H110">
            <v>23.4</v>
          </cell>
          <cell r="I110">
            <v>0.96399999999999997</v>
          </cell>
          <cell r="J110">
            <v>771.52486629999999</v>
          </cell>
          <cell r="K110">
            <v>11.42995</v>
          </cell>
          <cell r="L110">
            <v>37903</v>
          </cell>
          <cell r="P110">
            <v>18.2</v>
          </cell>
        </row>
        <row r="111">
          <cell r="C111">
            <v>2019</v>
          </cell>
          <cell r="D111">
            <v>0.48499999999999999</v>
          </cell>
          <cell r="E111">
            <v>62</v>
          </cell>
          <cell r="F111">
            <v>36.299999999999997</v>
          </cell>
          <cell r="G111">
            <v>34604.764000000003</v>
          </cell>
          <cell r="H111">
            <v>23.9</v>
          </cell>
          <cell r="I111">
            <v>1.373</v>
          </cell>
          <cell r="J111">
            <v>855.76088519999996</v>
          </cell>
          <cell r="K111">
            <v>22.72251</v>
          </cell>
          <cell r="L111">
            <v>38189.550000000003</v>
          </cell>
          <cell r="P111">
            <v>21.9</v>
          </cell>
        </row>
        <row r="112">
          <cell r="C112">
            <v>2010</v>
          </cell>
          <cell r="D112">
            <v>0.45900000000000002</v>
          </cell>
          <cell r="E112">
            <v>220</v>
          </cell>
          <cell r="F112">
            <v>23.7</v>
          </cell>
          <cell r="G112">
            <v>161.374</v>
          </cell>
          <cell r="H112">
            <v>57.9</v>
          </cell>
          <cell r="I112">
            <v>1.377</v>
          </cell>
          <cell r="J112">
            <v>860.63643390000004</v>
          </cell>
          <cell r="K112">
            <v>8.2046620000000008</v>
          </cell>
          <cell r="L112">
            <v>615</v>
          </cell>
          <cell r="P112">
            <v>10.4</v>
          </cell>
        </row>
        <row r="113">
          <cell r="C113">
            <v>2011</v>
          </cell>
          <cell r="D113">
            <v>0.45500000000000002</v>
          </cell>
          <cell r="E113">
            <v>194</v>
          </cell>
          <cell r="F113">
            <v>23.1</v>
          </cell>
          <cell r="G113">
            <v>168.24199999999999</v>
          </cell>
          <cell r="H113">
            <v>57.2</v>
          </cell>
          <cell r="I113">
            <v>1.107</v>
          </cell>
          <cell r="J113">
            <v>762.76311769999995</v>
          </cell>
          <cell r="K113">
            <v>5.6498429999999997</v>
          </cell>
          <cell r="L113">
            <v>615</v>
          </cell>
          <cell r="P113">
            <v>8.6999999999999993</v>
          </cell>
        </row>
        <row r="114">
          <cell r="C114">
            <v>2012</v>
          </cell>
          <cell r="D114">
            <v>0.46100000000000002</v>
          </cell>
          <cell r="E114">
            <v>147</v>
          </cell>
          <cell r="F114">
            <v>22.4</v>
          </cell>
          <cell r="G114">
            <v>171.06100000000001</v>
          </cell>
          <cell r="H114">
            <v>56.4</v>
          </cell>
          <cell r="I114">
            <v>0.96299999999999997</v>
          </cell>
          <cell r="J114">
            <v>742.77762859999996</v>
          </cell>
          <cell r="K114">
            <v>5.5923550000000004</v>
          </cell>
          <cell r="L114">
            <v>605</v>
          </cell>
          <cell r="P114">
            <v>9.1</v>
          </cell>
        </row>
        <row r="115">
          <cell r="C115">
            <v>2013</v>
          </cell>
          <cell r="D115">
            <v>0.46700000000000003</v>
          </cell>
          <cell r="E115">
            <v>151</v>
          </cell>
          <cell r="F115">
            <v>21.8</v>
          </cell>
          <cell r="G115">
            <v>174.28800000000001</v>
          </cell>
          <cell r="H115">
            <v>55.6</v>
          </cell>
          <cell r="I115">
            <v>1.081</v>
          </cell>
          <cell r="J115">
            <v>700.51604220000002</v>
          </cell>
          <cell r="K115">
            <v>6.6032380000000002</v>
          </cell>
          <cell r="L115">
            <v>605</v>
          </cell>
          <cell r="P115">
            <v>9.8000000000000007</v>
          </cell>
        </row>
        <row r="116">
          <cell r="C116">
            <v>2014</v>
          </cell>
          <cell r="D116">
            <v>0.46800000000000003</v>
          </cell>
          <cell r="E116">
            <v>157</v>
          </cell>
          <cell r="F116">
            <v>21.1</v>
          </cell>
          <cell r="G116">
            <v>179.43299999999999</v>
          </cell>
          <cell r="H116">
            <v>54.8</v>
          </cell>
          <cell r="I116">
            <v>1.3120000000000001</v>
          </cell>
          <cell r="J116">
            <v>607.42990469999995</v>
          </cell>
          <cell r="K116">
            <v>8.3166910000000005</v>
          </cell>
          <cell r="L116">
            <v>605</v>
          </cell>
          <cell r="P116">
            <v>10.5</v>
          </cell>
        </row>
        <row r="117">
          <cell r="C117">
            <v>2015</v>
          </cell>
          <cell r="D117">
            <v>0.47099999999999997</v>
          </cell>
          <cell r="E117">
            <v>154</v>
          </cell>
          <cell r="F117">
            <v>20.399999999999999</v>
          </cell>
          <cell r="G117">
            <v>182.322</v>
          </cell>
          <cell r="H117">
            <v>53.9</v>
          </cell>
          <cell r="I117">
            <v>1.351</v>
          </cell>
          <cell r="J117">
            <v>660.72357120000004</v>
          </cell>
          <cell r="K117">
            <v>7.5071510000000004</v>
          </cell>
          <cell r="L117">
            <v>605</v>
          </cell>
          <cell r="P117">
            <v>11</v>
          </cell>
        </row>
        <row r="118">
          <cell r="C118">
            <v>2016</v>
          </cell>
          <cell r="D118">
            <v>0.47499999999999998</v>
          </cell>
          <cell r="E118">
            <v>155</v>
          </cell>
          <cell r="F118">
            <v>19.600000000000001</v>
          </cell>
          <cell r="G118">
            <v>185.953</v>
          </cell>
          <cell r="H118">
            <v>52.8</v>
          </cell>
          <cell r="I118">
            <v>1.8080000000000001</v>
          </cell>
          <cell r="J118">
            <v>690.78049320000002</v>
          </cell>
          <cell r="K118">
            <v>8.6479079999999993</v>
          </cell>
          <cell r="L118">
            <v>605</v>
          </cell>
          <cell r="P118">
            <v>11.6</v>
          </cell>
        </row>
        <row r="119">
          <cell r="C119">
            <v>2017</v>
          </cell>
          <cell r="D119">
            <v>0.48</v>
          </cell>
          <cell r="E119">
            <v>151</v>
          </cell>
          <cell r="F119">
            <v>18.8</v>
          </cell>
          <cell r="G119">
            <v>188.40799999999999</v>
          </cell>
          <cell r="H119">
            <v>51.7</v>
          </cell>
          <cell r="I119">
            <v>1.9419999999999999</v>
          </cell>
          <cell r="J119">
            <v>679.75507170000003</v>
          </cell>
          <cell r="K119">
            <v>7.2999799999999997</v>
          </cell>
          <cell r="L119">
            <v>605</v>
          </cell>
          <cell r="P119">
            <v>12.2</v>
          </cell>
        </row>
        <row r="120">
          <cell r="C120">
            <v>2018</v>
          </cell>
          <cell r="D120">
            <v>0.48699999999999999</v>
          </cell>
          <cell r="E120">
            <v>138</v>
          </cell>
          <cell r="F120">
            <v>17.899999999999999</v>
          </cell>
          <cell r="G120">
            <v>189.874</v>
          </cell>
          <cell r="H120">
            <v>50.6</v>
          </cell>
          <cell r="I120">
            <v>1.208</v>
          </cell>
          <cell r="J120">
            <v>732.72072730000002</v>
          </cell>
          <cell r="K120">
            <v>6.3845539999999996</v>
          </cell>
          <cell r="L120">
            <v>605</v>
          </cell>
          <cell r="P120">
            <v>13.1</v>
          </cell>
        </row>
        <row r="121">
          <cell r="C121">
            <v>2019</v>
          </cell>
          <cell r="D121">
            <v>0.496</v>
          </cell>
          <cell r="E121">
            <v>158</v>
          </cell>
          <cell r="F121">
            <v>16.899999999999999</v>
          </cell>
          <cell r="G121">
            <v>191.38399999999999</v>
          </cell>
          <cell r="H121">
            <v>49.5</v>
          </cell>
          <cell r="I121">
            <v>1.548</v>
          </cell>
          <cell r="J121">
            <v>772.04591419999997</v>
          </cell>
          <cell r="K121">
            <v>7.640771</v>
          </cell>
          <cell r="L121">
            <v>605</v>
          </cell>
          <cell r="P121">
            <v>18</v>
          </cell>
        </row>
        <row r="122">
          <cell r="C122">
            <v>2010</v>
          </cell>
          <cell r="D122">
            <v>0.436</v>
          </cell>
          <cell r="E122">
            <v>58</v>
          </cell>
          <cell r="F122">
            <v>30.5</v>
          </cell>
          <cell r="G122">
            <v>390.154</v>
          </cell>
          <cell r="H122">
            <v>50.7</v>
          </cell>
          <cell r="I122">
            <v>1.3089999999999999</v>
          </cell>
          <cell r="J122">
            <v>558.17466809999996</v>
          </cell>
          <cell r="K122">
            <v>10.35718</v>
          </cell>
          <cell r="L122">
            <v>747.57</v>
          </cell>
          <cell r="P122">
            <v>19.8</v>
          </cell>
        </row>
        <row r="123">
          <cell r="C123">
            <v>2011</v>
          </cell>
          <cell r="D123">
            <v>0.44500000000000001</v>
          </cell>
          <cell r="E123">
            <v>57</v>
          </cell>
          <cell r="F123">
            <v>30</v>
          </cell>
          <cell r="G123">
            <v>397.13499999999999</v>
          </cell>
          <cell r="H123">
            <v>50.3</v>
          </cell>
          <cell r="I123">
            <v>1.083</v>
          </cell>
          <cell r="J123">
            <v>703.66056730000003</v>
          </cell>
          <cell r="K123">
            <v>3.0061800000000001</v>
          </cell>
          <cell r="L123">
            <v>756.01400000000001</v>
          </cell>
          <cell r="P123">
            <v>21.9</v>
          </cell>
        </row>
        <row r="124">
          <cell r="C124">
            <v>2012</v>
          </cell>
          <cell r="D124">
            <v>0.44800000000000001</v>
          </cell>
          <cell r="E124">
            <v>56</v>
          </cell>
          <cell r="F124">
            <v>29.7</v>
          </cell>
          <cell r="G124">
            <v>408.21699999999998</v>
          </cell>
          <cell r="H124">
            <v>49.9</v>
          </cell>
          <cell r="I124">
            <v>0.79600000000000004</v>
          </cell>
          <cell r="J124">
            <v>616.37566400000003</v>
          </cell>
          <cell r="K124">
            <v>2.3896679999999999</v>
          </cell>
          <cell r="L124">
            <v>764.45799999999997</v>
          </cell>
          <cell r="P124">
            <v>23.6</v>
          </cell>
        </row>
        <row r="125">
          <cell r="C125">
            <v>2013</v>
          </cell>
          <cell r="D125">
            <v>0.45200000000000001</v>
          </cell>
          <cell r="E125">
            <v>71</v>
          </cell>
          <cell r="F125">
            <v>29.3</v>
          </cell>
          <cell r="G125">
            <v>417.62599999999998</v>
          </cell>
          <cell r="H125">
            <v>49.6</v>
          </cell>
          <cell r="I125">
            <v>1.0940000000000001</v>
          </cell>
          <cell r="J125">
            <v>634.66203910000002</v>
          </cell>
          <cell r="K125">
            <v>-1.3705400000000001</v>
          </cell>
          <cell r="L125">
            <v>772.90200000000004</v>
          </cell>
          <cell r="P125">
            <v>25.5</v>
          </cell>
        </row>
        <row r="126">
          <cell r="C126">
            <v>2014</v>
          </cell>
          <cell r="D126">
            <v>0.45900000000000002</v>
          </cell>
          <cell r="E126">
            <v>61</v>
          </cell>
          <cell r="F126">
            <v>29.1</v>
          </cell>
          <cell r="G126">
            <v>428.44799999999998</v>
          </cell>
          <cell r="H126">
            <v>49.3</v>
          </cell>
          <cell r="I126">
            <v>1.399</v>
          </cell>
          <cell r="J126">
            <v>623.31309139999996</v>
          </cell>
          <cell r="K126">
            <v>0.83576700000000004</v>
          </cell>
          <cell r="L126">
            <v>781.346</v>
          </cell>
          <cell r="P126">
            <v>26.7</v>
          </cell>
        </row>
        <row r="127">
          <cell r="C127">
            <v>2015</v>
          </cell>
          <cell r="D127">
            <v>0.46400000000000002</v>
          </cell>
          <cell r="E127">
            <v>54</v>
          </cell>
          <cell r="F127">
            <v>28.9</v>
          </cell>
          <cell r="G127">
            <v>437.065</v>
          </cell>
          <cell r="H127">
            <v>49.1</v>
          </cell>
          <cell r="I127">
            <v>1.3879999999999999</v>
          </cell>
          <cell r="J127">
            <v>603.3993815</v>
          </cell>
          <cell r="K127">
            <v>4.6534849999999999</v>
          </cell>
          <cell r="L127">
            <v>789.79</v>
          </cell>
          <cell r="P127">
            <v>26.9</v>
          </cell>
        </row>
        <row r="128">
          <cell r="C128">
            <v>2016</v>
          </cell>
          <cell r="D128">
            <v>0.46800000000000003</v>
          </cell>
          <cell r="E128">
            <v>46</v>
          </cell>
          <cell r="F128">
            <v>28.9</v>
          </cell>
          <cell r="G128">
            <v>444.88400000000001</v>
          </cell>
          <cell r="H128">
            <v>48.8</v>
          </cell>
          <cell r="I128">
            <v>1.7490000000000001</v>
          </cell>
          <cell r="J128">
            <v>661.45783870000002</v>
          </cell>
          <cell r="K128">
            <v>3.2251910000000001</v>
          </cell>
          <cell r="L128">
            <v>798.23</v>
          </cell>
          <cell r="P128">
            <v>26</v>
          </cell>
        </row>
        <row r="129">
          <cell r="C129">
            <v>2017</v>
          </cell>
          <cell r="D129">
            <v>0.47</v>
          </cell>
          <cell r="E129">
            <v>45</v>
          </cell>
          <cell r="F129">
            <v>28.8</v>
          </cell>
          <cell r="G129">
            <v>453.10899999999998</v>
          </cell>
          <cell r="H129">
            <v>48.5</v>
          </cell>
          <cell r="I129">
            <v>1.88</v>
          </cell>
          <cell r="J129">
            <v>738.54994490000001</v>
          </cell>
          <cell r="K129">
            <v>-4.1135200000000003</v>
          </cell>
          <cell r="L129">
            <v>806.67</v>
          </cell>
          <cell r="P129">
            <v>25.1</v>
          </cell>
        </row>
        <row r="130">
          <cell r="C130">
            <v>2018</v>
          </cell>
          <cell r="D130">
            <v>0.47199999999999998</v>
          </cell>
          <cell r="E130">
            <v>49</v>
          </cell>
          <cell r="F130">
            <v>28.7</v>
          </cell>
          <cell r="G130">
            <v>462.22199999999998</v>
          </cell>
          <cell r="H130">
            <v>48.3</v>
          </cell>
          <cell r="I130">
            <v>1.3140000000000001</v>
          </cell>
          <cell r="J130">
            <v>802.76738509999996</v>
          </cell>
          <cell r="K130">
            <v>4.1260969999999997</v>
          </cell>
          <cell r="L130">
            <v>815.11</v>
          </cell>
          <cell r="P130">
            <v>25.3</v>
          </cell>
        </row>
        <row r="131">
          <cell r="C131">
            <v>2019</v>
          </cell>
          <cell r="D131">
            <v>0.48</v>
          </cell>
          <cell r="E131">
            <v>57</v>
          </cell>
          <cell r="F131">
            <v>28.4</v>
          </cell>
          <cell r="G131">
            <v>470.82799999999997</v>
          </cell>
          <cell r="H131">
            <v>48.1</v>
          </cell>
          <cell r="I131">
            <v>1.6419999999999999</v>
          </cell>
          <cell r="J131">
            <v>749.45374700000002</v>
          </cell>
          <cell r="K131">
            <v>1.018424</v>
          </cell>
          <cell r="L131">
            <v>815.11</v>
          </cell>
          <cell r="P131">
            <v>28.7</v>
          </cell>
        </row>
        <row r="132">
          <cell r="C132">
            <v>2010</v>
          </cell>
          <cell r="D132">
            <v>0.47099999999999997</v>
          </cell>
          <cell r="E132">
            <v>128</v>
          </cell>
          <cell r="F132">
            <v>25.1</v>
          </cell>
          <cell r="G132">
            <v>1201.3130000000001</v>
          </cell>
          <cell r="H132">
            <v>48.2</v>
          </cell>
          <cell r="I132">
            <v>1.2769999999999999</v>
          </cell>
          <cell r="J132">
            <v>1191.9726639999999</v>
          </cell>
          <cell r="K132">
            <v>4.6359570000000003</v>
          </cell>
          <cell r="L132">
            <v>1870</v>
          </cell>
          <cell r="P132">
            <v>44.4</v>
          </cell>
        </row>
        <row r="133">
          <cell r="C133">
            <v>2011</v>
          </cell>
          <cell r="D133">
            <v>0.47799999999999998</v>
          </cell>
          <cell r="E133">
            <v>124</v>
          </cell>
          <cell r="F133">
            <v>24.5</v>
          </cell>
          <cell r="G133">
            <v>1205.577</v>
          </cell>
          <cell r="H133">
            <v>47.8</v>
          </cell>
          <cell r="I133">
            <v>0.55700000000000005</v>
          </cell>
          <cell r="J133">
            <v>1287.9546499999999</v>
          </cell>
          <cell r="K133">
            <v>8.9295910000000003</v>
          </cell>
          <cell r="L133">
            <v>1830</v>
          </cell>
          <cell r="P133">
            <v>44</v>
          </cell>
        </row>
        <row r="134">
          <cell r="C134">
            <v>2012</v>
          </cell>
          <cell r="D134">
            <v>0.48199999999999998</v>
          </cell>
          <cell r="E134">
            <v>120</v>
          </cell>
          <cell r="F134">
            <v>23.9</v>
          </cell>
          <cell r="G134">
            <v>1208.146</v>
          </cell>
          <cell r="H134">
            <v>47.6</v>
          </cell>
          <cell r="I134">
            <v>0.86</v>
          </cell>
          <cell r="J134">
            <v>1337.3359459999999</v>
          </cell>
          <cell r="K134">
            <v>6.9762209999999998</v>
          </cell>
          <cell r="L134">
            <v>1770</v>
          </cell>
          <cell r="P134">
            <v>44.7</v>
          </cell>
        </row>
        <row r="135">
          <cell r="C135">
            <v>2013</v>
          </cell>
          <cell r="D135">
            <v>0.48699999999999999</v>
          </cell>
          <cell r="E135">
            <v>134</v>
          </cell>
          <cell r="F135">
            <v>23.3</v>
          </cell>
          <cell r="G135">
            <v>1215.7529999999999</v>
          </cell>
          <cell r="H135">
            <v>47.4</v>
          </cell>
          <cell r="I135">
            <v>1.1830000000000001</v>
          </cell>
          <cell r="J135">
            <v>1432.837618</v>
          </cell>
          <cell r="K135">
            <v>2.3151489999999999</v>
          </cell>
          <cell r="L135">
            <v>1840</v>
          </cell>
          <cell r="P135">
            <v>43.7</v>
          </cell>
        </row>
        <row r="136">
          <cell r="C136">
            <v>2014</v>
          </cell>
          <cell r="D136">
            <v>0.49199999999999999</v>
          </cell>
          <cell r="E136">
            <v>143</v>
          </cell>
          <cell r="F136">
            <v>22.8</v>
          </cell>
          <cell r="G136">
            <v>1223.644</v>
          </cell>
          <cell r="H136">
            <v>47.3</v>
          </cell>
          <cell r="I136">
            <v>1.45</v>
          </cell>
          <cell r="J136">
            <v>1435.1364699999999</v>
          </cell>
          <cell r="K136">
            <v>3.5937600000000001</v>
          </cell>
          <cell r="L136">
            <v>1840</v>
          </cell>
          <cell r="P136">
            <v>42.6</v>
          </cell>
        </row>
        <row r="137">
          <cell r="C137">
            <v>2015</v>
          </cell>
          <cell r="D137">
            <v>0.496</v>
          </cell>
          <cell r="E137">
            <v>138</v>
          </cell>
          <cell r="F137">
            <v>22.3</v>
          </cell>
          <cell r="G137">
            <v>1234.2829999999999</v>
          </cell>
          <cell r="H137">
            <v>47.4</v>
          </cell>
          <cell r="I137">
            <v>1.5209999999999999</v>
          </cell>
          <cell r="J137">
            <v>1386.8541909999999</v>
          </cell>
          <cell r="K137">
            <v>12.36802</v>
          </cell>
          <cell r="L137">
            <v>1840</v>
          </cell>
          <cell r="P137">
            <v>42.4</v>
          </cell>
        </row>
        <row r="138">
          <cell r="C138">
            <v>2016</v>
          </cell>
          <cell r="D138">
            <v>0.5</v>
          </cell>
          <cell r="E138">
            <v>134</v>
          </cell>
          <cell r="F138">
            <v>21.8</v>
          </cell>
          <cell r="G138">
            <v>1249.248</v>
          </cell>
          <cell r="H138">
            <v>47.4</v>
          </cell>
          <cell r="I138">
            <v>1.4279999999999999</v>
          </cell>
          <cell r="J138">
            <v>1290.380508</v>
          </cell>
          <cell r="K138">
            <v>10.79335</v>
          </cell>
          <cell r="L138">
            <v>1840</v>
          </cell>
          <cell r="P138">
            <v>43.2</v>
          </cell>
        </row>
        <row r="139">
          <cell r="C139">
            <v>2017</v>
          </cell>
          <cell r="D139">
            <v>0.505</v>
          </cell>
          <cell r="E139">
            <v>129</v>
          </cell>
          <cell r="F139">
            <v>21.5</v>
          </cell>
          <cell r="G139">
            <v>1264.655</v>
          </cell>
          <cell r="H139">
            <v>47.5</v>
          </cell>
          <cell r="I139">
            <v>1.302</v>
          </cell>
          <cell r="J139">
            <v>1369.0637340000001</v>
          </cell>
          <cell r="K139">
            <v>11.42121</v>
          </cell>
          <cell r="L139">
            <v>1840</v>
          </cell>
          <cell r="P139">
            <v>44.6</v>
          </cell>
        </row>
        <row r="140">
          <cell r="C140">
            <v>2018</v>
          </cell>
          <cell r="D140">
            <v>0.50800000000000001</v>
          </cell>
          <cell r="E140">
            <v>120</v>
          </cell>
          <cell r="F140">
            <v>21.2</v>
          </cell>
          <cell r="G140">
            <v>1273.903</v>
          </cell>
          <cell r="H140">
            <v>47.6</v>
          </cell>
          <cell r="I140">
            <v>1.488</v>
          </cell>
          <cell r="J140">
            <v>1479.3458270000001</v>
          </cell>
          <cell r="K140">
            <v>17.768609999999999</v>
          </cell>
          <cell r="L140">
            <v>1840</v>
          </cell>
          <cell r="P140">
            <v>45.4</v>
          </cell>
        </row>
        <row r="141">
          <cell r="C141">
            <v>2019</v>
          </cell>
          <cell r="D141">
            <v>0.51</v>
          </cell>
          <cell r="E141">
            <v>131</v>
          </cell>
          <cell r="F141">
            <v>20.7</v>
          </cell>
          <cell r="G141">
            <v>1294.21</v>
          </cell>
          <cell r="H141">
            <v>47.7</v>
          </cell>
          <cell r="I141">
            <v>1.716</v>
          </cell>
          <cell r="J141">
            <v>1312.770636</v>
          </cell>
          <cell r="K141">
            <v>24.955749999999998</v>
          </cell>
          <cell r="L141">
            <v>1840</v>
          </cell>
          <cell r="P141">
            <v>46.4</v>
          </cell>
        </row>
        <row r="142">
          <cell r="C142">
            <v>2010</v>
          </cell>
          <cell r="D142">
            <v>0.55200000000000005</v>
          </cell>
          <cell r="E142">
            <v>16</v>
          </cell>
          <cell r="F142">
            <v>43.2</v>
          </cell>
          <cell r="G142">
            <v>2200.4180000000001</v>
          </cell>
          <cell r="H142">
            <v>36.4</v>
          </cell>
          <cell r="I142">
            <v>1.405</v>
          </cell>
          <cell r="J142">
            <v>1141.2357030000001</v>
          </cell>
          <cell r="K142">
            <v>8.7842330000000004</v>
          </cell>
          <cell r="L142">
            <v>2220</v>
          </cell>
          <cell r="P142">
            <v>14.1</v>
          </cell>
        </row>
        <row r="143">
          <cell r="C143">
            <v>2011</v>
          </cell>
          <cell r="D143">
            <v>0.56499999999999995</v>
          </cell>
          <cell r="E143">
            <v>15</v>
          </cell>
          <cell r="F143">
            <v>42</v>
          </cell>
          <cell r="G143">
            <v>2221.9110000000001</v>
          </cell>
          <cell r="H143">
            <v>36.200000000000003</v>
          </cell>
          <cell r="I143">
            <v>0.17100000000000001</v>
          </cell>
          <cell r="J143">
            <v>1378.4984919999999</v>
          </cell>
          <cell r="K143">
            <v>11.0265</v>
          </cell>
          <cell r="L143">
            <v>2276.5</v>
          </cell>
          <cell r="P143">
            <v>12.8</v>
          </cell>
        </row>
        <row r="144">
          <cell r="C144">
            <v>2012</v>
          </cell>
          <cell r="D144">
            <v>0.57499999999999996</v>
          </cell>
          <cell r="E144">
            <v>15</v>
          </cell>
          <cell r="F144">
            <v>40.700000000000003</v>
          </cell>
          <cell r="G144">
            <v>2238.4969999999998</v>
          </cell>
          <cell r="H144">
            <v>36.299999999999997</v>
          </cell>
          <cell r="I144">
            <v>0.998</v>
          </cell>
          <cell r="J144">
            <v>1581.62871</v>
          </cell>
          <cell r="K144">
            <v>7.1748969999999996</v>
          </cell>
          <cell r="L144">
            <v>2307.25</v>
          </cell>
          <cell r="P144">
            <v>11.3</v>
          </cell>
        </row>
        <row r="145">
          <cell r="C145">
            <v>2013</v>
          </cell>
          <cell r="D145">
            <v>0.58199999999999996</v>
          </cell>
          <cell r="E145">
            <v>17</v>
          </cell>
          <cell r="F145">
            <v>39.4</v>
          </cell>
          <cell r="G145">
            <v>2252.3809999999999</v>
          </cell>
          <cell r="H145">
            <v>36.5</v>
          </cell>
          <cell r="I145">
            <v>1.1890000000000001</v>
          </cell>
          <cell r="J145">
            <v>1831.9369160000001</v>
          </cell>
          <cell r="K145">
            <v>12.3965</v>
          </cell>
          <cell r="L145">
            <v>2335</v>
          </cell>
          <cell r="P145">
            <v>10</v>
          </cell>
        </row>
        <row r="146">
          <cell r="C146">
            <v>2014</v>
          </cell>
          <cell r="D146">
            <v>0.58899999999999997</v>
          </cell>
          <cell r="E146">
            <v>16</v>
          </cell>
          <cell r="F146">
            <v>38</v>
          </cell>
          <cell r="G146">
            <v>2270.0390000000002</v>
          </cell>
          <cell r="H146">
            <v>36.799999999999997</v>
          </cell>
          <cell r="I146">
            <v>0.75800000000000001</v>
          </cell>
          <cell r="J146">
            <v>1999.9582029999999</v>
          </cell>
          <cell r="K146">
            <v>4.6529049999999996</v>
          </cell>
          <cell r="L146">
            <v>2333</v>
          </cell>
          <cell r="P146">
            <v>8</v>
          </cell>
        </row>
        <row r="147">
          <cell r="C147">
            <v>2015</v>
          </cell>
          <cell r="D147">
            <v>0.59799999999999998</v>
          </cell>
          <cell r="E147">
            <v>16</v>
          </cell>
          <cell r="F147">
            <v>36.5</v>
          </cell>
          <cell r="G147">
            <v>2281.855</v>
          </cell>
          <cell r="H147">
            <v>37.200000000000003</v>
          </cell>
          <cell r="I147">
            <v>1.413</v>
          </cell>
          <cell r="J147">
            <v>2140.0443230000001</v>
          </cell>
          <cell r="K147">
            <v>4.9195019999999996</v>
          </cell>
          <cell r="L147">
            <v>2333</v>
          </cell>
          <cell r="P147">
            <v>6.7</v>
          </cell>
        </row>
        <row r="148">
          <cell r="C148">
            <v>2016</v>
          </cell>
          <cell r="D148">
            <v>0.60499999999999998</v>
          </cell>
          <cell r="E148">
            <v>16</v>
          </cell>
          <cell r="F148">
            <v>35.1</v>
          </cell>
          <cell r="G148">
            <v>2299.5650000000001</v>
          </cell>
          <cell r="H148">
            <v>37.700000000000003</v>
          </cell>
          <cell r="I148">
            <v>1.44</v>
          </cell>
          <cell r="J148">
            <v>2324.4009169999999</v>
          </cell>
          <cell r="K148">
            <v>4.3980680000000003</v>
          </cell>
          <cell r="L148">
            <v>2333</v>
          </cell>
          <cell r="P148">
            <v>5.9</v>
          </cell>
        </row>
        <row r="149">
          <cell r="C149">
            <v>2017</v>
          </cell>
          <cell r="D149">
            <v>0.60799999999999998</v>
          </cell>
          <cell r="E149">
            <v>18</v>
          </cell>
          <cell r="F149">
            <v>33.700000000000003</v>
          </cell>
          <cell r="G149">
            <v>2304.9839999999999</v>
          </cell>
          <cell r="H149">
            <v>38.200000000000003</v>
          </cell>
          <cell r="I149">
            <v>1.1919999999999999</v>
          </cell>
          <cell r="J149">
            <v>2455.2115589999999</v>
          </cell>
          <cell r="K149">
            <v>-2.1073400000000002</v>
          </cell>
          <cell r="L149">
            <v>2256.9</v>
          </cell>
          <cell r="P149">
            <v>5.6</v>
          </cell>
        </row>
        <row r="150">
          <cell r="C150">
            <v>2018</v>
          </cell>
          <cell r="D150">
            <v>0.60899999999999999</v>
          </cell>
          <cell r="E150">
            <v>17</v>
          </cell>
          <cell r="F150">
            <v>32.4</v>
          </cell>
          <cell r="G150">
            <v>2305.1080000000002</v>
          </cell>
          <cell r="H150">
            <v>38.799999999999997</v>
          </cell>
          <cell r="I150">
            <v>0.89400000000000002</v>
          </cell>
          <cell r="J150">
            <v>2569.0938919999999</v>
          </cell>
          <cell r="K150">
            <v>0.60434299999999996</v>
          </cell>
          <cell r="L150">
            <v>2180.8000000000002</v>
          </cell>
          <cell r="P150">
            <v>5.3</v>
          </cell>
        </row>
        <row r="151">
          <cell r="C151">
            <v>2019</v>
          </cell>
          <cell r="D151">
            <v>0.61299999999999999</v>
          </cell>
          <cell r="E151">
            <v>17</v>
          </cell>
          <cell r="F151">
            <v>31.2</v>
          </cell>
          <cell r="G151">
            <v>2315.8560000000002</v>
          </cell>
          <cell r="H151">
            <v>39.5</v>
          </cell>
          <cell r="I151">
            <v>2.1240000000000001</v>
          </cell>
          <cell r="J151">
            <v>2635.8000149999998</v>
          </cell>
          <cell r="K151">
            <v>10.277240000000001</v>
          </cell>
          <cell r="L151">
            <v>2104.6999999999998</v>
          </cell>
          <cell r="P151">
            <v>5.4</v>
          </cell>
        </row>
        <row r="152">
          <cell r="C152">
            <v>2010</v>
          </cell>
          <cell r="D152">
            <v>0.46</v>
          </cell>
          <cell r="E152">
            <v>19</v>
          </cell>
          <cell r="F152">
            <v>39.700000000000003</v>
          </cell>
          <cell r="G152">
            <v>329.92500000000001</v>
          </cell>
          <cell r="H152">
            <v>29.4</v>
          </cell>
          <cell r="I152">
            <v>1.2050000000000001</v>
          </cell>
          <cell r="J152">
            <v>1119.8436409999999</v>
          </cell>
          <cell r="K152">
            <v>3.7847209999999998</v>
          </cell>
          <cell r="L152">
            <v>2326</v>
          </cell>
          <cell r="P152">
            <v>11.6</v>
          </cell>
        </row>
        <row r="153">
          <cell r="C153">
            <v>2011</v>
          </cell>
          <cell r="D153">
            <v>0.46899999999999997</v>
          </cell>
          <cell r="E153">
            <v>18</v>
          </cell>
          <cell r="F153">
            <v>38.799999999999997</v>
          </cell>
          <cell r="G153">
            <v>329.10599999999999</v>
          </cell>
          <cell r="H153">
            <v>28.8</v>
          </cell>
          <cell r="I153">
            <v>0.44900000000000001</v>
          </cell>
          <cell r="J153">
            <v>1287.269536</v>
          </cell>
          <cell r="K153">
            <v>10.3865</v>
          </cell>
          <cell r="L153">
            <v>2312</v>
          </cell>
          <cell r="P153">
            <v>12</v>
          </cell>
        </row>
        <row r="154">
          <cell r="C154">
            <v>2012</v>
          </cell>
          <cell r="D154">
            <v>0.48</v>
          </cell>
          <cell r="E154">
            <v>22</v>
          </cell>
          <cell r="F154">
            <v>37.700000000000003</v>
          </cell>
          <cell r="G154">
            <v>328.11900000000003</v>
          </cell>
          <cell r="H154">
            <v>28.3</v>
          </cell>
          <cell r="I154">
            <v>0.71399999999999997</v>
          </cell>
          <cell r="J154">
            <v>1229.6362320000001</v>
          </cell>
          <cell r="K154">
            <v>8.0603820000000006</v>
          </cell>
          <cell r="L154">
            <v>2285.3000000000002</v>
          </cell>
          <cell r="P154">
            <v>14.8</v>
          </cell>
        </row>
        <row r="155">
          <cell r="C155">
            <v>2013</v>
          </cell>
          <cell r="D155">
            <v>0.48899999999999999</v>
          </cell>
          <cell r="E155">
            <v>31</v>
          </cell>
          <cell r="F155">
            <v>36.4</v>
          </cell>
          <cell r="G155">
            <v>328.238</v>
          </cell>
          <cell r="H155">
            <v>28</v>
          </cell>
          <cell r="I155">
            <v>0.622</v>
          </cell>
          <cell r="J155">
            <v>1166.911756</v>
          </cell>
          <cell r="K155">
            <v>3.09822</v>
          </cell>
          <cell r="L155">
            <v>2252.1</v>
          </cell>
          <cell r="P155">
            <v>19.3</v>
          </cell>
        </row>
        <row r="156">
          <cell r="C156">
            <v>2014</v>
          </cell>
          <cell r="D156">
            <v>0.498</v>
          </cell>
          <cell r="E156">
            <v>38</v>
          </cell>
          <cell r="F156">
            <v>35.4</v>
          </cell>
          <cell r="G156">
            <v>328.065</v>
          </cell>
          <cell r="H156">
            <v>27.7</v>
          </cell>
          <cell r="I156">
            <v>0.57499999999999996</v>
          </cell>
          <cell r="J156">
            <v>1194.5756269999999</v>
          </cell>
          <cell r="K156">
            <v>5.3968480000000003</v>
          </cell>
          <cell r="L156">
            <v>2276.3000000000002</v>
          </cell>
          <cell r="P156">
            <v>26.1</v>
          </cell>
        </row>
        <row r="157">
          <cell r="C157">
            <v>2015</v>
          </cell>
          <cell r="D157">
            <v>0.503</v>
          </cell>
          <cell r="E157">
            <v>40</v>
          </cell>
          <cell r="F157">
            <v>34.4</v>
          </cell>
          <cell r="G157">
            <v>327.51799999999997</v>
          </cell>
          <cell r="H157">
            <v>27.5</v>
          </cell>
          <cell r="I157">
            <v>1.1000000000000001</v>
          </cell>
          <cell r="J157">
            <v>1146.0646879999999</v>
          </cell>
          <cell r="K157">
            <v>9.3016030000000001</v>
          </cell>
          <cell r="L157">
            <v>2223</v>
          </cell>
          <cell r="P157">
            <v>30.3</v>
          </cell>
        </row>
        <row r="158">
          <cell r="C158">
            <v>2016</v>
          </cell>
          <cell r="D158">
            <v>0.51200000000000001</v>
          </cell>
          <cell r="E158">
            <v>46</v>
          </cell>
          <cell r="F158">
            <v>33.799999999999997</v>
          </cell>
          <cell r="G158">
            <v>325.596</v>
          </cell>
          <cell r="H158">
            <v>27.4</v>
          </cell>
          <cell r="I158">
            <v>1.792</v>
          </cell>
          <cell r="J158">
            <v>1018.931093</v>
          </cell>
          <cell r="K158">
            <v>9.3936569999999993</v>
          </cell>
          <cell r="L158">
            <v>2356</v>
          </cell>
          <cell r="P158">
            <v>32</v>
          </cell>
        </row>
        <row r="159">
          <cell r="C159">
            <v>2017</v>
          </cell>
          <cell r="D159">
            <v>0.51700000000000002</v>
          </cell>
          <cell r="E159">
            <v>38</v>
          </cell>
          <cell r="F159">
            <v>33.200000000000003</v>
          </cell>
          <cell r="G159">
            <v>327.68</v>
          </cell>
          <cell r="H159">
            <v>27.3</v>
          </cell>
          <cell r="I159">
            <v>0.82</v>
          </cell>
          <cell r="J159">
            <v>1102.9444100000001</v>
          </cell>
          <cell r="K159">
            <v>5.436992</v>
          </cell>
          <cell r="L159">
            <v>2418</v>
          </cell>
          <cell r="P159">
            <v>29.5</v>
          </cell>
        </row>
        <row r="160">
          <cell r="C160">
            <v>2018</v>
          </cell>
          <cell r="D160">
            <v>0.52200000000000002</v>
          </cell>
          <cell r="E160">
            <v>35</v>
          </cell>
          <cell r="F160">
            <v>32.9</v>
          </cell>
          <cell r="G160">
            <v>328.74900000000002</v>
          </cell>
          <cell r="H160">
            <v>27.5</v>
          </cell>
          <cell r="I160">
            <v>0.73199999999999998</v>
          </cell>
          <cell r="J160">
            <v>1192.48432</v>
          </cell>
          <cell r="K160">
            <v>5.2753870000000003</v>
          </cell>
          <cell r="L160">
            <v>2433.3000000000002</v>
          </cell>
          <cell r="P160">
            <v>28.7</v>
          </cell>
        </row>
        <row r="161">
          <cell r="C161">
            <v>2019</v>
          </cell>
          <cell r="D161">
            <v>0.52700000000000002</v>
          </cell>
          <cell r="E161">
            <v>26</v>
          </cell>
          <cell r="F161">
            <v>32.4</v>
          </cell>
          <cell r="G161">
            <v>328.7</v>
          </cell>
          <cell r="H161">
            <v>27.9</v>
          </cell>
          <cell r="I161">
            <v>1.7609999999999999</v>
          </cell>
          <cell r="J161">
            <v>1113.3721399999999</v>
          </cell>
          <cell r="K161">
            <v>7.3969430000000003</v>
          </cell>
          <cell r="L161">
            <v>2142</v>
          </cell>
          <cell r="P161">
            <v>31.2</v>
          </cell>
        </row>
        <row r="162">
          <cell r="C162">
            <v>2010</v>
          </cell>
          <cell r="D162">
            <v>0.45500000000000002</v>
          </cell>
          <cell r="E162">
            <v>99</v>
          </cell>
          <cell r="F162">
            <v>37.299999999999997</v>
          </cell>
          <cell r="G162">
            <v>774.33799999999997</v>
          </cell>
          <cell r="H162">
            <v>44.8</v>
          </cell>
          <cell r="I162">
            <v>1.395</v>
          </cell>
          <cell r="J162">
            <v>513.44556669999997</v>
          </cell>
          <cell r="K162">
            <v>8.9839839999999995</v>
          </cell>
          <cell r="L162">
            <v>1711.96</v>
          </cell>
          <cell r="P162">
            <v>34.5</v>
          </cell>
        </row>
        <row r="163">
          <cell r="C163">
            <v>2011</v>
          </cell>
          <cell r="D163">
            <v>0.47199999999999998</v>
          </cell>
          <cell r="E163">
            <v>79</v>
          </cell>
          <cell r="F163">
            <v>36.5</v>
          </cell>
          <cell r="G163">
            <v>785.76499999999999</v>
          </cell>
          <cell r="H163">
            <v>44.1</v>
          </cell>
          <cell r="I163">
            <v>1.0589999999999999</v>
          </cell>
          <cell r="J163">
            <v>596.89663529999996</v>
          </cell>
          <cell r="K163">
            <v>16.067740000000001</v>
          </cell>
          <cell r="L163">
            <v>1742.22</v>
          </cell>
          <cell r="P163">
            <v>35.700000000000003</v>
          </cell>
        </row>
        <row r="164">
          <cell r="C164">
            <v>2012</v>
          </cell>
          <cell r="D164">
            <v>0.46899999999999997</v>
          </cell>
          <cell r="E164">
            <v>64</v>
          </cell>
          <cell r="F164">
            <v>35.6</v>
          </cell>
          <cell r="G164">
            <v>794.67899999999997</v>
          </cell>
          <cell r="H164">
            <v>43.6</v>
          </cell>
          <cell r="I164">
            <v>0.84699999999999998</v>
          </cell>
          <cell r="J164">
            <v>675.01019180000003</v>
          </cell>
          <cell r="K164">
            <v>12.16183</v>
          </cell>
          <cell r="L164">
            <v>1772.48</v>
          </cell>
          <cell r="P164">
            <v>36.200000000000003</v>
          </cell>
        </row>
        <row r="165">
          <cell r="C165">
            <v>2013</v>
          </cell>
          <cell r="D165">
            <v>0.47699999999999998</v>
          </cell>
          <cell r="E165">
            <v>66</v>
          </cell>
          <cell r="F165">
            <v>34.6</v>
          </cell>
          <cell r="G165">
            <v>800.69799999999998</v>
          </cell>
          <cell r="H165">
            <v>43.2</v>
          </cell>
          <cell r="I165">
            <v>0.95399999999999996</v>
          </cell>
          <cell r="J165">
            <v>747.86866010000006</v>
          </cell>
          <cell r="K165">
            <v>7.7123200000000001</v>
          </cell>
          <cell r="L165">
            <v>1802.74</v>
          </cell>
          <cell r="P165">
            <v>36.1</v>
          </cell>
        </row>
        <row r="166">
          <cell r="C166">
            <v>2014</v>
          </cell>
          <cell r="D166">
            <v>0.47799999999999998</v>
          </cell>
          <cell r="E166">
            <v>75</v>
          </cell>
          <cell r="F166">
            <v>34.299999999999997</v>
          </cell>
          <cell r="G166">
            <v>817.65800000000002</v>
          </cell>
          <cell r="H166">
            <v>42.9</v>
          </cell>
          <cell r="I166">
            <v>0.91800000000000004</v>
          </cell>
          <cell r="J166">
            <v>739.91193499999997</v>
          </cell>
          <cell r="K166">
            <v>9.9480079999999997</v>
          </cell>
          <cell r="L166">
            <v>1833</v>
          </cell>
          <cell r="P166">
            <v>36.799999999999997</v>
          </cell>
        </row>
        <row r="167">
          <cell r="C167">
            <v>2015</v>
          </cell>
          <cell r="D167">
            <v>0.47699999999999998</v>
          </cell>
          <cell r="E167">
            <v>94</v>
          </cell>
          <cell r="F167">
            <v>33.299999999999997</v>
          </cell>
          <cell r="G167">
            <v>836.22</v>
          </cell>
          <cell r="H167">
            <v>42.7</v>
          </cell>
          <cell r="I167">
            <v>1.3380000000000001</v>
          </cell>
          <cell r="J167">
            <v>721.58105049999995</v>
          </cell>
          <cell r="K167">
            <v>5.8838369999999998</v>
          </cell>
          <cell r="L167">
            <v>1863.26</v>
          </cell>
          <cell r="P167">
            <v>36.4</v>
          </cell>
        </row>
        <row r="168">
          <cell r="C168">
            <v>2016</v>
          </cell>
          <cell r="D168">
            <v>0.47799999999999998</v>
          </cell>
          <cell r="E168">
            <v>107</v>
          </cell>
          <cell r="F168">
            <v>32.299999999999997</v>
          </cell>
          <cell r="G168">
            <v>868.6</v>
          </cell>
          <cell r="H168">
            <v>42.5</v>
          </cell>
          <cell r="I168">
            <v>1.54</v>
          </cell>
          <cell r="J168">
            <v>740.91490599999997</v>
          </cell>
          <cell r="K168">
            <v>14.22002</v>
          </cell>
          <cell r="L168">
            <v>1893.52</v>
          </cell>
          <cell r="P168">
            <v>36.299999999999997</v>
          </cell>
        </row>
        <row r="169">
          <cell r="C169">
            <v>2017</v>
          </cell>
          <cell r="D169">
            <v>0.48099999999999998</v>
          </cell>
          <cell r="E169">
            <v>91</v>
          </cell>
          <cell r="F169">
            <v>31.3</v>
          </cell>
          <cell r="G169">
            <v>882.91200000000003</v>
          </cell>
          <cell r="H169">
            <v>42.4</v>
          </cell>
          <cell r="I169">
            <v>1.5720000000000001</v>
          </cell>
          <cell r="J169">
            <v>721.08504400000004</v>
          </cell>
          <cell r="K169">
            <v>4.6092779999999998</v>
          </cell>
          <cell r="L169">
            <v>1923.78</v>
          </cell>
          <cell r="P169">
            <v>36.6</v>
          </cell>
        </row>
        <row r="170">
          <cell r="C170">
            <v>2018</v>
          </cell>
          <cell r="D170">
            <v>0.48</v>
          </cell>
          <cell r="E170">
            <v>76</v>
          </cell>
          <cell r="F170">
            <v>30.3</v>
          </cell>
          <cell r="G170">
            <v>899.14099999999996</v>
          </cell>
          <cell r="H170">
            <v>42.5</v>
          </cell>
          <cell r="I170">
            <v>1.345</v>
          </cell>
          <cell r="J170">
            <v>710.26599839999994</v>
          </cell>
          <cell r="K170">
            <v>30.475069999999999</v>
          </cell>
          <cell r="L170">
            <v>1954.04</v>
          </cell>
          <cell r="P170">
            <v>37.5</v>
          </cell>
        </row>
        <row r="171">
          <cell r="C171">
            <v>2019</v>
          </cell>
          <cell r="D171">
            <v>0.48</v>
          </cell>
          <cell r="E171">
            <v>64</v>
          </cell>
          <cell r="F171">
            <v>28.8</v>
          </cell>
          <cell r="G171">
            <v>921.774</v>
          </cell>
          <cell r="H171">
            <v>42.6</v>
          </cell>
          <cell r="I171">
            <v>1.4990000000000001</v>
          </cell>
          <cell r="J171">
            <v>672.34049919999995</v>
          </cell>
          <cell r="K171">
            <v>22.9513</v>
          </cell>
          <cell r="L171">
            <v>1954.04</v>
          </cell>
          <cell r="P171">
            <v>39.200000000000003</v>
          </cell>
        </row>
        <row r="172">
          <cell r="C172">
            <v>2010</v>
          </cell>
          <cell r="D172">
            <v>0.51100000000000001</v>
          </cell>
          <cell r="E172">
            <v>28</v>
          </cell>
          <cell r="F172">
            <v>49.1</v>
          </cell>
          <cell r="G172">
            <v>7471.1319999999996</v>
          </cell>
          <cell r="H172">
            <v>37.9</v>
          </cell>
          <cell r="I172">
            <v>1.0549999999999999</v>
          </cell>
          <cell r="J172">
            <v>471.9592116</v>
          </cell>
          <cell r="K172">
            <v>9.8203589999999998</v>
          </cell>
          <cell r="L172">
            <v>40895</v>
          </cell>
          <cell r="P172">
            <v>28.2</v>
          </cell>
        </row>
        <row r="173">
          <cell r="C173">
            <v>2011</v>
          </cell>
          <cell r="D173">
            <v>0.51200000000000001</v>
          </cell>
          <cell r="E173">
            <v>26</v>
          </cell>
          <cell r="F173">
            <v>48.5</v>
          </cell>
          <cell r="G173">
            <v>7649.1390000000001</v>
          </cell>
          <cell r="H173">
            <v>37.700000000000003</v>
          </cell>
          <cell r="I173">
            <v>0.95599999999999996</v>
          </cell>
          <cell r="J173">
            <v>531.2654321</v>
          </cell>
          <cell r="K173">
            <v>9.0185490000000001</v>
          </cell>
          <cell r="L173">
            <v>40895</v>
          </cell>
          <cell r="P173">
            <v>27.3</v>
          </cell>
        </row>
        <row r="174">
          <cell r="C174">
            <v>2012</v>
          </cell>
          <cell r="D174">
            <v>0.51400000000000001</v>
          </cell>
          <cell r="E174">
            <v>25</v>
          </cell>
          <cell r="F174">
            <v>47.9</v>
          </cell>
          <cell r="G174">
            <v>7726.6509999999998</v>
          </cell>
          <cell r="H174">
            <v>37.5</v>
          </cell>
          <cell r="I174">
            <v>0.72599999999999998</v>
          </cell>
          <cell r="J174">
            <v>518.15281270000003</v>
          </cell>
          <cell r="K174">
            <v>3.5</v>
          </cell>
          <cell r="L174">
            <v>40895</v>
          </cell>
          <cell r="P174">
            <v>29.4</v>
          </cell>
        </row>
        <row r="175">
          <cell r="C175">
            <v>2013</v>
          </cell>
          <cell r="D175">
            <v>0.51700000000000002</v>
          </cell>
          <cell r="E175">
            <v>23</v>
          </cell>
          <cell r="F175">
            <v>47.1</v>
          </cell>
          <cell r="G175">
            <v>7819.4989999999998</v>
          </cell>
          <cell r="H175">
            <v>37.4</v>
          </cell>
          <cell r="I175">
            <v>0.629</v>
          </cell>
          <cell r="J175">
            <v>541.06594370000005</v>
          </cell>
          <cell r="K175">
            <v>6.8599030000000001</v>
          </cell>
          <cell r="L175">
            <v>40895</v>
          </cell>
          <cell r="P175">
            <v>33</v>
          </cell>
        </row>
        <row r="176">
          <cell r="C176">
            <v>2014</v>
          </cell>
          <cell r="D176">
            <v>0.52</v>
          </cell>
          <cell r="E176">
            <v>21</v>
          </cell>
          <cell r="F176">
            <v>46.2</v>
          </cell>
          <cell r="G176">
            <v>7912.0450000000001</v>
          </cell>
          <cell r="H176">
            <v>37.4</v>
          </cell>
          <cell r="I176">
            <v>0.68600000000000005</v>
          </cell>
          <cell r="J176">
            <v>530.86103890000004</v>
          </cell>
          <cell r="K176">
            <v>4.8315250000000001</v>
          </cell>
          <cell r="L176">
            <v>40895</v>
          </cell>
          <cell r="P176">
            <v>37.6</v>
          </cell>
        </row>
        <row r="177">
          <cell r="C177">
            <v>2015</v>
          </cell>
          <cell r="D177">
            <v>0.52200000000000002</v>
          </cell>
          <cell r="E177">
            <v>19</v>
          </cell>
          <cell r="F177">
            <v>45.3</v>
          </cell>
          <cell r="G177">
            <v>7992.4089999999997</v>
          </cell>
          <cell r="H177">
            <v>37.4</v>
          </cell>
          <cell r="I177">
            <v>0.97599999999999998</v>
          </cell>
          <cell r="J177">
            <v>467.23543160000003</v>
          </cell>
          <cell r="K177">
            <v>7.0059889999999996</v>
          </cell>
          <cell r="L177">
            <v>40895</v>
          </cell>
          <cell r="P177">
            <v>40.200000000000003</v>
          </cell>
        </row>
        <row r="178">
          <cell r="C178">
            <v>2016</v>
          </cell>
          <cell r="D178">
            <v>0.52300000000000002</v>
          </cell>
          <cell r="E178">
            <v>20</v>
          </cell>
          <cell r="F178">
            <v>44.4</v>
          </cell>
          <cell r="G178">
            <v>8155.7160000000003</v>
          </cell>
          <cell r="H178">
            <v>37.5</v>
          </cell>
          <cell r="I178">
            <v>0.92100000000000004</v>
          </cell>
          <cell r="J178">
            <v>475.95555680000001</v>
          </cell>
          <cell r="K178">
            <v>5.3209580000000001</v>
          </cell>
          <cell r="L178">
            <v>40895</v>
          </cell>
          <cell r="P178">
            <v>41.6</v>
          </cell>
        </row>
        <row r="179">
          <cell r="C179">
            <v>2017</v>
          </cell>
          <cell r="D179">
            <v>0.52600000000000002</v>
          </cell>
          <cell r="E179">
            <v>21</v>
          </cell>
          <cell r="F179">
            <v>43.4</v>
          </cell>
          <cell r="G179">
            <v>8342.9570000000003</v>
          </cell>
          <cell r="H179">
            <v>37.5</v>
          </cell>
          <cell r="I179">
            <v>1.206</v>
          </cell>
          <cell r="J179">
            <v>515.29332339999996</v>
          </cell>
          <cell r="K179">
            <v>14.57926</v>
          </cell>
          <cell r="L179">
            <v>40895</v>
          </cell>
          <cell r="P179">
            <v>42.3</v>
          </cell>
        </row>
        <row r="180">
          <cell r="C180">
            <v>2018</v>
          </cell>
          <cell r="D180">
            <v>0.52700000000000002</v>
          </cell>
          <cell r="E180">
            <v>21</v>
          </cell>
          <cell r="F180">
            <v>42.4</v>
          </cell>
          <cell r="G180">
            <v>8525.7389999999996</v>
          </cell>
          <cell r="H180">
            <v>37.700000000000003</v>
          </cell>
          <cell r="I180">
            <v>0.86099999999999999</v>
          </cell>
          <cell r="J180">
            <v>523.94597139999996</v>
          </cell>
          <cell r="K180">
            <v>6.7463709999999999</v>
          </cell>
          <cell r="L180">
            <v>40895</v>
          </cell>
          <cell r="P180">
            <v>44.3</v>
          </cell>
        </row>
        <row r="181">
          <cell r="C181">
            <v>2019</v>
          </cell>
          <cell r="D181">
            <v>0.52800000000000002</v>
          </cell>
          <cell r="E181">
            <v>22</v>
          </cell>
          <cell r="F181">
            <v>41.3</v>
          </cell>
          <cell r="G181">
            <v>8712.0300000000007</v>
          </cell>
          <cell r="H181">
            <v>37.799999999999997</v>
          </cell>
          <cell r="I181">
            <v>1.3280000000000001</v>
          </cell>
          <cell r="J181">
            <v>522.98952429999997</v>
          </cell>
          <cell r="K181">
            <v>3.12</v>
          </cell>
          <cell r="L181">
            <v>40895</v>
          </cell>
          <cell r="P181">
            <v>47.4</v>
          </cell>
        </row>
        <row r="182">
          <cell r="C182">
            <v>2010</v>
          </cell>
          <cell r="D182">
            <v>0.43099999999999999</v>
          </cell>
          <cell r="E182">
            <v>17</v>
          </cell>
          <cell r="F182">
            <v>46.8</v>
          </cell>
          <cell r="G182">
            <v>4467.55</v>
          </cell>
          <cell r="H182">
            <v>31.5</v>
          </cell>
          <cell r="I182">
            <v>0.996</v>
          </cell>
          <cell r="J182">
            <v>478.66868849999997</v>
          </cell>
          <cell r="K182">
            <v>2.9071929999999999</v>
          </cell>
          <cell r="L182">
            <v>5685</v>
          </cell>
          <cell r="P182">
            <v>15.5</v>
          </cell>
        </row>
        <row r="183">
          <cell r="C183">
            <v>2011</v>
          </cell>
          <cell r="D183">
            <v>0.44</v>
          </cell>
          <cell r="E183">
            <v>17</v>
          </cell>
          <cell r="F183">
            <v>45.3</v>
          </cell>
          <cell r="G183">
            <v>4592.79</v>
          </cell>
          <cell r="H183">
            <v>31</v>
          </cell>
          <cell r="I183">
            <v>0.71699999999999997</v>
          </cell>
          <cell r="J183">
            <v>534.95105020000005</v>
          </cell>
          <cell r="K183">
            <v>5.2155019999999999</v>
          </cell>
          <cell r="L183">
            <v>5585</v>
          </cell>
          <cell r="P183">
            <v>13.7</v>
          </cell>
        </row>
        <row r="184">
          <cell r="C184">
            <v>2012</v>
          </cell>
          <cell r="D184">
            <v>0.44600000000000001</v>
          </cell>
          <cell r="E184">
            <v>16</v>
          </cell>
          <cell r="F184">
            <v>43.8</v>
          </cell>
          <cell r="G184">
            <v>4737.7690000000002</v>
          </cell>
          <cell r="H184">
            <v>30.6</v>
          </cell>
          <cell r="I184">
            <v>0.94199999999999995</v>
          </cell>
          <cell r="J184">
            <v>391.56170520000001</v>
          </cell>
          <cell r="K184">
            <v>34.629950000000001</v>
          </cell>
          <cell r="L184">
            <v>5585</v>
          </cell>
          <cell r="P184">
            <v>14</v>
          </cell>
        </row>
        <row r="185">
          <cell r="C185">
            <v>2013</v>
          </cell>
          <cell r="D185">
            <v>0.45600000000000002</v>
          </cell>
          <cell r="E185">
            <v>17</v>
          </cell>
          <cell r="F185">
            <v>42.4</v>
          </cell>
          <cell r="G185">
            <v>4883.1890000000003</v>
          </cell>
          <cell r="H185">
            <v>30.4</v>
          </cell>
          <cell r="I185">
            <v>0.68</v>
          </cell>
          <cell r="J185">
            <v>348.42987369999997</v>
          </cell>
          <cell r="K185">
            <v>18.080780000000001</v>
          </cell>
          <cell r="L185">
            <v>5600</v>
          </cell>
          <cell r="P185">
            <v>14.8</v>
          </cell>
        </row>
        <row r="186">
          <cell r="C186">
            <v>2014</v>
          </cell>
          <cell r="D186">
            <v>0.46500000000000002</v>
          </cell>
          <cell r="E186">
            <v>18</v>
          </cell>
          <cell r="F186">
            <v>41.2</v>
          </cell>
          <cell r="G186">
            <v>5022.3609999999999</v>
          </cell>
          <cell r="H186">
            <v>30.3</v>
          </cell>
          <cell r="I186">
            <v>1.0129999999999999</v>
          </cell>
          <cell r="J186">
            <v>371.26952169999998</v>
          </cell>
          <cell r="K186">
            <v>22.11055</v>
          </cell>
          <cell r="L186">
            <v>5650</v>
          </cell>
          <cell r="P186">
            <v>15.4</v>
          </cell>
        </row>
        <row r="187">
          <cell r="C187">
            <v>2015</v>
          </cell>
          <cell r="D187">
            <v>0.46800000000000003</v>
          </cell>
          <cell r="E187">
            <v>22</v>
          </cell>
          <cell r="F187">
            <v>40.200000000000003</v>
          </cell>
          <cell r="G187">
            <v>5171.049</v>
          </cell>
          <cell r="H187">
            <v>30.4</v>
          </cell>
          <cell r="I187">
            <v>1.054</v>
          </cell>
          <cell r="J187">
            <v>380.5969877</v>
          </cell>
          <cell r="K187">
            <v>29.159320000000001</v>
          </cell>
          <cell r="L187">
            <v>5650</v>
          </cell>
          <cell r="P187">
            <v>16</v>
          </cell>
        </row>
        <row r="188">
          <cell r="C188">
            <v>2016</v>
          </cell>
          <cell r="D188">
            <v>0.47199999999999998</v>
          </cell>
          <cell r="E188">
            <v>27</v>
          </cell>
          <cell r="F188">
            <v>39.5</v>
          </cell>
          <cell r="G188">
            <v>5326.89</v>
          </cell>
          <cell r="H188">
            <v>30.5</v>
          </cell>
          <cell r="I188">
            <v>1.4419999999999999</v>
          </cell>
          <cell r="J188">
            <v>315.77798710000002</v>
          </cell>
          <cell r="K188">
            <v>24.442419999999998</v>
          </cell>
          <cell r="L188">
            <v>5650</v>
          </cell>
          <cell r="P188">
            <v>16.100000000000001</v>
          </cell>
        </row>
        <row r="189">
          <cell r="C189">
            <v>2017</v>
          </cell>
          <cell r="D189">
            <v>0.47299999999999998</v>
          </cell>
          <cell r="E189">
            <v>27</v>
          </cell>
          <cell r="F189">
            <v>39.1</v>
          </cell>
          <cell r="G189">
            <v>5481.0209999999997</v>
          </cell>
          <cell r="H189">
            <v>30.8</v>
          </cell>
          <cell r="I189">
            <v>1.35</v>
          </cell>
          <cell r="J189">
            <v>506.13729439999997</v>
          </cell>
          <cell r="K189">
            <v>4.31602</v>
          </cell>
          <cell r="L189">
            <v>5650</v>
          </cell>
          <cell r="P189">
            <v>16.600000000000001</v>
          </cell>
        </row>
        <row r="190">
          <cell r="C190">
            <v>2018</v>
          </cell>
          <cell r="D190">
            <v>0.47799999999999998</v>
          </cell>
          <cell r="E190">
            <v>25</v>
          </cell>
          <cell r="F190">
            <v>38.5</v>
          </cell>
          <cell r="G190">
            <v>5639.884</v>
          </cell>
          <cell r="H190">
            <v>31</v>
          </cell>
          <cell r="I190">
            <v>1.038</v>
          </cell>
          <cell r="J190">
            <v>544.59343539999998</v>
          </cell>
          <cell r="K190">
            <v>12</v>
          </cell>
          <cell r="L190">
            <v>5650</v>
          </cell>
          <cell r="P190">
            <v>16.8</v>
          </cell>
        </row>
        <row r="191">
          <cell r="C191">
            <v>2019</v>
          </cell>
          <cell r="D191">
            <v>0.48299999999999998</v>
          </cell>
          <cell r="E191">
            <v>27</v>
          </cell>
          <cell r="F191">
            <v>37.799999999999997</v>
          </cell>
          <cell r="G191">
            <v>5798.0309999999999</v>
          </cell>
          <cell r="H191">
            <v>31.4</v>
          </cell>
          <cell r="I191">
            <v>1.115</v>
          </cell>
          <cell r="J191">
            <v>591.84638959999995</v>
          </cell>
          <cell r="K191">
            <v>19.285710000000002</v>
          </cell>
          <cell r="L191">
            <v>5650</v>
          </cell>
          <cell r="P191">
            <v>17.600000000000001</v>
          </cell>
        </row>
        <row r="192">
          <cell r="C192">
            <v>2010</v>
          </cell>
          <cell r="D192">
            <v>0.40799999999999997</v>
          </cell>
          <cell r="E192">
            <v>19</v>
          </cell>
          <cell r="F192">
            <v>32.200000000000003</v>
          </cell>
          <cell r="G192">
            <v>3534.165</v>
          </cell>
          <cell r="H192">
            <v>58.6</v>
          </cell>
          <cell r="I192">
            <v>1.7250000000000001</v>
          </cell>
          <cell r="J192">
            <v>710.27424940000003</v>
          </cell>
          <cell r="K192">
            <v>4.4662189999999997</v>
          </cell>
          <cell r="L192">
            <v>41051</v>
          </cell>
          <cell r="P192">
            <v>5.8</v>
          </cell>
        </row>
        <row r="193">
          <cell r="C193">
            <v>2011</v>
          </cell>
          <cell r="D193">
            <v>0.41299999999999998</v>
          </cell>
          <cell r="E193">
            <v>17</v>
          </cell>
          <cell r="F193">
            <v>31.5</v>
          </cell>
          <cell r="G193">
            <v>3654.877</v>
          </cell>
          <cell r="H193">
            <v>58.4</v>
          </cell>
          <cell r="I193">
            <v>1.298</v>
          </cell>
          <cell r="J193">
            <v>837.60582099999999</v>
          </cell>
          <cell r="K193">
            <v>10.31737</v>
          </cell>
          <cell r="L193">
            <v>41651</v>
          </cell>
          <cell r="P193">
            <v>4.2</v>
          </cell>
        </row>
        <row r="194">
          <cell r="C194">
            <v>2012</v>
          </cell>
          <cell r="D194">
            <v>0.41299999999999998</v>
          </cell>
          <cell r="E194">
            <v>19</v>
          </cell>
          <cell r="F194">
            <v>30.9</v>
          </cell>
          <cell r="G194">
            <v>3764.846</v>
          </cell>
          <cell r="H194">
            <v>58.2</v>
          </cell>
          <cell r="I194">
            <v>0.48599999999999999</v>
          </cell>
          <cell r="J194">
            <v>778.62526949999994</v>
          </cell>
          <cell r="K194">
            <v>0.68215499999999996</v>
          </cell>
          <cell r="L194">
            <v>41651</v>
          </cell>
          <cell r="P194">
            <v>3.9</v>
          </cell>
        </row>
        <row r="195">
          <cell r="C195">
            <v>2013</v>
          </cell>
          <cell r="D195">
            <v>0.41299999999999998</v>
          </cell>
          <cell r="E195">
            <v>19</v>
          </cell>
          <cell r="F195">
            <v>30.4</v>
          </cell>
          <cell r="G195">
            <v>3870.2849999999999</v>
          </cell>
          <cell r="H195">
            <v>58.2</v>
          </cell>
          <cell r="I195">
            <v>1.054</v>
          </cell>
          <cell r="J195">
            <v>805.03397959999995</v>
          </cell>
          <cell r="K195">
            <v>-1.6791</v>
          </cell>
          <cell r="L195">
            <v>41201</v>
          </cell>
          <cell r="P195">
            <v>3.7</v>
          </cell>
        </row>
        <row r="196">
          <cell r="C196">
            <v>2014</v>
          </cell>
          <cell r="D196">
            <v>0.41899999999999998</v>
          </cell>
          <cell r="E196">
            <v>21</v>
          </cell>
          <cell r="F196">
            <v>29.8</v>
          </cell>
          <cell r="G196">
            <v>3921.7710000000002</v>
          </cell>
          <cell r="H196">
            <v>58.2</v>
          </cell>
          <cell r="I196">
            <v>0.93200000000000005</v>
          </cell>
          <cell r="J196">
            <v>848.279043</v>
          </cell>
          <cell r="K196">
            <v>0.76900000000000002</v>
          </cell>
          <cell r="L196">
            <v>41201</v>
          </cell>
          <cell r="P196">
            <v>3.6</v>
          </cell>
        </row>
        <row r="197">
          <cell r="C197">
            <v>2015</v>
          </cell>
          <cell r="D197">
            <v>0.41699999999999998</v>
          </cell>
          <cell r="E197">
            <v>20</v>
          </cell>
          <cell r="F197">
            <v>29.1</v>
          </cell>
          <cell r="G197">
            <v>3705.8629999999998</v>
          </cell>
          <cell r="H197">
            <v>58.3</v>
          </cell>
          <cell r="I197">
            <v>1.1819999999999999</v>
          </cell>
          <cell r="J197">
            <v>751.47288660000004</v>
          </cell>
          <cell r="K197">
            <v>1.684836</v>
          </cell>
          <cell r="L197">
            <v>41201</v>
          </cell>
          <cell r="P197">
            <v>3.4</v>
          </cell>
        </row>
        <row r="198">
          <cell r="C198">
            <v>2016</v>
          </cell>
          <cell r="D198">
            <v>0.42199999999999999</v>
          </cell>
          <cell r="E198">
            <v>20</v>
          </cell>
          <cell r="F198">
            <v>28.4</v>
          </cell>
          <cell r="G198">
            <v>3950.7359999999999</v>
          </cell>
          <cell r="H198">
            <v>58.5</v>
          </cell>
          <cell r="I198">
            <v>1.2609999999999999</v>
          </cell>
          <cell r="J198">
            <v>780.72356950000005</v>
          </cell>
          <cell r="K198">
            <v>-1.93957</v>
          </cell>
          <cell r="L198">
            <v>41201</v>
          </cell>
          <cell r="P198">
            <v>3.1</v>
          </cell>
        </row>
        <row r="199">
          <cell r="C199">
            <v>2017</v>
          </cell>
          <cell r="D199">
            <v>0.42699999999999999</v>
          </cell>
          <cell r="E199">
            <v>18</v>
          </cell>
          <cell r="F199">
            <v>27.7</v>
          </cell>
          <cell r="G199">
            <v>3933.3829999999998</v>
          </cell>
          <cell r="H199">
            <v>58.6</v>
          </cell>
          <cell r="I199">
            <v>1.524</v>
          </cell>
          <cell r="J199">
            <v>830.02151530000003</v>
          </cell>
          <cell r="K199">
            <v>3.0613260000000002</v>
          </cell>
          <cell r="L199">
            <v>41201</v>
          </cell>
          <cell r="P199">
            <v>3.1</v>
          </cell>
        </row>
        <row r="200">
          <cell r="C200">
            <v>2018</v>
          </cell>
          <cell r="D200">
            <v>0.43099999999999999</v>
          </cell>
          <cell r="E200">
            <v>17</v>
          </cell>
          <cell r="F200">
            <v>27</v>
          </cell>
          <cell r="G200">
            <v>4058.386</v>
          </cell>
          <cell r="H200">
            <v>58.8</v>
          </cell>
          <cell r="I200">
            <v>1.1970000000000001</v>
          </cell>
          <cell r="J200">
            <v>894.8047765</v>
          </cell>
          <cell r="K200">
            <v>-3.2404299999999999</v>
          </cell>
          <cell r="L200">
            <v>41201</v>
          </cell>
          <cell r="P200">
            <v>3.4</v>
          </cell>
        </row>
        <row r="201">
          <cell r="C201">
            <v>2019</v>
          </cell>
          <cell r="D201">
            <v>0.434</v>
          </cell>
          <cell r="E201">
            <v>15</v>
          </cell>
          <cell r="F201">
            <v>26.3</v>
          </cell>
          <cell r="G201">
            <v>4158.884</v>
          </cell>
          <cell r="H201">
            <v>59</v>
          </cell>
          <cell r="I201">
            <v>1.2669999999999999</v>
          </cell>
          <cell r="J201">
            <v>879.0431873</v>
          </cell>
          <cell r="K201">
            <v>-2.9104000000000001</v>
          </cell>
          <cell r="L201">
            <v>41201</v>
          </cell>
          <cell r="P201">
            <v>5.6</v>
          </cell>
        </row>
        <row r="202">
          <cell r="C202">
            <v>2010</v>
          </cell>
          <cell r="D202">
            <v>0.505</v>
          </cell>
          <cell r="E202">
            <v>18</v>
          </cell>
          <cell r="F202">
            <v>27.9</v>
          </cell>
          <cell r="G202">
            <v>306.47800000000001</v>
          </cell>
          <cell r="H202">
            <v>45.9</v>
          </cell>
          <cell r="I202">
            <v>1.905</v>
          </cell>
          <cell r="J202">
            <v>1610.921603</v>
          </cell>
          <cell r="K202">
            <v>8.1878689999999992</v>
          </cell>
          <cell r="L202">
            <v>39711</v>
          </cell>
          <cell r="P202">
            <v>8.1999999999999993</v>
          </cell>
        </row>
        <row r="203">
          <cell r="C203">
            <v>2011</v>
          </cell>
          <cell r="D203">
            <v>0.50900000000000001</v>
          </cell>
          <cell r="E203">
            <v>14</v>
          </cell>
          <cell r="F203">
            <v>27.4</v>
          </cell>
          <cell r="G203">
            <v>309.036</v>
          </cell>
          <cell r="H203">
            <v>45.5</v>
          </cell>
          <cell r="I203">
            <v>1.5489999999999999</v>
          </cell>
          <cell r="J203">
            <v>1879.7724720000001</v>
          </cell>
          <cell r="K203">
            <v>5.2712389999999996</v>
          </cell>
          <cell r="L203">
            <v>39661</v>
          </cell>
          <cell r="P203">
            <v>8.3000000000000007</v>
          </cell>
        </row>
        <row r="204">
          <cell r="C204">
            <v>2012</v>
          </cell>
          <cell r="D204">
            <v>0.51700000000000002</v>
          </cell>
          <cell r="E204">
            <v>15</v>
          </cell>
          <cell r="F204">
            <v>27</v>
          </cell>
          <cell r="G204">
            <v>311.40199999999999</v>
          </cell>
          <cell r="H204">
            <v>45.1</v>
          </cell>
          <cell r="I204">
            <v>0.85399999999999998</v>
          </cell>
          <cell r="J204">
            <v>1815.2189390000001</v>
          </cell>
          <cell r="K204">
            <v>2.8476569999999999</v>
          </cell>
          <cell r="L204">
            <v>39661</v>
          </cell>
          <cell r="P204">
            <v>7.9</v>
          </cell>
        </row>
        <row r="205">
          <cell r="C205">
            <v>2013</v>
          </cell>
          <cell r="D205">
            <v>0.52500000000000002</v>
          </cell>
          <cell r="E205">
            <v>20</v>
          </cell>
          <cell r="F205">
            <v>26.7</v>
          </cell>
          <cell r="G205">
            <v>315.42200000000003</v>
          </cell>
          <cell r="H205">
            <v>44.8</v>
          </cell>
          <cell r="I205">
            <v>1.4139999999999999</v>
          </cell>
          <cell r="J205">
            <v>1892.0940000000001</v>
          </cell>
          <cell r="K205">
            <v>5.5431229999999996</v>
          </cell>
          <cell r="L205">
            <v>39661</v>
          </cell>
          <cell r="P205">
            <v>7.9</v>
          </cell>
        </row>
        <row r="206">
          <cell r="C206">
            <v>2014</v>
          </cell>
          <cell r="D206">
            <v>0.53100000000000003</v>
          </cell>
          <cell r="E206">
            <v>30</v>
          </cell>
          <cell r="F206">
            <v>26.3</v>
          </cell>
          <cell r="G206">
            <v>319.524</v>
          </cell>
          <cell r="H206">
            <v>44.5</v>
          </cell>
          <cell r="I206">
            <v>1.3260000000000001</v>
          </cell>
          <cell r="J206">
            <v>1677.109019</v>
          </cell>
          <cell r="K206">
            <v>6.7704310000000003</v>
          </cell>
          <cell r="L206">
            <v>39661</v>
          </cell>
          <cell r="P206">
            <v>8</v>
          </cell>
        </row>
        <row r="207">
          <cell r="C207">
            <v>2015</v>
          </cell>
          <cell r="D207">
            <v>0.53600000000000003</v>
          </cell>
          <cell r="E207">
            <v>36</v>
          </cell>
          <cell r="F207">
            <v>26</v>
          </cell>
          <cell r="G207">
            <v>322.98399999999998</v>
          </cell>
          <cell r="H207">
            <v>44.2</v>
          </cell>
          <cell r="I207">
            <v>1.381</v>
          </cell>
          <cell r="J207">
            <v>1524.0717529999999</v>
          </cell>
          <cell r="K207">
            <v>1.7348669999999999</v>
          </cell>
          <cell r="L207">
            <v>39661</v>
          </cell>
          <cell r="P207">
            <v>8.3000000000000007</v>
          </cell>
        </row>
        <row r="208">
          <cell r="C208">
            <v>2016</v>
          </cell>
          <cell r="D208">
            <v>0.54200000000000004</v>
          </cell>
          <cell r="E208">
            <v>36</v>
          </cell>
          <cell r="F208">
            <v>25.7</v>
          </cell>
          <cell r="G208">
            <v>328.12400000000002</v>
          </cell>
          <cell r="H208">
            <v>43.9</v>
          </cell>
          <cell r="I208">
            <v>1.702</v>
          </cell>
          <cell r="J208">
            <v>1536.8548880000001</v>
          </cell>
          <cell r="K208">
            <v>4.5036829999999997</v>
          </cell>
          <cell r="L208">
            <v>39661</v>
          </cell>
          <cell r="P208">
            <v>8.5</v>
          </cell>
        </row>
        <row r="209">
          <cell r="C209">
            <v>2017</v>
          </cell>
          <cell r="D209">
            <v>0.54</v>
          </cell>
          <cell r="E209">
            <v>27</v>
          </cell>
          <cell r="F209">
            <v>25.5</v>
          </cell>
          <cell r="G209">
            <v>332.07100000000003</v>
          </cell>
          <cell r="H209">
            <v>43.7</v>
          </cell>
          <cell r="I209">
            <v>2.101</v>
          </cell>
          <cell r="J209">
            <v>1587.611263</v>
          </cell>
          <cell r="K209">
            <v>1.795148</v>
          </cell>
          <cell r="L209">
            <v>39661</v>
          </cell>
          <cell r="P209">
            <v>8.5</v>
          </cell>
        </row>
        <row r="210">
          <cell r="C210">
            <v>2018</v>
          </cell>
          <cell r="D210">
            <v>0.54200000000000004</v>
          </cell>
          <cell r="E210">
            <v>26</v>
          </cell>
          <cell r="F210">
            <v>25.1</v>
          </cell>
          <cell r="G210">
            <v>338.62299999999999</v>
          </cell>
          <cell r="H210">
            <v>43.5</v>
          </cell>
          <cell r="I210">
            <v>1.1220000000000001</v>
          </cell>
          <cell r="J210">
            <v>1670.2041650000001</v>
          </cell>
          <cell r="K210">
            <v>4.900671</v>
          </cell>
          <cell r="L210">
            <v>39661</v>
          </cell>
          <cell r="P210">
            <v>8.6</v>
          </cell>
        </row>
        <row r="211">
          <cell r="C211">
            <v>2019</v>
          </cell>
          <cell r="D211">
            <v>0.54600000000000004</v>
          </cell>
          <cell r="E211">
            <v>27</v>
          </cell>
          <cell r="F211">
            <v>24.7</v>
          </cell>
          <cell r="G211">
            <v>342.005</v>
          </cell>
          <cell r="H211">
            <v>43.3</v>
          </cell>
          <cell r="I211">
            <v>1.4690000000000001</v>
          </cell>
          <cell r="J211">
            <v>1743.302901</v>
          </cell>
          <cell r="K211">
            <v>2.5060310000000001</v>
          </cell>
          <cell r="L211">
            <v>39661</v>
          </cell>
          <cell r="P211">
            <v>9.1999999999999993</v>
          </cell>
        </row>
        <row r="212">
          <cell r="C212">
            <v>2010</v>
          </cell>
          <cell r="D212">
            <v>0.51500000000000001</v>
          </cell>
          <cell r="E212">
            <v>12</v>
          </cell>
          <cell r="F212">
            <v>33.200000000000003</v>
          </cell>
          <cell r="G212">
            <v>12580.878000000001</v>
          </cell>
          <cell r="H212">
            <v>39.6</v>
          </cell>
          <cell r="I212">
            <v>1.1879999999999999</v>
          </cell>
          <cell r="J212">
            <v>746.94536000000005</v>
          </cell>
          <cell r="K212">
            <v>11.047079999999999</v>
          </cell>
          <cell r="L212">
            <v>12526</v>
          </cell>
          <cell r="P212">
            <v>10.199999999999999</v>
          </cell>
        </row>
        <row r="213">
          <cell r="C213">
            <v>2011</v>
          </cell>
          <cell r="D213">
            <v>0.52600000000000002</v>
          </cell>
          <cell r="E213">
            <v>13</v>
          </cell>
          <cell r="F213">
            <v>32.5</v>
          </cell>
          <cell r="G213">
            <v>12617.88</v>
          </cell>
          <cell r="H213">
            <v>39.4</v>
          </cell>
          <cell r="I213">
            <v>0.50800000000000001</v>
          </cell>
          <cell r="J213">
            <v>1061.344429</v>
          </cell>
          <cell r="K213">
            <v>-2.3948</v>
          </cell>
          <cell r="L213">
            <v>12558</v>
          </cell>
          <cell r="P213">
            <v>7.8</v>
          </cell>
        </row>
        <row r="214">
          <cell r="C214">
            <v>2012</v>
          </cell>
          <cell r="D214">
            <v>0.53300000000000003</v>
          </cell>
          <cell r="E214">
            <v>14</v>
          </cell>
          <cell r="F214">
            <v>31.9</v>
          </cell>
          <cell r="G214">
            <v>12680.62</v>
          </cell>
          <cell r="H214">
            <v>39.4</v>
          </cell>
          <cell r="I214">
            <v>0.878</v>
          </cell>
          <cell r="J214">
            <v>1134.302224</v>
          </cell>
          <cell r="K214">
            <v>21.178730000000002</v>
          </cell>
          <cell r="L214">
            <v>12549</v>
          </cell>
          <cell r="P214">
            <v>7.1</v>
          </cell>
        </row>
        <row r="215">
          <cell r="C215">
            <v>2013</v>
          </cell>
          <cell r="D215">
            <v>0.54300000000000004</v>
          </cell>
          <cell r="E215">
            <v>16</v>
          </cell>
          <cell r="F215">
            <v>31.1</v>
          </cell>
          <cell r="G215">
            <v>12736.937</v>
          </cell>
          <cell r="H215">
            <v>39.6</v>
          </cell>
          <cell r="I215">
            <v>0.94</v>
          </cell>
          <cell r="J215">
            <v>1168.1654000000001</v>
          </cell>
          <cell r="K215">
            <v>4.2027910000000004</v>
          </cell>
          <cell r="L215">
            <v>12587</v>
          </cell>
          <cell r="P215">
            <v>6.1</v>
          </cell>
        </row>
        <row r="216">
          <cell r="C216">
            <v>2014</v>
          </cell>
          <cell r="D216">
            <v>0.55000000000000004</v>
          </cell>
          <cell r="E216">
            <v>17</v>
          </cell>
          <cell r="F216">
            <v>30.3</v>
          </cell>
          <cell r="G216">
            <v>12798.169</v>
          </cell>
          <cell r="H216">
            <v>40</v>
          </cell>
          <cell r="I216">
            <v>0.79900000000000004</v>
          </cell>
          <cell r="J216">
            <v>1210.097636</v>
          </cell>
          <cell r="K216">
            <v>6.4786159999999997</v>
          </cell>
          <cell r="L216">
            <v>12632</v>
          </cell>
          <cell r="P216">
            <v>5.0999999999999996</v>
          </cell>
        </row>
        <row r="217">
          <cell r="C217">
            <v>2015</v>
          </cell>
          <cell r="D217">
            <v>0.55700000000000005</v>
          </cell>
          <cell r="E217">
            <v>21</v>
          </cell>
          <cell r="F217">
            <v>29.5</v>
          </cell>
          <cell r="G217">
            <v>12785.517</v>
          </cell>
          <cell r="H217">
            <v>40.4</v>
          </cell>
          <cell r="I217">
            <v>1.115</v>
          </cell>
          <cell r="J217">
            <v>1196.7433570000001</v>
          </cell>
          <cell r="K217">
            <v>3.9016139999999999</v>
          </cell>
          <cell r="L217">
            <v>12748.999900000001</v>
          </cell>
          <cell r="P217">
            <v>4.2</v>
          </cell>
        </row>
        <row r="218">
          <cell r="C218">
            <v>2016</v>
          </cell>
          <cell r="D218">
            <v>0.56299999999999994</v>
          </cell>
          <cell r="E218">
            <v>22</v>
          </cell>
          <cell r="F218">
            <v>28.6</v>
          </cell>
          <cell r="G218">
            <v>12457</v>
          </cell>
          <cell r="H218">
            <v>40.9</v>
          </cell>
          <cell r="I218">
            <v>1.339</v>
          </cell>
          <cell r="J218">
            <v>1136.6106649999999</v>
          </cell>
          <cell r="K218">
            <v>7.9922459999999997</v>
          </cell>
          <cell r="L218">
            <v>12760</v>
          </cell>
          <cell r="P218">
            <v>3.5</v>
          </cell>
        </row>
        <row r="219">
          <cell r="C219">
            <v>2017</v>
          </cell>
          <cell r="D219">
            <v>0.57199999999999995</v>
          </cell>
          <cell r="E219">
            <v>20</v>
          </cell>
          <cell r="F219">
            <v>27.8</v>
          </cell>
          <cell r="G219">
            <v>12100.285</v>
          </cell>
          <cell r="H219">
            <v>41.2</v>
          </cell>
          <cell r="I219">
            <v>1.28</v>
          </cell>
          <cell r="J219">
            <v>1151.114462</v>
          </cell>
          <cell r="K219">
            <v>3.990335</v>
          </cell>
          <cell r="L219">
            <v>13053.6</v>
          </cell>
          <cell r="P219">
            <v>3</v>
          </cell>
        </row>
        <row r="220">
          <cell r="C220">
            <v>2018</v>
          </cell>
          <cell r="D220">
            <v>0.57899999999999996</v>
          </cell>
          <cell r="E220">
            <v>15</v>
          </cell>
          <cell r="F220">
            <v>26.9</v>
          </cell>
          <cell r="G220">
            <v>11790.293</v>
          </cell>
          <cell r="H220">
            <v>41.7</v>
          </cell>
          <cell r="I220">
            <v>1.024</v>
          </cell>
          <cell r="J220">
            <v>1250.173691</v>
          </cell>
          <cell r="K220">
            <v>7.2163579999999996</v>
          </cell>
          <cell r="L220">
            <v>13071.3</v>
          </cell>
          <cell r="P220">
            <v>2.6</v>
          </cell>
        </row>
        <row r="221">
          <cell r="C221">
            <v>2019</v>
          </cell>
          <cell r="D221">
            <v>0.58299999999999996</v>
          </cell>
          <cell r="E221">
            <v>13</v>
          </cell>
          <cell r="F221">
            <v>26.1</v>
          </cell>
          <cell r="G221">
            <v>11756.888000000001</v>
          </cell>
          <cell r="H221">
            <v>42.1</v>
          </cell>
          <cell r="I221">
            <v>1.6910000000000001</v>
          </cell>
          <cell r="J221">
            <v>1271.1115749999999</v>
          </cell>
          <cell r="K221">
            <v>7.8204330000000004</v>
          </cell>
          <cell r="L221">
            <v>12979.4</v>
          </cell>
          <cell r="P221">
            <v>2.5</v>
          </cell>
        </row>
        <row r="222">
          <cell r="C222">
            <v>2010</v>
          </cell>
          <cell r="D222">
            <v>0.53700000000000003</v>
          </cell>
          <cell r="E222">
            <v>64</v>
          </cell>
          <cell r="F222">
            <v>42.8</v>
          </cell>
          <cell r="G222">
            <v>9844.4320000000007</v>
          </cell>
          <cell r="H222">
            <v>36.6</v>
          </cell>
          <cell r="I222">
            <v>1.214</v>
          </cell>
          <cell r="J222">
            <v>592.40120709999997</v>
          </cell>
          <cell r="K222">
            <v>15.15536</v>
          </cell>
          <cell r="L222">
            <v>4126</v>
          </cell>
          <cell r="P222">
            <v>9.9</v>
          </cell>
        </row>
        <row r="223">
          <cell r="C223">
            <v>2011</v>
          </cell>
          <cell r="D223">
            <v>0.54500000000000004</v>
          </cell>
          <cell r="E223">
            <v>73</v>
          </cell>
          <cell r="F223">
            <v>41.6</v>
          </cell>
          <cell r="G223">
            <v>9802.1740000000009</v>
          </cell>
          <cell r="H223">
            <v>36.200000000000003</v>
          </cell>
          <cell r="I223">
            <v>0.308</v>
          </cell>
          <cell r="J223">
            <v>799.58337689999996</v>
          </cell>
          <cell r="K223">
            <v>7.0484580000000001</v>
          </cell>
          <cell r="L223">
            <v>4126.6000000000004</v>
          </cell>
          <cell r="P223">
            <v>8.6</v>
          </cell>
        </row>
        <row r="224">
          <cell r="C224">
            <v>2012</v>
          </cell>
          <cell r="D224">
            <v>0.55900000000000005</v>
          </cell>
          <cell r="E224">
            <v>85</v>
          </cell>
          <cell r="F224">
            <v>40.299999999999997</v>
          </cell>
          <cell r="G224">
            <v>9720.1779999999999</v>
          </cell>
          <cell r="H224">
            <v>35.9</v>
          </cell>
          <cell r="I224">
            <v>0.49299999999999999</v>
          </cell>
          <cell r="J224">
            <v>804.14160730000003</v>
          </cell>
          <cell r="K224">
            <v>8.7448560000000004</v>
          </cell>
          <cell r="L224">
            <v>4121</v>
          </cell>
          <cell r="P224">
            <v>7.7</v>
          </cell>
        </row>
        <row r="225">
          <cell r="C225">
            <v>2013</v>
          </cell>
          <cell r="D225">
            <v>0.56799999999999995</v>
          </cell>
          <cell r="E225">
            <v>105</v>
          </cell>
          <cell r="F225">
            <v>39.1</v>
          </cell>
          <cell r="G225">
            <v>9647.6270000000004</v>
          </cell>
          <cell r="H225">
            <v>35.6</v>
          </cell>
          <cell r="I225">
            <v>0.28100000000000003</v>
          </cell>
          <cell r="J225">
            <v>823.35987460000001</v>
          </cell>
          <cell r="K225">
            <v>14.427630000000001</v>
          </cell>
          <cell r="L225">
            <v>4121</v>
          </cell>
          <cell r="P225">
            <v>6.8</v>
          </cell>
        </row>
        <row r="226">
          <cell r="C226">
            <v>2014</v>
          </cell>
          <cell r="D226">
            <v>0.57599999999999996</v>
          </cell>
          <cell r="E226">
            <v>125</v>
          </cell>
          <cell r="F226">
            <v>37.799999999999997</v>
          </cell>
          <cell r="G226">
            <v>9582.0849999999991</v>
          </cell>
          <cell r="H226">
            <v>35.4</v>
          </cell>
          <cell r="I226">
            <v>0.437</v>
          </cell>
          <cell r="J226">
            <v>844.85312480000005</v>
          </cell>
          <cell r="K226">
            <v>8.4733540000000005</v>
          </cell>
          <cell r="L226">
            <v>4121</v>
          </cell>
          <cell r="P226">
            <v>6.1</v>
          </cell>
        </row>
        <row r="227">
          <cell r="C227">
            <v>2015</v>
          </cell>
          <cell r="D227">
            <v>0.58299999999999996</v>
          </cell>
          <cell r="E227">
            <v>161</v>
          </cell>
          <cell r="F227">
            <v>36.4</v>
          </cell>
          <cell r="G227">
            <v>9578.2029999999995</v>
          </cell>
          <cell r="H227">
            <v>35.299999999999997</v>
          </cell>
          <cell r="I227">
            <v>0.67700000000000005</v>
          </cell>
          <cell r="J227">
            <v>901.74960769999996</v>
          </cell>
          <cell r="K227">
            <v>14.84849</v>
          </cell>
          <cell r="L227">
            <v>4121</v>
          </cell>
          <cell r="P227">
            <v>5.3</v>
          </cell>
        </row>
        <row r="228">
          <cell r="C228">
            <v>2016</v>
          </cell>
          <cell r="D228">
            <v>0.58599999999999997</v>
          </cell>
          <cell r="E228">
            <v>188</v>
          </cell>
          <cell r="F228">
            <v>35</v>
          </cell>
          <cell r="G228">
            <v>9793.8459999999995</v>
          </cell>
          <cell r="H228">
            <v>35.299999999999997</v>
          </cell>
          <cell r="I228">
            <v>1.19</v>
          </cell>
          <cell r="J228">
            <v>899.52358100000004</v>
          </cell>
          <cell r="K228">
            <v>0.61565499999999995</v>
          </cell>
          <cell r="L228">
            <v>4121</v>
          </cell>
          <cell r="P228">
            <v>4.5</v>
          </cell>
        </row>
        <row r="229">
          <cell r="C229">
            <v>2017</v>
          </cell>
          <cell r="D229">
            <v>0.58799999999999997</v>
          </cell>
          <cell r="E229">
            <v>214</v>
          </cell>
          <cell r="F229">
            <v>33.799999999999997</v>
          </cell>
          <cell r="G229">
            <v>9963.643</v>
          </cell>
          <cell r="H229">
            <v>35.299999999999997</v>
          </cell>
          <cell r="I229">
            <v>1.214</v>
          </cell>
          <cell r="J229">
            <v>1048.453755</v>
          </cell>
          <cell r="K229">
            <v>2.7972030000000001</v>
          </cell>
          <cell r="L229">
            <v>4121</v>
          </cell>
          <cell r="P229">
            <v>4.2</v>
          </cell>
        </row>
        <row r="230">
          <cell r="C230">
            <v>2018</v>
          </cell>
          <cell r="D230">
            <v>0.59599999999999997</v>
          </cell>
          <cell r="E230">
            <v>208</v>
          </cell>
          <cell r="F230">
            <v>32.5</v>
          </cell>
          <cell r="G230">
            <v>10173.255999999999</v>
          </cell>
          <cell r="H230">
            <v>35.5</v>
          </cell>
          <cell r="I230">
            <v>0.74199999999999999</v>
          </cell>
          <cell r="J230">
            <v>1178.525932</v>
          </cell>
          <cell r="K230">
            <v>0.42516999999999999</v>
          </cell>
          <cell r="L230">
            <v>4121</v>
          </cell>
          <cell r="P230">
            <v>4.3</v>
          </cell>
        </row>
        <row r="231">
          <cell r="C231">
            <v>2019</v>
          </cell>
          <cell r="D231">
            <v>0.60199999999999998</v>
          </cell>
          <cell r="E231">
            <v>211</v>
          </cell>
          <cell r="F231">
            <v>31.4</v>
          </cell>
          <cell r="G231">
            <v>10392.93</v>
          </cell>
          <cell r="H231">
            <v>35.700000000000003</v>
          </cell>
          <cell r="I231">
            <v>0.746</v>
          </cell>
          <cell r="J231">
            <v>1194.956876</v>
          </cell>
          <cell r="K231">
            <v>9.7375109999999996</v>
          </cell>
          <cell r="L231">
            <v>4121</v>
          </cell>
          <cell r="P231">
            <v>4.8</v>
          </cell>
        </row>
        <row r="232">
          <cell r="C232">
            <v>2010</v>
          </cell>
          <cell r="D232">
            <v>0.33100000000000002</v>
          </cell>
          <cell r="E232">
            <v>23</v>
          </cell>
          <cell r="F232">
            <v>49.2</v>
          </cell>
          <cell r="G232">
            <v>4891.3239999999996</v>
          </cell>
          <cell r="H232">
            <v>49</v>
          </cell>
          <cell r="I232">
            <v>1.754</v>
          </cell>
          <cell r="J232">
            <v>476.86953219999998</v>
          </cell>
          <cell r="K232">
            <v>5.8353669999999997</v>
          </cell>
          <cell r="L232">
            <v>43982</v>
          </cell>
          <cell r="P232">
            <v>14.8</v>
          </cell>
        </row>
        <row r="233">
          <cell r="C233">
            <v>2011</v>
          </cell>
          <cell r="D233">
            <v>0.33800000000000002</v>
          </cell>
          <cell r="E233">
            <v>26</v>
          </cell>
          <cell r="F233">
            <v>48.7</v>
          </cell>
          <cell r="G233">
            <v>5077.2830000000004</v>
          </cell>
          <cell r="H233">
            <v>49</v>
          </cell>
          <cell r="I233">
            <v>1.167</v>
          </cell>
          <cell r="J233">
            <v>512.59533499999998</v>
          </cell>
          <cell r="K233">
            <v>7.3374999999999996E-2</v>
          </cell>
          <cell r="L233">
            <v>44482</v>
          </cell>
          <cell r="P233">
            <v>13.9</v>
          </cell>
        </row>
        <row r="234">
          <cell r="C234">
            <v>2012</v>
          </cell>
          <cell r="D234">
            <v>0.35</v>
          </cell>
          <cell r="E234">
            <v>28</v>
          </cell>
          <cell r="F234">
            <v>48.3</v>
          </cell>
          <cell r="G234">
            <v>5003.8419999999996</v>
          </cell>
          <cell r="H234">
            <v>49.1</v>
          </cell>
          <cell r="I234">
            <v>0.79700000000000004</v>
          </cell>
          <cell r="J234">
            <v>529.74445809999997</v>
          </cell>
          <cell r="K234">
            <v>4.9439609999999998</v>
          </cell>
          <cell r="L234">
            <v>44782</v>
          </cell>
          <cell r="P234">
            <v>14.3</v>
          </cell>
        </row>
        <row r="235">
          <cell r="C235">
            <v>2013</v>
          </cell>
          <cell r="D235">
            <v>0.35699999999999998</v>
          </cell>
          <cell r="E235">
            <v>32</v>
          </cell>
          <cell r="F235">
            <v>47.7</v>
          </cell>
          <cell r="G235">
            <v>5075.0659999999998</v>
          </cell>
          <cell r="H235">
            <v>49.2</v>
          </cell>
          <cell r="I235">
            <v>1.0169999999999999</v>
          </cell>
          <cell r="J235">
            <v>552.56913899999995</v>
          </cell>
          <cell r="K235">
            <v>0.86834999999999996</v>
          </cell>
          <cell r="L235">
            <v>45682</v>
          </cell>
          <cell r="P235">
            <v>13.9</v>
          </cell>
        </row>
        <row r="236">
          <cell r="C236">
            <v>2014</v>
          </cell>
          <cell r="D236">
            <v>0.36499999999999999</v>
          </cell>
          <cell r="E236">
            <v>35</v>
          </cell>
          <cell r="F236">
            <v>47.4</v>
          </cell>
          <cell r="G236">
            <v>5112.915</v>
          </cell>
          <cell r="H236">
            <v>49.3</v>
          </cell>
          <cell r="I236">
            <v>1.204</v>
          </cell>
          <cell r="J236">
            <v>564.5967488</v>
          </cell>
          <cell r="K236">
            <v>-0.40570000000000001</v>
          </cell>
          <cell r="L236">
            <v>45682</v>
          </cell>
          <cell r="P236">
            <v>13.2</v>
          </cell>
        </row>
        <row r="237">
          <cell r="C237">
            <v>2015</v>
          </cell>
          <cell r="D237">
            <v>0.372</v>
          </cell>
          <cell r="E237">
            <v>38</v>
          </cell>
          <cell r="F237">
            <v>47.2</v>
          </cell>
          <cell r="G237">
            <v>5302.1279999999997</v>
          </cell>
          <cell r="H237">
            <v>49.3</v>
          </cell>
          <cell r="I237">
            <v>1.083</v>
          </cell>
          <cell r="J237">
            <v>484.15313739999999</v>
          </cell>
          <cell r="K237">
            <v>2.6924990000000002</v>
          </cell>
          <cell r="L237">
            <v>45697</v>
          </cell>
          <cell r="P237">
            <v>12.4</v>
          </cell>
        </row>
        <row r="238">
          <cell r="C238">
            <v>2016</v>
          </cell>
          <cell r="D238">
            <v>0.378</v>
          </cell>
          <cell r="E238">
            <v>43</v>
          </cell>
          <cell r="F238">
            <v>47.1</v>
          </cell>
          <cell r="G238">
            <v>5485.6559999999999</v>
          </cell>
          <cell r="H238">
            <v>49.4</v>
          </cell>
          <cell r="I238">
            <v>1.2470000000000001</v>
          </cell>
          <cell r="J238">
            <v>500.21491129999998</v>
          </cell>
          <cell r="K238">
            <v>-5.7178800000000001</v>
          </cell>
          <cell r="L238">
            <v>46397</v>
          </cell>
          <cell r="P238">
            <v>11.7</v>
          </cell>
        </row>
        <row r="239">
          <cell r="C239">
            <v>2017</v>
          </cell>
          <cell r="D239">
            <v>0.38600000000000001</v>
          </cell>
          <cell r="E239">
            <v>48</v>
          </cell>
          <cell r="F239">
            <v>47</v>
          </cell>
          <cell r="G239">
            <v>5682.22</v>
          </cell>
          <cell r="H239">
            <v>49.5</v>
          </cell>
          <cell r="I239">
            <v>1.08</v>
          </cell>
          <cell r="J239">
            <v>517.7715723</v>
          </cell>
          <cell r="K239">
            <v>6.2083120000000003</v>
          </cell>
          <cell r="L239">
            <v>46597</v>
          </cell>
          <cell r="P239">
            <v>10.9</v>
          </cell>
        </row>
        <row r="240">
          <cell r="C240">
            <v>2018</v>
          </cell>
          <cell r="D240">
            <v>0.39100000000000001</v>
          </cell>
          <cell r="E240">
            <v>54</v>
          </cell>
          <cell r="F240">
            <v>46.9</v>
          </cell>
          <cell r="G240">
            <v>5880.125</v>
          </cell>
          <cell r="H240">
            <v>49.5</v>
          </cell>
          <cell r="I240">
            <v>1.256</v>
          </cell>
          <cell r="J240">
            <v>570.72392200000002</v>
          </cell>
          <cell r="K240">
            <v>-4.5217400000000003</v>
          </cell>
          <cell r="L240">
            <v>46597</v>
          </cell>
          <cell r="P240">
            <v>11</v>
          </cell>
        </row>
        <row r="241">
          <cell r="C241">
            <v>2019</v>
          </cell>
          <cell r="D241">
            <v>0.39400000000000002</v>
          </cell>
          <cell r="E241">
            <v>67</v>
          </cell>
          <cell r="F241">
            <v>46.8</v>
          </cell>
          <cell r="G241">
            <v>6090.3869999999997</v>
          </cell>
          <cell r="H241">
            <v>49.5</v>
          </cell>
          <cell r="I241">
            <v>1.151</v>
          </cell>
          <cell r="J241">
            <v>554.09938929999998</v>
          </cell>
          <cell r="K241">
            <v>-2.73224</v>
          </cell>
          <cell r="L241">
            <v>46597</v>
          </cell>
          <cell r="P241">
            <v>13.3</v>
          </cell>
        </row>
        <row r="242">
          <cell r="C242">
            <v>2010</v>
          </cell>
          <cell r="D242">
            <v>0.56100000000000005</v>
          </cell>
          <cell r="E242">
            <v>352</v>
          </cell>
          <cell r="F242">
            <v>20.100000000000001</v>
          </cell>
          <cell r="G242">
            <v>12.476000000000001</v>
          </cell>
          <cell r="H242">
            <v>46.4</v>
          </cell>
          <cell r="I242">
            <v>1.034</v>
          </cell>
          <cell r="J242">
            <v>1090.260763</v>
          </cell>
          <cell r="K242">
            <v>15.441459999999999</v>
          </cell>
          <cell r="L242">
            <v>46</v>
          </cell>
          <cell r="P242">
            <v>13</v>
          </cell>
        </row>
        <row r="243">
          <cell r="C243">
            <v>2011</v>
          </cell>
          <cell r="D243">
            <v>0.56799999999999995</v>
          </cell>
          <cell r="E243">
            <v>307</v>
          </cell>
          <cell r="F243">
            <v>19.3</v>
          </cell>
          <cell r="G243">
            <v>12.547000000000001</v>
          </cell>
          <cell r="H243">
            <v>46</v>
          </cell>
          <cell r="I243">
            <v>0.70799999999999996</v>
          </cell>
          <cell r="J243">
            <v>1254.541598</v>
          </cell>
          <cell r="K243">
            <v>12.375389999999999</v>
          </cell>
          <cell r="L243">
            <v>44</v>
          </cell>
          <cell r="P243">
            <v>13.5</v>
          </cell>
        </row>
        <row r="244">
          <cell r="C244">
            <v>2012</v>
          </cell>
          <cell r="D244">
            <v>0.57299999999999995</v>
          </cell>
          <cell r="E244">
            <v>290</v>
          </cell>
          <cell r="F244">
            <v>18.3</v>
          </cell>
          <cell r="G244">
            <v>12.593</v>
          </cell>
          <cell r="H244">
            <v>45.7</v>
          </cell>
          <cell r="I244">
            <v>0.78300000000000003</v>
          </cell>
          <cell r="J244">
            <v>1330.6201140000001</v>
          </cell>
          <cell r="K244">
            <v>12.32849</v>
          </cell>
          <cell r="L244">
            <v>44</v>
          </cell>
          <cell r="P244">
            <v>13.3</v>
          </cell>
        </row>
        <row r="245">
          <cell r="C245">
            <v>2013</v>
          </cell>
          <cell r="D245">
            <v>0.58199999999999996</v>
          </cell>
          <cell r="E245">
            <v>284</v>
          </cell>
          <cell r="F245">
            <v>17.399999999999999</v>
          </cell>
          <cell r="G245">
            <v>12.471</v>
          </cell>
          <cell r="H245">
            <v>45.4</v>
          </cell>
          <cell r="I245">
            <v>0.83</v>
          </cell>
          <cell r="J245">
            <v>1564.768548</v>
          </cell>
          <cell r="K245">
            <v>7.6508430000000001</v>
          </cell>
          <cell r="L245">
            <v>44</v>
          </cell>
          <cell r="P245">
            <v>12.9</v>
          </cell>
        </row>
        <row r="246">
          <cell r="C246">
            <v>2014</v>
          </cell>
          <cell r="D246">
            <v>0.59099999999999997</v>
          </cell>
          <cell r="E246">
            <v>311</v>
          </cell>
          <cell r="F246">
            <v>16.399999999999999</v>
          </cell>
          <cell r="G246">
            <v>12.305</v>
          </cell>
          <cell r="H246">
            <v>45.2</v>
          </cell>
          <cell r="I246">
            <v>0.88700000000000001</v>
          </cell>
          <cell r="J246">
            <v>1770.467688</v>
          </cell>
          <cell r="K246">
            <v>5.1871960000000001</v>
          </cell>
          <cell r="L246">
            <v>44</v>
          </cell>
          <cell r="P246">
            <v>13</v>
          </cell>
        </row>
        <row r="247">
          <cell r="C247">
            <v>2015</v>
          </cell>
          <cell r="D247">
            <v>0.60399999999999998</v>
          </cell>
          <cell r="E247">
            <v>329</v>
          </cell>
          <cell r="F247">
            <v>15.6</v>
          </cell>
          <cell r="G247">
            <v>12.21</v>
          </cell>
          <cell r="H247">
            <v>45</v>
          </cell>
          <cell r="I247">
            <v>0.80800000000000005</v>
          </cell>
          <cell r="J247">
            <v>1584.7756569999999</v>
          </cell>
          <cell r="K247">
            <v>4.2710290000000004</v>
          </cell>
          <cell r="L247">
            <v>44</v>
          </cell>
          <cell r="P247">
            <v>12.9</v>
          </cell>
        </row>
        <row r="248">
          <cell r="C248">
            <v>2016</v>
          </cell>
          <cell r="D248">
            <v>0.60799999999999998</v>
          </cell>
          <cell r="E248">
            <v>310</v>
          </cell>
          <cell r="F248">
            <v>14.7</v>
          </cell>
          <cell r="G248">
            <v>12.117000000000001</v>
          </cell>
          <cell r="H248">
            <v>44.8</v>
          </cell>
          <cell r="I248">
            <v>1.506</v>
          </cell>
          <cell r="J248">
            <v>1700.0979970000001</v>
          </cell>
          <cell r="K248">
            <v>0.68825999999999998</v>
          </cell>
          <cell r="L248">
            <v>44</v>
          </cell>
          <cell r="P248">
            <v>12.9</v>
          </cell>
        </row>
        <row r="249">
          <cell r="C249">
            <v>2017</v>
          </cell>
          <cell r="D249">
            <v>0.61899999999999999</v>
          </cell>
          <cell r="E249">
            <v>273</v>
          </cell>
          <cell r="F249">
            <v>13.8</v>
          </cell>
          <cell r="G249">
            <v>12.041</v>
          </cell>
          <cell r="H249">
            <v>44.5</v>
          </cell>
          <cell r="I249">
            <v>1.23</v>
          </cell>
          <cell r="J249">
            <v>1813.8074340000001</v>
          </cell>
          <cell r="K249">
            <v>8.527317</v>
          </cell>
          <cell r="L249">
            <v>44</v>
          </cell>
          <cell r="P249">
            <v>12.5</v>
          </cell>
        </row>
        <row r="250">
          <cell r="C250">
            <v>2018</v>
          </cell>
          <cell r="D250">
            <v>0.624</v>
          </cell>
          <cell r="E250">
            <v>282</v>
          </cell>
          <cell r="F250">
            <v>13.1</v>
          </cell>
          <cell r="G250">
            <v>11.999000000000001</v>
          </cell>
          <cell r="H250">
            <v>44.3</v>
          </cell>
          <cell r="I250">
            <v>0.94599999999999995</v>
          </cell>
          <cell r="J250">
            <v>1953.5132570000001</v>
          </cell>
          <cell r="K250">
            <v>9.6892490000000002</v>
          </cell>
          <cell r="L250">
            <v>44</v>
          </cell>
          <cell r="P250">
            <v>12.8</v>
          </cell>
        </row>
        <row r="251">
          <cell r="C251">
            <v>2019</v>
          </cell>
          <cell r="D251">
            <v>0.625</v>
          </cell>
          <cell r="E251">
            <v>303</v>
          </cell>
          <cell r="F251">
            <v>12.4</v>
          </cell>
          <cell r="G251">
            <v>11.962</v>
          </cell>
          <cell r="H251">
            <v>44.2</v>
          </cell>
          <cell r="I251">
            <v>1.341</v>
          </cell>
          <cell r="J251">
            <v>1987.579702</v>
          </cell>
          <cell r="K251">
            <v>9.5442</v>
          </cell>
          <cell r="L251">
            <v>44</v>
          </cell>
          <cell r="P251">
            <v>13</v>
          </cell>
        </row>
        <row r="252">
          <cell r="C252">
            <v>2010</v>
          </cell>
          <cell r="D252">
            <v>0.46800000000000003</v>
          </cell>
          <cell r="E252">
            <v>55</v>
          </cell>
          <cell r="F252">
            <v>19.899999999999999</v>
          </cell>
          <cell r="G252">
            <v>1189.7159999999999</v>
          </cell>
          <cell r="H252">
            <v>56.9</v>
          </cell>
          <cell r="I252">
            <v>1.4179999999999999</v>
          </cell>
          <cell r="J252">
            <v>1271.5832809999999</v>
          </cell>
          <cell r="K252">
            <v>10.32559</v>
          </cell>
          <cell r="L252">
            <v>9458</v>
          </cell>
          <cell r="P252">
            <v>11.3</v>
          </cell>
        </row>
        <row r="253">
          <cell r="C253">
            <v>2011</v>
          </cell>
          <cell r="D253">
            <v>0.47099999999999997</v>
          </cell>
          <cell r="E253">
            <v>57</v>
          </cell>
          <cell r="F253">
            <v>19.8</v>
          </cell>
          <cell r="G253">
            <v>1183.1569999999999</v>
          </cell>
          <cell r="H253">
            <v>56.4</v>
          </cell>
          <cell r="I253">
            <v>1.151</v>
          </cell>
          <cell r="J253">
            <v>1366.7745010000001</v>
          </cell>
          <cell r="K253">
            <v>5.0252809999999997</v>
          </cell>
          <cell r="L253">
            <v>8965</v>
          </cell>
          <cell r="P253">
            <v>11.5</v>
          </cell>
        </row>
        <row r="254">
          <cell r="C254">
            <v>2012</v>
          </cell>
          <cell r="D254">
            <v>0.48699999999999999</v>
          </cell>
          <cell r="E254">
            <v>57</v>
          </cell>
          <cell r="F254">
            <v>19.8</v>
          </cell>
          <cell r="G254">
            <v>1181.788</v>
          </cell>
          <cell r="H254">
            <v>55.9</v>
          </cell>
          <cell r="I254">
            <v>0.83</v>
          </cell>
          <cell r="J254">
            <v>1317.779802</v>
          </cell>
          <cell r="K254">
            <v>2.0632739999999998</v>
          </cell>
          <cell r="L254">
            <v>8965</v>
          </cell>
          <cell r="P254">
            <v>11.9</v>
          </cell>
        </row>
        <row r="255">
          <cell r="C255">
            <v>2013</v>
          </cell>
          <cell r="D255">
            <v>0.49399999999999999</v>
          </cell>
          <cell r="E255">
            <v>56</v>
          </cell>
          <cell r="F255">
            <v>19.8</v>
          </cell>
          <cell r="G255">
            <v>1182.7719999999999</v>
          </cell>
          <cell r="H255">
            <v>55.4</v>
          </cell>
          <cell r="I255">
            <v>1.1719999999999999</v>
          </cell>
          <cell r="J255">
            <v>1372.6657789999999</v>
          </cell>
          <cell r="K255">
            <v>-0.40431</v>
          </cell>
          <cell r="L255">
            <v>8868</v>
          </cell>
          <cell r="P255">
            <v>12</v>
          </cell>
        </row>
        <row r="256">
          <cell r="C256">
            <v>2014</v>
          </cell>
          <cell r="D256">
            <v>0.499</v>
          </cell>
          <cell r="E256">
            <v>52</v>
          </cell>
          <cell r="F256">
            <v>19.7</v>
          </cell>
          <cell r="G256">
            <v>1175.0319999999999</v>
          </cell>
          <cell r="H256">
            <v>54.9</v>
          </cell>
          <cell r="I256">
            <v>1.143</v>
          </cell>
          <cell r="J256">
            <v>1396.6573390000001</v>
          </cell>
          <cell r="K256">
            <v>-0.19331000000000001</v>
          </cell>
          <cell r="L256">
            <v>8872</v>
          </cell>
          <cell r="P256">
            <v>11.8</v>
          </cell>
        </row>
        <row r="257">
          <cell r="C257">
            <v>2015</v>
          </cell>
          <cell r="D257">
            <v>0.50600000000000001</v>
          </cell>
          <cell r="E257">
            <v>51</v>
          </cell>
          <cell r="F257">
            <v>19.5</v>
          </cell>
          <cell r="G257">
            <v>1169.569</v>
          </cell>
          <cell r="H257">
            <v>54.5</v>
          </cell>
          <cell r="I257">
            <v>1.2669999999999999</v>
          </cell>
          <cell r="J257">
            <v>1219.249415</v>
          </cell>
          <cell r="K257">
            <v>1.5785400000000001</v>
          </cell>
          <cell r="L257">
            <v>8873</v>
          </cell>
          <cell r="P257">
            <v>10.7</v>
          </cell>
        </row>
        <row r="258">
          <cell r="C258">
            <v>2016</v>
          </cell>
          <cell r="D258">
            <v>0.50900000000000001</v>
          </cell>
          <cell r="E258">
            <v>50</v>
          </cell>
          <cell r="F258">
            <v>19.2</v>
          </cell>
          <cell r="G258">
            <v>1175.3710000000001</v>
          </cell>
          <cell r="H258">
            <v>54</v>
          </cell>
          <cell r="I258">
            <v>1.649</v>
          </cell>
          <cell r="J258">
            <v>1269.903294</v>
          </cell>
          <cell r="K258">
            <v>6.8452659999999996</v>
          </cell>
          <cell r="L258">
            <v>8878</v>
          </cell>
          <cell r="P258">
            <v>9.5</v>
          </cell>
        </row>
        <row r="259">
          <cell r="C259">
            <v>2017</v>
          </cell>
          <cell r="D259">
            <v>0.51200000000000001</v>
          </cell>
          <cell r="E259">
            <v>48</v>
          </cell>
          <cell r="F259">
            <v>18.7</v>
          </cell>
          <cell r="G259">
            <v>1180.306</v>
          </cell>
          <cell r="H259">
            <v>53.6</v>
          </cell>
          <cell r="I259">
            <v>1.867</v>
          </cell>
          <cell r="J259">
            <v>1361.7019720000001</v>
          </cell>
          <cell r="K259">
            <v>-3.4621200000000001</v>
          </cell>
          <cell r="L259">
            <v>8878</v>
          </cell>
          <cell r="P259">
            <v>8.5</v>
          </cell>
        </row>
        <row r="260">
          <cell r="C260">
            <v>2018</v>
          </cell>
          <cell r="D260">
            <v>0.51600000000000001</v>
          </cell>
          <cell r="E260">
            <v>44</v>
          </cell>
          <cell r="F260">
            <v>18.3</v>
          </cell>
          <cell r="G260">
            <v>1187.8420000000001</v>
          </cell>
          <cell r="H260">
            <v>53.1</v>
          </cell>
          <cell r="I260">
            <v>1.0640000000000001</v>
          </cell>
          <cell r="J260">
            <v>1458.0690930000001</v>
          </cell>
          <cell r="K260">
            <v>1.7469269999999999</v>
          </cell>
          <cell r="L260">
            <v>8878</v>
          </cell>
          <cell r="P260">
            <v>7.8</v>
          </cell>
        </row>
        <row r="261">
          <cell r="C261">
            <v>2019</v>
          </cell>
          <cell r="D261">
            <v>0.51200000000000001</v>
          </cell>
          <cell r="E261">
            <v>42</v>
          </cell>
          <cell r="F261">
            <v>17.8</v>
          </cell>
          <cell r="G261">
            <v>1197.1669999999999</v>
          </cell>
          <cell r="H261">
            <v>52.7</v>
          </cell>
          <cell r="I261">
            <v>1.492</v>
          </cell>
          <cell r="J261">
            <v>1430.1482590000001</v>
          </cell>
          <cell r="K261">
            <v>0.24527599999999999</v>
          </cell>
          <cell r="L261">
            <v>8878</v>
          </cell>
          <cell r="P261">
            <v>7.4</v>
          </cell>
        </row>
        <row r="262">
          <cell r="C262">
            <v>2010</v>
          </cell>
          <cell r="D262">
            <v>0.39900000000000002</v>
          </cell>
          <cell r="E262">
            <v>63</v>
          </cell>
          <cell r="F262">
            <v>37.4</v>
          </cell>
          <cell r="G262">
            <v>1363.7170000000001</v>
          </cell>
          <cell r="H262">
            <v>48.3</v>
          </cell>
          <cell r="I262">
            <v>1.22</v>
          </cell>
          <cell r="J262">
            <v>401.83487609999997</v>
          </cell>
          <cell r="K262">
            <v>8.2584660000000003</v>
          </cell>
          <cell r="L262">
            <v>3930.38</v>
          </cell>
          <cell r="P262">
            <v>29.1</v>
          </cell>
        </row>
        <row r="263">
          <cell r="C263">
            <v>2011</v>
          </cell>
          <cell r="D263">
            <v>0.40600000000000003</v>
          </cell>
          <cell r="E263">
            <v>68</v>
          </cell>
          <cell r="F263">
            <v>36.4</v>
          </cell>
          <cell r="G263">
            <v>1353.519</v>
          </cell>
          <cell r="H263">
            <v>48</v>
          </cell>
          <cell r="I263">
            <v>1.03</v>
          </cell>
          <cell r="J263">
            <v>448.33766209999999</v>
          </cell>
          <cell r="K263">
            <v>7.4688800000000004</v>
          </cell>
          <cell r="L263">
            <v>4017.63</v>
          </cell>
          <cell r="P263">
            <v>24.4</v>
          </cell>
        </row>
        <row r="264">
          <cell r="C264">
            <v>2012</v>
          </cell>
          <cell r="D264">
            <v>0.42099999999999999</v>
          </cell>
          <cell r="E264">
            <v>82</v>
          </cell>
          <cell r="F264">
            <v>35.4</v>
          </cell>
          <cell r="G264">
            <v>1330.9770000000001</v>
          </cell>
          <cell r="H264">
            <v>47.9</v>
          </cell>
          <cell r="I264">
            <v>0.36499999999999999</v>
          </cell>
          <cell r="J264">
            <v>566.37823509999998</v>
          </cell>
          <cell r="K264">
            <v>6.237006</v>
          </cell>
          <cell r="L264">
            <v>3836.65</v>
          </cell>
          <cell r="P264">
            <v>24.3</v>
          </cell>
        </row>
        <row r="265">
          <cell r="C265">
            <v>2013</v>
          </cell>
          <cell r="D265">
            <v>0.433</v>
          </cell>
          <cell r="E265">
            <v>43</v>
          </cell>
          <cell r="F265">
            <v>34.299999999999997</v>
          </cell>
          <cell r="G265">
            <v>1303.55</v>
          </cell>
          <cell r="H265">
            <v>47.7</v>
          </cell>
          <cell r="I265">
            <v>0.92900000000000005</v>
          </cell>
          <cell r="J265">
            <v>716.83582690000003</v>
          </cell>
          <cell r="K265">
            <v>5.591278</v>
          </cell>
          <cell r="L265">
            <v>3948.65</v>
          </cell>
          <cell r="P265">
            <v>25.4</v>
          </cell>
        </row>
        <row r="266">
          <cell r="C266">
            <v>2014</v>
          </cell>
          <cell r="D266">
            <v>0.438</v>
          </cell>
          <cell r="E266">
            <v>43</v>
          </cell>
          <cell r="F266">
            <v>33.4</v>
          </cell>
          <cell r="G266">
            <v>1287.2239999999999</v>
          </cell>
          <cell r="H266">
            <v>47.7</v>
          </cell>
          <cell r="I266">
            <v>0.90300000000000002</v>
          </cell>
          <cell r="J266">
            <v>714.69979569999998</v>
          </cell>
          <cell r="K266">
            <v>4.6333070000000003</v>
          </cell>
          <cell r="L266">
            <v>3949</v>
          </cell>
          <cell r="P266">
            <v>25</v>
          </cell>
        </row>
        <row r="267">
          <cell r="C267">
            <v>2015</v>
          </cell>
          <cell r="D267">
            <v>0.43099999999999999</v>
          </cell>
          <cell r="E267">
            <v>38</v>
          </cell>
          <cell r="F267">
            <v>32.6</v>
          </cell>
          <cell r="G267">
            <v>1342.2929999999999</v>
          </cell>
          <cell r="H267">
            <v>47.8</v>
          </cell>
          <cell r="I267">
            <v>1.089</v>
          </cell>
          <cell r="J267">
            <v>588.2288628</v>
          </cell>
          <cell r="K267">
            <v>10.754049999999999</v>
          </cell>
          <cell r="L267">
            <v>3949</v>
          </cell>
          <cell r="P267">
            <v>25.8</v>
          </cell>
        </row>
        <row r="268">
          <cell r="C268">
            <v>2016</v>
          </cell>
          <cell r="D268">
            <v>0.43099999999999999</v>
          </cell>
          <cell r="E268">
            <v>61</v>
          </cell>
          <cell r="F268">
            <v>31.7</v>
          </cell>
          <cell r="G268">
            <v>1352.3879999999999</v>
          </cell>
          <cell r="H268">
            <v>47.9</v>
          </cell>
          <cell r="I268">
            <v>1.0469999999999999</v>
          </cell>
          <cell r="J268">
            <v>501.4151655</v>
          </cell>
          <cell r="K268">
            <v>18.620059999999999</v>
          </cell>
          <cell r="L268">
            <v>3949</v>
          </cell>
          <cell r="P268">
            <v>25.9</v>
          </cell>
        </row>
        <row r="269">
          <cell r="C269">
            <v>2017</v>
          </cell>
          <cell r="D269">
            <v>0.443</v>
          </cell>
          <cell r="E269">
            <v>59</v>
          </cell>
          <cell r="F269">
            <v>30.6</v>
          </cell>
          <cell r="G269">
            <v>1366.6120000000001</v>
          </cell>
          <cell r="H269">
            <v>48.1</v>
          </cell>
          <cell r="I269">
            <v>1.6519999999999999</v>
          </cell>
          <cell r="J269">
            <v>496.68229489999999</v>
          </cell>
          <cell r="K269">
            <v>17.931429999999999</v>
          </cell>
          <cell r="L269">
            <v>3949</v>
          </cell>
          <cell r="P269">
            <v>27.2</v>
          </cell>
        </row>
        <row r="270">
          <cell r="C270">
            <v>2018</v>
          </cell>
          <cell r="D270">
            <v>0.44700000000000001</v>
          </cell>
          <cell r="E270">
            <v>62</v>
          </cell>
          <cell r="F270">
            <v>28.8</v>
          </cell>
          <cell r="G270">
            <v>1383.606</v>
          </cell>
          <cell r="H270">
            <v>48.2</v>
          </cell>
          <cell r="I270">
            <v>1.169</v>
          </cell>
          <cell r="J270">
            <v>533.99153330000001</v>
          </cell>
          <cell r="K270">
            <v>12.771520000000001</v>
          </cell>
          <cell r="L270">
            <v>3949</v>
          </cell>
          <cell r="P270">
            <v>27.7</v>
          </cell>
        </row>
        <row r="271">
          <cell r="C271">
            <v>2019</v>
          </cell>
          <cell r="D271">
            <v>0.45200000000000001</v>
          </cell>
          <cell r="E271">
            <v>72</v>
          </cell>
          <cell r="F271">
            <v>27.7</v>
          </cell>
          <cell r="G271">
            <v>1397.1279999999999</v>
          </cell>
          <cell r="H271">
            <v>48.4</v>
          </cell>
          <cell r="I271">
            <v>1.522</v>
          </cell>
          <cell r="J271">
            <v>521.75483670000006</v>
          </cell>
          <cell r="K271">
            <v>5.3874000000000004</v>
          </cell>
          <cell r="L271">
            <v>3949</v>
          </cell>
          <cell r="P271">
            <v>27.9</v>
          </cell>
        </row>
        <row r="272">
          <cell r="C272">
            <v>2010</v>
          </cell>
          <cell r="D272">
            <v>0.53700000000000003</v>
          </cell>
          <cell r="E272">
            <v>29</v>
          </cell>
          <cell r="F272">
            <v>33</v>
          </cell>
          <cell r="G272">
            <v>118.30500000000001</v>
          </cell>
          <cell r="H272">
            <v>38.799999999999997</v>
          </cell>
          <cell r="I272">
            <v>0.52</v>
          </cell>
          <cell r="J272">
            <v>1604.2058300000001</v>
          </cell>
          <cell r="K272">
            <v>-3.8445299999999998</v>
          </cell>
          <cell r="L272">
            <v>107</v>
          </cell>
          <cell r="P272">
            <v>13.7</v>
          </cell>
        </row>
        <row r="273">
          <cell r="C273">
            <v>2011</v>
          </cell>
          <cell r="D273">
            <v>0.54100000000000004</v>
          </cell>
          <cell r="E273">
            <v>24</v>
          </cell>
          <cell r="F273">
            <v>32.5</v>
          </cell>
          <cell r="G273">
            <v>116.07599999999999</v>
          </cell>
          <cell r="H273">
            <v>38.6</v>
          </cell>
          <cell r="I273">
            <v>0.28699999999999998</v>
          </cell>
          <cell r="J273">
            <v>1938.8911869999999</v>
          </cell>
          <cell r="K273">
            <v>7.6067330000000002</v>
          </cell>
          <cell r="L273">
            <v>110</v>
          </cell>
          <cell r="P273">
            <v>14.7</v>
          </cell>
        </row>
        <row r="274">
          <cell r="C274">
            <v>2012</v>
          </cell>
          <cell r="D274">
            <v>0.55300000000000005</v>
          </cell>
          <cell r="E274">
            <v>22</v>
          </cell>
          <cell r="F274">
            <v>31.9</v>
          </cell>
          <cell r="G274">
            <v>116.727</v>
          </cell>
          <cell r="H274">
            <v>38.4</v>
          </cell>
          <cell r="I274">
            <v>0.223</v>
          </cell>
          <cell r="J274">
            <v>2141.8215220000002</v>
          </cell>
          <cell r="K274">
            <v>2.3635670000000002</v>
          </cell>
          <cell r="L274">
            <v>111</v>
          </cell>
          <cell r="P274">
            <v>16.5</v>
          </cell>
        </row>
        <row r="275">
          <cell r="C275">
            <v>2013</v>
          </cell>
          <cell r="D275">
            <v>0.55800000000000005</v>
          </cell>
          <cell r="E275">
            <v>22</v>
          </cell>
          <cell r="F275">
            <v>31.4</v>
          </cell>
          <cell r="G275">
            <v>117.88</v>
          </cell>
          <cell r="H275">
            <v>38.200000000000003</v>
          </cell>
          <cell r="I275">
            <v>0.59</v>
          </cell>
          <cell r="J275">
            <v>2248.6149350000001</v>
          </cell>
          <cell r="K275">
            <v>-0.83582000000000001</v>
          </cell>
          <cell r="L275">
            <v>111</v>
          </cell>
          <cell r="P275">
            <v>18</v>
          </cell>
        </row>
        <row r="276">
          <cell r="C276">
            <v>2014</v>
          </cell>
          <cell r="D276">
            <v>0.55900000000000005</v>
          </cell>
          <cell r="E276">
            <v>25</v>
          </cell>
          <cell r="F276">
            <v>30.9</v>
          </cell>
          <cell r="G276">
            <v>119.316</v>
          </cell>
          <cell r="H276">
            <v>38.1</v>
          </cell>
          <cell r="I276">
            <v>0.65500000000000003</v>
          </cell>
          <cell r="J276">
            <v>2274.887866</v>
          </cell>
          <cell r="K276">
            <v>3.7813210000000002</v>
          </cell>
          <cell r="L276">
            <v>111.5</v>
          </cell>
          <cell r="P276">
            <v>18.7</v>
          </cell>
        </row>
        <row r="277">
          <cell r="C277">
            <v>2015</v>
          </cell>
          <cell r="D277">
            <v>0.56299999999999994</v>
          </cell>
          <cell r="E277">
            <v>24</v>
          </cell>
          <cell r="F277">
            <v>30.5</v>
          </cell>
          <cell r="G277">
            <v>120.08199999999999</v>
          </cell>
          <cell r="H277">
            <v>38</v>
          </cell>
          <cell r="I277">
            <v>0.443</v>
          </cell>
          <cell r="J277">
            <v>2167.1199280000001</v>
          </cell>
          <cell r="K277">
            <v>1.814184</v>
          </cell>
          <cell r="L277">
            <v>113</v>
          </cell>
          <cell r="P277">
            <v>18.5</v>
          </cell>
        </row>
        <row r="278">
          <cell r="C278">
            <v>2016</v>
          </cell>
          <cell r="D278">
            <v>0.56100000000000005</v>
          </cell>
          <cell r="E278">
            <v>25</v>
          </cell>
          <cell r="F278">
            <v>30.2</v>
          </cell>
          <cell r="G278">
            <v>121.456</v>
          </cell>
          <cell r="H278">
            <v>37.9</v>
          </cell>
          <cell r="I278">
            <v>0.78500000000000003</v>
          </cell>
          <cell r="J278">
            <v>2225.4868419999998</v>
          </cell>
          <cell r="K278">
            <v>-3.2937400000000001</v>
          </cell>
          <cell r="L278">
            <v>114</v>
          </cell>
          <cell r="P278">
            <v>18.100000000000001</v>
          </cell>
        </row>
        <row r="279">
          <cell r="C279">
            <v>2017</v>
          </cell>
          <cell r="D279">
            <v>0.56200000000000006</v>
          </cell>
          <cell r="E279">
            <v>24</v>
          </cell>
          <cell r="F279">
            <v>30</v>
          </cell>
          <cell r="G279">
            <v>122.53400000000001</v>
          </cell>
          <cell r="H279">
            <v>37.9</v>
          </cell>
          <cell r="I279">
            <v>0.57899999999999996</v>
          </cell>
          <cell r="J279">
            <v>2332.844216</v>
          </cell>
          <cell r="K279">
            <v>0.27917399999999998</v>
          </cell>
          <cell r="L279">
            <v>117</v>
          </cell>
          <cell r="P279">
            <v>17.7</v>
          </cell>
        </row>
        <row r="280">
          <cell r="C280">
            <v>2018</v>
          </cell>
          <cell r="D280">
            <v>0.56399999999999995</v>
          </cell>
          <cell r="E280">
            <v>25</v>
          </cell>
          <cell r="F280">
            <v>29.7</v>
          </cell>
          <cell r="G280">
            <v>123.233</v>
          </cell>
          <cell r="H280">
            <v>37.799999999999997</v>
          </cell>
          <cell r="I280">
            <v>0.61899999999999999</v>
          </cell>
          <cell r="J280">
            <v>2411.8629259999998</v>
          </cell>
          <cell r="K280">
            <v>2.9519669999999998</v>
          </cell>
          <cell r="L280">
            <v>117</v>
          </cell>
          <cell r="P280">
            <v>17.600000000000001</v>
          </cell>
        </row>
        <row r="281">
          <cell r="C281">
            <v>2019</v>
          </cell>
          <cell r="D281">
            <v>0.56699999999999995</v>
          </cell>
          <cell r="E281">
            <v>24</v>
          </cell>
          <cell r="F281">
            <v>29.5</v>
          </cell>
          <cell r="G281">
            <v>124.526</v>
          </cell>
          <cell r="H281">
            <v>37.700000000000003</v>
          </cell>
          <cell r="I281">
            <v>0.59899999999999998</v>
          </cell>
          <cell r="J281">
            <v>2344.048976</v>
          </cell>
          <cell r="K281">
            <v>1.794616</v>
          </cell>
          <cell r="L281">
            <v>117</v>
          </cell>
          <cell r="P281">
            <v>17.8</v>
          </cell>
        </row>
        <row r="282">
          <cell r="C282">
            <v>2010</v>
          </cell>
          <cell r="D282">
            <v>0.628</v>
          </cell>
          <cell r="E282">
            <v>366</v>
          </cell>
          <cell r="F282">
            <v>54.4</v>
          </cell>
          <cell r="G282">
            <v>207.94499999999999</v>
          </cell>
          <cell r="H282">
            <v>26.9</v>
          </cell>
          <cell r="I282">
            <v>2.4E-2</v>
          </cell>
          <cell r="J282">
            <v>806.41434930000003</v>
          </cell>
          <cell r="K282">
            <v>10.14706</v>
          </cell>
          <cell r="L282">
            <v>338</v>
          </cell>
          <cell r="P282">
            <v>31.2</v>
          </cell>
        </row>
        <row r="283">
          <cell r="C283">
            <v>2011</v>
          </cell>
          <cell r="D283">
            <v>0.64400000000000002</v>
          </cell>
          <cell r="E283">
            <v>414</v>
          </cell>
          <cell r="F283">
            <v>53.7</v>
          </cell>
          <cell r="G283">
            <v>206.46899999999999</v>
          </cell>
          <cell r="H283">
            <v>26.8</v>
          </cell>
          <cell r="I283">
            <v>0.28950000000000004</v>
          </cell>
          <cell r="J283">
            <v>936.44859559999998</v>
          </cell>
          <cell r="K283">
            <v>18.825099999999999</v>
          </cell>
          <cell r="L283">
            <v>338.6</v>
          </cell>
          <cell r="P283">
            <v>29.3</v>
          </cell>
        </row>
        <row r="284">
          <cell r="C284">
            <v>2012</v>
          </cell>
          <cell r="D284">
            <v>0.63900000000000001</v>
          </cell>
          <cell r="E284">
            <v>437</v>
          </cell>
          <cell r="F284">
            <v>52.8</v>
          </cell>
          <cell r="G284">
            <v>206.649</v>
          </cell>
          <cell r="H284">
            <v>26.8</v>
          </cell>
          <cell r="I284">
            <v>0.55500000000000005</v>
          </cell>
          <cell r="J284">
            <v>1024.1725080000001</v>
          </cell>
          <cell r="K284">
            <v>12.35955</v>
          </cell>
          <cell r="L284">
            <v>339.1</v>
          </cell>
          <cell r="P284">
            <v>28.3</v>
          </cell>
        </row>
        <row r="285">
          <cell r="C285">
            <v>2013</v>
          </cell>
          <cell r="D285">
            <v>0.63</v>
          </cell>
          <cell r="E285">
            <v>483</v>
          </cell>
          <cell r="F285">
            <v>52.1</v>
          </cell>
          <cell r="G285">
            <v>202.494</v>
          </cell>
          <cell r="H285">
            <v>27</v>
          </cell>
          <cell r="I285">
            <v>0.64500000000000002</v>
          </cell>
          <cell r="J285">
            <v>1210.0356549999999</v>
          </cell>
          <cell r="K285">
            <v>5.1797040000000001</v>
          </cell>
          <cell r="L285">
            <v>339.6</v>
          </cell>
          <cell r="P285">
            <v>26.7</v>
          </cell>
        </row>
        <row r="286">
          <cell r="C286">
            <v>2014</v>
          </cell>
          <cell r="D286">
            <v>0.62</v>
          </cell>
          <cell r="E286">
            <v>455</v>
          </cell>
          <cell r="F286">
            <v>51.5</v>
          </cell>
          <cell r="G286">
            <v>202.005</v>
          </cell>
          <cell r="H286">
            <v>27.3</v>
          </cell>
          <cell r="I286">
            <v>0.83</v>
          </cell>
          <cell r="J286">
            <v>1232.4503360000001</v>
          </cell>
          <cell r="K286">
            <v>0.70351799999999998</v>
          </cell>
          <cell r="L286">
            <v>340.1</v>
          </cell>
          <cell r="P286">
            <v>25.3</v>
          </cell>
        </row>
        <row r="287">
          <cell r="C287">
            <v>2015</v>
          </cell>
          <cell r="D287">
            <v>0.61</v>
          </cell>
          <cell r="E287">
            <v>440</v>
          </cell>
          <cell r="F287">
            <v>50.9</v>
          </cell>
          <cell r="G287">
            <v>196.43199999999999</v>
          </cell>
          <cell r="H287">
            <v>27.7</v>
          </cell>
          <cell r="I287">
            <v>2.0190000000000001</v>
          </cell>
          <cell r="J287">
            <v>1332.7918560000001</v>
          </cell>
          <cell r="K287">
            <v>-1.5968100000000001</v>
          </cell>
          <cell r="L287">
            <v>340.6</v>
          </cell>
          <cell r="P287">
            <v>24.5</v>
          </cell>
        </row>
        <row r="288">
          <cell r="C288">
            <v>2016</v>
          </cell>
          <cell r="D288">
            <v>0.59799999999999998</v>
          </cell>
          <cell r="E288">
            <v>360</v>
          </cell>
          <cell r="F288">
            <v>50.3</v>
          </cell>
          <cell r="G288">
            <v>191.29499999999999</v>
          </cell>
          <cell r="H288">
            <v>28.2</v>
          </cell>
          <cell r="I288">
            <v>1.3089999999999999</v>
          </cell>
          <cell r="J288">
            <v>1353.754934</v>
          </cell>
          <cell r="K288">
            <v>0</v>
          </cell>
          <cell r="L288">
            <v>341.1</v>
          </cell>
          <cell r="P288">
            <v>24.2</v>
          </cell>
        </row>
        <row r="289">
          <cell r="C289">
            <v>2017</v>
          </cell>
          <cell r="D289">
            <v>0.59899999999999998</v>
          </cell>
          <cell r="E289">
            <v>360</v>
          </cell>
          <cell r="F289">
            <v>49.9</v>
          </cell>
          <cell r="G289">
            <v>201.41</v>
          </cell>
          <cell r="H289">
            <v>28.8</v>
          </cell>
          <cell r="I289">
            <v>0.82599999999999996</v>
          </cell>
          <cell r="J289">
            <v>1299.494635</v>
          </cell>
          <cell r="K289">
            <v>0.81135900000000005</v>
          </cell>
          <cell r="L289">
            <v>341.6</v>
          </cell>
          <cell r="P289">
            <v>24.6</v>
          </cell>
        </row>
        <row r="290">
          <cell r="C290">
            <v>2018</v>
          </cell>
          <cell r="D290">
            <v>0.59899999999999998</v>
          </cell>
          <cell r="E290">
            <v>189</v>
          </cell>
          <cell r="F290">
            <v>49.5</v>
          </cell>
          <cell r="G290">
            <v>205.52</v>
          </cell>
          <cell r="H290">
            <v>29.3</v>
          </cell>
          <cell r="I290">
            <v>0.999</v>
          </cell>
          <cell r="J290">
            <v>1249.1383510000001</v>
          </cell>
          <cell r="K290">
            <v>1.5090539999999999</v>
          </cell>
          <cell r="L290">
            <v>342.1</v>
          </cell>
          <cell r="P290">
            <v>25.1</v>
          </cell>
        </row>
        <row r="291">
          <cell r="C291">
            <v>2019</v>
          </cell>
          <cell r="D291">
            <v>0.60599999999999998</v>
          </cell>
          <cell r="E291">
            <v>104</v>
          </cell>
          <cell r="F291">
            <v>49.1</v>
          </cell>
          <cell r="G291">
            <v>204.922</v>
          </cell>
          <cell r="H291">
            <v>29.9</v>
          </cell>
          <cell r="I291">
            <v>1.3779999999999999</v>
          </cell>
          <cell r="J291">
            <v>1583.7135760000001</v>
          </cell>
          <cell r="K291">
            <v>0.198216</v>
          </cell>
          <cell r="L291">
            <v>341.4</v>
          </cell>
          <cell r="P291">
            <v>25</v>
          </cell>
        </row>
        <row r="292">
          <cell r="C292">
            <v>2010</v>
          </cell>
          <cell r="D292">
            <v>0.46600000000000003</v>
          </cell>
          <cell r="E292">
            <v>19</v>
          </cell>
          <cell r="F292">
            <v>28.6</v>
          </cell>
          <cell r="G292">
            <v>938.76300000000003</v>
          </cell>
          <cell r="H292">
            <v>48</v>
          </cell>
          <cell r="I292">
            <v>0.998</v>
          </cell>
          <cell r="J292">
            <v>534.04478259999996</v>
          </cell>
          <cell r="K292">
            <v>-0.50380000000000003</v>
          </cell>
          <cell r="L292">
            <v>3665</v>
          </cell>
          <cell r="P292">
            <v>20.8</v>
          </cell>
        </row>
        <row r="293">
          <cell r="C293">
            <v>2011</v>
          </cell>
          <cell r="D293">
            <v>0.47899999999999998</v>
          </cell>
          <cell r="E293">
            <v>18</v>
          </cell>
          <cell r="F293">
            <v>27.9</v>
          </cell>
          <cell r="G293">
            <v>953.03700000000003</v>
          </cell>
          <cell r="H293">
            <v>47.7</v>
          </cell>
          <cell r="I293">
            <v>0.70099999999999996</v>
          </cell>
          <cell r="J293">
            <v>587.09749280000005</v>
          </cell>
          <cell r="K293">
            <v>-0.36736000000000002</v>
          </cell>
          <cell r="L293">
            <v>3665</v>
          </cell>
          <cell r="P293">
            <v>19.399999999999999</v>
          </cell>
        </row>
        <row r="294">
          <cell r="C294">
            <v>2012</v>
          </cell>
          <cell r="D294">
            <v>0.48199999999999998</v>
          </cell>
          <cell r="E294">
            <v>16</v>
          </cell>
          <cell r="F294">
            <v>27.4</v>
          </cell>
          <cell r="G294">
            <v>962.029</v>
          </cell>
          <cell r="H294">
            <v>47.4</v>
          </cell>
          <cell r="I294">
            <v>0.90200000000000002</v>
          </cell>
          <cell r="J294">
            <v>571.80672389999995</v>
          </cell>
          <cell r="K294">
            <v>5.0622819999999997</v>
          </cell>
          <cell r="L294">
            <v>3850</v>
          </cell>
          <cell r="P294">
            <v>19.399999999999999</v>
          </cell>
        </row>
        <row r="295">
          <cell r="C295">
            <v>2013</v>
          </cell>
          <cell r="D295">
            <v>0.48799999999999999</v>
          </cell>
          <cell r="E295">
            <v>17</v>
          </cell>
          <cell r="F295">
            <v>26.9</v>
          </cell>
          <cell r="G295">
            <v>970.00699999999995</v>
          </cell>
          <cell r="H295">
            <v>47.2</v>
          </cell>
          <cell r="I295">
            <v>1.077</v>
          </cell>
          <cell r="J295">
            <v>621.39885360000005</v>
          </cell>
          <cell r="K295">
            <v>-5.7004700000000001</v>
          </cell>
          <cell r="L295">
            <v>3820</v>
          </cell>
          <cell r="P295">
            <v>19.399999999999999</v>
          </cell>
        </row>
        <row r="296">
          <cell r="C296">
            <v>2014</v>
          </cell>
          <cell r="D296">
            <v>0.49299999999999999</v>
          </cell>
          <cell r="E296">
            <v>18</v>
          </cell>
          <cell r="F296">
            <v>26.5</v>
          </cell>
          <cell r="G296">
            <v>978.83699999999999</v>
          </cell>
          <cell r="H296">
            <v>46.9</v>
          </cell>
          <cell r="I296">
            <v>1.3149999999999999</v>
          </cell>
          <cell r="J296">
            <v>640.93421960000001</v>
          </cell>
          <cell r="K296">
            <v>1.448401</v>
          </cell>
          <cell r="L296">
            <v>3820</v>
          </cell>
          <cell r="P296">
            <v>20.2</v>
          </cell>
        </row>
        <row r="297">
          <cell r="C297">
            <v>2015</v>
          </cell>
          <cell r="D297">
            <v>0.499</v>
          </cell>
          <cell r="E297">
            <v>19</v>
          </cell>
          <cell r="F297">
            <v>26</v>
          </cell>
          <cell r="G297">
            <v>949.97900000000004</v>
          </cell>
          <cell r="H297">
            <v>46.7</v>
          </cell>
          <cell r="I297">
            <v>1.37</v>
          </cell>
          <cell r="J297">
            <v>570.90996719999998</v>
          </cell>
          <cell r="K297">
            <v>6.1471349999999996</v>
          </cell>
          <cell r="L297">
            <v>3820</v>
          </cell>
          <cell r="P297">
            <v>20.5</v>
          </cell>
        </row>
        <row r="298">
          <cell r="C298">
            <v>2016</v>
          </cell>
          <cell r="D298">
            <v>0.502</v>
          </cell>
          <cell r="E298">
            <v>22</v>
          </cell>
          <cell r="F298">
            <v>25.6</v>
          </cell>
          <cell r="G298">
            <v>908.77499999999998</v>
          </cell>
          <cell r="H298">
            <v>46.4</v>
          </cell>
          <cell r="I298">
            <v>1.4690000000000001</v>
          </cell>
          <cell r="J298">
            <v>803.15189339999995</v>
          </cell>
          <cell r="K298">
            <v>-0.86867000000000005</v>
          </cell>
          <cell r="L298">
            <v>3820</v>
          </cell>
          <cell r="P298">
            <v>21.2</v>
          </cell>
        </row>
        <row r="299">
          <cell r="C299">
            <v>2017</v>
          </cell>
          <cell r="D299">
            <v>0.50600000000000001</v>
          </cell>
          <cell r="E299">
            <v>23</v>
          </cell>
          <cell r="F299">
            <v>25.2</v>
          </cell>
          <cell r="G299">
            <v>863.57600000000002</v>
          </cell>
          <cell r="H299">
            <v>46.1</v>
          </cell>
          <cell r="I299">
            <v>1.2869999999999999</v>
          </cell>
          <cell r="J299">
            <v>830.74527669999998</v>
          </cell>
          <cell r="K299">
            <v>-1.08358</v>
          </cell>
          <cell r="L299">
            <v>3820</v>
          </cell>
          <cell r="P299">
            <v>21</v>
          </cell>
        </row>
        <row r="300">
          <cell r="C300">
            <v>2018</v>
          </cell>
          <cell r="D300">
            <v>0.51</v>
          </cell>
          <cell r="E300">
            <v>26</v>
          </cell>
          <cell r="F300">
            <v>24.8</v>
          </cell>
          <cell r="G300">
            <v>870.07799999999997</v>
          </cell>
          <cell r="H300">
            <v>45.9</v>
          </cell>
          <cell r="I300">
            <v>1.444</v>
          </cell>
          <cell r="J300">
            <v>901.52301690000002</v>
          </cell>
          <cell r="K300">
            <v>2.9053149999999999</v>
          </cell>
          <cell r="L300">
            <v>3820</v>
          </cell>
          <cell r="P300">
            <v>20.7</v>
          </cell>
        </row>
        <row r="301">
          <cell r="C301">
            <v>2019</v>
          </cell>
          <cell r="D301">
            <v>0.51500000000000001</v>
          </cell>
          <cell r="E301">
            <v>29</v>
          </cell>
          <cell r="F301">
            <v>24.3</v>
          </cell>
          <cell r="G301">
            <v>875.31600000000003</v>
          </cell>
          <cell r="H301">
            <v>45.7</v>
          </cell>
          <cell r="I301">
            <v>1.006</v>
          </cell>
          <cell r="J301">
            <v>893.35245410000005</v>
          </cell>
          <cell r="K301">
            <v>-3.2028099999999999</v>
          </cell>
          <cell r="L301">
            <v>3820</v>
          </cell>
          <cell r="P301">
            <v>20.100000000000001</v>
          </cell>
        </row>
        <row r="302">
          <cell r="C302">
            <v>2010</v>
          </cell>
          <cell r="D302">
            <v>0.48099999999999998</v>
          </cell>
          <cell r="E302">
            <v>21</v>
          </cell>
          <cell r="F302">
            <v>40.6</v>
          </cell>
          <cell r="G302">
            <v>14465.891</v>
          </cell>
          <cell r="H302">
            <v>41.4</v>
          </cell>
          <cell r="I302">
            <v>0.72599999999999998</v>
          </cell>
          <cell r="J302">
            <v>743.40366389999997</v>
          </cell>
          <cell r="K302">
            <v>7.0386009999999999</v>
          </cell>
          <cell r="L302">
            <v>37399</v>
          </cell>
          <cell r="P302">
            <v>25.6</v>
          </cell>
        </row>
        <row r="303">
          <cell r="C303">
            <v>2011</v>
          </cell>
          <cell r="D303">
            <v>0.48699999999999999</v>
          </cell>
          <cell r="E303">
            <v>22</v>
          </cell>
          <cell r="F303">
            <v>39.5</v>
          </cell>
          <cell r="G303">
            <v>14588.439</v>
          </cell>
          <cell r="H303">
            <v>40.799999999999997</v>
          </cell>
          <cell r="I303">
            <v>0.83399999999999996</v>
          </cell>
          <cell r="J303">
            <v>781.43389569999999</v>
          </cell>
          <cell r="K303">
            <v>27.803560000000001</v>
          </cell>
          <cell r="L303">
            <v>37611.300000000003</v>
          </cell>
          <cell r="P303">
            <v>24.2</v>
          </cell>
        </row>
        <row r="304">
          <cell r="C304">
            <v>2012</v>
          </cell>
          <cell r="D304">
            <v>0.496</v>
          </cell>
          <cell r="E304">
            <v>22</v>
          </cell>
          <cell r="F304">
            <v>38.299999999999997</v>
          </cell>
          <cell r="G304">
            <v>14858.171</v>
          </cell>
          <cell r="H304">
            <v>40.299999999999997</v>
          </cell>
          <cell r="I304">
            <v>0.86299999999999999</v>
          </cell>
          <cell r="J304">
            <v>867.8574989</v>
          </cell>
          <cell r="K304">
            <v>13.30002</v>
          </cell>
          <cell r="L304">
            <v>37497.593999999997</v>
          </cell>
          <cell r="P304">
            <v>23.2</v>
          </cell>
        </row>
        <row r="305">
          <cell r="C305">
            <v>2013</v>
          </cell>
          <cell r="D305">
            <v>0.497</v>
          </cell>
          <cell r="E305">
            <v>22</v>
          </cell>
          <cell r="F305">
            <v>37.1</v>
          </cell>
          <cell r="G305">
            <v>15094.366</v>
          </cell>
          <cell r="H305">
            <v>40</v>
          </cell>
          <cell r="I305">
            <v>0.80500000000000005</v>
          </cell>
          <cell r="J305">
            <v>970.39960140000005</v>
          </cell>
          <cell r="K305">
            <v>5.8097960000000004</v>
          </cell>
          <cell r="L305">
            <v>38035.9</v>
          </cell>
          <cell r="P305">
            <v>22.7</v>
          </cell>
        </row>
        <row r="306">
          <cell r="C306">
            <v>2014</v>
          </cell>
          <cell r="D306">
            <v>0.504</v>
          </cell>
          <cell r="E306">
            <v>20</v>
          </cell>
          <cell r="F306">
            <v>36.1</v>
          </cell>
          <cell r="G306">
            <v>15409.82</v>
          </cell>
          <cell r="H306">
            <v>39.799999999999997</v>
          </cell>
          <cell r="I306">
            <v>0.93799999999999994</v>
          </cell>
          <cell r="J306">
            <v>1030.077648</v>
          </cell>
          <cell r="K306">
            <v>5.6549630000000004</v>
          </cell>
          <cell r="L306">
            <v>38248.199999999997</v>
          </cell>
          <cell r="P306">
            <v>22.5</v>
          </cell>
        </row>
        <row r="307">
          <cell r="C307">
            <v>2015</v>
          </cell>
          <cell r="D307">
            <v>0.51400000000000001</v>
          </cell>
          <cell r="E307">
            <v>18</v>
          </cell>
          <cell r="F307">
            <v>35.299999999999997</v>
          </cell>
          <cell r="G307">
            <v>15773.778</v>
          </cell>
          <cell r="H307">
            <v>39.700000000000003</v>
          </cell>
          <cell r="I307">
            <v>1.0980000000000001</v>
          </cell>
          <cell r="J307">
            <v>947.9333517</v>
          </cell>
          <cell r="K307">
            <v>10.61806</v>
          </cell>
          <cell r="L307">
            <v>38460.5</v>
          </cell>
          <cell r="P307">
            <v>22.5</v>
          </cell>
        </row>
        <row r="308">
          <cell r="C308">
            <v>2016</v>
          </cell>
          <cell r="D308">
            <v>0.52</v>
          </cell>
          <cell r="E308">
            <v>16</v>
          </cell>
          <cell r="F308">
            <v>34.799999999999997</v>
          </cell>
          <cell r="G308">
            <v>16144.183000000001</v>
          </cell>
          <cell r="H308">
            <v>39.5</v>
          </cell>
          <cell r="I308">
            <v>1.353</v>
          </cell>
          <cell r="J308">
            <v>966.50301660000002</v>
          </cell>
          <cell r="K308">
            <v>6.9504729999999997</v>
          </cell>
          <cell r="L308">
            <v>38672.800000000003</v>
          </cell>
          <cell r="P308">
            <v>22.7</v>
          </cell>
        </row>
        <row r="309">
          <cell r="C309">
            <v>2017</v>
          </cell>
          <cell r="D309">
            <v>0.52300000000000002</v>
          </cell>
          <cell r="E309">
            <v>16</v>
          </cell>
          <cell r="F309">
            <v>34.200000000000003</v>
          </cell>
          <cell r="G309">
            <v>16523.494999999999</v>
          </cell>
          <cell r="H309">
            <v>39.1</v>
          </cell>
          <cell r="I309">
            <v>0.89100000000000001</v>
          </cell>
          <cell r="J309">
            <v>1004.9065880000001</v>
          </cell>
          <cell r="K309">
            <v>6.1929829999999999</v>
          </cell>
          <cell r="L309">
            <v>38885.1</v>
          </cell>
          <cell r="P309">
            <v>23</v>
          </cell>
        </row>
        <row r="310">
          <cell r="C310">
            <v>2018</v>
          </cell>
          <cell r="D310">
            <v>0.52400000000000002</v>
          </cell>
          <cell r="E310">
            <v>15</v>
          </cell>
          <cell r="F310">
            <v>33.6</v>
          </cell>
          <cell r="G310">
            <v>16930.089</v>
          </cell>
          <cell r="H310">
            <v>39</v>
          </cell>
          <cell r="I310">
            <v>1.266</v>
          </cell>
          <cell r="J310">
            <v>1042.8387560000001</v>
          </cell>
          <cell r="K310">
            <v>0.98314599999999996</v>
          </cell>
          <cell r="L310">
            <v>39097.4</v>
          </cell>
          <cell r="P310">
            <v>23.3</v>
          </cell>
        </row>
        <row r="311">
          <cell r="C311">
            <v>2019</v>
          </cell>
          <cell r="D311">
            <v>0.52900000000000003</v>
          </cell>
          <cell r="E311">
            <v>13</v>
          </cell>
          <cell r="F311">
            <v>32.799999999999997</v>
          </cell>
          <cell r="G311">
            <v>17340.415000000001</v>
          </cell>
          <cell r="H311">
            <v>38.9</v>
          </cell>
          <cell r="I311">
            <v>0.83199999999999996</v>
          </cell>
          <cell r="J311">
            <v>1085.8848599999999</v>
          </cell>
          <cell r="K311">
            <v>6.297275</v>
          </cell>
          <cell r="L311">
            <v>39309.699999999997</v>
          </cell>
          <cell r="P311">
            <v>23.4</v>
          </cell>
        </row>
        <row r="312">
          <cell r="C312">
            <v>2010</v>
          </cell>
          <cell r="D312">
            <v>0.59</v>
          </cell>
          <cell r="E312">
            <v>95</v>
          </cell>
          <cell r="F312">
            <v>27</v>
          </cell>
          <cell r="G312">
            <v>63.75</v>
          </cell>
          <cell r="H312">
            <v>24.2</v>
          </cell>
          <cell r="I312">
            <v>0.65400000000000003</v>
          </cell>
          <cell r="J312">
            <v>2839.40634</v>
          </cell>
          <cell r="K312">
            <v>5.1775149999999996</v>
          </cell>
          <cell r="L312">
            <v>187</v>
          </cell>
          <cell r="P312">
            <v>6.3</v>
          </cell>
        </row>
        <row r="313">
          <cell r="C313">
            <v>2011</v>
          </cell>
          <cell r="D313">
            <v>0.59099999999999997</v>
          </cell>
          <cell r="E313">
            <v>103</v>
          </cell>
          <cell r="F313">
            <v>27.2</v>
          </cell>
          <cell r="G313">
            <v>65.524000000000001</v>
          </cell>
          <cell r="H313">
            <v>24</v>
          </cell>
          <cell r="I313">
            <v>0.34200000000000003</v>
          </cell>
          <cell r="J313">
            <v>3173.8220219999998</v>
          </cell>
          <cell r="K313">
            <v>0.70323500000000005</v>
          </cell>
          <cell r="L313">
            <v>187</v>
          </cell>
          <cell r="P313">
            <v>6.9</v>
          </cell>
        </row>
        <row r="314">
          <cell r="C314">
            <v>2012</v>
          </cell>
          <cell r="D314">
            <v>0.59099999999999997</v>
          </cell>
          <cell r="E314">
            <v>112</v>
          </cell>
          <cell r="F314">
            <v>27.3</v>
          </cell>
          <cell r="G314">
            <v>67.006</v>
          </cell>
          <cell r="H314">
            <v>24.1</v>
          </cell>
          <cell r="I314">
            <v>0.64900000000000002</v>
          </cell>
          <cell r="J314">
            <v>2997.2934319999999</v>
          </cell>
          <cell r="K314">
            <v>1.6061449999999999</v>
          </cell>
          <cell r="L314">
            <v>187</v>
          </cell>
          <cell r="P314">
            <v>7.4</v>
          </cell>
        </row>
        <row r="315">
          <cell r="C315">
            <v>2013</v>
          </cell>
          <cell r="D315">
            <v>0.59299999999999997</v>
          </cell>
          <cell r="E315">
            <v>117</v>
          </cell>
          <cell r="F315">
            <v>27.5</v>
          </cell>
          <cell r="G315">
            <v>67.885999999999996</v>
          </cell>
          <cell r="H315">
            <v>24.3</v>
          </cell>
          <cell r="I315">
            <v>0.55400000000000005</v>
          </cell>
          <cell r="J315">
            <v>2954.7745110000001</v>
          </cell>
          <cell r="K315">
            <v>1.9931270000000001</v>
          </cell>
          <cell r="L315">
            <v>187</v>
          </cell>
          <cell r="P315">
            <v>8.1</v>
          </cell>
        </row>
        <row r="316">
          <cell r="C316">
            <v>2014</v>
          </cell>
          <cell r="D316">
            <v>0.59399999999999997</v>
          </cell>
          <cell r="E316">
            <v>131</v>
          </cell>
          <cell r="F316">
            <v>27.7</v>
          </cell>
          <cell r="G316">
            <v>69.13</v>
          </cell>
          <cell r="H316">
            <v>24.7</v>
          </cell>
          <cell r="I316">
            <v>0.53600000000000003</v>
          </cell>
          <cell r="J316">
            <v>2926.6799599999999</v>
          </cell>
          <cell r="K316">
            <v>1.4150940000000001</v>
          </cell>
          <cell r="L316">
            <v>187</v>
          </cell>
          <cell r="P316">
            <v>8.8000000000000007</v>
          </cell>
        </row>
        <row r="317">
          <cell r="C317">
            <v>2015</v>
          </cell>
          <cell r="D317">
            <v>0.59799999999999998</v>
          </cell>
          <cell r="E317">
            <v>123</v>
          </cell>
          <cell r="F317">
            <v>27.9</v>
          </cell>
          <cell r="G317">
            <v>68.790999999999997</v>
          </cell>
          <cell r="H317">
            <v>25.2</v>
          </cell>
          <cell r="I317">
            <v>1.1020000000000001</v>
          </cell>
          <cell r="J317">
            <v>2695.6661859999999</v>
          </cell>
          <cell r="K317">
            <v>0.73089700000000002</v>
          </cell>
          <cell r="L317">
            <v>187</v>
          </cell>
          <cell r="P317">
            <v>10.3</v>
          </cell>
        </row>
        <row r="318">
          <cell r="C318">
            <v>2016</v>
          </cell>
          <cell r="D318">
            <v>0.59799999999999998</v>
          </cell>
          <cell r="E318">
            <v>144</v>
          </cell>
          <cell r="F318">
            <v>28.2</v>
          </cell>
          <cell r="G318">
            <v>69.45</v>
          </cell>
          <cell r="H318">
            <v>25.9</v>
          </cell>
          <cell r="I318">
            <v>1.032</v>
          </cell>
          <cell r="J318">
            <v>2805.6653200000001</v>
          </cell>
          <cell r="K318">
            <v>7.3219000000000003</v>
          </cell>
          <cell r="L318">
            <v>187</v>
          </cell>
          <cell r="P318">
            <v>11.2</v>
          </cell>
        </row>
        <row r="319">
          <cell r="C319">
            <v>2017</v>
          </cell>
          <cell r="D319">
            <v>0.60099999999999998</v>
          </cell>
          <cell r="E319">
            <v>123</v>
          </cell>
          <cell r="F319">
            <v>28.4</v>
          </cell>
          <cell r="G319">
            <v>70.239000000000004</v>
          </cell>
          <cell r="H319">
            <v>26.7</v>
          </cell>
          <cell r="I319">
            <v>0.44500000000000001</v>
          </cell>
          <cell r="J319">
            <v>3082.4750829999998</v>
          </cell>
          <cell r="K319">
            <v>6.3921330000000003</v>
          </cell>
          <cell r="L319">
            <v>187</v>
          </cell>
          <cell r="P319">
            <v>12.3</v>
          </cell>
        </row>
        <row r="320">
          <cell r="C320">
            <v>2018</v>
          </cell>
          <cell r="D320">
            <v>0.60299999999999998</v>
          </cell>
          <cell r="E320">
            <v>127</v>
          </cell>
          <cell r="F320">
            <v>28.5</v>
          </cell>
          <cell r="G320">
            <v>70.92</v>
          </cell>
          <cell r="H320">
            <v>27.5</v>
          </cell>
          <cell r="I320">
            <v>0.80300000000000005</v>
          </cell>
          <cell r="J320">
            <v>3125.4049989999999</v>
          </cell>
          <cell r="K320">
            <v>3.1195840000000001</v>
          </cell>
          <cell r="L320">
            <v>187</v>
          </cell>
          <cell r="P320">
            <v>12.6</v>
          </cell>
        </row>
        <row r="321">
          <cell r="C321">
            <v>2019</v>
          </cell>
          <cell r="D321">
            <v>0.60899999999999999</v>
          </cell>
          <cell r="E321">
            <v>115</v>
          </cell>
          <cell r="F321">
            <v>28.6</v>
          </cell>
          <cell r="G321">
            <v>71.728999999999999</v>
          </cell>
          <cell r="H321">
            <v>28.5</v>
          </cell>
          <cell r="I321">
            <v>0.17500000000000002</v>
          </cell>
          <cell r="J321">
            <v>3116.297759</v>
          </cell>
          <cell r="K321">
            <v>7.2268910000000002</v>
          </cell>
          <cell r="L321">
            <v>187</v>
          </cell>
          <cell r="P321">
            <v>12.4</v>
          </cell>
        </row>
        <row r="322">
          <cell r="C322">
            <v>2010</v>
          </cell>
          <cell r="D322">
            <v>0.52700000000000002</v>
          </cell>
          <cell r="E322">
            <v>3</v>
          </cell>
          <cell r="F322">
            <v>44</v>
          </cell>
          <cell r="G322">
            <v>3070.7359999999999</v>
          </cell>
          <cell r="H322">
            <v>30.9</v>
          </cell>
          <cell r="I322">
            <v>1.4810000000000001</v>
          </cell>
          <cell r="J322">
            <v>1489.459087</v>
          </cell>
          <cell r="K322">
            <v>4.3578510000000001</v>
          </cell>
          <cell r="L322">
            <v>23436</v>
          </cell>
          <cell r="P322">
            <v>46.7</v>
          </cell>
        </row>
        <row r="323">
          <cell r="C323">
            <v>2011</v>
          </cell>
          <cell r="D323">
            <v>0.53400000000000003</v>
          </cell>
          <cell r="E323">
            <v>4</v>
          </cell>
          <cell r="F323">
            <v>42.6</v>
          </cell>
          <cell r="G323">
            <v>3054.9169999999999</v>
          </cell>
          <cell r="H323">
            <v>30.6</v>
          </cell>
          <cell r="I323">
            <v>0.96499999999999997</v>
          </cell>
          <cell r="J323">
            <v>1672.9075350000001</v>
          </cell>
          <cell r="K323">
            <v>5.3320949999999998</v>
          </cell>
          <cell r="L323">
            <v>23636</v>
          </cell>
          <cell r="P323">
            <v>43.5</v>
          </cell>
        </row>
        <row r="324">
          <cell r="C324">
            <v>2012</v>
          </cell>
          <cell r="D324">
            <v>0.54900000000000004</v>
          </cell>
          <cell r="E324">
            <v>4</v>
          </cell>
          <cell r="F324">
            <v>41.3</v>
          </cell>
          <cell r="G324">
            <v>2987.7089999999998</v>
          </cell>
          <cell r="H324">
            <v>30.5</v>
          </cell>
          <cell r="I324">
            <v>0.92600000000000005</v>
          </cell>
          <cell r="J324">
            <v>1763.069442</v>
          </cell>
          <cell r="K324">
            <v>8.4398979999999995</v>
          </cell>
          <cell r="L324">
            <v>23836</v>
          </cell>
          <cell r="P324">
            <v>41.7</v>
          </cell>
        </row>
        <row r="325">
          <cell r="C325">
            <v>2013</v>
          </cell>
          <cell r="D325">
            <v>0.55700000000000005</v>
          </cell>
          <cell r="E325">
            <v>4</v>
          </cell>
          <cell r="F325">
            <v>40.1</v>
          </cell>
          <cell r="G325">
            <v>2981.317</v>
          </cell>
          <cell r="H325">
            <v>30.5</v>
          </cell>
          <cell r="I325">
            <v>0.746</v>
          </cell>
          <cell r="J325">
            <v>1878.3468109999999</v>
          </cell>
          <cell r="K325">
            <v>6.1890049999999999</v>
          </cell>
          <cell r="L325">
            <v>23736</v>
          </cell>
          <cell r="P325">
            <v>39.6</v>
          </cell>
        </row>
        <row r="326">
          <cell r="C326">
            <v>2014</v>
          </cell>
          <cell r="D326">
            <v>0.56100000000000005</v>
          </cell>
          <cell r="E326">
            <v>4</v>
          </cell>
          <cell r="F326">
            <v>38.9</v>
          </cell>
          <cell r="G326">
            <v>2995.3290000000002</v>
          </cell>
          <cell r="H326">
            <v>30.7</v>
          </cell>
          <cell r="I326">
            <v>0.63800000000000001</v>
          </cell>
          <cell r="J326">
            <v>1762.427817</v>
          </cell>
          <cell r="K326">
            <v>7.4519409999999997</v>
          </cell>
          <cell r="L326">
            <v>23836</v>
          </cell>
          <cell r="P326">
            <v>37.700000000000003</v>
          </cell>
        </row>
        <row r="327">
          <cell r="C327">
            <v>2015</v>
          </cell>
          <cell r="D327">
            <v>0.56899999999999995</v>
          </cell>
          <cell r="E327">
            <v>5</v>
          </cell>
          <cell r="F327">
            <v>37.6</v>
          </cell>
          <cell r="G327">
            <v>3018.0729999999999</v>
          </cell>
          <cell r="H327">
            <v>30.7</v>
          </cell>
          <cell r="I327">
            <v>1.486</v>
          </cell>
          <cell r="J327">
            <v>1338.290927</v>
          </cell>
          <cell r="K327">
            <v>24.796859999999999</v>
          </cell>
          <cell r="L327">
            <v>23836</v>
          </cell>
          <cell r="P327">
            <v>35.700000000000003</v>
          </cell>
        </row>
        <row r="328">
          <cell r="C328">
            <v>2016</v>
          </cell>
          <cell r="D328">
            <v>0.57099999999999995</v>
          </cell>
          <cell r="E328">
            <v>5</v>
          </cell>
          <cell r="F328">
            <v>36.200000000000003</v>
          </cell>
          <cell r="G328">
            <v>3044.4029999999998</v>
          </cell>
          <cell r="H328">
            <v>30.8</v>
          </cell>
          <cell r="I328">
            <v>1.474</v>
          </cell>
          <cell r="J328">
            <v>1280.8065429999999</v>
          </cell>
          <cell r="K328">
            <v>7.7617229999999999</v>
          </cell>
          <cell r="L328">
            <v>23836</v>
          </cell>
          <cell r="P328">
            <v>34.1</v>
          </cell>
        </row>
        <row r="329">
          <cell r="C329">
            <v>2017</v>
          </cell>
          <cell r="D329">
            <v>0.57799999999999996</v>
          </cell>
          <cell r="E329">
            <v>4</v>
          </cell>
          <cell r="F329">
            <v>35</v>
          </cell>
          <cell r="G329">
            <v>3086.585</v>
          </cell>
          <cell r="H329">
            <v>31</v>
          </cell>
          <cell r="I329">
            <v>0.72099999999999997</v>
          </cell>
          <cell r="J329">
            <v>1535.1965740000001</v>
          </cell>
          <cell r="K329">
            <v>4.8176810000000003</v>
          </cell>
          <cell r="L329">
            <v>23836</v>
          </cell>
          <cell r="P329">
            <v>32.6</v>
          </cell>
        </row>
        <row r="330">
          <cell r="C330">
            <v>2018</v>
          </cell>
          <cell r="D330">
            <v>0.58199999999999996</v>
          </cell>
          <cell r="E330">
            <v>4</v>
          </cell>
          <cell r="F330">
            <v>33.799999999999997</v>
          </cell>
          <cell r="G330">
            <v>3145.3820000000001</v>
          </cell>
          <cell r="H330">
            <v>31.2</v>
          </cell>
          <cell r="I330">
            <v>0.72699999999999998</v>
          </cell>
          <cell r="J330">
            <v>1516.368371</v>
          </cell>
          <cell r="K330">
            <v>8.0851489999999995</v>
          </cell>
          <cell r="L330">
            <v>23836</v>
          </cell>
          <cell r="P330">
            <v>32.6</v>
          </cell>
        </row>
        <row r="331">
          <cell r="C331">
            <v>2019</v>
          </cell>
          <cell r="D331">
            <v>0.58399999999999996</v>
          </cell>
          <cell r="E331">
            <v>4</v>
          </cell>
          <cell r="F331">
            <v>32.9</v>
          </cell>
          <cell r="G331">
            <v>3231.011</v>
          </cell>
          <cell r="H331">
            <v>31.5</v>
          </cell>
          <cell r="I331">
            <v>1.2949999999999999</v>
          </cell>
          <cell r="J331">
            <v>1305.001031</v>
          </cell>
          <cell r="K331">
            <v>15.24607</v>
          </cell>
          <cell r="L331">
            <v>23836</v>
          </cell>
          <cell r="P331">
            <v>31.7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B262-D257-491C-BF86-E754F4120A82}">
  <sheetPr>
    <tabColor rgb="FFFFC000"/>
  </sheetPr>
  <dimension ref="B2:Y34"/>
  <sheetViews>
    <sheetView showGridLines="0" showRowColHeaders="0" workbookViewId="0">
      <selection activeCell="AA14" sqref="AA14"/>
    </sheetView>
  </sheetViews>
  <sheetFormatPr defaultRowHeight="14.75" x14ac:dyDescent="0.75"/>
  <cols>
    <col min="10" max="11" width="16.26953125" customWidth="1"/>
  </cols>
  <sheetData>
    <row r="2" spans="2:25" x14ac:dyDescent="0.7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8"/>
    </row>
    <row r="3" spans="2:25" x14ac:dyDescent="0.75">
      <c r="B3" s="29"/>
      <c r="Y3" s="30"/>
    </row>
    <row r="4" spans="2:25" x14ac:dyDescent="0.75">
      <c r="B4" s="29"/>
      <c r="Y4" s="30"/>
    </row>
    <row r="5" spans="2:25" x14ac:dyDescent="0.75">
      <c r="B5" s="29"/>
      <c r="Y5" s="30"/>
    </row>
    <row r="6" spans="2:25" x14ac:dyDescent="0.75">
      <c r="B6" s="29"/>
      <c r="Y6" s="30"/>
    </row>
    <row r="7" spans="2:25" x14ac:dyDescent="0.75">
      <c r="B7" s="29"/>
      <c r="Y7" s="30"/>
    </row>
    <row r="8" spans="2:25" x14ac:dyDescent="0.75">
      <c r="B8" s="29"/>
      <c r="Y8" s="30"/>
    </row>
    <row r="9" spans="2:25" x14ac:dyDescent="0.75">
      <c r="B9" s="29"/>
      <c r="Y9" s="30"/>
    </row>
    <row r="10" spans="2:25" x14ac:dyDescent="0.75">
      <c r="B10" s="29"/>
      <c r="Y10" s="30"/>
    </row>
    <row r="11" spans="2:25" x14ac:dyDescent="0.75">
      <c r="B11" s="29"/>
      <c r="Y11" s="30"/>
    </row>
    <row r="12" spans="2:25" x14ac:dyDescent="0.75">
      <c r="B12" s="29"/>
      <c r="Y12" s="30"/>
    </row>
    <row r="13" spans="2:25" x14ac:dyDescent="0.75">
      <c r="B13" s="29"/>
      <c r="Y13" s="30"/>
    </row>
    <row r="14" spans="2:25" x14ac:dyDescent="0.75">
      <c r="B14" s="29"/>
      <c r="Y14" s="30"/>
    </row>
    <row r="15" spans="2:25" x14ac:dyDescent="0.75">
      <c r="B15" s="29"/>
      <c r="Y15" s="30"/>
    </row>
    <row r="16" spans="2:25" ht="30" x14ac:dyDescent="0.75">
      <c r="B16" s="29"/>
      <c r="I16" s="33"/>
      <c r="J16" s="33"/>
      <c r="K16" s="34"/>
      <c r="M16" s="37" t="s">
        <v>0</v>
      </c>
      <c r="N16" s="33"/>
      <c r="O16" s="33"/>
      <c r="P16" s="33"/>
      <c r="Y16" s="30"/>
    </row>
    <row r="17" spans="2:25" x14ac:dyDescent="0.75">
      <c r="B17" s="29"/>
      <c r="Y17" s="30"/>
    </row>
    <row r="18" spans="2:25" x14ac:dyDescent="0.75">
      <c r="B18" s="29"/>
      <c r="J18" s="35"/>
      <c r="K18" s="35"/>
      <c r="L18" s="35"/>
      <c r="M18" s="35"/>
      <c r="Y18" s="30"/>
    </row>
    <row r="19" spans="2:25" ht="15.75" x14ac:dyDescent="0.75">
      <c r="B19" s="29"/>
      <c r="J19" s="36"/>
      <c r="K19" s="36"/>
      <c r="L19" s="35"/>
      <c r="M19" s="35"/>
      <c r="Y19" s="30"/>
    </row>
    <row r="20" spans="2:25" ht="35.5" x14ac:dyDescent="1.5">
      <c r="B20" s="29"/>
      <c r="J20" s="36"/>
      <c r="K20" s="38" t="s">
        <v>1</v>
      </c>
      <c r="L20" s="35"/>
      <c r="M20" s="35"/>
      <c r="Y20" s="30"/>
    </row>
    <row r="21" spans="2:25" ht="15.75" x14ac:dyDescent="0.75">
      <c r="B21" s="29"/>
      <c r="J21" s="36"/>
      <c r="K21" s="36"/>
      <c r="L21" s="35"/>
      <c r="M21" s="35"/>
      <c r="Y21" s="30"/>
    </row>
    <row r="22" spans="2:25" ht="15.75" x14ac:dyDescent="0.75">
      <c r="B22" s="29"/>
      <c r="J22" s="36"/>
      <c r="K22" s="36"/>
      <c r="L22" s="35"/>
      <c r="M22" s="35"/>
      <c r="Y22" s="30"/>
    </row>
    <row r="23" spans="2:25" ht="15.75" x14ac:dyDescent="0.75">
      <c r="B23" s="29"/>
      <c r="J23" s="36"/>
      <c r="K23" s="36"/>
      <c r="L23" s="35"/>
      <c r="M23" s="35"/>
      <c r="Y23" s="30"/>
    </row>
    <row r="24" spans="2:25" x14ac:dyDescent="0.75">
      <c r="B24" s="29"/>
      <c r="Y24" s="30"/>
    </row>
    <row r="25" spans="2:25" x14ac:dyDescent="0.75">
      <c r="B25" s="29"/>
      <c r="Y25" s="30"/>
    </row>
    <row r="26" spans="2:25" x14ac:dyDescent="0.75">
      <c r="B26" s="29"/>
      <c r="Y26" s="30"/>
    </row>
    <row r="27" spans="2:25" x14ac:dyDescent="0.75">
      <c r="B27" s="29"/>
      <c r="Y27" s="30"/>
    </row>
    <row r="28" spans="2:25" x14ac:dyDescent="0.75">
      <c r="B28" s="29"/>
      <c r="Y28" s="30"/>
    </row>
    <row r="29" spans="2:25" x14ac:dyDescent="0.75">
      <c r="B29" s="29"/>
      <c r="Y29" s="30"/>
    </row>
    <row r="30" spans="2:25" x14ac:dyDescent="0.75">
      <c r="B30" s="29"/>
      <c r="Y30" s="30"/>
    </row>
    <row r="31" spans="2:25" x14ac:dyDescent="0.75">
      <c r="B31" s="29"/>
      <c r="Y31" s="30"/>
    </row>
    <row r="32" spans="2:25" x14ac:dyDescent="0.75">
      <c r="B32" s="29"/>
      <c r="Y32" s="30"/>
    </row>
    <row r="33" spans="2:25" x14ac:dyDescent="0.75">
      <c r="B33" s="29"/>
      <c r="Y33" s="30"/>
    </row>
    <row r="34" spans="2:25" x14ac:dyDescent="0.75">
      <c r="B34" s="3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394B-2C2C-4EF4-A3DF-CE09F2194FF8}">
  <sheetPr>
    <tabColor rgb="FF5B9BD5"/>
  </sheetPr>
  <dimension ref="A1:Q381"/>
  <sheetViews>
    <sheetView topLeftCell="B11" zoomScale="97" workbookViewId="0">
      <selection activeCell="C11" sqref="C11"/>
    </sheetView>
  </sheetViews>
  <sheetFormatPr defaultRowHeight="14.75" x14ac:dyDescent="0.75"/>
  <cols>
    <col min="1" max="1" width="29.40625" bestFit="1" customWidth="1"/>
    <col min="2" max="2" width="20.86328125" bestFit="1" customWidth="1"/>
  </cols>
  <sheetData>
    <row r="1" spans="1:17" x14ac:dyDescent="0.75">
      <c r="B1" t="s">
        <v>163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7" x14ac:dyDescent="0.75">
      <c r="A2" s="3" t="s">
        <v>61</v>
      </c>
      <c r="B2" t="s">
        <v>61</v>
      </c>
      <c r="C2">
        <v>543.30652620000001</v>
      </c>
      <c r="D2">
        <v>591.19003020000002</v>
      </c>
      <c r="E2">
        <v>638.84585159999995</v>
      </c>
      <c r="F2">
        <v>624.31545449999999</v>
      </c>
      <c r="G2">
        <v>614.22334239999998</v>
      </c>
      <c r="H2">
        <v>556.00722089999999</v>
      </c>
      <c r="I2">
        <v>512.01277809999999</v>
      </c>
      <c r="J2">
        <v>516.6798622</v>
      </c>
      <c r="K2">
        <v>485.66841870000002</v>
      </c>
      <c r="L2">
        <v>494.17934989999998</v>
      </c>
      <c r="N2">
        <v>315.77798710000002</v>
      </c>
      <c r="P2" t="s">
        <v>164</v>
      </c>
      <c r="Q2">
        <f>_xlfn.QUARTILE.INC(N2:N380, 1)</f>
        <v>706.60030525000002</v>
      </c>
    </row>
    <row r="3" spans="1:17" x14ac:dyDescent="0.75">
      <c r="A3" s="4" t="s">
        <v>62</v>
      </c>
      <c r="B3" t="s">
        <v>62</v>
      </c>
      <c r="C3">
        <v>3587.8836449999999</v>
      </c>
      <c r="D3">
        <v>4615.4682190000003</v>
      </c>
      <c r="E3">
        <v>5100.0970269999998</v>
      </c>
      <c r="F3">
        <v>5254.8811260000002</v>
      </c>
      <c r="G3">
        <v>5408.4116999999997</v>
      </c>
      <c r="H3">
        <v>4166.9798330000003</v>
      </c>
      <c r="I3">
        <v>3506.073128</v>
      </c>
      <c r="J3">
        <v>4095.8100570000001</v>
      </c>
      <c r="K3">
        <v>3289.6439949999999</v>
      </c>
      <c r="L3">
        <v>2809.626088</v>
      </c>
      <c r="N3">
        <v>341.55412269999999</v>
      </c>
      <c r="P3" t="s">
        <v>165</v>
      </c>
      <c r="Q3">
        <f>_xlfn.QUARTILE.INC(N2:N380, 3)</f>
        <v>1520.4174914999999</v>
      </c>
    </row>
    <row r="4" spans="1:17" x14ac:dyDescent="0.75">
      <c r="A4" s="3" t="s">
        <v>63</v>
      </c>
      <c r="B4" t="s">
        <v>63</v>
      </c>
      <c r="C4">
        <v>781.15357770000003</v>
      </c>
      <c r="D4">
        <v>861.76216220000003</v>
      </c>
      <c r="E4">
        <v>883.1171296</v>
      </c>
      <c r="F4">
        <v>981.8608514</v>
      </c>
      <c r="G4">
        <v>1118.8738080000001</v>
      </c>
      <c r="H4">
        <v>1248.4533100000001</v>
      </c>
      <c r="I4">
        <v>1401.564635</v>
      </c>
      <c r="J4">
        <v>1563.7678189999999</v>
      </c>
      <c r="K4">
        <v>1698.132081</v>
      </c>
      <c r="L4">
        <v>1855.740094</v>
      </c>
      <c r="N4">
        <v>348.42987369999997</v>
      </c>
    </row>
    <row r="5" spans="1:17" x14ac:dyDescent="0.75">
      <c r="A5" s="3" t="s">
        <v>64</v>
      </c>
      <c r="B5" t="s">
        <v>64</v>
      </c>
      <c r="C5">
        <v>1036.5345150000001</v>
      </c>
      <c r="D5">
        <v>1130.2732510000001</v>
      </c>
      <c r="E5">
        <v>1145.1401049999999</v>
      </c>
      <c r="F5">
        <v>1251.2097670000001</v>
      </c>
      <c r="G5">
        <v>1291.410185</v>
      </c>
      <c r="H5">
        <v>1076.7966980000001</v>
      </c>
      <c r="I5">
        <v>1087.287331</v>
      </c>
      <c r="J5">
        <v>1136.5938719999999</v>
      </c>
      <c r="K5">
        <v>1241.825298</v>
      </c>
      <c r="L5">
        <v>1219.515506</v>
      </c>
      <c r="N5">
        <v>354.4795719</v>
      </c>
    </row>
    <row r="6" spans="1:17" x14ac:dyDescent="0.75">
      <c r="A6" s="3" t="s">
        <v>65</v>
      </c>
      <c r="B6" t="s">
        <v>65</v>
      </c>
      <c r="C6">
        <v>647.83609550000006</v>
      </c>
      <c r="D6">
        <v>751.17277039999999</v>
      </c>
      <c r="E6">
        <v>758.00042699999995</v>
      </c>
      <c r="F6">
        <v>787.46943829999998</v>
      </c>
      <c r="G6">
        <v>792.84623739999995</v>
      </c>
      <c r="H6">
        <v>653.32726809999997</v>
      </c>
      <c r="I6">
        <v>688.25069629999996</v>
      </c>
      <c r="J6">
        <v>734.99626799999999</v>
      </c>
      <c r="K6">
        <v>804.50053779999996</v>
      </c>
      <c r="L6">
        <v>796.11520680000001</v>
      </c>
      <c r="N6">
        <v>371.26952169999998</v>
      </c>
    </row>
    <row r="7" spans="1:17" x14ac:dyDescent="0.75">
      <c r="A7" s="4" t="s">
        <v>66</v>
      </c>
      <c r="B7" t="s">
        <v>66</v>
      </c>
      <c r="C7">
        <v>785.50266710000005</v>
      </c>
      <c r="D7">
        <v>882.27561400000002</v>
      </c>
      <c r="E7">
        <v>950.88034600000003</v>
      </c>
      <c r="F7">
        <v>1013.420536</v>
      </c>
      <c r="G7">
        <v>1093.4959759999999</v>
      </c>
      <c r="H7">
        <v>1162.9049950000001</v>
      </c>
      <c r="I7">
        <v>1269.5914990000001</v>
      </c>
      <c r="J7">
        <v>1385.2600660000001</v>
      </c>
      <c r="K7">
        <v>1512.1269890000001</v>
      </c>
      <c r="L7">
        <v>1643.1213889999999</v>
      </c>
      <c r="N7">
        <v>377.42291770000003</v>
      </c>
    </row>
    <row r="8" spans="1:17" x14ac:dyDescent="0.75">
      <c r="A8" s="3" t="s">
        <v>67</v>
      </c>
      <c r="B8" t="s">
        <v>67</v>
      </c>
      <c r="C8">
        <v>488.42173580000002</v>
      </c>
      <c r="D8">
        <v>551.74972190000005</v>
      </c>
      <c r="E8">
        <v>565.80120710000006</v>
      </c>
      <c r="F8">
        <v>380.29791110000002</v>
      </c>
      <c r="G8">
        <v>424.44913170000001</v>
      </c>
      <c r="H8">
        <v>377.42291770000003</v>
      </c>
      <c r="I8">
        <v>402.19164510000002</v>
      </c>
      <c r="J8">
        <v>450.9006579</v>
      </c>
      <c r="K8">
        <v>475.9538139</v>
      </c>
      <c r="L8">
        <v>467.9080323</v>
      </c>
      <c r="N8">
        <v>380.29791110000002</v>
      </c>
    </row>
    <row r="9" spans="1:17" x14ac:dyDescent="0.75">
      <c r="A9" s="3" t="s">
        <v>68</v>
      </c>
      <c r="B9" t="s">
        <v>68</v>
      </c>
      <c r="C9">
        <v>892.56886970000005</v>
      </c>
      <c r="D9">
        <v>984.73613049999994</v>
      </c>
      <c r="E9">
        <v>967.35294880000004</v>
      </c>
      <c r="F9">
        <v>979.8117426</v>
      </c>
      <c r="G9">
        <v>1020.287979</v>
      </c>
      <c r="H9">
        <v>776.01975230000005</v>
      </c>
      <c r="I9">
        <v>693.44976740000004</v>
      </c>
      <c r="J9">
        <v>665.94888490000005</v>
      </c>
      <c r="K9">
        <v>726.15100710000002</v>
      </c>
      <c r="L9">
        <v>709.54004320000001</v>
      </c>
      <c r="N9">
        <v>380.5969877</v>
      </c>
    </row>
    <row r="10" spans="1:17" x14ac:dyDescent="0.75">
      <c r="A10" s="3" t="s">
        <v>69</v>
      </c>
      <c r="B10" t="s">
        <v>69</v>
      </c>
      <c r="C10">
        <v>1316.491213</v>
      </c>
      <c r="D10">
        <v>1447.945144</v>
      </c>
      <c r="E10">
        <v>1403.3602519999999</v>
      </c>
      <c r="F10">
        <v>1505.3372919999999</v>
      </c>
      <c r="G10">
        <v>1513.830379</v>
      </c>
      <c r="H10">
        <v>1242.5856080000001</v>
      </c>
      <c r="I10">
        <v>1273.0509520000001</v>
      </c>
      <c r="J10">
        <v>1323.8148430000001</v>
      </c>
      <c r="K10">
        <v>1428.290463</v>
      </c>
      <c r="L10">
        <v>1401.542312</v>
      </c>
      <c r="N10">
        <v>391.56170520000001</v>
      </c>
    </row>
    <row r="11" spans="1:17" x14ac:dyDescent="0.75">
      <c r="A11" s="3" t="s">
        <v>70</v>
      </c>
      <c r="B11" s="3" t="s">
        <v>70</v>
      </c>
      <c r="C11">
        <v>3073.5577840000001</v>
      </c>
      <c r="D11">
        <v>3557.5561699999998</v>
      </c>
      <c r="E11">
        <v>3923.0935089999998</v>
      </c>
      <c r="F11">
        <v>3883.7468480000002</v>
      </c>
      <c r="G11">
        <v>3776.4855680000001</v>
      </c>
      <c r="H11">
        <v>2447.5393079999999</v>
      </c>
      <c r="I11">
        <v>2050.9934149999999</v>
      </c>
      <c r="J11">
        <v>2169.9915040000001</v>
      </c>
      <c r="K11">
        <v>2606.615331</v>
      </c>
      <c r="L11">
        <v>2369.7294940000002</v>
      </c>
      <c r="N11">
        <v>401.83487609999997</v>
      </c>
    </row>
    <row r="12" spans="1:17" x14ac:dyDescent="0.75">
      <c r="A12" s="3" t="s">
        <v>71</v>
      </c>
      <c r="B12" t="s">
        <v>71</v>
      </c>
      <c r="C12">
        <v>1343.2751249999999</v>
      </c>
      <c r="D12">
        <v>1451.5480809999999</v>
      </c>
      <c r="E12">
        <v>1559.2406510000001</v>
      </c>
      <c r="F12">
        <v>2312.7209480000001</v>
      </c>
      <c r="G12">
        <v>2464.2949050000002</v>
      </c>
      <c r="H12">
        <v>2658.9492449999998</v>
      </c>
      <c r="I12">
        <v>2802.1662040000001</v>
      </c>
      <c r="J12">
        <v>2914.358197</v>
      </c>
      <c r="K12">
        <v>3141.861711</v>
      </c>
      <c r="L12">
        <v>3414.9161779999999</v>
      </c>
      <c r="N12">
        <v>402.19164510000002</v>
      </c>
    </row>
    <row r="13" spans="1:17" x14ac:dyDescent="0.75">
      <c r="A13" s="3" t="s">
        <v>72</v>
      </c>
      <c r="B13" t="s">
        <v>72</v>
      </c>
      <c r="C13">
        <v>341.55412269999999</v>
      </c>
      <c r="D13">
        <v>354.4795719</v>
      </c>
      <c r="E13">
        <v>467.07787180000003</v>
      </c>
      <c r="F13">
        <v>499.53153020000002</v>
      </c>
      <c r="G13">
        <v>566.92640289999997</v>
      </c>
      <c r="H13">
        <v>640.54192309999996</v>
      </c>
      <c r="I13">
        <v>717.12486980000006</v>
      </c>
      <c r="J13">
        <v>768.52301539999996</v>
      </c>
      <c r="K13">
        <v>771.52486629999999</v>
      </c>
      <c r="L13">
        <v>855.76088519999996</v>
      </c>
      <c r="N13">
        <v>424.44913170000001</v>
      </c>
    </row>
    <row r="14" spans="1:17" x14ac:dyDescent="0.75">
      <c r="A14" s="3" t="s">
        <v>73</v>
      </c>
      <c r="B14" t="s">
        <v>73</v>
      </c>
      <c r="C14">
        <v>860.63643390000004</v>
      </c>
      <c r="D14">
        <v>762.76311769999995</v>
      </c>
      <c r="E14">
        <v>742.77762859999996</v>
      </c>
      <c r="F14">
        <v>700.51604220000002</v>
      </c>
      <c r="G14">
        <v>607.42990469999995</v>
      </c>
      <c r="H14">
        <v>660.72357120000004</v>
      </c>
      <c r="I14">
        <v>690.78049320000002</v>
      </c>
      <c r="J14">
        <v>679.75507170000003</v>
      </c>
      <c r="K14">
        <v>732.72072730000002</v>
      </c>
      <c r="L14">
        <v>772.04591419999997</v>
      </c>
      <c r="N14">
        <v>448.33766209999999</v>
      </c>
    </row>
    <row r="15" spans="1:17" x14ac:dyDescent="0.75">
      <c r="A15" s="3" t="s">
        <v>74</v>
      </c>
      <c r="B15" t="s">
        <v>74</v>
      </c>
      <c r="C15">
        <v>558.17466809999996</v>
      </c>
      <c r="D15">
        <v>703.66056730000003</v>
      </c>
      <c r="E15">
        <v>616.37566400000003</v>
      </c>
      <c r="F15">
        <v>634.66203910000002</v>
      </c>
      <c r="G15">
        <v>623.31309139999996</v>
      </c>
      <c r="H15">
        <v>603.3993815</v>
      </c>
      <c r="I15">
        <v>661.45783870000002</v>
      </c>
      <c r="J15">
        <v>738.54994490000001</v>
      </c>
      <c r="K15">
        <v>802.76738509999996</v>
      </c>
      <c r="L15">
        <v>749.45374700000002</v>
      </c>
      <c r="N15">
        <v>450.9006579</v>
      </c>
    </row>
    <row r="16" spans="1:17" x14ac:dyDescent="0.75">
      <c r="A16" s="3" t="s">
        <v>75</v>
      </c>
      <c r="B16" t="s">
        <v>75</v>
      </c>
      <c r="C16">
        <v>1191.9726639999999</v>
      </c>
      <c r="D16">
        <v>1287.9546499999999</v>
      </c>
      <c r="E16">
        <v>1337.3359459999999</v>
      </c>
      <c r="F16">
        <v>1432.837618</v>
      </c>
      <c r="G16">
        <v>1435.1364699999999</v>
      </c>
      <c r="H16">
        <v>1386.8541909999999</v>
      </c>
      <c r="I16">
        <v>1290.380508</v>
      </c>
      <c r="J16">
        <v>1369.0637340000001</v>
      </c>
      <c r="K16">
        <v>1479.3458270000001</v>
      </c>
      <c r="L16">
        <v>1312.770636</v>
      </c>
      <c r="N16">
        <v>467.07787180000003</v>
      </c>
    </row>
    <row r="17" spans="1:14" x14ac:dyDescent="0.75">
      <c r="A17" s="4" t="s">
        <v>76</v>
      </c>
      <c r="B17" t="s">
        <v>76</v>
      </c>
      <c r="C17">
        <v>1516.76323</v>
      </c>
      <c r="D17">
        <v>1734.9038390000001</v>
      </c>
      <c r="E17">
        <v>1788.6914389999999</v>
      </c>
      <c r="F17">
        <v>1715.8143210000001</v>
      </c>
      <c r="G17">
        <v>1642.820129</v>
      </c>
      <c r="H17">
        <v>1542.6164650000001</v>
      </c>
      <c r="I17">
        <v>1584.7380149999999</v>
      </c>
      <c r="J17">
        <v>1640.571205</v>
      </c>
      <c r="K17">
        <v>1727.8450009999999</v>
      </c>
      <c r="L17">
        <v>1601.8618690000001</v>
      </c>
      <c r="N17">
        <v>467.23543160000003</v>
      </c>
    </row>
    <row r="18" spans="1:14" x14ac:dyDescent="0.75">
      <c r="A18" s="4" t="s">
        <v>77</v>
      </c>
      <c r="B18" s="3" t="s">
        <v>77</v>
      </c>
      <c r="C18">
        <v>1141.2357030000001</v>
      </c>
      <c r="D18">
        <v>1378.4984919999999</v>
      </c>
      <c r="E18">
        <v>1581.62871</v>
      </c>
      <c r="F18">
        <v>1831.9369160000001</v>
      </c>
      <c r="G18">
        <v>1999.9582029999999</v>
      </c>
      <c r="H18">
        <v>2140.0443230000001</v>
      </c>
      <c r="I18">
        <v>2324.4009169999999</v>
      </c>
      <c r="J18">
        <v>2455.2115589999999</v>
      </c>
      <c r="K18">
        <v>2569.0938919999999</v>
      </c>
      <c r="L18">
        <v>2635.8000149999998</v>
      </c>
      <c r="N18">
        <v>467.9080323</v>
      </c>
    </row>
    <row r="19" spans="1:14" x14ac:dyDescent="0.75">
      <c r="A19" s="3" t="s">
        <v>78</v>
      </c>
      <c r="B19" t="s">
        <v>78</v>
      </c>
      <c r="C19">
        <v>1119.8436409999999</v>
      </c>
      <c r="D19">
        <v>1287.269536</v>
      </c>
      <c r="E19">
        <v>1229.6362320000001</v>
      </c>
      <c r="F19">
        <v>1166.911756</v>
      </c>
      <c r="G19">
        <v>1194.5756269999999</v>
      </c>
      <c r="H19">
        <v>1146.0646879999999</v>
      </c>
      <c r="I19">
        <v>1018.931093</v>
      </c>
      <c r="J19">
        <v>1102.9444100000001</v>
      </c>
      <c r="K19">
        <v>1192.48432</v>
      </c>
      <c r="L19">
        <v>1113.3721399999999</v>
      </c>
      <c r="N19">
        <v>471.9592116</v>
      </c>
    </row>
    <row r="20" spans="1:14" x14ac:dyDescent="0.75">
      <c r="A20" s="3" t="s">
        <v>79</v>
      </c>
      <c r="B20" t="s">
        <v>79</v>
      </c>
      <c r="C20">
        <v>513.44556669999997</v>
      </c>
      <c r="D20">
        <v>596.89663529999996</v>
      </c>
      <c r="E20">
        <v>675.01019180000003</v>
      </c>
      <c r="F20">
        <v>747.86866010000006</v>
      </c>
      <c r="G20">
        <v>739.91193499999997</v>
      </c>
      <c r="H20">
        <v>721.58105049999995</v>
      </c>
      <c r="I20">
        <v>740.91490599999997</v>
      </c>
      <c r="J20">
        <v>721.08504400000004</v>
      </c>
      <c r="K20">
        <v>710.26599839999994</v>
      </c>
      <c r="L20">
        <v>672.34049919999995</v>
      </c>
      <c r="N20">
        <v>475.9538139</v>
      </c>
    </row>
    <row r="21" spans="1:14" x14ac:dyDescent="0.75">
      <c r="A21" s="3" t="s">
        <v>80</v>
      </c>
      <c r="B21" t="s">
        <v>80</v>
      </c>
      <c r="C21">
        <v>471.9592116</v>
      </c>
      <c r="D21">
        <v>531.2654321</v>
      </c>
      <c r="E21">
        <v>518.15281270000003</v>
      </c>
      <c r="F21">
        <v>541.06594370000005</v>
      </c>
      <c r="G21">
        <v>530.86103890000004</v>
      </c>
      <c r="H21">
        <v>467.23543160000003</v>
      </c>
      <c r="I21">
        <v>475.95555680000001</v>
      </c>
      <c r="J21">
        <v>515.29332339999996</v>
      </c>
      <c r="K21">
        <v>523.94597139999996</v>
      </c>
      <c r="L21">
        <v>522.98952429999997</v>
      </c>
      <c r="N21">
        <v>475.95555680000001</v>
      </c>
    </row>
    <row r="22" spans="1:14" x14ac:dyDescent="0.75">
      <c r="A22" s="3" t="s">
        <v>81</v>
      </c>
      <c r="B22" t="s">
        <v>81</v>
      </c>
      <c r="C22">
        <v>478.66868849999997</v>
      </c>
      <c r="D22">
        <v>534.95105020000005</v>
      </c>
      <c r="E22">
        <v>391.56170520000001</v>
      </c>
      <c r="F22">
        <v>348.42987369999997</v>
      </c>
      <c r="G22">
        <v>371.26952169999998</v>
      </c>
      <c r="H22">
        <v>380.5969877</v>
      </c>
      <c r="I22">
        <v>315.77798710000002</v>
      </c>
      <c r="J22">
        <v>506.13729439999997</v>
      </c>
      <c r="K22">
        <v>544.59343539999998</v>
      </c>
      <c r="L22">
        <v>591.84638959999995</v>
      </c>
      <c r="N22">
        <v>476.86953219999998</v>
      </c>
    </row>
    <row r="23" spans="1:14" x14ac:dyDescent="0.75">
      <c r="A23" s="3" t="s">
        <v>82</v>
      </c>
      <c r="B23" t="s">
        <v>82</v>
      </c>
      <c r="C23">
        <v>710.27424940000003</v>
      </c>
      <c r="D23">
        <v>837.60582099999999</v>
      </c>
      <c r="E23">
        <v>778.62526949999994</v>
      </c>
      <c r="F23">
        <v>805.03397959999995</v>
      </c>
      <c r="G23">
        <v>848.279043</v>
      </c>
      <c r="H23">
        <v>751.47288660000004</v>
      </c>
      <c r="I23">
        <v>780.72356950000005</v>
      </c>
      <c r="J23">
        <v>830.02151530000003</v>
      </c>
      <c r="K23">
        <v>894.8047765</v>
      </c>
      <c r="L23">
        <v>879.0431873</v>
      </c>
      <c r="N23">
        <v>478.66868849999997</v>
      </c>
    </row>
    <row r="24" spans="1:14" x14ac:dyDescent="0.75">
      <c r="A24" s="3" t="s">
        <v>83</v>
      </c>
      <c r="B24" t="s">
        <v>83</v>
      </c>
      <c r="C24">
        <v>1610.921603</v>
      </c>
      <c r="D24">
        <v>1879.7724720000001</v>
      </c>
      <c r="E24">
        <v>1815.2189390000001</v>
      </c>
      <c r="F24">
        <v>1892.0940000000001</v>
      </c>
      <c r="G24">
        <v>1677.109019</v>
      </c>
      <c r="H24">
        <v>1524.0717529999999</v>
      </c>
      <c r="I24">
        <v>1536.8548880000001</v>
      </c>
      <c r="J24">
        <v>1587.611263</v>
      </c>
      <c r="K24">
        <v>1670.2041650000001</v>
      </c>
      <c r="L24">
        <v>1743.302901</v>
      </c>
      <c r="N24">
        <v>484.15313739999999</v>
      </c>
    </row>
    <row r="25" spans="1:14" x14ac:dyDescent="0.75">
      <c r="A25" s="4" t="s">
        <v>84</v>
      </c>
      <c r="B25" t="s">
        <v>84</v>
      </c>
      <c r="C25">
        <v>746.94536000000005</v>
      </c>
      <c r="D25">
        <v>1061.344429</v>
      </c>
      <c r="E25">
        <v>1134.302224</v>
      </c>
      <c r="F25">
        <v>1168.1654000000001</v>
      </c>
      <c r="G25">
        <v>1210.097636</v>
      </c>
      <c r="H25">
        <v>1196.7433570000001</v>
      </c>
      <c r="I25">
        <v>1136.6106649999999</v>
      </c>
      <c r="J25">
        <v>1151.114462</v>
      </c>
      <c r="K25">
        <v>1250.173691</v>
      </c>
      <c r="L25">
        <v>1271.1115749999999</v>
      </c>
      <c r="N25">
        <v>485.66841870000002</v>
      </c>
    </row>
    <row r="26" spans="1:14" x14ac:dyDescent="0.75">
      <c r="A26" s="3" t="s">
        <v>85</v>
      </c>
      <c r="B26" t="s">
        <v>85</v>
      </c>
      <c r="C26">
        <v>592.40120709999997</v>
      </c>
      <c r="D26">
        <v>799.58337689999996</v>
      </c>
      <c r="E26">
        <v>804.14160730000003</v>
      </c>
      <c r="F26">
        <v>823.35987460000001</v>
      </c>
      <c r="G26">
        <v>844.85312480000005</v>
      </c>
      <c r="H26">
        <v>901.74960769999996</v>
      </c>
      <c r="I26">
        <v>899.52358100000004</v>
      </c>
      <c r="J26">
        <v>1048.453755</v>
      </c>
      <c r="K26">
        <v>1178.525932</v>
      </c>
      <c r="L26">
        <v>1194.956876</v>
      </c>
      <c r="N26">
        <v>488.42173580000002</v>
      </c>
    </row>
    <row r="27" spans="1:14" x14ac:dyDescent="0.75">
      <c r="A27" s="3" t="s">
        <v>86</v>
      </c>
      <c r="B27" t="s">
        <v>86</v>
      </c>
      <c r="C27">
        <v>476.86953219999998</v>
      </c>
      <c r="D27">
        <v>512.59533499999998</v>
      </c>
      <c r="E27">
        <v>529.74445809999997</v>
      </c>
      <c r="F27">
        <v>552.56913899999995</v>
      </c>
      <c r="G27">
        <v>564.5967488</v>
      </c>
      <c r="H27">
        <v>484.15313739999999</v>
      </c>
      <c r="I27">
        <v>500.21491129999998</v>
      </c>
      <c r="J27">
        <v>517.7715723</v>
      </c>
      <c r="K27">
        <v>570.72392200000002</v>
      </c>
      <c r="L27">
        <v>554.09938929999998</v>
      </c>
      <c r="N27">
        <v>494.17934989999998</v>
      </c>
    </row>
    <row r="28" spans="1:14" x14ac:dyDescent="0.75">
      <c r="A28" s="3" t="s">
        <v>87</v>
      </c>
      <c r="B28" t="s">
        <v>87</v>
      </c>
      <c r="C28">
        <v>609.724917</v>
      </c>
      <c r="D28">
        <v>668.49467219999997</v>
      </c>
      <c r="E28">
        <v>725.16977029999998</v>
      </c>
      <c r="F28">
        <v>722.89432850000003</v>
      </c>
      <c r="G28">
        <v>743.55903799999999</v>
      </c>
      <c r="H28">
        <v>751.07739260000005</v>
      </c>
      <c r="I28">
        <v>744.76074879999999</v>
      </c>
      <c r="J28">
        <v>772.3169891</v>
      </c>
      <c r="K28">
        <v>783.63716280000006</v>
      </c>
      <c r="L28">
        <v>820.14928859999998</v>
      </c>
      <c r="N28">
        <v>496.68229489999999</v>
      </c>
    </row>
    <row r="29" spans="1:14" x14ac:dyDescent="0.75">
      <c r="A29" s="3" t="s">
        <v>88</v>
      </c>
      <c r="B29" t="s">
        <v>88</v>
      </c>
      <c r="C29">
        <v>1090.260763</v>
      </c>
      <c r="D29">
        <v>1254.541598</v>
      </c>
      <c r="E29">
        <v>1330.6201140000001</v>
      </c>
      <c r="F29">
        <v>1564.768548</v>
      </c>
      <c r="G29">
        <v>1770.467688</v>
      </c>
      <c r="H29">
        <v>1584.7756569999999</v>
      </c>
      <c r="I29">
        <v>1700.0979970000001</v>
      </c>
      <c r="J29">
        <v>1813.8074340000001</v>
      </c>
      <c r="K29">
        <v>1953.5132570000001</v>
      </c>
      <c r="L29">
        <v>1987.579702</v>
      </c>
      <c r="N29">
        <v>499.53153020000002</v>
      </c>
    </row>
    <row r="30" spans="1:14" x14ac:dyDescent="0.75">
      <c r="A30" s="3" t="s">
        <v>89</v>
      </c>
      <c r="B30" t="s">
        <v>89</v>
      </c>
      <c r="C30">
        <v>1271.5832809999999</v>
      </c>
      <c r="D30">
        <v>1366.7745010000001</v>
      </c>
      <c r="E30">
        <v>1317.779802</v>
      </c>
      <c r="F30">
        <v>1372.6657789999999</v>
      </c>
      <c r="G30">
        <v>1396.6573390000001</v>
      </c>
      <c r="H30">
        <v>1219.249415</v>
      </c>
      <c r="I30">
        <v>1269.903294</v>
      </c>
      <c r="J30">
        <v>1361.7019720000001</v>
      </c>
      <c r="K30">
        <v>1458.0690930000001</v>
      </c>
      <c r="L30">
        <v>1430.1482590000001</v>
      </c>
      <c r="N30">
        <v>500.21491129999998</v>
      </c>
    </row>
    <row r="31" spans="1:14" x14ac:dyDescent="0.75">
      <c r="A31" s="3" t="s">
        <v>90</v>
      </c>
      <c r="B31" t="s">
        <v>90</v>
      </c>
      <c r="C31">
        <v>401.83487609999997</v>
      </c>
      <c r="D31">
        <v>448.33766209999999</v>
      </c>
      <c r="E31">
        <v>566.37823509999998</v>
      </c>
      <c r="F31">
        <v>716.83582690000003</v>
      </c>
      <c r="G31">
        <v>714.69979569999998</v>
      </c>
      <c r="H31">
        <v>588.2288628</v>
      </c>
      <c r="I31">
        <v>501.4151655</v>
      </c>
      <c r="J31">
        <v>496.68229489999999</v>
      </c>
      <c r="K31">
        <v>533.99153330000001</v>
      </c>
      <c r="L31">
        <v>521.75483670000006</v>
      </c>
      <c r="N31">
        <v>501.4151655</v>
      </c>
    </row>
    <row r="32" spans="1:14" x14ac:dyDescent="0.75">
      <c r="A32" s="3" t="s">
        <v>91</v>
      </c>
      <c r="B32" t="s">
        <v>91</v>
      </c>
      <c r="C32">
        <v>1604.2058300000001</v>
      </c>
      <c r="D32">
        <v>1938.8911869999999</v>
      </c>
      <c r="E32">
        <v>2141.8215220000002</v>
      </c>
      <c r="F32">
        <v>2248.6149350000001</v>
      </c>
      <c r="G32">
        <v>2274.887866</v>
      </c>
      <c r="H32">
        <v>2167.1199280000001</v>
      </c>
      <c r="I32">
        <v>2225.4868419999998</v>
      </c>
      <c r="J32">
        <v>2332.844216</v>
      </c>
      <c r="K32">
        <v>2411.8629259999998</v>
      </c>
      <c r="L32">
        <v>2344.048976</v>
      </c>
      <c r="N32">
        <v>506.13729439999997</v>
      </c>
    </row>
    <row r="33" spans="1:14" x14ac:dyDescent="0.75">
      <c r="A33" s="3" t="s">
        <v>92</v>
      </c>
      <c r="B33" t="s">
        <v>92</v>
      </c>
      <c r="C33">
        <v>1338.443724</v>
      </c>
      <c r="D33">
        <v>1366.410905</v>
      </c>
      <c r="E33">
        <v>1039.7620509999999</v>
      </c>
      <c r="F33">
        <v>1160.5355520000001</v>
      </c>
      <c r="G33">
        <v>1303.8389549999999</v>
      </c>
      <c r="H33">
        <v>1329.6359620000001</v>
      </c>
      <c r="I33">
        <v>1069.8399569999999</v>
      </c>
      <c r="J33">
        <v>1011.521216</v>
      </c>
      <c r="K33">
        <v>740.74676699999998</v>
      </c>
      <c r="L33">
        <v>610.92786149999995</v>
      </c>
      <c r="N33">
        <v>512.01277809999999</v>
      </c>
    </row>
    <row r="34" spans="1:14" x14ac:dyDescent="0.75">
      <c r="A34" s="4" t="s">
        <v>93</v>
      </c>
      <c r="B34" t="s">
        <v>93</v>
      </c>
      <c r="C34">
        <v>806.41434930000003</v>
      </c>
      <c r="D34">
        <v>936.44859559999998</v>
      </c>
      <c r="E34">
        <v>1024.1725080000001</v>
      </c>
      <c r="F34">
        <v>1210.0356549999999</v>
      </c>
      <c r="G34">
        <v>1232.4503360000001</v>
      </c>
      <c r="H34">
        <v>1332.7918560000001</v>
      </c>
      <c r="I34">
        <v>1353.754934</v>
      </c>
      <c r="J34">
        <v>1299.494635</v>
      </c>
      <c r="K34">
        <v>1249.1383510000001</v>
      </c>
      <c r="L34">
        <v>1583.7135760000001</v>
      </c>
      <c r="N34">
        <v>512.59533499999998</v>
      </c>
    </row>
    <row r="35" spans="1:14" x14ac:dyDescent="0.75">
      <c r="A35" s="3" t="s">
        <v>94</v>
      </c>
      <c r="B35" t="s">
        <v>94</v>
      </c>
      <c r="C35">
        <v>534.04478259999996</v>
      </c>
      <c r="D35">
        <v>587.09749280000005</v>
      </c>
      <c r="E35">
        <v>571.80672389999995</v>
      </c>
      <c r="F35">
        <v>621.39885360000005</v>
      </c>
      <c r="G35">
        <v>640.93421960000001</v>
      </c>
      <c r="H35">
        <v>570.90996719999998</v>
      </c>
      <c r="I35">
        <v>803.15189339999995</v>
      </c>
      <c r="J35">
        <v>830.74527669999998</v>
      </c>
      <c r="K35">
        <v>901.52301690000002</v>
      </c>
      <c r="L35">
        <v>893.35245410000005</v>
      </c>
      <c r="N35">
        <v>513.44556669999997</v>
      </c>
    </row>
    <row r="36" spans="1:14" x14ac:dyDescent="0.75">
      <c r="A36" s="3" t="s">
        <v>95</v>
      </c>
      <c r="B36" s="3" t="s">
        <v>95</v>
      </c>
      <c r="C36">
        <v>743.40366389999997</v>
      </c>
      <c r="D36">
        <v>781.43389569999999</v>
      </c>
      <c r="E36">
        <v>867.8574989</v>
      </c>
      <c r="F36">
        <v>970.39960140000005</v>
      </c>
      <c r="G36">
        <v>1030.077648</v>
      </c>
      <c r="H36">
        <v>947.9333517</v>
      </c>
      <c r="I36">
        <v>966.50301660000002</v>
      </c>
      <c r="J36">
        <v>1004.9065880000001</v>
      </c>
      <c r="K36">
        <v>1042.8387560000001</v>
      </c>
      <c r="L36">
        <v>1085.8848599999999</v>
      </c>
      <c r="N36">
        <v>515.29332339999996</v>
      </c>
    </row>
    <row r="37" spans="1:14" x14ac:dyDescent="0.75">
      <c r="A37" s="4" t="s">
        <v>96</v>
      </c>
      <c r="B37" t="s">
        <v>96</v>
      </c>
      <c r="C37">
        <v>2839.40634</v>
      </c>
      <c r="D37">
        <v>3173.8220219999998</v>
      </c>
      <c r="E37">
        <v>2997.2934319999999</v>
      </c>
      <c r="F37">
        <v>2954.7745110000001</v>
      </c>
      <c r="G37">
        <v>2926.6799599999999</v>
      </c>
      <c r="H37">
        <v>2695.6661859999999</v>
      </c>
      <c r="I37">
        <v>2805.6653200000001</v>
      </c>
      <c r="J37">
        <v>3082.4750829999998</v>
      </c>
      <c r="K37">
        <v>3125.4049989999999</v>
      </c>
      <c r="L37">
        <v>3116.297759</v>
      </c>
      <c r="N37">
        <v>516.6798622</v>
      </c>
    </row>
    <row r="38" spans="1:14" x14ac:dyDescent="0.75">
      <c r="A38" s="3" t="s">
        <v>97</v>
      </c>
      <c r="B38" t="s">
        <v>97</v>
      </c>
      <c r="C38">
        <v>1334.7849020000001</v>
      </c>
      <c r="D38">
        <v>1374.6214010000001</v>
      </c>
      <c r="E38">
        <v>1446.536472</v>
      </c>
      <c r="F38">
        <v>1607.1521729999999</v>
      </c>
      <c r="G38">
        <v>1674.0025720000001</v>
      </c>
      <c r="H38">
        <v>1601.8300630000001</v>
      </c>
      <c r="I38">
        <v>1152.7209660000001</v>
      </c>
      <c r="J38">
        <v>964.26481049999995</v>
      </c>
      <c r="K38">
        <v>758.14524159999996</v>
      </c>
      <c r="L38" t="s">
        <v>166</v>
      </c>
      <c r="N38">
        <v>517.7715723</v>
      </c>
    </row>
    <row r="39" spans="1:14" x14ac:dyDescent="0.75">
      <c r="A39" s="4" t="s">
        <v>98</v>
      </c>
      <c r="B39" t="s">
        <v>98</v>
      </c>
      <c r="C39">
        <v>1489.459087</v>
      </c>
      <c r="D39">
        <v>1672.9075350000001</v>
      </c>
      <c r="E39">
        <v>1763.069442</v>
      </c>
      <c r="F39">
        <v>1878.3468109999999</v>
      </c>
      <c r="G39">
        <v>1762.427817</v>
      </c>
      <c r="H39">
        <v>1338.290927</v>
      </c>
      <c r="I39">
        <v>1280.8065429999999</v>
      </c>
      <c r="J39">
        <v>1535.1965740000001</v>
      </c>
      <c r="K39">
        <v>1516.368371</v>
      </c>
      <c r="L39">
        <v>1305.001031</v>
      </c>
      <c r="N39">
        <v>518.15281270000003</v>
      </c>
    </row>
    <row r="40" spans="1:14" x14ac:dyDescent="0.75">
      <c r="N40">
        <v>521.75483670000006</v>
      </c>
    </row>
    <row r="41" spans="1:14" x14ac:dyDescent="0.75">
      <c r="N41">
        <v>522.98952429999997</v>
      </c>
    </row>
    <row r="42" spans="1:14" x14ac:dyDescent="0.75">
      <c r="N42">
        <v>523.94597139999996</v>
      </c>
    </row>
    <row r="43" spans="1:14" x14ac:dyDescent="0.75">
      <c r="N43">
        <v>529.74445809999997</v>
      </c>
    </row>
    <row r="44" spans="1:14" x14ac:dyDescent="0.75">
      <c r="N44">
        <v>530.86103890000004</v>
      </c>
    </row>
    <row r="45" spans="1:14" x14ac:dyDescent="0.75">
      <c r="N45">
        <v>531.2654321</v>
      </c>
    </row>
    <row r="46" spans="1:14" x14ac:dyDescent="0.75">
      <c r="N46">
        <v>533.99153330000001</v>
      </c>
    </row>
    <row r="47" spans="1:14" x14ac:dyDescent="0.75">
      <c r="N47">
        <v>534.04478259999996</v>
      </c>
    </row>
    <row r="48" spans="1:14" x14ac:dyDescent="0.75">
      <c r="N48">
        <v>534.95105020000005</v>
      </c>
    </row>
    <row r="49" spans="14:14" x14ac:dyDescent="0.75">
      <c r="N49">
        <v>541.06594370000005</v>
      </c>
    </row>
    <row r="50" spans="14:14" x14ac:dyDescent="0.75">
      <c r="N50">
        <v>543.30652620000001</v>
      </c>
    </row>
    <row r="51" spans="14:14" x14ac:dyDescent="0.75">
      <c r="N51">
        <v>544.59343539999998</v>
      </c>
    </row>
    <row r="52" spans="14:14" x14ac:dyDescent="0.75">
      <c r="N52">
        <v>551.74972190000005</v>
      </c>
    </row>
    <row r="53" spans="14:14" x14ac:dyDescent="0.75">
      <c r="N53">
        <v>552.56913899999995</v>
      </c>
    </row>
    <row r="54" spans="14:14" x14ac:dyDescent="0.75">
      <c r="N54">
        <v>554.09938929999998</v>
      </c>
    </row>
    <row r="55" spans="14:14" x14ac:dyDescent="0.75">
      <c r="N55">
        <v>556.00722089999999</v>
      </c>
    </row>
    <row r="56" spans="14:14" x14ac:dyDescent="0.75">
      <c r="N56">
        <v>558.17466809999996</v>
      </c>
    </row>
    <row r="57" spans="14:14" x14ac:dyDescent="0.75">
      <c r="N57">
        <v>564.5967488</v>
      </c>
    </row>
    <row r="58" spans="14:14" x14ac:dyDescent="0.75">
      <c r="N58">
        <v>565.80120710000006</v>
      </c>
    </row>
    <row r="59" spans="14:14" x14ac:dyDescent="0.75">
      <c r="N59">
        <v>566.37823509999998</v>
      </c>
    </row>
    <row r="60" spans="14:14" x14ac:dyDescent="0.75">
      <c r="N60">
        <v>566.92640289999997</v>
      </c>
    </row>
    <row r="61" spans="14:14" x14ac:dyDescent="0.75">
      <c r="N61">
        <v>570.72392200000002</v>
      </c>
    </row>
    <row r="62" spans="14:14" x14ac:dyDescent="0.75">
      <c r="N62">
        <v>570.90996719999998</v>
      </c>
    </row>
    <row r="63" spans="14:14" x14ac:dyDescent="0.75">
      <c r="N63">
        <v>571.80672389999995</v>
      </c>
    </row>
    <row r="64" spans="14:14" x14ac:dyDescent="0.75">
      <c r="N64">
        <v>587.09749280000005</v>
      </c>
    </row>
    <row r="65" spans="14:14" x14ac:dyDescent="0.75">
      <c r="N65">
        <v>588.2288628</v>
      </c>
    </row>
    <row r="66" spans="14:14" x14ac:dyDescent="0.75">
      <c r="N66">
        <v>591.19003020000002</v>
      </c>
    </row>
    <row r="67" spans="14:14" x14ac:dyDescent="0.75">
      <c r="N67">
        <v>591.84638959999995</v>
      </c>
    </row>
    <row r="68" spans="14:14" x14ac:dyDescent="0.75">
      <c r="N68">
        <v>592.40120709999997</v>
      </c>
    </row>
    <row r="69" spans="14:14" x14ac:dyDescent="0.75">
      <c r="N69">
        <v>596.89663529999996</v>
      </c>
    </row>
    <row r="70" spans="14:14" x14ac:dyDescent="0.75">
      <c r="N70">
        <v>603.3993815</v>
      </c>
    </row>
    <row r="71" spans="14:14" x14ac:dyDescent="0.75">
      <c r="N71">
        <v>607.42990469999995</v>
      </c>
    </row>
    <row r="72" spans="14:14" x14ac:dyDescent="0.75">
      <c r="N72">
        <v>609.724917</v>
      </c>
    </row>
    <row r="73" spans="14:14" x14ac:dyDescent="0.75">
      <c r="N73">
        <v>610.92786149999995</v>
      </c>
    </row>
    <row r="74" spans="14:14" x14ac:dyDescent="0.75">
      <c r="N74">
        <v>614.22334239999998</v>
      </c>
    </row>
    <row r="75" spans="14:14" x14ac:dyDescent="0.75">
      <c r="N75">
        <v>616.37566400000003</v>
      </c>
    </row>
    <row r="76" spans="14:14" x14ac:dyDescent="0.75">
      <c r="N76">
        <v>621.39885360000005</v>
      </c>
    </row>
    <row r="77" spans="14:14" x14ac:dyDescent="0.75">
      <c r="N77">
        <v>623.31309139999996</v>
      </c>
    </row>
    <row r="78" spans="14:14" x14ac:dyDescent="0.75">
      <c r="N78">
        <v>624.31545449999999</v>
      </c>
    </row>
    <row r="79" spans="14:14" x14ac:dyDescent="0.75">
      <c r="N79">
        <v>634.66203910000002</v>
      </c>
    </row>
    <row r="80" spans="14:14" x14ac:dyDescent="0.75">
      <c r="N80">
        <v>638.84585159999995</v>
      </c>
    </row>
    <row r="81" spans="14:14" x14ac:dyDescent="0.75">
      <c r="N81">
        <v>640.54192309999996</v>
      </c>
    </row>
    <row r="82" spans="14:14" x14ac:dyDescent="0.75">
      <c r="N82">
        <v>640.93421960000001</v>
      </c>
    </row>
    <row r="83" spans="14:14" x14ac:dyDescent="0.75">
      <c r="N83">
        <v>647.83609550000006</v>
      </c>
    </row>
    <row r="84" spans="14:14" x14ac:dyDescent="0.75">
      <c r="N84">
        <v>653.32726809999997</v>
      </c>
    </row>
    <row r="85" spans="14:14" x14ac:dyDescent="0.75">
      <c r="N85">
        <v>660.72357120000004</v>
      </c>
    </row>
    <row r="86" spans="14:14" x14ac:dyDescent="0.75">
      <c r="N86">
        <v>661.45783870000002</v>
      </c>
    </row>
    <row r="87" spans="14:14" x14ac:dyDescent="0.75">
      <c r="N87">
        <v>665.94888490000005</v>
      </c>
    </row>
    <row r="88" spans="14:14" x14ac:dyDescent="0.75">
      <c r="N88">
        <v>668.49467219999997</v>
      </c>
    </row>
    <row r="89" spans="14:14" x14ac:dyDescent="0.75">
      <c r="N89">
        <v>672.34049919999995</v>
      </c>
    </row>
    <row r="90" spans="14:14" x14ac:dyDescent="0.75">
      <c r="N90">
        <v>675.01019180000003</v>
      </c>
    </row>
    <row r="91" spans="14:14" x14ac:dyDescent="0.75">
      <c r="N91">
        <v>679.75507170000003</v>
      </c>
    </row>
    <row r="92" spans="14:14" x14ac:dyDescent="0.75">
      <c r="N92">
        <v>688.25069629999996</v>
      </c>
    </row>
    <row r="93" spans="14:14" x14ac:dyDescent="0.75">
      <c r="N93">
        <v>690.78049320000002</v>
      </c>
    </row>
    <row r="94" spans="14:14" x14ac:dyDescent="0.75">
      <c r="N94">
        <v>693.44976740000004</v>
      </c>
    </row>
    <row r="95" spans="14:14" x14ac:dyDescent="0.75">
      <c r="N95">
        <v>700.51604220000002</v>
      </c>
    </row>
    <row r="96" spans="14:14" x14ac:dyDescent="0.75">
      <c r="N96">
        <v>703.66056730000003</v>
      </c>
    </row>
    <row r="97" spans="14:14" x14ac:dyDescent="0.75">
      <c r="N97">
        <v>709.54004320000001</v>
      </c>
    </row>
    <row r="98" spans="14:14" x14ac:dyDescent="0.75">
      <c r="N98">
        <v>710.26599839999994</v>
      </c>
    </row>
    <row r="99" spans="14:14" x14ac:dyDescent="0.75">
      <c r="N99">
        <v>710.27424940000003</v>
      </c>
    </row>
    <row r="100" spans="14:14" x14ac:dyDescent="0.75">
      <c r="N100">
        <v>714.69979569999998</v>
      </c>
    </row>
    <row r="101" spans="14:14" x14ac:dyDescent="0.75">
      <c r="N101">
        <v>716.83582690000003</v>
      </c>
    </row>
    <row r="102" spans="14:14" x14ac:dyDescent="0.75">
      <c r="N102">
        <v>717.12486980000006</v>
      </c>
    </row>
    <row r="103" spans="14:14" x14ac:dyDescent="0.75">
      <c r="N103">
        <v>721.08504400000004</v>
      </c>
    </row>
    <row r="104" spans="14:14" x14ac:dyDescent="0.75">
      <c r="N104">
        <v>721.58105049999995</v>
      </c>
    </row>
    <row r="105" spans="14:14" x14ac:dyDescent="0.75">
      <c r="N105">
        <v>722.89432850000003</v>
      </c>
    </row>
    <row r="106" spans="14:14" x14ac:dyDescent="0.75">
      <c r="N106">
        <v>725.16977029999998</v>
      </c>
    </row>
    <row r="107" spans="14:14" x14ac:dyDescent="0.75">
      <c r="N107">
        <v>726.15100710000002</v>
      </c>
    </row>
    <row r="108" spans="14:14" x14ac:dyDescent="0.75">
      <c r="N108">
        <v>732.72072730000002</v>
      </c>
    </row>
    <row r="109" spans="14:14" x14ac:dyDescent="0.75">
      <c r="N109">
        <v>734.99626799999999</v>
      </c>
    </row>
    <row r="110" spans="14:14" x14ac:dyDescent="0.75">
      <c r="N110">
        <v>738.54994490000001</v>
      </c>
    </row>
    <row r="111" spans="14:14" x14ac:dyDescent="0.75">
      <c r="N111">
        <v>739.91193499999997</v>
      </c>
    </row>
    <row r="112" spans="14:14" x14ac:dyDescent="0.75">
      <c r="N112">
        <v>740.74676699999998</v>
      </c>
    </row>
    <row r="113" spans="14:14" x14ac:dyDescent="0.75">
      <c r="N113">
        <v>740.91490599999997</v>
      </c>
    </row>
    <row r="114" spans="14:14" x14ac:dyDescent="0.75">
      <c r="N114">
        <v>742.77762859999996</v>
      </c>
    </row>
    <row r="115" spans="14:14" x14ac:dyDescent="0.75">
      <c r="N115">
        <v>743.40366389999997</v>
      </c>
    </row>
    <row r="116" spans="14:14" x14ac:dyDescent="0.75">
      <c r="N116">
        <v>743.55903799999999</v>
      </c>
    </row>
    <row r="117" spans="14:14" x14ac:dyDescent="0.75">
      <c r="N117">
        <v>744.76074879999999</v>
      </c>
    </row>
    <row r="118" spans="14:14" x14ac:dyDescent="0.75">
      <c r="N118">
        <v>746.94536000000005</v>
      </c>
    </row>
    <row r="119" spans="14:14" x14ac:dyDescent="0.75">
      <c r="N119">
        <v>747.86866010000006</v>
      </c>
    </row>
    <row r="120" spans="14:14" x14ac:dyDescent="0.75">
      <c r="N120">
        <v>749.45374700000002</v>
      </c>
    </row>
    <row r="121" spans="14:14" x14ac:dyDescent="0.75">
      <c r="N121">
        <v>751.07739260000005</v>
      </c>
    </row>
    <row r="122" spans="14:14" x14ac:dyDescent="0.75">
      <c r="N122">
        <v>751.17277039999999</v>
      </c>
    </row>
    <row r="123" spans="14:14" x14ac:dyDescent="0.75">
      <c r="N123">
        <v>751.47288660000004</v>
      </c>
    </row>
    <row r="124" spans="14:14" x14ac:dyDescent="0.75">
      <c r="N124">
        <v>758.00042699999995</v>
      </c>
    </row>
    <row r="125" spans="14:14" x14ac:dyDescent="0.75">
      <c r="N125">
        <v>758.14524159999996</v>
      </c>
    </row>
    <row r="126" spans="14:14" x14ac:dyDescent="0.75">
      <c r="N126">
        <v>762.76311769999995</v>
      </c>
    </row>
    <row r="127" spans="14:14" x14ac:dyDescent="0.75">
      <c r="N127">
        <v>768.52301539999996</v>
      </c>
    </row>
    <row r="128" spans="14:14" x14ac:dyDescent="0.75">
      <c r="N128">
        <v>771.52486629999999</v>
      </c>
    </row>
    <row r="129" spans="14:14" x14ac:dyDescent="0.75">
      <c r="N129">
        <v>772.04591419999997</v>
      </c>
    </row>
    <row r="130" spans="14:14" x14ac:dyDescent="0.75">
      <c r="N130">
        <v>772.3169891</v>
      </c>
    </row>
    <row r="131" spans="14:14" x14ac:dyDescent="0.75">
      <c r="N131">
        <v>776.01975230000005</v>
      </c>
    </row>
    <row r="132" spans="14:14" x14ac:dyDescent="0.75">
      <c r="N132">
        <v>778.62526949999994</v>
      </c>
    </row>
    <row r="133" spans="14:14" x14ac:dyDescent="0.75">
      <c r="N133">
        <v>780.72356950000005</v>
      </c>
    </row>
    <row r="134" spans="14:14" x14ac:dyDescent="0.75">
      <c r="N134">
        <v>781.15357770000003</v>
      </c>
    </row>
    <row r="135" spans="14:14" x14ac:dyDescent="0.75">
      <c r="N135">
        <v>781.43389569999999</v>
      </c>
    </row>
    <row r="136" spans="14:14" x14ac:dyDescent="0.75">
      <c r="N136">
        <v>783.63716280000006</v>
      </c>
    </row>
    <row r="137" spans="14:14" x14ac:dyDescent="0.75">
      <c r="N137">
        <v>785.50266710000005</v>
      </c>
    </row>
    <row r="138" spans="14:14" x14ac:dyDescent="0.75">
      <c r="N138">
        <v>787.46943829999998</v>
      </c>
    </row>
    <row r="139" spans="14:14" x14ac:dyDescent="0.75">
      <c r="N139">
        <v>792.84623739999995</v>
      </c>
    </row>
    <row r="140" spans="14:14" x14ac:dyDescent="0.75">
      <c r="N140">
        <v>796.11520680000001</v>
      </c>
    </row>
    <row r="141" spans="14:14" x14ac:dyDescent="0.75">
      <c r="N141">
        <v>799.58337689999996</v>
      </c>
    </row>
    <row r="142" spans="14:14" x14ac:dyDescent="0.75">
      <c r="N142">
        <v>802.76738509999996</v>
      </c>
    </row>
    <row r="143" spans="14:14" x14ac:dyDescent="0.75">
      <c r="N143">
        <v>803.15189339999995</v>
      </c>
    </row>
    <row r="144" spans="14:14" x14ac:dyDescent="0.75">
      <c r="N144">
        <v>804.14160730000003</v>
      </c>
    </row>
    <row r="145" spans="14:14" x14ac:dyDescent="0.75">
      <c r="N145">
        <v>804.50053779999996</v>
      </c>
    </row>
    <row r="146" spans="14:14" x14ac:dyDescent="0.75">
      <c r="N146">
        <v>805.03397959999995</v>
      </c>
    </row>
    <row r="147" spans="14:14" x14ac:dyDescent="0.75">
      <c r="N147">
        <v>806.41434930000003</v>
      </c>
    </row>
    <row r="148" spans="14:14" x14ac:dyDescent="0.75">
      <c r="N148">
        <v>820.14928859999998</v>
      </c>
    </row>
    <row r="149" spans="14:14" x14ac:dyDescent="0.75">
      <c r="N149">
        <v>823.35987460000001</v>
      </c>
    </row>
    <row r="150" spans="14:14" x14ac:dyDescent="0.75">
      <c r="N150">
        <v>830.02151530000003</v>
      </c>
    </row>
    <row r="151" spans="14:14" x14ac:dyDescent="0.75">
      <c r="N151">
        <v>830.74527669999998</v>
      </c>
    </row>
    <row r="152" spans="14:14" x14ac:dyDescent="0.75">
      <c r="N152">
        <v>837.60582099999999</v>
      </c>
    </row>
    <row r="153" spans="14:14" x14ac:dyDescent="0.75">
      <c r="N153">
        <v>844.85312480000005</v>
      </c>
    </row>
    <row r="154" spans="14:14" x14ac:dyDescent="0.75">
      <c r="N154">
        <v>848.279043</v>
      </c>
    </row>
    <row r="155" spans="14:14" x14ac:dyDescent="0.75">
      <c r="N155">
        <v>855.76088519999996</v>
      </c>
    </row>
    <row r="156" spans="14:14" x14ac:dyDescent="0.75">
      <c r="N156">
        <v>860.63643390000004</v>
      </c>
    </row>
    <row r="157" spans="14:14" x14ac:dyDescent="0.75">
      <c r="N157">
        <v>861.76216220000003</v>
      </c>
    </row>
    <row r="158" spans="14:14" x14ac:dyDescent="0.75">
      <c r="N158">
        <v>867.8574989</v>
      </c>
    </row>
    <row r="159" spans="14:14" x14ac:dyDescent="0.75">
      <c r="N159">
        <v>879.0431873</v>
      </c>
    </row>
    <row r="160" spans="14:14" x14ac:dyDescent="0.75">
      <c r="N160">
        <v>882.27561400000002</v>
      </c>
    </row>
    <row r="161" spans="14:14" x14ac:dyDescent="0.75">
      <c r="N161">
        <v>883.1171296</v>
      </c>
    </row>
    <row r="162" spans="14:14" x14ac:dyDescent="0.75">
      <c r="N162">
        <v>892.56886970000005</v>
      </c>
    </row>
    <row r="163" spans="14:14" x14ac:dyDescent="0.75">
      <c r="N163">
        <v>893.35245410000005</v>
      </c>
    </row>
    <row r="164" spans="14:14" x14ac:dyDescent="0.75">
      <c r="N164">
        <v>894.8047765</v>
      </c>
    </row>
    <row r="165" spans="14:14" x14ac:dyDescent="0.75">
      <c r="N165">
        <v>899.52358100000004</v>
      </c>
    </row>
    <row r="166" spans="14:14" x14ac:dyDescent="0.75">
      <c r="N166">
        <v>901.52301690000002</v>
      </c>
    </row>
    <row r="167" spans="14:14" x14ac:dyDescent="0.75">
      <c r="N167">
        <v>901.74960769999996</v>
      </c>
    </row>
    <row r="168" spans="14:14" x14ac:dyDescent="0.75">
      <c r="N168">
        <v>936.44859559999998</v>
      </c>
    </row>
    <row r="169" spans="14:14" x14ac:dyDescent="0.75">
      <c r="N169">
        <v>947.9333517</v>
      </c>
    </row>
    <row r="170" spans="14:14" x14ac:dyDescent="0.75">
      <c r="N170">
        <v>950.88034600000003</v>
      </c>
    </row>
    <row r="171" spans="14:14" x14ac:dyDescent="0.75">
      <c r="N171">
        <v>964.26481049999995</v>
      </c>
    </row>
    <row r="172" spans="14:14" x14ac:dyDescent="0.75">
      <c r="N172">
        <v>966.50301660000002</v>
      </c>
    </row>
    <row r="173" spans="14:14" x14ac:dyDescent="0.75">
      <c r="N173">
        <v>967.35294880000004</v>
      </c>
    </row>
    <row r="174" spans="14:14" x14ac:dyDescent="0.75">
      <c r="N174">
        <v>970.39960140000005</v>
      </c>
    </row>
    <row r="175" spans="14:14" x14ac:dyDescent="0.75">
      <c r="N175">
        <v>979.8117426</v>
      </c>
    </row>
    <row r="176" spans="14:14" x14ac:dyDescent="0.75">
      <c r="N176">
        <v>981.8608514</v>
      </c>
    </row>
    <row r="177" spans="14:14" x14ac:dyDescent="0.75">
      <c r="N177">
        <v>984.73613049999994</v>
      </c>
    </row>
    <row r="178" spans="14:14" x14ac:dyDescent="0.75">
      <c r="N178">
        <v>1004.9065880000001</v>
      </c>
    </row>
    <row r="179" spans="14:14" x14ac:dyDescent="0.75">
      <c r="N179">
        <v>1011.521216</v>
      </c>
    </row>
    <row r="180" spans="14:14" x14ac:dyDescent="0.75">
      <c r="N180">
        <v>1013.420536</v>
      </c>
    </row>
    <row r="181" spans="14:14" x14ac:dyDescent="0.75">
      <c r="N181">
        <v>1018.931093</v>
      </c>
    </row>
    <row r="182" spans="14:14" x14ac:dyDescent="0.75">
      <c r="N182">
        <v>1020.287979</v>
      </c>
    </row>
    <row r="183" spans="14:14" x14ac:dyDescent="0.75">
      <c r="N183">
        <v>1024.1725080000001</v>
      </c>
    </row>
    <row r="184" spans="14:14" x14ac:dyDescent="0.75">
      <c r="N184">
        <v>1030.077648</v>
      </c>
    </row>
    <row r="185" spans="14:14" x14ac:dyDescent="0.75">
      <c r="N185">
        <v>1036.5345150000001</v>
      </c>
    </row>
    <row r="186" spans="14:14" x14ac:dyDescent="0.75">
      <c r="N186">
        <v>1039.7620509999999</v>
      </c>
    </row>
    <row r="187" spans="14:14" x14ac:dyDescent="0.75">
      <c r="N187">
        <v>1042.8387560000001</v>
      </c>
    </row>
    <row r="188" spans="14:14" x14ac:dyDescent="0.75">
      <c r="N188">
        <v>1048.453755</v>
      </c>
    </row>
    <row r="189" spans="14:14" x14ac:dyDescent="0.75">
      <c r="N189">
        <v>1061.344429</v>
      </c>
    </row>
    <row r="190" spans="14:14" x14ac:dyDescent="0.75">
      <c r="N190">
        <v>1069.8399569999999</v>
      </c>
    </row>
    <row r="191" spans="14:14" x14ac:dyDescent="0.75">
      <c r="N191">
        <v>1076.7966980000001</v>
      </c>
    </row>
    <row r="192" spans="14:14" x14ac:dyDescent="0.75">
      <c r="N192">
        <v>1085.8848599999999</v>
      </c>
    </row>
    <row r="193" spans="14:14" x14ac:dyDescent="0.75">
      <c r="N193">
        <v>1087.287331</v>
      </c>
    </row>
    <row r="194" spans="14:14" x14ac:dyDescent="0.75">
      <c r="N194">
        <v>1090.260763</v>
      </c>
    </row>
    <row r="195" spans="14:14" x14ac:dyDescent="0.75">
      <c r="N195">
        <v>1093.4959759999999</v>
      </c>
    </row>
    <row r="196" spans="14:14" x14ac:dyDescent="0.75">
      <c r="N196">
        <v>1102.9444100000001</v>
      </c>
    </row>
    <row r="197" spans="14:14" x14ac:dyDescent="0.75">
      <c r="N197">
        <v>1113.3721399999999</v>
      </c>
    </row>
    <row r="198" spans="14:14" x14ac:dyDescent="0.75">
      <c r="N198">
        <v>1118.8738080000001</v>
      </c>
    </row>
    <row r="199" spans="14:14" x14ac:dyDescent="0.75">
      <c r="N199">
        <v>1119.8436409999999</v>
      </c>
    </row>
    <row r="200" spans="14:14" x14ac:dyDescent="0.75">
      <c r="N200">
        <v>1130.2732510000001</v>
      </c>
    </row>
    <row r="201" spans="14:14" x14ac:dyDescent="0.75">
      <c r="N201">
        <v>1134.302224</v>
      </c>
    </row>
    <row r="202" spans="14:14" x14ac:dyDescent="0.75">
      <c r="N202">
        <v>1136.5938719999999</v>
      </c>
    </row>
    <row r="203" spans="14:14" x14ac:dyDescent="0.75">
      <c r="N203">
        <v>1136.6106649999999</v>
      </c>
    </row>
    <row r="204" spans="14:14" x14ac:dyDescent="0.75">
      <c r="N204">
        <v>1141.2357030000001</v>
      </c>
    </row>
    <row r="205" spans="14:14" x14ac:dyDescent="0.75">
      <c r="N205">
        <v>1145.1401049999999</v>
      </c>
    </row>
    <row r="206" spans="14:14" x14ac:dyDescent="0.75">
      <c r="N206">
        <v>1146.0646879999999</v>
      </c>
    </row>
    <row r="207" spans="14:14" x14ac:dyDescent="0.75">
      <c r="N207">
        <v>1151.114462</v>
      </c>
    </row>
    <row r="208" spans="14:14" x14ac:dyDescent="0.75">
      <c r="N208">
        <v>1152.7209660000001</v>
      </c>
    </row>
    <row r="209" spans="14:14" x14ac:dyDescent="0.75">
      <c r="N209">
        <v>1160.5355520000001</v>
      </c>
    </row>
    <row r="210" spans="14:14" x14ac:dyDescent="0.75">
      <c r="N210">
        <v>1162.9049950000001</v>
      </c>
    </row>
    <row r="211" spans="14:14" x14ac:dyDescent="0.75">
      <c r="N211">
        <v>1166.911756</v>
      </c>
    </row>
    <row r="212" spans="14:14" x14ac:dyDescent="0.75">
      <c r="N212">
        <v>1168.1654000000001</v>
      </c>
    </row>
    <row r="213" spans="14:14" x14ac:dyDescent="0.75">
      <c r="N213">
        <v>1178.525932</v>
      </c>
    </row>
    <row r="214" spans="14:14" x14ac:dyDescent="0.75">
      <c r="N214">
        <v>1191.9726639999999</v>
      </c>
    </row>
    <row r="215" spans="14:14" x14ac:dyDescent="0.75">
      <c r="N215">
        <v>1192.48432</v>
      </c>
    </row>
    <row r="216" spans="14:14" x14ac:dyDescent="0.75">
      <c r="N216">
        <v>1194.5756269999999</v>
      </c>
    </row>
    <row r="217" spans="14:14" x14ac:dyDescent="0.75">
      <c r="N217">
        <v>1194.956876</v>
      </c>
    </row>
    <row r="218" spans="14:14" x14ac:dyDescent="0.75">
      <c r="N218">
        <v>1196.7433570000001</v>
      </c>
    </row>
    <row r="219" spans="14:14" x14ac:dyDescent="0.75">
      <c r="N219">
        <v>1210.0356549999999</v>
      </c>
    </row>
    <row r="220" spans="14:14" x14ac:dyDescent="0.75">
      <c r="N220">
        <v>1210.097636</v>
      </c>
    </row>
    <row r="221" spans="14:14" x14ac:dyDescent="0.75">
      <c r="N221">
        <v>1219.249415</v>
      </c>
    </row>
    <row r="222" spans="14:14" x14ac:dyDescent="0.75">
      <c r="N222">
        <v>1219.515506</v>
      </c>
    </row>
    <row r="223" spans="14:14" x14ac:dyDescent="0.75">
      <c r="N223">
        <v>1229.6362320000001</v>
      </c>
    </row>
    <row r="224" spans="14:14" x14ac:dyDescent="0.75">
      <c r="N224">
        <v>1232.4503360000001</v>
      </c>
    </row>
    <row r="225" spans="14:14" x14ac:dyDescent="0.75">
      <c r="N225">
        <v>1241.825298</v>
      </c>
    </row>
    <row r="226" spans="14:14" x14ac:dyDescent="0.75">
      <c r="N226">
        <v>1242.5856080000001</v>
      </c>
    </row>
    <row r="227" spans="14:14" x14ac:dyDescent="0.75">
      <c r="N227">
        <v>1248.4533100000001</v>
      </c>
    </row>
    <row r="228" spans="14:14" x14ac:dyDescent="0.75">
      <c r="N228">
        <v>1249.1383510000001</v>
      </c>
    </row>
    <row r="229" spans="14:14" x14ac:dyDescent="0.75">
      <c r="N229">
        <v>1250.173691</v>
      </c>
    </row>
    <row r="230" spans="14:14" x14ac:dyDescent="0.75">
      <c r="N230">
        <v>1251.2097670000001</v>
      </c>
    </row>
    <row r="231" spans="14:14" x14ac:dyDescent="0.75">
      <c r="N231">
        <v>1254.541598</v>
      </c>
    </row>
    <row r="232" spans="14:14" x14ac:dyDescent="0.75">
      <c r="N232">
        <v>1269.5914990000001</v>
      </c>
    </row>
    <row r="233" spans="14:14" x14ac:dyDescent="0.75">
      <c r="N233">
        <v>1269.903294</v>
      </c>
    </row>
    <row r="234" spans="14:14" x14ac:dyDescent="0.75">
      <c r="N234">
        <v>1271.1115749999999</v>
      </c>
    </row>
    <row r="235" spans="14:14" x14ac:dyDescent="0.75">
      <c r="N235">
        <v>1271.5832809999999</v>
      </c>
    </row>
    <row r="236" spans="14:14" x14ac:dyDescent="0.75">
      <c r="N236">
        <v>1273.0509520000001</v>
      </c>
    </row>
    <row r="237" spans="14:14" x14ac:dyDescent="0.75">
      <c r="N237">
        <v>1280.8065429999999</v>
      </c>
    </row>
    <row r="238" spans="14:14" x14ac:dyDescent="0.75">
      <c r="N238">
        <v>1287.269536</v>
      </c>
    </row>
    <row r="239" spans="14:14" x14ac:dyDescent="0.75">
      <c r="N239">
        <v>1287.9546499999999</v>
      </c>
    </row>
    <row r="240" spans="14:14" x14ac:dyDescent="0.75">
      <c r="N240">
        <v>1290.380508</v>
      </c>
    </row>
    <row r="241" spans="14:14" x14ac:dyDescent="0.75">
      <c r="N241">
        <v>1291.410185</v>
      </c>
    </row>
    <row r="242" spans="14:14" x14ac:dyDescent="0.75">
      <c r="N242">
        <v>1299.494635</v>
      </c>
    </row>
    <row r="243" spans="14:14" x14ac:dyDescent="0.75">
      <c r="N243">
        <v>1303.8389549999999</v>
      </c>
    </row>
    <row r="244" spans="14:14" x14ac:dyDescent="0.75">
      <c r="N244">
        <v>1305.001031</v>
      </c>
    </row>
    <row r="245" spans="14:14" x14ac:dyDescent="0.75">
      <c r="N245">
        <v>1312.770636</v>
      </c>
    </row>
    <row r="246" spans="14:14" x14ac:dyDescent="0.75">
      <c r="N246">
        <v>1316.491213</v>
      </c>
    </row>
    <row r="247" spans="14:14" x14ac:dyDescent="0.75">
      <c r="N247">
        <v>1317.779802</v>
      </c>
    </row>
    <row r="248" spans="14:14" x14ac:dyDescent="0.75">
      <c r="N248">
        <v>1323.8148430000001</v>
      </c>
    </row>
    <row r="249" spans="14:14" x14ac:dyDescent="0.75">
      <c r="N249">
        <v>1329.6359620000001</v>
      </c>
    </row>
    <row r="250" spans="14:14" x14ac:dyDescent="0.75">
      <c r="N250">
        <v>1330.6201140000001</v>
      </c>
    </row>
    <row r="251" spans="14:14" x14ac:dyDescent="0.75">
      <c r="N251">
        <v>1332.7918560000001</v>
      </c>
    </row>
    <row r="252" spans="14:14" x14ac:dyDescent="0.75">
      <c r="N252">
        <v>1334.7849020000001</v>
      </c>
    </row>
    <row r="253" spans="14:14" x14ac:dyDescent="0.75">
      <c r="N253">
        <v>1337.3359459999999</v>
      </c>
    </row>
    <row r="254" spans="14:14" x14ac:dyDescent="0.75">
      <c r="N254">
        <v>1338.290927</v>
      </c>
    </row>
    <row r="255" spans="14:14" x14ac:dyDescent="0.75">
      <c r="N255">
        <v>1338.443724</v>
      </c>
    </row>
    <row r="256" spans="14:14" x14ac:dyDescent="0.75">
      <c r="N256">
        <v>1343.2751249999999</v>
      </c>
    </row>
    <row r="257" spans="14:14" x14ac:dyDescent="0.75">
      <c r="N257">
        <v>1353.754934</v>
      </c>
    </row>
    <row r="258" spans="14:14" x14ac:dyDescent="0.75">
      <c r="N258">
        <v>1361.7019720000001</v>
      </c>
    </row>
    <row r="259" spans="14:14" x14ac:dyDescent="0.75">
      <c r="N259">
        <v>1366.410905</v>
      </c>
    </row>
    <row r="260" spans="14:14" x14ac:dyDescent="0.75">
      <c r="N260">
        <v>1366.7745010000001</v>
      </c>
    </row>
    <row r="261" spans="14:14" x14ac:dyDescent="0.75">
      <c r="N261">
        <v>1369.0637340000001</v>
      </c>
    </row>
    <row r="262" spans="14:14" x14ac:dyDescent="0.75">
      <c r="N262">
        <v>1372.6657789999999</v>
      </c>
    </row>
    <row r="263" spans="14:14" x14ac:dyDescent="0.75">
      <c r="N263">
        <v>1374.6214010000001</v>
      </c>
    </row>
    <row r="264" spans="14:14" x14ac:dyDescent="0.75">
      <c r="N264">
        <v>1378.4984919999999</v>
      </c>
    </row>
    <row r="265" spans="14:14" x14ac:dyDescent="0.75">
      <c r="N265">
        <v>1385.2600660000001</v>
      </c>
    </row>
    <row r="266" spans="14:14" x14ac:dyDescent="0.75">
      <c r="N266">
        <v>1386.8541909999999</v>
      </c>
    </row>
    <row r="267" spans="14:14" x14ac:dyDescent="0.75">
      <c r="N267">
        <v>1396.6573390000001</v>
      </c>
    </row>
    <row r="268" spans="14:14" x14ac:dyDescent="0.75">
      <c r="N268">
        <v>1401.542312</v>
      </c>
    </row>
    <row r="269" spans="14:14" x14ac:dyDescent="0.75">
      <c r="N269">
        <v>1401.564635</v>
      </c>
    </row>
    <row r="270" spans="14:14" x14ac:dyDescent="0.75">
      <c r="N270">
        <v>1403.3602519999999</v>
      </c>
    </row>
    <row r="271" spans="14:14" x14ac:dyDescent="0.75">
      <c r="N271">
        <v>1428.290463</v>
      </c>
    </row>
    <row r="272" spans="14:14" x14ac:dyDescent="0.75">
      <c r="N272">
        <v>1430.1482590000001</v>
      </c>
    </row>
    <row r="273" spans="14:14" x14ac:dyDescent="0.75">
      <c r="N273">
        <v>1432.837618</v>
      </c>
    </row>
    <row r="274" spans="14:14" x14ac:dyDescent="0.75">
      <c r="N274">
        <v>1435.1364699999999</v>
      </c>
    </row>
    <row r="275" spans="14:14" x14ac:dyDescent="0.75">
      <c r="N275">
        <v>1446.536472</v>
      </c>
    </row>
    <row r="276" spans="14:14" x14ac:dyDescent="0.75">
      <c r="N276">
        <v>1447.945144</v>
      </c>
    </row>
    <row r="277" spans="14:14" x14ac:dyDescent="0.75">
      <c r="N277">
        <v>1451.5480809999999</v>
      </c>
    </row>
    <row r="278" spans="14:14" x14ac:dyDescent="0.75">
      <c r="N278">
        <v>1458.0690930000001</v>
      </c>
    </row>
    <row r="279" spans="14:14" x14ac:dyDescent="0.75">
      <c r="N279">
        <v>1479.3458270000001</v>
      </c>
    </row>
    <row r="280" spans="14:14" x14ac:dyDescent="0.75">
      <c r="N280">
        <v>1489.459087</v>
      </c>
    </row>
    <row r="281" spans="14:14" x14ac:dyDescent="0.75">
      <c r="N281">
        <v>1505.3372919999999</v>
      </c>
    </row>
    <row r="282" spans="14:14" x14ac:dyDescent="0.75">
      <c r="N282">
        <v>1512.1269890000001</v>
      </c>
    </row>
    <row r="283" spans="14:14" x14ac:dyDescent="0.75">
      <c r="N283">
        <v>1513.830379</v>
      </c>
    </row>
    <row r="284" spans="14:14" x14ac:dyDescent="0.75">
      <c r="N284">
        <v>1516.368371</v>
      </c>
    </row>
    <row r="285" spans="14:14" x14ac:dyDescent="0.75">
      <c r="N285">
        <v>1516.76323</v>
      </c>
    </row>
    <row r="286" spans="14:14" x14ac:dyDescent="0.75">
      <c r="N286">
        <v>1524.0717529999999</v>
      </c>
    </row>
    <row r="287" spans="14:14" x14ac:dyDescent="0.75">
      <c r="N287">
        <v>1535.1965740000001</v>
      </c>
    </row>
    <row r="288" spans="14:14" x14ac:dyDescent="0.75">
      <c r="N288">
        <v>1536.8548880000001</v>
      </c>
    </row>
    <row r="289" spans="14:14" x14ac:dyDescent="0.75">
      <c r="N289">
        <v>1542.6164650000001</v>
      </c>
    </row>
    <row r="290" spans="14:14" x14ac:dyDescent="0.75">
      <c r="N290">
        <v>1559.2406510000001</v>
      </c>
    </row>
    <row r="291" spans="14:14" x14ac:dyDescent="0.75">
      <c r="N291">
        <v>1563.7678189999999</v>
      </c>
    </row>
    <row r="292" spans="14:14" x14ac:dyDescent="0.75">
      <c r="N292">
        <v>1564.768548</v>
      </c>
    </row>
    <row r="293" spans="14:14" x14ac:dyDescent="0.75">
      <c r="N293">
        <v>1581.62871</v>
      </c>
    </row>
    <row r="294" spans="14:14" x14ac:dyDescent="0.75">
      <c r="N294">
        <v>1583.7135760000001</v>
      </c>
    </row>
    <row r="295" spans="14:14" x14ac:dyDescent="0.75">
      <c r="N295">
        <v>1584.7380149999999</v>
      </c>
    </row>
    <row r="296" spans="14:14" x14ac:dyDescent="0.75">
      <c r="N296">
        <v>1584.7756569999999</v>
      </c>
    </row>
    <row r="297" spans="14:14" x14ac:dyDescent="0.75">
      <c r="N297">
        <v>1587.611263</v>
      </c>
    </row>
    <row r="298" spans="14:14" x14ac:dyDescent="0.75">
      <c r="N298">
        <v>1601.8300630000001</v>
      </c>
    </row>
    <row r="299" spans="14:14" x14ac:dyDescent="0.75">
      <c r="N299">
        <v>1601.8618690000001</v>
      </c>
    </row>
    <row r="300" spans="14:14" x14ac:dyDescent="0.75">
      <c r="N300">
        <v>1604.2058300000001</v>
      </c>
    </row>
    <row r="301" spans="14:14" x14ac:dyDescent="0.75">
      <c r="N301">
        <v>1607.1521729999999</v>
      </c>
    </row>
    <row r="302" spans="14:14" x14ac:dyDescent="0.75">
      <c r="N302">
        <v>1610.921603</v>
      </c>
    </row>
    <row r="303" spans="14:14" x14ac:dyDescent="0.75">
      <c r="N303">
        <v>1640.571205</v>
      </c>
    </row>
    <row r="304" spans="14:14" x14ac:dyDescent="0.75">
      <c r="N304">
        <v>1642.820129</v>
      </c>
    </row>
    <row r="305" spans="14:14" x14ac:dyDescent="0.75">
      <c r="N305">
        <v>1643.1213889999999</v>
      </c>
    </row>
    <row r="306" spans="14:14" x14ac:dyDescent="0.75">
      <c r="N306">
        <v>1670.2041650000001</v>
      </c>
    </row>
    <row r="307" spans="14:14" x14ac:dyDescent="0.75">
      <c r="N307">
        <v>1672.9075350000001</v>
      </c>
    </row>
    <row r="308" spans="14:14" x14ac:dyDescent="0.75">
      <c r="N308">
        <v>1674.0025720000001</v>
      </c>
    </row>
    <row r="309" spans="14:14" x14ac:dyDescent="0.75">
      <c r="N309">
        <v>1677.109019</v>
      </c>
    </row>
    <row r="310" spans="14:14" x14ac:dyDescent="0.75">
      <c r="N310">
        <v>1698.132081</v>
      </c>
    </row>
    <row r="311" spans="14:14" x14ac:dyDescent="0.75">
      <c r="N311">
        <v>1700.0979970000001</v>
      </c>
    </row>
    <row r="312" spans="14:14" x14ac:dyDescent="0.75">
      <c r="N312">
        <v>1715.8143210000001</v>
      </c>
    </row>
    <row r="313" spans="14:14" x14ac:dyDescent="0.75">
      <c r="N313">
        <v>1727.8450009999999</v>
      </c>
    </row>
    <row r="314" spans="14:14" x14ac:dyDescent="0.75">
      <c r="N314">
        <v>1734.9038390000001</v>
      </c>
    </row>
    <row r="315" spans="14:14" x14ac:dyDescent="0.75">
      <c r="N315">
        <v>1743.302901</v>
      </c>
    </row>
    <row r="316" spans="14:14" x14ac:dyDescent="0.75">
      <c r="N316">
        <v>1762.427817</v>
      </c>
    </row>
    <row r="317" spans="14:14" x14ac:dyDescent="0.75">
      <c r="N317">
        <v>1763.069442</v>
      </c>
    </row>
    <row r="318" spans="14:14" x14ac:dyDescent="0.75">
      <c r="N318">
        <v>1770.467688</v>
      </c>
    </row>
    <row r="319" spans="14:14" x14ac:dyDescent="0.75">
      <c r="N319">
        <v>1788.6914389999999</v>
      </c>
    </row>
    <row r="320" spans="14:14" x14ac:dyDescent="0.75">
      <c r="N320">
        <v>1813.8074340000001</v>
      </c>
    </row>
    <row r="321" spans="14:14" x14ac:dyDescent="0.75">
      <c r="N321">
        <v>1815.2189390000001</v>
      </c>
    </row>
    <row r="322" spans="14:14" x14ac:dyDescent="0.75">
      <c r="N322">
        <v>1831.9369160000001</v>
      </c>
    </row>
    <row r="323" spans="14:14" x14ac:dyDescent="0.75">
      <c r="N323">
        <v>1855.740094</v>
      </c>
    </row>
    <row r="324" spans="14:14" x14ac:dyDescent="0.75">
      <c r="N324">
        <v>1878.3468109999999</v>
      </c>
    </row>
    <row r="325" spans="14:14" x14ac:dyDescent="0.75">
      <c r="N325">
        <v>1879.7724720000001</v>
      </c>
    </row>
    <row r="326" spans="14:14" x14ac:dyDescent="0.75">
      <c r="N326">
        <v>1892.0940000000001</v>
      </c>
    </row>
    <row r="327" spans="14:14" x14ac:dyDescent="0.75">
      <c r="N327">
        <v>1938.8911869999999</v>
      </c>
    </row>
    <row r="328" spans="14:14" x14ac:dyDescent="0.75">
      <c r="N328">
        <v>1953.5132570000001</v>
      </c>
    </row>
    <row r="329" spans="14:14" x14ac:dyDescent="0.75">
      <c r="N329">
        <v>1987.579702</v>
      </c>
    </row>
    <row r="330" spans="14:14" x14ac:dyDescent="0.75">
      <c r="N330">
        <v>1999.9582029999999</v>
      </c>
    </row>
    <row r="331" spans="14:14" x14ac:dyDescent="0.75">
      <c r="N331">
        <v>2050.9934149999999</v>
      </c>
    </row>
    <row r="332" spans="14:14" x14ac:dyDescent="0.75">
      <c r="N332">
        <v>2140.0443230000001</v>
      </c>
    </row>
    <row r="333" spans="14:14" x14ac:dyDescent="0.75">
      <c r="N333">
        <v>2141.8215220000002</v>
      </c>
    </row>
    <row r="334" spans="14:14" x14ac:dyDescent="0.75">
      <c r="N334">
        <v>2167.1199280000001</v>
      </c>
    </row>
    <row r="335" spans="14:14" x14ac:dyDescent="0.75">
      <c r="N335">
        <v>2169.9915040000001</v>
      </c>
    </row>
    <row r="336" spans="14:14" x14ac:dyDescent="0.75">
      <c r="N336">
        <v>2225.4868419999998</v>
      </c>
    </row>
    <row r="337" spans="14:14" x14ac:dyDescent="0.75">
      <c r="N337">
        <v>2248.6149350000001</v>
      </c>
    </row>
    <row r="338" spans="14:14" x14ac:dyDescent="0.75">
      <c r="N338">
        <v>2274.887866</v>
      </c>
    </row>
    <row r="339" spans="14:14" x14ac:dyDescent="0.75">
      <c r="N339">
        <v>2312.7209480000001</v>
      </c>
    </row>
    <row r="340" spans="14:14" x14ac:dyDescent="0.75">
      <c r="N340">
        <v>2324.4009169999999</v>
      </c>
    </row>
    <row r="341" spans="14:14" x14ac:dyDescent="0.75">
      <c r="N341">
        <v>2332.844216</v>
      </c>
    </row>
    <row r="342" spans="14:14" x14ac:dyDescent="0.75">
      <c r="N342">
        <v>2344.048976</v>
      </c>
    </row>
    <row r="343" spans="14:14" x14ac:dyDescent="0.75">
      <c r="N343">
        <v>2369.7294940000002</v>
      </c>
    </row>
    <row r="344" spans="14:14" x14ac:dyDescent="0.75">
      <c r="N344">
        <v>2411.8629259999998</v>
      </c>
    </row>
    <row r="345" spans="14:14" x14ac:dyDescent="0.75">
      <c r="N345">
        <v>2447.5393079999999</v>
      </c>
    </row>
    <row r="346" spans="14:14" x14ac:dyDescent="0.75">
      <c r="N346">
        <v>2455.2115589999999</v>
      </c>
    </row>
    <row r="347" spans="14:14" x14ac:dyDescent="0.75">
      <c r="N347">
        <v>2464.2949050000002</v>
      </c>
    </row>
    <row r="348" spans="14:14" x14ac:dyDescent="0.75">
      <c r="N348">
        <v>2569.0938919999999</v>
      </c>
    </row>
    <row r="349" spans="14:14" x14ac:dyDescent="0.75">
      <c r="N349">
        <v>2606.615331</v>
      </c>
    </row>
    <row r="350" spans="14:14" x14ac:dyDescent="0.75">
      <c r="N350">
        <v>2635.8000149999998</v>
      </c>
    </row>
    <row r="351" spans="14:14" x14ac:dyDescent="0.75">
      <c r="N351">
        <v>2658.9492449999998</v>
      </c>
    </row>
    <row r="352" spans="14:14" x14ac:dyDescent="0.75">
      <c r="N352">
        <v>2695.6661859999999</v>
      </c>
    </row>
    <row r="353" spans="14:14" x14ac:dyDescent="0.75">
      <c r="N353">
        <v>2802.1662040000001</v>
      </c>
    </row>
    <row r="354" spans="14:14" x14ac:dyDescent="0.75">
      <c r="N354">
        <v>2805.6653200000001</v>
      </c>
    </row>
    <row r="355" spans="14:14" x14ac:dyDescent="0.75">
      <c r="N355">
        <v>2809.626088</v>
      </c>
    </row>
    <row r="356" spans="14:14" x14ac:dyDescent="0.75">
      <c r="N356">
        <v>2839.40634</v>
      </c>
    </row>
    <row r="357" spans="14:14" x14ac:dyDescent="0.75">
      <c r="N357">
        <v>2914.358197</v>
      </c>
    </row>
    <row r="358" spans="14:14" x14ac:dyDescent="0.75">
      <c r="N358">
        <v>2926.6799599999999</v>
      </c>
    </row>
    <row r="359" spans="14:14" x14ac:dyDescent="0.75">
      <c r="N359">
        <v>2954.7745110000001</v>
      </c>
    </row>
    <row r="360" spans="14:14" x14ac:dyDescent="0.75">
      <c r="N360">
        <v>2997.2934319999999</v>
      </c>
    </row>
    <row r="361" spans="14:14" x14ac:dyDescent="0.75">
      <c r="N361">
        <v>3073.5577840000001</v>
      </c>
    </row>
    <row r="362" spans="14:14" x14ac:dyDescent="0.75">
      <c r="N362">
        <v>3082.4750829999998</v>
      </c>
    </row>
    <row r="363" spans="14:14" x14ac:dyDescent="0.75">
      <c r="N363">
        <v>3116.297759</v>
      </c>
    </row>
    <row r="364" spans="14:14" x14ac:dyDescent="0.75">
      <c r="N364">
        <v>3125.4049989999999</v>
      </c>
    </row>
    <row r="365" spans="14:14" x14ac:dyDescent="0.75">
      <c r="N365">
        <v>3141.861711</v>
      </c>
    </row>
    <row r="366" spans="14:14" x14ac:dyDescent="0.75">
      <c r="N366">
        <v>3173.8220219999998</v>
      </c>
    </row>
    <row r="367" spans="14:14" x14ac:dyDescent="0.75">
      <c r="N367">
        <v>3289.6439949999999</v>
      </c>
    </row>
    <row r="368" spans="14:14" x14ac:dyDescent="0.75">
      <c r="N368">
        <v>3414.9161779999999</v>
      </c>
    </row>
    <row r="369" spans="14:14" x14ac:dyDescent="0.75">
      <c r="N369">
        <v>3506.073128</v>
      </c>
    </row>
    <row r="370" spans="14:14" x14ac:dyDescent="0.75">
      <c r="N370">
        <v>3557.5561699999998</v>
      </c>
    </row>
    <row r="371" spans="14:14" x14ac:dyDescent="0.75">
      <c r="N371">
        <v>3587.8836449999999</v>
      </c>
    </row>
    <row r="372" spans="14:14" x14ac:dyDescent="0.75">
      <c r="N372">
        <v>3776.4855680000001</v>
      </c>
    </row>
    <row r="373" spans="14:14" x14ac:dyDescent="0.75">
      <c r="N373">
        <v>3883.7468480000002</v>
      </c>
    </row>
    <row r="374" spans="14:14" x14ac:dyDescent="0.75">
      <c r="N374">
        <v>3923.0935089999998</v>
      </c>
    </row>
    <row r="375" spans="14:14" x14ac:dyDescent="0.75">
      <c r="N375">
        <v>4095.8100570000001</v>
      </c>
    </row>
    <row r="376" spans="14:14" x14ac:dyDescent="0.75">
      <c r="N376">
        <v>4166.9798330000003</v>
      </c>
    </row>
    <row r="377" spans="14:14" x14ac:dyDescent="0.75">
      <c r="N377">
        <v>4615.4682190000003</v>
      </c>
    </row>
    <row r="378" spans="14:14" x14ac:dyDescent="0.75">
      <c r="N378">
        <v>5100.0970269999998</v>
      </c>
    </row>
    <row r="379" spans="14:14" x14ac:dyDescent="0.75">
      <c r="N379">
        <v>5254.8811260000002</v>
      </c>
    </row>
    <row r="380" spans="14:14" x14ac:dyDescent="0.75">
      <c r="N380">
        <v>5408.4116999999997</v>
      </c>
    </row>
    <row r="381" spans="14:14" x14ac:dyDescent="0.75">
      <c r="N381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2C3-10AB-4142-839C-05252117DBAE}">
  <sheetPr>
    <tabColor rgb="FF5B9BD5"/>
  </sheetPr>
  <dimension ref="A1:BA381"/>
  <sheetViews>
    <sheetView workbookViewId="0">
      <selection activeCell="C11" sqref="C11"/>
    </sheetView>
  </sheetViews>
  <sheetFormatPr defaultRowHeight="14.75" x14ac:dyDescent="0.75"/>
  <cols>
    <col min="1" max="2" width="29.40625" bestFit="1" customWidth="1"/>
  </cols>
  <sheetData>
    <row r="1" spans="1:53" x14ac:dyDescent="0.75">
      <c r="A1" t="s">
        <v>57</v>
      </c>
      <c r="B1" t="s">
        <v>167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O1" t="s">
        <v>167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s="3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s="3" t="s">
        <v>95</v>
      </c>
      <c r="AY1" t="s">
        <v>96</v>
      </c>
      <c r="AZ1" t="s">
        <v>97</v>
      </c>
      <c r="BA1" t="s">
        <v>98</v>
      </c>
    </row>
    <row r="2" spans="1:53" x14ac:dyDescent="0.75">
      <c r="A2" s="3" t="s">
        <v>61</v>
      </c>
      <c r="B2" t="s">
        <v>61</v>
      </c>
      <c r="C2">
        <v>0.47199999999999998</v>
      </c>
      <c r="D2">
        <v>0.47699999999999998</v>
      </c>
      <c r="E2">
        <v>0.48899999999999999</v>
      </c>
      <c r="F2">
        <v>0.496</v>
      </c>
      <c r="G2">
        <v>0.5</v>
      </c>
      <c r="H2">
        <v>0.5</v>
      </c>
      <c r="I2">
        <v>0.502</v>
      </c>
      <c r="J2">
        <v>0.50600000000000001</v>
      </c>
      <c r="K2">
        <v>0.50900000000000001</v>
      </c>
      <c r="L2">
        <v>0.51100000000000001</v>
      </c>
      <c r="O2">
        <v>2010</v>
      </c>
      <c r="P2">
        <v>0.47199999999999998</v>
      </c>
    </row>
    <row r="3" spans="1:53" x14ac:dyDescent="0.75">
      <c r="A3" s="4" t="s">
        <v>62</v>
      </c>
      <c r="B3" t="s">
        <v>62</v>
      </c>
      <c r="C3">
        <v>0.51700000000000002</v>
      </c>
      <c r="D3">
        <v>0.53300000000000003</v>
      </c>
      <c r="E3">
        <v>0.54400000000000004</v>
      </c>
      <c r="F3">
        <v>0.55500000000000005</v>
      </c>
      <c r="G3">
        <v>0.56499999999999995</v>
      </c>
      <c r="H3">
        <v>0.57199999999999995</v>
      </c>
      <c r="I3">
        <v>0.57799999999999996</v>
      </c>
      <c r="J3">
        <v>0.58199999999999996</v>
      </c>
      <c r="K3">
        <v>0.58199999999999996</v>
      </c>
      <c r="L3">
        <v>0.58099999999999996</v>
      </c>
      <c r="O3">
        <v>2011</v>
      </c>
      <c r="P3">
        <v>0.47699999999999998</v>
      </c>
    </row>
    <row r="4" spans="1:53" x14ac:dyDescent="0.75">
      <c r="A4" s="3" t="s">
        <v>63</v>
      </c>
      <c r="B4" t="s">
        <v>63</v>
      </c>
      <c r="C4">
        <v>0.55700000000000005</v>
      </c>
      <c r="D4">
        <v>0.56599999999999995</v>
      </c>
      <c r="E4">
        <v>0.57499999999999996</v>
      </c>
      <c r="F4">
        <v>0.57899999999999996</v>
      </c>
      <c r="G4">
        <v>0.57899999999999996</v>
      </c>
      <c r="H4">
        <v>0.59499999999999997</v>
      </c>
      <c r="I4">
        <v>0.60599999999999998</v>
      </c>
      <c r="J4">
        <v>0.61599999999999999</v>
      </c>
      <c r="K4">
        <v>0.625</v>
      </c>
      <c r="L4">
        <v>0.63200000000000001</v>
      </c>
      <c r="O4">
        <v>2012</v>
      </c>
      <c r="P4">
        <v>0.48899999999999999</v>
      </c>
    </row>
    <row r="5" spans="1:53" x14ac:dyDescent="0.75">
      <c r="A5" s="3" t="s">
        <v>64</v>
      </c>
      <c r="B5" t="s">
        <v>64</v>
      </c>
      <c r="C5">
        <v>0.49399999999999999</v>
      </c>
      <c r="D5">
        <v>0.5</v>
      </c>
      <c r="E5">
        <v>0.51</v>
      </c>
      <c r="F5">
        <v>0.52200000000000002</v>
      </c>
      <c r="G5">
        <v>0.52700000000000002</v>
      </c>
      <c r="H5">
        <v>0.53200000000000003</v>
      </c>
      <c r="I5">
        <v>0.53300000000000003</v>
      </c>
      <c r="J5">
        <v>0.53600000000000003</v>
      </c>
      <c r="K5">
        <v>0.54100000000000004</v>
      </c>
      <c r="L5">
        <v>0.54500000000000004</v>
      </c>
      <c r="O5">
        <v>2013</v>
      </c>
      <c r="P5">
        <v>0.496</v>
      </c>
    </row>
    <row r="6" spans="1:53" x14ac:dyDescent="0.75">
      <c r="A6" s="3" t="s">
        <v>65</v>
      </c>
      <c r="B6" t="s">
        <v>65</v>
      </c>
      <c r="C6">
        <v>0.38400000000000001</v>
      </c>
      <c r="D6">
        <v>0.39400000000000002</v>
      </c>
      <c r="E6">
        <v>0.40300000000000002</v>
      </c>
      <c r="F6">
        <v>0.41</v>
      </c>
      <c r="G6">
        <v>0.41299999999999998</v>
      </c>
      <c r="H6">
        <v>0.42199999999999999</v>
      </c>
      <c r="I6">
        <v>0.42799999999999999</v>
      </c>
      <c r="J6">
        <v>0.439</v>
      </c>
      <c r="K6">
        <v>0.443</v>
      </c>
      <c r="L6">
        <v>0.45200000000000001</v>
      </c>
      <c r="O6">
        <v>2014</v>
      </c>
      <c r="P6">
        <v>0.5</v>
      </c>
    </row>
    <row r="7" spans="1:53" x14ac:dyDescent="0.75">
      <c r="A7" s="4" t="s">
        <v>66</v>
      </c>
      <c r="B7" t="s">
        <v>66</v>
      </c>
      <c r="C7">
        <v>0.53900000000000003</v>
      </c>
      <c r="D7">
        <v>0.54600000000000004</v>
      </c>
      <c r="E7">
        <v>0.55200000000000005</v>
      </c>
      <c r="F7">
        <v>0.55900000000000005</v>
      </c>
      <c r="G7">
        <v>0.56499999999999995</v>
      </c>
      <c r="H7">
        <v>0.56999999999999995</v>
      </c>
      <c r="I7">
        <v>0.57599999999999996</v>
      </c>
      <c r="J7">
        <v>0.58199999999999996</v>
      </c>
      <c r="K7">
        <v>0.58499999999999996</v>
      </c>
      <c r="L7">
        <v>0.59399999999999997</v>
      </c>
      <c r="O7">
        <v>2015</v>
      </c>
      <c r="P7">
        <v>0.5</v>
      </c>
    </row>
    <row r="8" spans="1:53" x14ac:dyDescent="0.75">
      <c r="A8" s="3" t="s">
        <v>67</v>
      </c>
      <c r="B8" t="s">
        <v>67</v>
      </c>
      <c r="C8">
        <v>0.36499999999999999</v>
      </c>
      <c r="D8">
        <v>0.374</v>
      </c>
      <c r="E8">
        <v>0.38100000000000001</v>
      </c>
      <c r="F8">
        <v>0.36299999999999999</v>
      </c>
      <c r="G8">
        <v>0.36799999999999999</v>
      </c>
      <c r="H8">
        <v>0.375</v>
      </c>
      <c r="I8">
        <v>0.38200000000000001</v>
      </c>
      <c r="J8">
        <v>0.39100000000000001</v>
      </c>
      <c r="K8">
        <v>0.39500000000000002</v>
      </c>
      <c r="L8">
        <v>0.39700000000000002</v>
      </c>
      <c r="O8">
        <v>2016</v>
      </c>
      <c r="P8">
        <v>0.502</v>
      </c>
    </row>
    <row r="9" spans="1:53" x14ac:dyDescent="0.75">
      <c r="A9" s="3" t="s">
        <v>68</v>
      </c>
      <c r="B9" t="s">
        <v>68</v>
      </c>
      <c r="C9">
        <v>0.36899999999999999</v>
      </c>
      <c r="D9">
        <v>0.38</v>
      </c>
      <c r="E9">
        <v>0.38800000000000001</v>
      </c>
      <c r="F9">
        <v>0.39400000000000002</v>
      </c>
      <c r="G9">
        <v>0.40100000000000002</v>
      </c>
      <c r="H9">
        <v>0.39800000000000002</v>
      </c>
      <c r="I9">
        <v>0.39300000000000002</v>
      </c>
      <c r="J9">
        <v>0.39600000000000002</v>
      </c>
      <c r="K9">
        <v>0.39700000000000002</v>
      </c>
      <c r="L9">
        <v>0.39800000000000002</v>
      </c>
      <c r="O9">
        <v>2017</v>
      </c>
      <c r="P9">
        <v>0.50600000000000001</v>
      </c>
    </row>
    <row r="10" spans="1:53" x14ac:dyDescent="0.75">
      <c r="A10" s="3" t="s">
        <v>69</v>
      </c>
      <c r="B10" t="s">
        <v>69</v>
      </c>
      <c r="C10">
        <v>0.52100000000000002</v>
      </c>
      <c r="D10">
        <v>0.53300000000000003</v>
      </c>
      <c r="E10">
        <v>0.53800000000000003</v>
      </c>
      <c r="F10">
        <v>0.54200000000000004</v>
      </c>
      <c r="G10">
        <v>0.54300000000000004</v>
      </c>
      <c r="H10">
        <v>0.54500000000000004</v>
      </c>
      <c r="I10">
        <v>0.54700000000000004</v>
      </c>
      <c r="J10">
        <v>0.55000000000000004</v>
      </c>
      <c r="K10">
        <v>0.55200000000000005</v>
      </c>
      <c r="L10">
        <v>0.55400000000000005</v>
      </c>
      <c r="O10">
        <v>2018</v>
      </c>
      <c r="P10">
        <v>0.50900000000000001</v>
      </c>
    </row>
    <row r="11" spans="1:53" x14ac:dyDescent="0.75">
      <c r="A11" s="3" t="s">
        <v>70</v>
      </c>
      <c r="B11" s="3" t="s">
        <v>70</v>
      </c>
      <c r="C11">
        <v>0.435</v>
      </c>
      <c r="D11">
        <v>0.438</v>
      </c>
      <c r="E11">
        <v>0.442</v>
      </c>
      <c r="F11">
        <v>0.44800000000000001</v>
      </c>
      <c r="G11">
        <v>0.46</v>
      </c>
      <c r="H11">
        <v>0.46400000000000002</v>
      </c>
      <c r="I11">
        <v>0.47099999999999997</v>
      </c>
      <c r="J11">
        <v>0.47499999999999998</v>
      </c>
      <c r="K11">
        <v>0.47799999999999998</v>
      </c>
      <c r="L11">
        <v>0.48</v>
      </c>
      <c r="O11">
        <v>2019</v>
      </c>
      <c r="P11">
        <v>0.51100000000000001</v>
      </c>
    </row>
    <row r="12" spans="1:53" x14ac:dyDescent="0.75">
      <c r="A12" s="3" t="s">
        <v>71</v>
      </c>
      <c r="B12" t="s">
        <v>71</v>
      </c>
      <c r="C12">
        <v>0.45400000000000001</v>
      </c>
      <c r="D12">
        <v>0.46300000000000002</v>
      </c>
      <c r="E12">
        <v>0.47399999999999998</v>
      </c>
      <c r="F12">
        <v>0.48399999999999999</v>
      </c>
      <c r="G12">
        <v>0.49199999999999999</v>
      </c>
      <c r="H12">
        <v>0.499</v>
      </c>
      <c r="I12">
        <v>0.505</v>
      </c>
      <c r="J12">
        <v>0.51</v>
      </c>
      <c r="K12">
        <v>0.51800000000000002</v>
      </c>
      <c r="L12">
        <v>0.52400000000000002</v>
      </c>
      <c r="P12">
        <v>0.51700000000000002</v>
      </c>
    </row>
    <row r="13" spans="1:53" x14ac:dyDescent="0.75">
      <c r="A13" s="3" t="s">
        <v>72</v>
      </c>
      <c r="B13" t="s">
        <v>72</v>
      </c>
      <c r="C13">
        <v>0.42099999999999999</v>
      </c>
      <c r="D13">
        <v>0.432</v>
      </c>
      <c r="E13">
        <v>0.438</v>
      </c>
      <c r="F13">
        <v>0.44700000000000001</v>
      </c>
      <c r="G13">
        <v>0.45500000000000002</v>
      </c>
      <c r="H13">
        <v>0.46200000000000002</v>
      </c>
      <c r="I13">
        <v>0.46700000000000003</v>
      </c>
      <c r="J13">
        <v>0.47399999999999998</v>
      </c>
      <c r="K13">
        <v>0.47799999999999998</v>
      </c>
      <c r="L13">
        <v>0.48499999999999999</v>
      </c>
      <c r="P13">
        <v>0.53300000000000003</v>
      </c>
    </row>
    <row r="14" spans="1:53" x14ac:dyDescent="0.75">
      <c r="A14" s="3" t="s">
        <v>73</v>
      </c>
      <c r="B14" t="s">
        <v>73</v>
      </c>
      <c r="C14">
        <v>0.45900000000000002</v>
      </c>
      <c r="D14">
        <v>0.45500000000000002</v>
      </c>
      <c r="E14">
        <v>0.46100000000000002</v>
      </c>
      <c r="F14">
        <v>0.46700000000000003</v>
      </c>
      <c r="G14">
        <v>0.46800000000000003</v>
      </c>
      <c r="H14">
        <v>0.47099999999999997</v>
      </c>
      <c r="I14">
        <v>0.47499999999999998</v>
      </c>
      <c r="J14">
        <v>0.48</v>
      </c>
      <c r="K14">
        <v>0.48699999999999999</v>
      </c>
      <c r="L14">
        <v>0.496</v>
      </c>
      <c r="P14">
        <v>0.54400000000000004</v>
      </c>
    </row>
    <row r="15" spans="1:53" x14ac:dyDescent="0.75">
      <c r="A15" s="3" t="s">
        <v>74</v>
      </c>
      <c r="B15" t="s">
        <v>74</v>
      </c>
      <c r="C15">
        <v>0.436</v>
      </c>
      <c r="D15">
        <v>0.44500000000000001</v>
      </c>
      <c r="E15">
        <v>0.44800000000000001</v>
      </c>
      <c r="F15">
        <v>0.45200000000000001</v>
      </c>
      <c r="G15">
        <v>0.45900000000000002</v>
      </c>
      <c r="H15">
        <v>0.46400000000000002</v>
      </c>
      <c r="I15">
        <v>0.46800000000000003</v>
      </c>
      <c r="J15">
        <v>0.47</v>
      </c>
      <c r="K15">
        <v>0.47199999999999998</v>
      </c>
      <c r="L15">
        <v>0.48</v>
      </c>
      <c r="P15">
        <v>0.55500000000000005</v>
      </c>
    </row>
    <row r="16" spans="1:53" x14ac:dyDescent="0.75">
      <c r="A16" s="3" t="s">
        <v>75</v>
      </c>
      <c r="B16" t="s">
        <v>75</v>
      </c>
      <c r="C16">
        <v>0.47099999999999997</v>
      </c>
      <c r="D16">
        <v>0.47799999999999998</v>
      </c>
      <c r="E16">
        <v>0.48199999999999998</v>
      </c>
      <c r="F16">
        <v>0.48699999999999999</v>
      </c>
      <c r="G16">
        <v>0.49199999999999999</v>
      </c>
      <c r="H16">
        <v>0.496</v>
      </c>
      <c r="I16">
        <v>0.5</v>
      </c>
      <c r="J16">
        <v>0.505</v>
      </c>
      <c r="K16">
        <v>0.50800000000000001</v>
      </c>
      <c r="L16">
        <v>0.51</v>
      </c>
      <c r="P16">
        <v>0.56499999999999995</v>
      </c>
    </row>
    <row r="17" spans="1:16" x14ac:dyDescent="0.75">
      <c r="A17" s="4" t="s">
        <v>76</v>
      </c>
      <c r="B17" t="s">
        <v>76</v>
      </c>
      <c r="C17">
        <v>0.59299999999999997</v>
      </c>
      <c r="D17">
        <v>0.59099999999999997</v>
      </c>
      <c r="E17">
        <v>0.6</v>
      </c>
      <c r="F17">
        <v>0.60799999999999998</v>
      </c>
      <c r="G17">
        <v>0.61699999999999999</v>
      </c>
      <c r="H17">
        <v>0.625</v>
      </c>
      <c r="I17">
        <v>0.622</v>
      </c>
      <c r="J17">
        <v>0.627</v>
      </c>
      <c r="K17">
        <v>0.628</v>
      </c>
      <c r="L17">
        <v>0.63</v>
      </c>
      <c r="P17">
        <v>0.57199999999999995</v>
      </c>
    </row>
    <row r="18" spans="1:16" x14ac:dyDescent="0.75">
      <c r="A18" s="4" t="s">
        <v>77</v>
      </c>
      <c r="B18" t="s">
        <v>77</v>
      </c>
      <c r="C18">
        <v>0.55200000000000005</v>
      </c>
      <c r="D18">
        <v>0.56499999999999995</v>
      </c>
      <c r="E18">
        <v>0.57499999999999996</v>
      </c>
      <c r="F18">
        <v>0.58199999999999996</v>
      </c>
      <c r="G18">
        <v>0.58899999999999997</v>
      </c>
      <c r="H18">
        <v>0.59799999999999998</v>
      </c>
      <c r="I18">
        <v>0.60499999999999998</v>
      </c>
      <c r="J18">
        <v>0.60799999999999998</v>
      </c>
      <c r="K18">
        <v>0.60899999999999999</v>
      </c>
      <c r="L18">
        <v>0.61299999999999999</v>
      </c>
      <c r="P18">
        <v>0.57799999999999996</v>
      </c>
    </row>
    <row r="19" spans="1:16" x14ac:dyDescent="0.75">
      <c r="A19" s="3" t="s">
        <v>78</v>
      </c>
      <c r="B19" t="s">
        <v>78</v>
      </c>
      <c r="C19">
        <v>0.46</v>
      </c>
      <c r="D19">
        <v>0.46899999999999997</v>
      </c>
      <c r="E19">
        <v>0.48</v>
      </c>
      <c r="F19">
        <v>0.48899999999999999</v>
      </c>
      <c r="G19">
        <v>0.498</v>
      </c>
      <c r="H19">
        <v>0.503</v>
      </c>
      <c r="I19">
        <v>0.51200000000000001</v>
      </c>
      <c r="J19">
        <v>0.51700000000000002</v>
      </c>
      <c r="K19">
        <v>0.52200000000000002</v>
      </c>
      <c r="L19">
        <v>0.52700000000000002</v>
      </c>
      <c r="P19">
        <v>0.58199999999999996</v>
      </c>
    </row>
    <row r="20" spans="1:16" x14ac:dyDescent="0.75">
      <c r="A20" s="3" t="s">
        <v>79</v>
      </c>
      <c r="B20" t="s">
        <v>79</v>
      </c>
      <c r="C20">
        <v>0.45500000000000002</v>
      </c>
      <c r="D20">
        <v>0.47199999999999998</v>
      </c>
      <c r="E20">
        <v>0.46899999999999997</v>
      </c>
      <c r="F20">
        <v>0.47699999999999998</v>
      </c>
      <c r="G20">
        <v>0.47799999999999998</v>
      </c>
      <c r="H20">
        <v>0.47699999999999998</v>
      </c>
      <c r="I20">
        <v>0.47799999999999998</v>
      </c>
      <c r="J20">
        <v>0.48099999999999998</v>
      </c>
      <c r="K20">
        <v>0.48</v>
      </c>
      <c r="L20">
        <v>0.48</v>
      </c>
      <c r="P20">
        <v>0.58199999999999996</v>
      </c>
    </row>
    <row r="21" spans="1:16" x14ac:dyDescent="0.75">
      <c r="A21" s="3" t="s">
        <v>80</v>
      </c>
      <c r="B21" t="s">
        <v>80</v>
      </c>
      <c r="C21">
        <v>0.51100000000000001</v>
      </c>
      <c r="D21">
        <v>0.51200000000000001</v>
      </c>
      <c r="E21">
        <v>0.51400000000000001</v>
      </c>
      <c r="F21">
        <v>0.51700000000000002</v>
      </c>
      <c r="G21">
        <v>0.52</v>
      </c>
      <c r="H21">
        <v>0.52200000000000002</v>
      </c>
      <c r="I21">
        <v>0.52300000000000002</v>
      </c>
      <c r="J21">
        <v>0.52600000000000002</v>
      </c>
      <c r="K21">
        <v>0.52700000000000002</v>
      </c>
      <c r="L21">
        <v>0.52800000000000002</v>
      </c>
      <c r="P21">
        <v>0.58099999999999996</v>
      </c>
    </row>
    <row r="22" spans="1:16" x14ac:dyDescent="0.75">
      <c r="A22" s="3" t="s">
        <v>81</v>
      </c>
      <c r="B22" t="s">
        <v>81</v>
      </c>
      <c r="C22">
        <v>0.43099999999999999</v>
      </c>
      <c r="D22">
        <v>0.44</v>
      </c>
      <c r="E22">
        <v>0.44600000000000001</v>
      </c>
      <c r="F22">
        <v>0.45600000000000002</v>
      </c>
      <c r="G22">
        <v>0.46500000000000002</v>
      </c>
      <c r="H22">
        <v>0.46800000000000003</v>
      </c>
      <c r="I22">
        <v>0.47199999999999998</v>
      </c>
      <c r="J22">
        <v>0.47299999999999998</v>
      </c>
      <c r="K22">
        <v>0.47799999999999998</v>
      </c>
      <c r="L22">
        <v>0.48299999999999998</v>
      </c>
      <c r="P22">
        <v>0.55700000000000005</v>
      </c>
    </row>
    <row r="23" spans="1:16" x14ac:dyDescent="0.75">
      <c r="A23" s="3" t="s">
        <v>82</v>
      </c>
      <c r="B23" t="s">
        <v>82</v>
      </c>
      <c r="C23">
        <v>0.40799999999999997</v>
      </c>
      <c r="D23">
        <v>0.41299999999999998</v>
      </c>
      <c r="E23">
        <v>0.41299999999999998</v>
      </c>
      <c r="F23">
        <v>0.41299999999999998</v>
      </c>
      <c r="G23">
        <v>0.41899999999999998</v>
      </c>
      <c r="H23">
        <v>0.41699999999999998</v>
      </c>
      <c r="I23">
        <v>0.42199999999999999</v>
      </c>
      <c r="J23">
        <v>0.42699999999999999</v>
      </c>
      <c r="K23">
        <v>0.43099999999999999</v>
      </c>
      <c r="L23">
        <v>0.434</v>
      </c>
      <c r="P23">
        <v>0.56599999999999995</v>
      </c>
    </row>
    <row r="24" spans="1:16" x14ac:dyDescent="0.75">
      <c r="A24" s="3" t="s">
        <v>83</v>
      </c>
      <c r="B24" t="s">
        <v>83</v>
      </c>
      <c r="C24">
        <v>0.505</v>
      </c>
      <c r="D24">
        <v>0.50900000000000001</v>
      </c>
      <c r="E24">
        <v>0.51700000000000002</v>
      </c>
      <c r="F24">
        <v>0.52500000000000002</v>
      </c>
      <c r="G24">
        <v>0.53100000000000003</v>
      </c>
      <c r="H24">
        <v>0.53600000000000003</v>
      </c>
      <c r="I24">
        <v>0.54200000000000004</v>
      </c>
      <c r="J24">
        <v>0.54</v>
      </c>
      <c r="K24">
        <v>0.54200000000000004</v>
      </c>
      <c r="L24">
        <v>0.54600000000000004</v>
      </c>
      <c r="P24">
        <v>0.57499999999999996</v>
      </c>
    </row>
    <row r="25" spans="1:16" x14ac:dyDescent="0.75">
      <c r="A25" s="4" t="s">
        <v>84</v>
      </c>
      <c r="B25" t="s">
        <v>84</v>
      </c>
      <c r="C25">
        <v>0.51500000000000001</v>
      </c>
      <c r="D25">
        <v>0.52600000000000002</v>
      </c>
      <c r="E25">
        <v>0.53300000000000003</v>
      </c>
      <c r="F25">
        <v>0.54300000000000004</v>
      </c>
      <c r="G25">
        <v>0.55000000000000004</v>
      </c>
      <c r="H25">
        <v>0.55700000000000005</v>
      </c>
      <c r="I25">
        <v>0.56299999999999994</v>
      </c>
      <c r="J25">
        <v>0.57199999999999995</v>
      </c>
      <c r="K25">
        <v>0.57899999999999996</v>
      </c>
      <c r="L25">
        <v>0.58299999999999996</v>
      </c>
      <c r="P25">
        <v>0.57899999999999996</v>
      </c>
    </row>
    <row r="26" spans="1:16" x14ac:dyDescent="0.75">
      <c r="A26" s="3" t="s">
        <v>85</v>
      </c>
      <c r="B26" t="s">
        <v>85</v>
      </c>
      <c r="C26">
        <v>0.53700000000000003</v>
      </c>
      <c r="D26">
        <v>0.54500000000000004</v>
      </c>
      <c r="E26">
        <v>0.55900000000000005</v>
      </c>
      <c r="F26">
        <v>0.56799999999999995</v>
      </c>
      <c r="G26">
        <v>0.57599999999999996</v>
      </c>
      <c r="H26">
        <v>0.58299999999999996</v>
      </c>
      <c r="I26">
        <v>0.58599999999999997</v>
      </c>
      <c r="J26">
        <v>0.58799999999999997</v>
      </c>
      <c r="K26">
        <v>0.59599999999999997</v>
      </c>
      <c r="L26">
        <v>0.60199999999999998</v>
      </c>
      <c r="P26">
        <v>0.57899999999999996</v>
      </c>
    </row>
    <row r="27" spans="1:16" x14ac:dyDescent="0.75">
      <c r="A27" s="3" t="s">
        <v>86</v>
      </c>
      <c r="B27" t="s">
        <v>86</v>
      </c>
      <c r="C27">
        <v>0.33100000000000002</v>
      </c>
      <c r="D27">
        <v>0.33800000000000002</v>
      </c>
      <c r="E27">
        <v>0.35</v>
      </c>
      <c r="F27">
        <v>0.35699999999999998</v>
      </c>
      <c r="G27">
        <v>0.36499999999999999</v>
      </c>
      <c r="H27">
        <v>0.372</v>
      </c>
      <c r="I27">
        <v>0.378</v>
      </c>
      <c r="J27">
        <v>0.38600000000000001</v>
      </c>
      <c r="K27">
        <v>0.39100000000000001</v>
      </c>
      <c r="L27">
        <v>0.39400000000000002</v>
      </c>
      <c r="P27">
        <v>0.59499999999999997</v>
      </c>
    </row>
    <row r="28" spans="1:16" x14ac:dyDescent="0.75">
      <c r="A28" s="3" t="s">
        <v>87</v>
      </c>
      <c r="B28" t="s">
        <v>87</v>
      </c>
      <c r="C28">
        <v>0.49199999999999999</v>
      </c>
      <c r="D28">
        <v>0.5</v>
      </c>
      <c r="E28">
        <v>0.50800000000000001</v>
      </c>
      <c r="F28">
        <v>0.51500000000000001</v>
      </c>
      <c r="G28">
        <v>0.52100000000000002</v>
      </c>
      <c r="H28">
        <v>0.52600000000000002</v>
      </c>
      <c r="I28">
        <v>0.52700000000000002</v>
      </c>
      <c r="J28">
        <v>0.53500000000000003</v>
      </c>
      <c r="K28">
        <v>0.54</v>
      </c>
      <c r="L28">
        <v>0.54300000000000004</v>
      </c>
      <c r="P28">
        <v>0.60599999999999998</v>
      </c>
    </row>
    <row r="29" spans="1:16" x14ac:dyDescent="0.75">
      <c r="A29" s="3" t="s">
        <v>88</v>
      </c>
      <c r="B29" t="s">
        <v>88</v>
      </c>
      <c r="C29">
        <v>0.56100000000000005</v>
      </c>
      <c r="D29">
        <v>0.56799999999999995</v>
      </c>
      <c r="E29">
        <v>0.57299999999999995</v>
      </c>
      <c r="F29">
        <v>0.58199999999999996</v>
      </c>
      <c r="G29">
        <v>0.59099999999999997</v>
      </c>
      <c r="H29">
        <v>0.60399999999999998</v>
      </c>
      <c r="I29">
        <v>0.60799999999999998</v>
      </c>
      <c r="J29">
        <v>0.61899999999999999</v>
      </c>
      <c r="K29">
        <v>0.624</v>
      </c>
      <c r="L29">
        <v>0.625</v>
      </c>
      <c r="P29">
        <v>0.61599999999999999</v>
      </c>
    </row>
    <row r="30" spans="1:16" x14ac:dyDescent="0.75">
      <c r="A30" s="3" t="s">
        <v>89</v>
      </c>
      <c r="B30" t="s">
        <v>89</v>
      </c>
      <c r="C30">
        <v>0.46800000000000003</v>
      </c>
      <c r="D30">
        <v>0.47099999999999997</v>
      </c>
      <c r="E30">
        <v>0.48699999999999999</v>
      </c>
      <c r="F30">
        <v>0.49399999999999999</v>
      </c>
      <c r="G30">
        <v>0.499</v>
      </c>
      <c r="H30">
        <v>0.50600000000000001</v>
      </c>
      <c r="I30">
        <v>0.50900000000000001</v>
      </c>
      <c r="J30">
        <v>0.51200000000000001</v>
      </c>
      <c r="K30">
        <v>0.51600000000000001</v>
      </c>
      <c r="L30">
        <v>0.51200000000000001</v>
      </c>
      <c r="P30">
        <v>0.625</v>
      </c>
    </row>
    <row r="31" spans="1:16" x14ac:dyDescent="0.75">
      <c r="A31" s="3" t="s">
        <v>90</v>
      </c>
      <c r="B31" t="s">
        <v>90</v>
      </c>
      <c r="C31">
        <v>0.39900000000000002</v>
      </c>
      <c r="D31">
        <v>0.40600000000000003</v>
      </c>
      <c r="E31">
        <v>0.42099999999999999</v>
      </c>
      <c r="F31">
        <v>0.433</v>
      </c>
      <c r="G31">
        <v>0.438</v>
      </c>
      <c r="H31">
        <v>0.43099999999999999</v>
      </c>
      <c r="I31">
        <v>0.43099999999999999</v>
      </c>
      <c r="J31">
        <v>0.443</v>
      </c>
      <c r="K31">
        <v>0.44700000000000001</v>
      </c>
      <c r="L31">
        <v>0.45200000000000001</v>
      </c>
      <c r="P31">
        <v>0.63200000000000001</v>
      </c>
    </row>
    <row r="32" spans="1:16" x14ac:dyDescent="0.75">
      <c r="A32" s="3" t="s">
        <v>91</v>
      </c>
      <c r="B32" t="s">
        <v>91</v>
      </c>
      <c r="C32">
        <v>0.53700000000000003</v>
      </c>
      <c r="D32">
        <v>0.54100000000000004</v>
      </c>
      <c r="E32">
        <v>0.55300000000000005</v>
      </c>
      <c r="F32">
        <v>0.55800000000000005</v>
      </c>
      <c r="G32">
        <v>0.55900000000000005</v>
      </c>
      <c r="H32">
        <v>0.56299999999999994</v>
      </c>
      <c r="I32">
        <v>0.56100000000000005</v>
      </c>
      <c r="J32">
        <v>0.56200000000000006</v>
      </c>
      <c r="K32">
        <v>0.56399999999999995</v>
      </c>
      <c r="L32">
        <v>0.56699999999999995</v>
      </c>
      <c r="P32">
        <v>0.49399999999999999</v>
      </c>
    </row>
    <row r="33" spans="1:16" x14ac:dyDescent="0.75">
      <c r="A33" s="3" t="s">
        <v>92</v>
      </c>
      <c r="B33" t="s">
        <v>92</v>
      </c>
      <c r="C33">
        <v>0.46899999999999997</v>
      </c>
      <c r="D33">
        <v>0.47399999999999998</v>
      </c>
      <c r="E33">
        <v>0.48599999999999999</v>
      </c>
      <c r="F33">
        <v>0.49399999999999999</v>
      </c>
      <c r="G33">
        <v>0.499</v>
      </c>
      <c r="H33">
        <v>0.504</v>
      </c>
      <c r="I33">
        <v>0.50700000000000001</v>
      </c>
      <c r="J33">
        <v>0.50900000000000001</v>
      </c>
      <c r="K33">
        <v>0.50600000000000001</v>
      </c>
      <c r="L33">
        <v>0.51</v>
      </c>
      <c r="P33">
        <v>0.5</v>
      </c>
    </row>
    <row r="34" spans="1:16" x14ac:dyDescent="0.75">
      <c r="A34" s="4" t="s">
        <v>93</v>
      </c>
      <c r="B34" t="s">
        <v>93</v>
      </c>
      <c r="C34">
        <v>0.628</v>
      </c>
      <c r="D34">
        <v>0.64400000000000002</v>
      </c>
      <c r="E34">
        <v>0.63900000000000001</v>
      </c>
      <c r="F34">
        <v>0.63</v>
      </c>
      <c r="G34">
        <v>0.62</v>
      </c>
      <c r="H34">
        <v>0.61</v>
      </c>
      <c r="I34">
        <v>0.59799999999999998</v>
      </c>
      <c r="J34">
        <v>0.59899999999999998</v>
      </c>
      <c r="K34">
        <v>0.59899999999999998</v>
      </c>
      <c r="L34">
        <v>0.60599999999999998</v>
      </c>
      <c r="P34">
        <v>0.51</v>
      </c>
    </row>
    <row r="35" spans="1:16" x14ac:dyDescent="0.75">
      <c r="A35" s="3" t="s">
        <v>94</v>
      </c>
      <c r="B35" t="s">
        <v>94</v>
      </c>
      <c r="C35">
        <v>0.46600000000000003</v>
      </c>
      <c r="D35">
        <v>0.47899999999999998</v>
      </c>
      <c r="E35">
        <v>0.48199999999999998</v>
      </c>
      <c r="F35">
        <v>0.48799999999999999</v>
      </c>
      <c r="G35">
        <v>0.49299999999999999</v>
      </c>
      <c r="H35">
        <v>0.499</v>
      </c>
      <c r="I35">
        <v>0.502</v>
      </c>
      <c r="J35">
        <v>0.50600000000000001</v>
      </c>
      <c r="K35">
        <v>0.51</v>
      </c>
      <c r="L35">
        <v>0.51500000000000001</v>
      </c>
      <c r="P35">
        <v>0.52200000000000002</v>
      </c>
    </row>
    <row r="36" spans="1:16" x14ac:dyDescent="0.75">
      <c r="A36" s="3" t="s">
        <v>95</v>
      </c>
      <c r="B36" s="3" t="s">
        <v>95</v>
      </c>
      <c r="C36">
        <v>0.48099999999999998</v>
      </c>
      <c r="D36">
        <v>0.48699999999999999</v>
      </c>
      <c r="E36">
        <v>0.496</v>
      </c>
      <c r="F36">
        <v>0.497</v>
      </c>
      <c r="G36">
        <v>0.504</v>
      </c>
      <c r="H36">
        <v>0.51400000000000001</v>
      </c>
      <c r="I36">
        <v>0.52</v>
      </c>
      <c r="J36">
        <v>0.52300000000000002</v>
      </c>
      <c r="K36">
        <v>0.52400000000000002</v>
      </c>
      <c r="L36">
        <v>0.52900000000000003</v>
      </c>
      <c r="P36">
        <v>0.52700000000000002</v>
      </c>
    </row>
    <row r="37" spans="1:16" x14ac:dyDescent="0.75">
      <c r="A37" s="4" t="s">
        <v>96</v>
      </c>
      <c r="B37" t="s">
        <v>96</v>
      </c>
      <c r="C37">
        <v>0.59</v>
      </c>
      <c r="D37">
        <v>0.59099999999999997</v>
      </c>
      <c r="E37">
        <v>0.59099999999999997</v>
      </c>
      <c r="F37">
        <v>0.59299999999999997</v>
      </c>
      <c r="G37">
        <v>0.59399999999999997</v>
      </c>
      <c r="H37">
        <v>0.59799999999999998</v>
      </c>
      <c r="I37">
        <v>0.59799999999999998</v>
      </c>
      <c r="J37">
        <v>0.60099999999999998</v>
      </c>
      <c r="K37">
        <v>0.60299999999999998</v>
      </c>
      <c r="L37">
        <v>0.60899999999999999</v>
      </c>
      <c r="P37">
        <v>0.53200000000000003</v>
      </c>
    </row>
    <row r="38" spans="1:16" x14ac:dyDescent="0.75">
      <c r="A38" s="3" t="s">
        <v>97</v>
      </c>
      <c r="B38" t="s">
        <v>97</v>
      </c>
      <c r="C38">
        <v>0.50600000000000001</v>
      </c>
      <c r="D38">
        <v>0.50600000000000001</v>
      </c>
      <c r="E38">
        <v>0.504</v>
      </c>
      <c r="F38">
        <v>0.50900000000000001</v>
      </c>
      <c r="G38">
        <v>0.502</v>
      </c>
      <c r="H38">
        <v>0.48299999999999998</v>
      </c>
      <c r="I38">
        <v>0.47399999999999998</v>
      </c>
      <c r="J38">
        <v>0.46700000000000003</v>
      </c>
      <c r="K38">
        <v>0.46800000000000003</v>
      </c>
      <c r="L38">
        <v>0.47</v>
      </c>
      <c r="P38">
        <v>0.53300000000000003</v>
      </c>
    </row>
    <row r="39" spans="1:16" x14ac:dyDescent="0.75">
      <c r="A39" s="4" t="s">
        <v>98</v>
      </c>
      <c r="B39" t="s">
        <v>98</v>
      </c>
      <c r="C39">
        <v>0.52700000000000002</v>
      </c>
      <c r="D39">
        <v>0.53400000000000003</v>
      </c>
      <c r="E39">
        <v>0.54900000000000004</v>
      </c>
      <c r="F39">
        <v>0.55700000000000005</v>
      </c>
      <c r="G39">
        <v>0.56100000000000005</v>
      </c>
      <c r="H39">
        <v>0.56899999999999995</v>
      </c>
      <c r="I39">
        <v>0.57099999999999995</v>
      </c>
      <c r="J39">
        <v>0.57799999999999996</v>
      </c>
      <c r="K39">
        <v>0.58199999999999996</v>
      </c>
      <c r="L39">
        <v>0.58399999999999996</v>
      </c>
      <c r="P39">
        <v>0.53600000000000003</v>
      </c>
    </row>
    <row r="40" spans="1:16" x14ac:dyDescent="0.75">
      <c r="P40">
        <v>0.54100000000000004</v>
      </c>
    </row>
    <row r="41" spans="1:16" x14ac:dyDescent="0.75">
      <c r="P41">
        <v>0.54500000000000004</v>
      </c>
    </row>
    <row r="42" spans="1:16" x14ac:dyDescent="0.75">
      <c r="P42">
        <v>0.38400000000000001</v>
      </c>
    </row>
    <row r="43" spans="1:16" x14ac:dyDescent="0.75">
      <c r="P43">
        <v>0.39400000000000002</v>
      </c>
    </row>
    <row r="44" spans="1:16" x14ac:dyDescent="0.75">
      <c r="P44">
        <v>0.40300000000000002</v>
      </c>
    </row>
    <row r="45" spans="1:16" x14ac:dyDescent="0.75">
      <c r="P45">
        <v>0.41</v>
      </c>
    </row>
    <row r="46" spans="1:16" x14ac:dyDescent="0.75">
      <c r="P46">
        <v>0.41299999999999998</v>
      </c>
    </row>
    <row r="47" spans="1:16" x14ac:dyDescent="0.75">
      <c r="P47">
        <v>0.42199999999999999</v>
      </c>
    </row>
    <row r="48" spans="1:16" x14ac:dyDescent="0.75">
      <c r="P48">
        <v>0.42799999999999999</v>
      </c>
    </row>
    <row r="49" spans="16:16" x14ac:dyDescent="0.75">
      <c r="P49">
        <v>0.439</v>
      </c>
    </row>
    <row r="50" spans="16:16" x14ac:dyDescent="0.75">
      <c r="P50">
        <v>0.443</v>
      </c>
    </row>
    <row r="51" spans="16:16" x14ac:dyDescent="0.75">
      <c r="P51">
        <v>0.45200000000000001</v>
      </c>
    </row>
    <row r="52" spans="16:16" x14ac:dyDescent="0.75">
      <c r="P52">
        <v>0.53900000000000003</v>
      </c>
    </row>
    <row r="53" spans="16:16" x14ac:dyDescent="0.75">
      <c r="P53">
        <v>0.54600000000000004</v>
      </c>
    </row>
    <row r="54" spans="16:16" x14ac:dyDescent="0.75">
      <c r="P54">
        <v>0.55200000000000005</v>
      </c>
    </row>
    <row r="55" spans="16:16" x14ac:dyDescent="0.75">
      <c r="P55">
        <v>0.55900000000000005</v>
      </c>
    </row>
    <row r="56" spans="16:16" x14ac:dyDescent="0.75">
      <c r="P56">
        <v>0.56499999999999995</v>
      </c>
    </row>
    <row r="57" spans="16:16" x14ac:dyDescent="0.75">
      <c r="P57">
        <v>0.56999999999999995</v>
      </c>
    </row>
    <row r="58" spans="16:16" x14ac:dyDescent="0.75">
      <c r="P58">
        <v>0.57599999999999996</v>
      </c>
    </row>
    <row r="59" spans="16:16" x14ac:dyDescent="0.75">
      <c r="P59">
        <v>0.58199999999999996</v>
      </c>
    </row>
    <row r="60" spans="16:16" x14ac:dyDescent="0.75">
      <c r="P60">
        <v>0.58499999999999996</v>
      </c>
    </row>
    <row r="61" spans="16:16" x14ac:dyDescent="0.75">
      <c r="P61">
        <v>0.59399999999999997</v>
      </c>
    </row>
    <row r="62" spans="16:16" x14ac:dyDescent="0.75">
      <c r="P62">
        <v>0.36499999999999999</v>
      </c>
    </row>
    <row r="63" spans="16:16" x14ac:dyDescent="0.75">
      <c r="P63">
        <v>0.374</v>
      </c>
    </row>
    <row r="64" spans="16:16" x14ac:dyDescent="0.75">
      <c r="P64">
        <v>0.38100000000000001</v>
      </c>
    </row>
    <row r="65" spans="16:16" x14ac:dyDescent="0.75">
      <c r="P65">
        <v>0.36299999999999999</v>
      </c>
    </row>
    <row r="66" spans="16:16" x14ac:dyDescent="0.75">
      <c r="P66">
        <v>0.36799999999999999</v>
      </c>
    </row>
    <row r="67" spans="16:16" x14ac:dyDescent="0.75">
      <c r="P67">
        <v>0.375</v>
      </c>
    </row>
    <row r="68" spans="16:16" x14ac:dyDescent="0.75">
      <c r="P68">
        <v>0.38200000000000001</v>
      </c>
    </row>
    <row r="69" spans="16:16" x14ac:dyDescent="0.75">
      <c r="P69">
        <v>0.39100000000000001</v>
      </c>
    </row>
    <row r="70" spans="16:16" x14ac:dyDescent="0.75">
      <c r="P70">
        <v>0.39500000000000002</v>
      </c>
    </row>
    <row r="71" spans="16:16" x14ac:dyDescent="0.75">
      <c r="P71">
        <v>0.39700000000000002</v>
      </c>
    </row>
    <row r="72" spans="16:16" x14ac:dyDescent="0.75">
      <c r="P72">
        <v>0.36899999999999999</v>
      </c>
    </row>
    <row r="73" spans="16:16" x14ac:dyDescent="0.75">
      <c r="P73">
        <v>0.38</v>
      </c>
    </row>
    <row r="74" spans="16:16" x14ac:dyDescent="0.75">
      <c r="P74">
        <v>0.38800000000000001</v>
      </c>
    </row>
    <row r="75" spans="16:16" x14ac:dyDescent="0.75">
      <c r="P75">
        <v>0.39400000000000002</v>
      </c>
    </row>
    <row r="76" spans="16:16" x14ac:dyDescent="0.75">
      <c r="P76">
        <v>0.40100000000000002</v>
      </c>
    </row>
    <row r="77" spans="16:16" x14ac:dyDescent="0.75">
      <c r="P77">
        <v>0.39800000000000002</v>
      </c>
    </row>
    <row r="78" spans="16:16" x14ac:dyDescent="0.75">
      <c r="P78">
        <v>0.39300000000000002</v>
      </c>
    </row>
    <row r="79" spans="16:16" x14ac:dyDescent="0.75">
      <c r="P79">
        <v>0.39600000000000002</v>
      </c>
    </row>
    <row r="80" spans="16:16" x14ac:dyDescent="0.75">
      <c r="P80">
        <v>0.39700000000000002</v>
      </c>
    </row>
    <row r="81" spans="16:16" x14ac:dyDescent="0.75">
      <c r="P81">
        <v>0.39800000000000002</v>
      </c>
    </row>
    <row r="82" spans="16:16" x14ac:dyDescent="0.75">
      <c r="P82">
        <v>0.52100000000000002</v>
      </c>
    </row>
    <row r="83" spans="16:16" x14ac:dyDescent="0.75">
      <c r="P83">
        <v>0.53300000000000003</v>
      </c>
    </row>
    <row r="84" spans="16:16" x14ac:dyDescent="0.75">
      <c r="P84">
        <v>0.53800000000000003</v>
      </c>
    </row>
    <row r="85" spans="16:16" x14ac:dyDescent="0.75">
      <c r="P85">
        <v>0.54200000000000004</v>
      </c>
    </row>
    <row r="86" spans="16:16" x14ac:dyDescent="0.75">
      <c r="P86">
        <v>0.54300000000000004</v>
      </c>
    </row>
    <row r="87" spans="16:16" x14ac:dyDescent="0.75">
      <c r="P87">
        <v>0.54500000000000004</v>
      </c>
    </row>
    <row r="88" spans="16:16" x14ac:dyDescent="0.75">
      <c r="P88">
        <v>0.54700000000000004</v>
      </c>
    </row>
    <row r="89" spans="16:16" x14ac:dyDescent="0.75">
      <c r="P89">
        <v>0.55000000000000004</v>
      </c>
    </row>
    <row r="90" spans="16:16" x14ac:dyDescent="0.75">
      <c r="P90">
        <v>0.55200000000000005</v>
      </c>
    </row>
    <row r="91" spans="16:16" x14ac:dyDescent="0.75">
      <c r="P91">
        <v>0.55400000000000005</v>
      </c>
    </row>
    <row r="92" spans="16:16" x14ac:dyDescent="0.75">
      <c r="P92">
        <v>0.435</v>
      </c>
    </row>
    <row r="93" spans="16:16" x14ac:dyDescent="0.75">
      <c r="P93">
        <v>0.438</v>
      </c>
    </row>
    <row r="94" spans="16:16" x14ac:dyDescent="0.75">
      <c r="P94">
        <v>0.442</v>
      </c>
    </row>
    <row r="95" spans="16:16" x14ac:dyDescent="0.75">
      <c r="P95">
        <v>0.44800000000000001</v>
      </c>
    </row>
    <row r="96" spans="16:16" x14ac:dyDescent="0.75">
      <c r="P96">
        <v>0.46</v>
      </c>
    </row>
    <row r="97" spans="16:16" x14ac:dyDescent="0.75">
      <c r="P97">
        <v>0.46400000000000002</v>
      </c>
    </row>
    <row r="98" spans="16:16" x14ac:dyDescent="0.75">
      <c r="P98">
        <v>0.47099999999999997</v>
      </c>
    </row>
    <row r="99" spans="16:16" x14ac:dyDescent="0.75">
      <c r="P99">
        <v>0.47499999999999998</v>
      </c>
    </row>
    <row r="100" spans="16:16" x14ac:dyDescent="0.75">
      <c r="P100">
        <v>0.47799999999999998</v>
      </c>
    </row>
    <row r="101" spans="16:16" x14ac:dyDescent="0.75">
      <c r="P101">
        <v>0.48</v>
      </c>
    </row>
    <row r="102" spans="16:16" x14ac:dyDescent="0.75">
      <c r="P102">
        <v>0.45400000000000001</v>
      </c>
    </row>
    <row r="103" spans="16:16" x14ac:dyDescent="0.75">
      <c r="P103">
        <v>0.46300000000000002</v>
      </c>
    </row>
    <row r="104" spans="16:16" x14ac:dyDescent="0.75">
      <c r="P104">
        <v>0.47399999999999998</v>
      </c>
    </row>
    <row r="105" spans="16:16" x14ac:dyDescent="0.75">
      <c r="P105">
        <v>0.48399999999999999</v>
      </c>
    </row>
    <row r="106" spans="16:16" x14ac:dyDescent="0.75">
      <c r="P106">
        <v>0.49199999999999999</v>
      </c>
    </row>
    <row r="107" spans="16:16" x14ac:dyDescent="0.75">
      <c r="P107">
        <v>0.499</v>
      </c>
    </row>
    <row r="108" spans="16:16" x14ac:dyDescent="0.75">
      <c r="P108">
        <v>0.505</v>
      </c>
    </row>
    <row r="109" spans="16:16" x14ac:dyDescent="0.75">
      <c r="P109">
        <v>0.51</v>
      </c>
    </row>
    <row r="110" spans="16:16" x14ac:dyDescent="0.75">
      <c r="P110">
        <v>0.51800000000000002</v>
      </c>
    </row>
    <row r="111" spans="16:16" x14ac:dyDescent="0.75">
      <c r="P111">
        <v>0.52400000000000002</v>
      </c>
    </row>
    <row r="112" spans="16:16" x14ac:dyDescent="0.75">
      <c r="P112">
        <v>0.42099999999999999</v>
      </c>
    </row>
    <row r="113" spans="16:16" x14ac:dyDescent="0.75">
      <c r="P113">
        <v>0.432</v>
      </c>
    </row>
    <row r="114" spans="16:16" x14ac:dyDescent="0.75">
      <c r="P114">
        <v>0.438</v>
      </c>
    </row>
    <row r="115" spans="16:16" x14ac:dyDescent="0.75">
      <c r="P115">
        <v>0.44700000000000001</v>
      </c>
    </row>
    <row r="116" spans="16:16" x14ac:dyDescent="0.75">
      <c r="P116">
        <v>0.45500000000000002</v>
      </c>
    </row>
    <row r="117" spans="16:16" x14ac:dyDescent="0.75">
      <c r="P117">
        <v>0.46200000000000002</v>
      </c>
    </row>
    <row r="118" spans="16:16" x14ac:dyDescent="0.75">
      <c r="P118">
        <v>0.46700000000000003</v>
      </c>
    </row>
    <row r="119" spans="16:16" x14ac:dyDescent="0.75">
      <c r="P119">
        <v>0.47399999999999998</v>
      </c>
    </row>
    <row r="120" spans="16:16" x14ac:dyDescent="0.75">
      <c r="P120">
        <v>0.47799999999999998</v>
      </c>
    </row>
    <row r="121" spans="16:16" x14ac:dyDescent="0.75">
      <c r="P121">
        <v>0.48499999999999999</v>
      </c>
    </row>
    <row r="122" spans="16:16" x14ac:dyDescent="0.75">
      <c r="P122">
        <v>0.45900000000000002</v>
      </c>
    </row>
    <row r="123" spans="16:16" x14ac:dyDescent="0.75">
      <c r="P123">
        <v>0.45500000000000002</v>
      </c>
    </row>
    <row r="124" spans="16:16" x14ac:dyDescent="0.75">
      <c r="P124">
        <v>0.46100000000000002</v>
      </c>
    </row>
    <row r="125" spans="16:16" x14ac:dyDescent="0.75">
      <c r="P125">
        <v>0.46700000000000003</v>
      </c>
    </row>
    <row r="126" spans="16:16" x14ac:dyDescent="0.75">
      <c r="P126">
        <v>0.46800000000000003</v>
      </c>
    </row>
    <row r="127" spans="16:16" x14ac:dyDescent="0.75">
      <c r="P127">
        <v>0.47099999999999997</v>
      </c>
    </row>
    <row r="128" spans="16:16" x14ac:dyDescent="0.75">
      <c r="P128">
        <v>0.47499999999999998</v>
      </c>
    </row>
    <row r="129" spans="16:16" x14ac:dyDescent="0.75">
      <c r="P129">
        <v>0.48</v>
      </c>
    </row>
    <row r="130" spans="16:16" x14ac:dyDescent="0.75">
      <c r="P130">
        <v>0.48699999999999999</v>
      </c>
    </row>
    <row r="131" spans="16:16" x14ac:dyDescent="0.75">
      <c r="P131">
        <v>0.496</v>
      </c>
    </row>
    <row r="132" spans="16:16" x14ac:dyDescent="0.75">
      <c r="P132">
        <v>0.436</v>
      </c>
    </row>
    <row r="133" spans="16:16" x14ac:dyDescent="0.75">
      <c r="P133">
        <v>0.44500000000000001</v>
      </c>
    </row>
    <row r="134" spans="16:16" x14ac:dyDescent="0.75">
      <c r="P134">
        <v>0.44800000000000001</v>
      </c>
    </row>
    <row r="135" spans="16:16" x14ac:dyDescent="0.75">
      <c r="P135">
        <v>0.45200000000000001</v>
      </c>
    </row>
    <row r="136" spans="16:16" x14ac:dyDescent="0.75">
      <c r="P136">
        <v>0.45900000000000002</v>
      </c>
    </row>
    <row r="137" spans="16:16" x14ac:dyDescent="0.75">
      <c r="P137">
        <v>0.46400000000000002</v>
      </c>
    </row>
    <row r="138" spans="16:16" x14ac:dyDescent="0.75">
      <c r="P138">
        <v>0.46800000000000003</v>
      </c>
    </row>
    <row r="139" spans="16:16" x14ac:dyDescent="0.75">
      <c r="P139">
        <v>0.47</v>
      </c>
    </row>
    <row r="140" spans="16:16" x14ac:dyDescent="0.75">
      <c r="P140">
        <v>0.47199999999999998</v>
      </c>
    </row>
    <row r="141" spans="16:16" x14ac:dyDescent="0.75">
      <c r="P141">
        <v>0.48</v>
      </c>
    </row>
    <row r="142" spans="16:16" x14ac:dyDescent="0.75">
      <c r="P142">
        <v>0.47099999999999997</v>
      </c>
    </row>
    <row r="143" spans="16:16" x14ac:dyDescent="0.75">
      <c r="P143">
        <v>0.47799999999999998</v>
      </c>
    </row>
    <row r="144" spans="16:16" x14ac:dyDescent="0.75">
      <c r="P144">
        <v>0.48199999999999998</v>
      </c>
    </row>
    <row r="145" spans="16:16" x14ac:dyDescent="0.75">
      <c r="P145">
        <v>0.48699999999999999</v>
      </c>
    </row>
    <row r="146" spans="16:16" x14ac:dyDescent="0.75">
      <c r="P146">
        <v>0.49199999999999999</v>
      </c>
    </row>
    <row r="147" spans="16:16" x14ac:dyDescent="0.75">
      <c r="P147">
        <v>0.496</v>
      </c>
    </row>
    <row r="148" spans="16:16" x14ac:dyDescent="0.75">
      <c r="P148">
        <v>0.5</v>
      </c>
    </row>
    <row r="149" spans="16:16" x14ac:dyDescent="0.75">
      <c r="P149">
        <v>0.505</v>
      </c>
    </row>
    <row r="150" spans="16:16" x14ac:dyDescent="0.75">
      <c r="P150">
        <v>0.50800000000000001</v>
      </c>
    </row>
    <row r="151" spans="16:16" x14ac:dyDescent="0.75">
      <c r="P151">
        <v>0.51</v>
      </c>
    </row>
    <row r="152" spans="16:16" x14ac:dyDescent="0.75">
      <c r="P152">
        <v>0.59299999999999997</v>
      </c>
    </row>
    <row r="153" spans="16:16" x14ac:dyDescent="0.75">
      <c r="P153">
        <v>0.59099999999999997</v>
      </c>
    </row>
    <row r="154" spans="16:16" x14ac:dyDescent="0.75">
      <c r="P154">
        <v>0.6</v>
      </c>
    </row>
    <row r="155" spans="16:16" x14ac:dyDescent="0.75">
      <c r="P155">
        <v>0.60799999999999998</v>
      </c>
    </row>
    <row r="156" spans="16:16" x14ac:dyDescent="0.75">
      <c r="P156">
        <v>0.61699999999999999</v>
      </c>
    </row>
    <row r="157" spans="16:16" x14ac:dyDescent="0.75">
      <c r="P157">
        <v>0.625</v>
      </c>
    </row>
    <row r="158" spans="16:16" x14ac:dyDescent="0.75">
      <c r="P158">
        <v>0.622</v>
      </c>
    </row>
    <row r="159" spans="16:16" x14ac:dyDescent="0.75">
      <c r="P159">
        <v>0.627</v>
      </c>
    </row>
    <row r="160" spans="16:16" x14ac:dyDescent="0.75">
      <c r="P160">
        <v>0.628</v>
      </c>
    </row>
    <row r="161" spans="16:16" x14ac:dyDescent="0.75">
      <c r="P161">
        <v>0.63</v>
      </c>
    </row>
    <row r="162" spans="16:16" x14ac:dyDescent="0.75">
      <c r="P162">
        <v>0.55200000000000005</v>
      </c>
    </row>
    <row r="163" spans="16:16" x14ac:dyDescent="0.75">
      <c r="P163">
        <v>0.56499999999999995</v>
      </c>
    </row>
    <row r="164" spans="16:16" x14ac:dyDescent="0.75">
      <c r="P164">
        <v>0.57499999999999996</v>
      </c>
    </row>
    <row r="165" spans="16:16" x14ac:dyDescent="0.75">
      <c r="P165">
        <v>0.58199999999999996</v>
      </c>
    </row>
    <row r="166" spans="16:16" x14ac:dyDescent="0.75">
      <c r="P166">
        <v>0.58899999999999997</v>
      </c>
    </row>
    <row r="167" spans="16:16" x14ac:dyDescent="0.75">
      <c r="P167">
        <v>0.59799999999999998</v>
      </c>
    </row>
    <row r="168" spans="16:16" x14ac:dyDescent="0.75">
      <c r="P168">
        <v>0.60499999999999998</v>
      </c>
    </row>
    <row r="169" spans="16:16" x14ac:dyDescent="0.75">
      <c r="P169">
        <v>0.60799999999999998</v>
      </c>
    </row>
    <row r="170" spans="16:16" x14ac:dyDescent="0.75">
      <c r="P170">
        <v>0.60899999999999999</v>
      </c>
    </row>
    <row r="171" spans="16:16" x14ac:dyDescent="0.75">
      <c r="P171">
        <v>0.61299999999999999</v>
      </c>
    </row>
    <row r="172" spans="16:16" x14ac:dyDescent="0.75">
      <c r="P172">
        <v>0.46</v>
      </c>
    </row>
    <row r="173" spans="16:16" x14ac:dyDescent="0.75">
      <c r="P173">
        <v>0.46899999999999997</v>
      </c>
    </row>
    <row r="174" spans="16:16" x14ac:dyDescent="0.75">
      <c r="P174">
        <v>0.48</v>
      </c>
    </row>
    <row r="175" spans="16:16" x14ac:dyDescent="0.75">
      <c r="P175">
        <v>0.48899999999999999</v>
      </c>
    </row>
    <row r="176" spans="16:16" x14ac:dyDescent="0.75">
      <c r="P176">
        <v>0.498</v>
      </c>
    </row>
    <row r="177" spans="16:16" x14ac:dyDescent="0.75">
      <c r="P177">
        <v>0.503</v>
      </c>
    </row>
    <row r="178" spans="16:16" x14ac:dyDescent="0.75">
      <c r="P178">
        <v>0.51200000000000001</v>
      </c>
    </row>
    <row r="179" spans="16:16" x14ac:dyDescent="0.75">
      <c r="P179">
        <v>0.51700000000000002</v>
      </c>
    </row>
    <row r="180" spans="16:16" x14ac:dyDescent="0.75">
      <c r="P180">
        <v>0.52200000000000002</v>
      </c>
    </row>
    <row r="181" spans="16:16" x14ac:dyDescent="0.75">
      <c r="P181">
        <v>0.52700000000000002</v>
      </c>
    </row>
    <row r="182" spans="16:16" x14ac:dyDescent="0.75">
      <c r="P182">
        <v>0.45500000000000002</v>
      </c>
    </row>
    <row r="183" spans="16:16" x14ac:dyDescent="0.75">
      <c r="P183">
        <v>0.47199999999999998</v>
      </c>
    </row>
    <row r="184" spans="16:16" x14ac:dyDescent="0.75">
      <c r="P184">
        <v>0.46899999999999997</v>
      </c>
    </row>
    <row r="185" spans="16:16" x14ac:dyDescent="0.75">
      <c r="P185">
        <v>0.47699999999999998</v>
      </c>
    </row>
    <row r="186" spans="16:16" x14ac:dyDescent="0.75">
      <c r="P186">
        <v>0.47799999999999998</v>
      </c>
    </row>
    <row r="187" spans="16:16" x14ac:dyDescent="0.75">
      <c r="P187">
        <v>0.47699999999999998</v>
      </c>
    </row>
    <row r="188" spans="16:16" x14ac:dyDescent="0.75">
      <c r="P188">
        <v>0.47799999999999998</v>
      </c>
    </row>
    <row r="189" spans="16:16" x14ac:dyDescent="0.75">
      <c r="P189">
        <v>0.48099999999999998</v>
      </c>
    </row>
    <row r="190" spans="16:16" x14ac:dyDescent="0.75">
      <c r="P190">
        <v>0.48</v>
      </c>
    </row>
    <row r="191" spans="16:16" x14ac:dyDescent="0.75">
      <c r="P191">
        <v>0.48</v>
      </c>
    </row>
    <row r="192" spans="16:16" x14ac:dyDescent="0.75">
      <c r="P192">
        <v>0.51100000000000001</v>
      </c>
    </row>
    <row r="193" spans="16:16" x14ac:dyDescent="0.75">
      <c r="P193">
        <v>0.51200000000000001</v>
      </c>
    </row>
    <row r="194" spans="16:16" x14ac:dyDescent="0.75">
      <c r="P194">
        <v>0.51400000000000001</v>
      </c>
    </row>
    <row r="195" spans="16:16" x14ac:dyDescent="0.75">
      <c r="P195">
        <v>0.51700000000000002</v>
      </c>
    </row>
    <row r="196" spans="16:16" x14ac:dyDescent="0.75">
      <c r="P196">
        <v>0.52</v>
      </c>
    </row>
    <row r="197" spans="16:16" x14ac:dyDescent="0.75">
      <c r="P197">
        <v>0.52200000000000002</v>
      </c>
    </row>
    <row r="198" spans="16:16" x14ac:dyDescent="0.75">
      <c r="P198">
        <v>0.52300000000000002</v>
      </c>
    </row>
    <row r="199" spans="16:16" x14ac:dyDescent="0.75">
      <c r="P199">
        <v>0.52600000000000002</v>
      </c>
    </row>
    <row r="200" spans="16:16" x14ac:dyDescent="0.75">
      <c r="P200">
        <v>0.52700000000000002</v>
      </c>
    </row>
    <row r="201" spans="16:16" x14ac:dyDescent="0.75">
      <c r="P201">
        <v>0.52800000000000002</v>
      </c>
    </row>
    <row r="202" spans="16:16" x14ac:dyDescent="0.75">
      <c r="P202">
        <v>0.43099999999999999</v>
      </c>
    </row>
    <row r="203" spans="16:16" x14ac:dyDescent="0.75">
      <c r="P203">
        <v>0.44</v>
      </c>
    </row>
    <row r="204" spans="16:16" x14ac:dyDescent="0.75">
      <c r="P204">
        <v>0.44600000000000001</v>
      </c>
    </row>
    <row r="205" spans="16:16" x14ac:dyDescent="0.75">
      <c r="P205">
        <v>0.45600000000000002</v>
      </c>
    </row>
    <row r="206" spans="16:16" x14ac:dyDescent="0.75">
      <c r="P206">
        <v>0.46500000000000002</v>
      </c>
    </row>
    <row r="207" spans="16:16" x14ac:dyDescent="0.75">
      <c r="P207">
        <v>0.46800000000000003</v>
      </c>
    </row>
    <row r="208" spans="16:16" x14ac:dyDescent="0.75">
      <c r="P208">
        <v>0.47199999999999998</v>
      </c>
    </row>
    <row r="209" spans="16:16" x14ac:dyDescent="0.75">
      <c r="P209">
        <v>0.47299999999999998</v>
      </c>
    </row>
    <row r="210" spans="16:16" x14ac:dyDescent="0.75">
      <c r="P210">
        <v>0.47799999999999998</v>
      </c>
    </row>
    <row r="211" spans="16:16" x14ac:dyDescent="0.75">
      <c r="P211">
        <v>0.48299999999999998</v>
      </c>
    </row>
    <row r="212" spans="16:16" x14ac:dyDescent="0.75">
      <c r="P212">
        <v>0.40799999999999997</v>
      </c>
    </row>
    <row r="213" spans="16:16" x14ac:dyDescent="0.75">
      <c r="P213">
        <v>0.41299999999999998</v>
      </c>
    </row>
    <row r="214" spans="16:16" x14ac:dyDescent="0.75">
      <c r="P214">
        <v>0.41299999999999998</v>
      </c>
    </row>
    <row r="215" spans="16:16" x14ac:dyDescent="0.75">
      <c r="P215">
        <v>0.41299999999999998</v>
      </c>
    </row>
    <row r="216" spans="16:16" x14ac:dyDescent="0.75">
      <c r="P216">
        <v>0.41899999999999998</v>
      </c>
    </row>
    <row r="217" spans="16:16" x14ac:dyDescent="0.75">
      <c r="P217">
        <v>0.41699999999999998</v>
      </c>
    </row>
    <row r="218" spans="16:16" x14ac:dyDescent="0.75">
      <c r="P218">
        <v>0.42199999999999999</v>
      </c>
    </row>
    <row r="219" spans="16:16" x14ac:dyDescent="0.75">
      <c r="P219">
        <v>0.42699999999999999</v>
      </c>
    </row>
    <row r="220" spans="16:16" x14ac:dyDescent="0.75">
      <c r="P220">
        <v>0.43099999999999999</v>
      </c>
    </row>
    <row r="221" spans="16:16" x14ac:dyDescent="0.75">
      <c r="P221">
        <v>0.434</v>
      </c>
    </row>
    <row r="222" spans="16:16" x14ac:dyDescent="0.75">
      <c r="P222">
        <v>0.505</v>
      </c>
    </row>
    <row r="223" spans="16:16" x14ac:dyDescent="0.75">
      <c r="P223">
        <v>0.50900000000000001</v>
      </c>
    </row>
    <row r="224" spans="16:16" x14ac:dyDescent="0.75">
      <c r="P224">
        <v>0.51700000000000002</v>
      </c>
    </row>
    <row r="225" spans="16:16" x14ac:dyDescent="0.75">
      <c r="P225">
        <v>0.52500000000000002</v>
      </c>
    </row>
    <row r="226" spans="16:16" x14ac:dyDescent="0.75">
      <c r="P226">
        <v>0.53100000000000003</v>
      </c>
    </row>
    <row r="227" spans="16:16" x14ac:dyDescent="0.75">
      <c r="P227">
        <v>0.53600000000000003</v>
      </c>
    </row>
    <row r="228" spans="16:16" x14ac:dyDescent="0.75">
      <c r="P228">
        <v>0.54200000000000004</v>
      </c>
    </row>
    <row r="229" spans="16:16" x14ac:dyDescent="0.75">
      <c r="P229">
        <v>0.54</v>
      </c>
    </row>
    <row r="230" spans="16:16" x14ac:dyDescent="0.75">
      <c r="P230">
        <v>0.54200000000000004</v>
      </c>
    </row>
    <row r="231" spans="16:16" x14ac:dyDescent="0.75">
      <c r="P231">
        <v>0.54600000000000004</v>
      </c>
    </row>
    <row r="232" spans="16:16" x14ac:dyDescent="0.75">
      <c r="P232">
        <v>0.51500000000000001</v>
      </c>
    </row>
    <row r="233" spans="16:16" x14ac:dyDescent="0.75">
      <c r="P233">
        <v>0.52600000000000002</v>
      </c>
    </row>
    <row r="234" spans="16:16" x14ac:dyDescent="0.75">
      <c r="P234">
        <v>0.53300000000000003</v>
      </c>
    </row>
    <row r="235" spans="16:16" x14ac:dyDescent="0.75">
      <c r="P235">
        <v>0.54300000000000004</v>
      </c>
    </row>
    <row r="236" spans="16:16" x14ac:dyDescent="0.75">
      <c r="P236">
        <v>0.55000000000000004</v>
      </c>
    </row>
    <row r="237" spans="16:16" x14ac:dyDescent="0.75">
      <c r="P237">
        <v>0.55700000000000005</v>
      </c>
    </row>
    <row r="238" spans="16:16" x14ac:dyDescent="0.75">
      <c r="P238">
        <v>0.56299999999999994</v>
      </c>
    </row>
    <row r="239" spans="16:16" x14ac:dyDescent="0.75">
      <c r="P239">
        <v>0.57199999999999995</v>
      </c>
    </row>
    <row r="240" spans="16:16" x14ac:dyDescent="0.75">
      <c r="P240">
        <v>0.57899999999999996</v>
      </c>
    </row>
    <row r="241" spans="16:16" x14ac:dyDescent="0.75">
      <c r="P241">
        <v>0.58299999999999996</v>
      </c>
    </row>
    <row r="242" spans="16:16" x14ac:dyDescent="0.75">
      <c r="P242">
        <v>0.53700000000000003</v>
      </c>
    </row>
    <row r="243" spans="16:16" x14ac:dyDescent="0.75">
      <c r="P243">
        <v>0.54500000000000004</v>
      </c>
    </row>
    <row r="244" spans="16:16" x14ac:dyDescent="0.75">
      <c r="P244">
        <v>0.55900000000000005</v>
      </c>
    </row>
    <row r="245" spans="16:16" x14ac:dyDescent="0.75">
      <c r="P245">
        <v>0.56799999999999995</v>
      </c>
    </row>
    <row r="246" spans="16:16" x14ac:dyDescent="0.75">
      <c r="P246">
        <v>0.57599999999999996</v>
      </c>
    </row>
    <row r="247" spans="16:16" x14ac:dyDescent="0.75">
      <c r="P247">
        <v>0.58299999999999996</v>
      </c>
    </row>
    <row r="248" spans="16:16" x14ac:dyDescent="0.75">
      <c r="P248">
        <v>0.58599999999999997</v>
      </c>
    </row>
    <row r="249" spans="16:16" x14ac:dyDescent="0.75">
      <c r="P249">
        <v>0.58799999999999997</v>
      </c>
    </row>
    <row r="250" spans="16:16" x14ac:dyDescent="0.75">
      <c r="P250">
        <v>0.59599999999999997</v>
      </c>
    </row>
    <row r="251" spans="16:16" x14ac:dyDescent="0.75">
      <c r="P251">
        <v>0.60199999999999998</v>
      </c>
    </row>
    <row r="252" spans="16:16" x14ac:dyDescent="0.75">
      <c r="P252">
        <v>0.33100000000000002</v>
      </c>
    </row>
    <row r="253" spans="16:16" x14ac:dyDescent="0.75">
      <c r="P253">
        <v>0.33800000000000002</v>
      </c>
    </row>
    <row r="254" spans="16:16" x14ac:dyDescent="0.75">
      <c r="P254">
        <v>0.35</v>
      </c>
    </row>
    <row r="255" spans="16:16" x14ac:dyDescent="0.75">
      <c r="P255">
        <v>0.35699999999999998</v>
      </c>
    </row>
    <row r="256" spans="16:16" x14ac:dyDescent="0.75">
      <c r="P256">
        <v>0.36499999999999999</v>
      </c>
    </row>
    <row r="257" spans="16:16" x14ac:dyDescent="0.75">
      <c r="P257">
        <v>0.372</v>
      </c>
    </row>
    <row r="258" spans="16:16" x14ac:dyDescent="0.75">
      <c r="P258">
        <v>0.378</v>
      </c>
    </row>
    <row r="259" spans="16:16" x14ac:dyDescent="0.75">
      <c r="P259">
        <v>0.38600000000000001</v>
      </c>
    </row>
    <row r="260" spans="16:16" x14ac:dyDescent="0.75">
      <c r="P260">
        <v>0.39100000000000001</v>
      </c>
    </row>
    <row r="261" spans="16:16" x14ac:dyDescent="0.75">
      <c r="P261">
        <v>0.39400000000000002</v>
      </c>
    </row>
    <row r="262" spans="16:16" x14ac:dyDescent="0.75">
      <c r="P262">
        <v>0.49199999999999999</v>
      </c>
    </row>
    <row r="263" spans="16:16" x14ac:dyDescent="0.75">
      <c r="P263">
        <v>0.5</v>
      </c>
    </row>
    <row r="264" spans="16:16" x14ac:dyDescent="0.75">
      <c r="P264">
        <v>0.50800000000000001</v>
      </c>
    </row>
    <row r="265" spans="16:16" x14ac:dyDescent="0.75">
      <c r="P265">
        <v>0.51500000000000001</v>
      </c>
    </row>
    <row r="266" spans="16:16" x14ac:dyDescent="0.75">
      <c r="P266">
        <v>0.52100000000000002</v>
      </c>
    </row>
    <row r="267" spans="16:16" x14ac:dyDescent="0.75">
      <c r="P267">
        <v>0.52600000000000002</v>
      </c>
    </row>
    <row r="268" spans="16:16" x14ac:dyDescent="0.75">
      <c r="P268">
        <v>0.52700000000000002</v>
      </c>
    </row>
    <row r="269" spans="16:16" x14ac:dyDescent="0.75">
      <c r="P269">
        <v>0.53500000000000003</v>
      </c>
    </row>
    <row r="270" spans="16:16" x14ac:dyDescent="0.75">
      <c r="P270">
        <v>0.54</v>
      </c>
    </row>
    <row r="271" spans="16:16" x14ac:dyDescent="0.75">
      <c r="P271">
        <v>0.54300000000000004</v>
      </c>
    </row>
    <row r="272" spans="16:16" x14ac:dyDescent="0.75">
      <c r="P272">
        <v>0.56100000000000005</v>
      </c>
    </row>
    <row r="273" spans="16:16" x14ac:dyDescent="0.75">
      <c r="P273">
        <v>0.56799999999999995</v>
      </c>
    </row>
    <row r="274" spans="16:16" x14ac:dyDescent="0.75">
      <c r="P274">
        <v>0.57299999999999995</v>
      </c>
    </row>
    <row r="275" spans="16:16" x14ac:dyDescent="0.75">
      <c r="P275">
        <v>0.58199999999999996</v>
      </c>
    </row>
    <row r="276" spans="16:16" x14ac:dyDescent="0.75">
      <c r="P276">
        <v>0.59099999999999997</v>
      </c>
    </row>
    <row r="277" spans="16:16" x14ac:dyDescent="0.75">
      <c r="P277">
        <v>0.60399999999999998</v>
      </c>
    </row>
    <row r="278" spans="16:16" x14ac:dyDescent="0.75">
      <c r="P278">
        <v>0.60799999999999998</v>
      </c>
    </row>
    <row r="279" spans="16:16" x14ac:dyDescent="0.75">
      <c r="P279">
        <v>0.61899999999999999</v>
      </c>
    </row>
    <row r="280" spans="16:16" x14ac:dyDescent="0.75">
      <c r="P280">
        <v>0.624</v>
      </c>
    </row>
    <row r="281" spans="16:16" x14ac:dyDescent="0.75">
      <c r="P281">
        <v>0.625</v>
      </c>
    </row>
    <row r="282" spans="16:16" x14ac:dyDescent="0.75">
      <c r="P282">
        <v>0.46800000000000003</v>
      </c>
    </row>
    <row r="283" spans="16:16" x14ac:dyDescent="0.75">
      <c r="P283">
        <v>0.47099999999999997</v>
      </c>
    </row>
    <row r="284" spans="16:16" x14ac:dyDescent="0.75">
      <c r="P284">
        <v>0.48699999999999999</v>
      </c>
    </row>
    <row r="285" spans="16:16" x14ac:dyDescent="0.75">
      <c r="P285">
        <v>0.49399999999999999</v>
      </c>
    </row>
    <row r="286" spans="16:16" x14ac:dyDescent="0.75">
      <c r="P286">
        <v>0.499</v>
      </c>
    </row>
    <row r="287" spans="16:16" x14ac:dyDescent="0.75">
      <c r="P287">
        <v>0.50600000000000001</v>
      </c>
    </row>
    <row r="288" spans="16:16" x14ac:dyDescent="0.75">
      <c r="P288">
        <v>0.50900000000000001</v>
      </c>
    </row>
    <row r="289" spans="16:16" x14ac:dyDescent="0.75">
      <c r="P289">
        <v>0.51200000000000001</v>
      </c>
    </row>
    <row r="290" spans="16:16" x14ac:dyDescent="0.75">
      <c r="P290">
        <v>0.51600000000000001</v>
      </c>
    </row>
    <row r="291" spans="16:16" x14ac:dyDescent="0.75">
      <c r="P291">
        <v>0.51200000000000001</v>
      </c>
    </row>
    <row r="292" spans="16:16" x14ac:dyDescent="0.75">
      <c r="P292">
        <v>0.39900000000000002</v>
      </c>
    </row>
    <row r="293" spans="16:16" x14ac:dyDescent="0.75">
      <c r="P293">
        <v>0.40600000000000003</v>
      </c>
    </row>
    <row r="294" spans="16:16" x14ac:dyDescent="0.75">
      <c r="P294">
        <v>0.42099999999999999</v>
      </c>
    </row>
    <row r="295" spans="16:16" x14ac:dyDescent="0.75">
      <c r="P295">
        <v>0.433</v>
      </c>
    </row>
    <row r="296" spans="16:16" x14ac:dyDescent="0.75">
      <c r="P296">
        <v>0.438</v>
      </c>
    </row>
    <row r="297" spans="16:16" x14ac:dyDescent="0.75">
      <c r="P297">
        <v>0.43099999999999999</v>
      </c>
    </row>
    <row r="298" spans="16:16" x14ac:dyDescent="0.75">
      <c r="P298">
        <v>0.43099999999999999</v>
      </c>
    </row>
    <row r="299" spans="16:16" x14ac:dyDescent="0.75">
      <c r="P299">
        <v>0.443</v>
      </c>
    </row>
    <row r="300" spans="16:16" x14ac:dyDescent="0.75">
      <c r="P300">
        <v>0.44700000000000001</v>
      </c>
    </row>
    <row r="301" spans="16:16" x14ac:dyDescent="0.75">
      <c r="P301">
        <v>0.45200000000000001</v>
      </c>
    </row>
    <row r="302" spans="16:16" x14ac:dyDescent="0.75">
      <c r="P302">
        <v>0.53700000000000003</v>
      </c>
    </row>
    <row r="303" spans="16:16" x14ac:dyDescent="0.75">
      <c r="P303">
        <v>0.54100000000000004</v>
      </c>
    </row>
    <row r="304" spans="16:16" x14ac:dyDescent="0.75">
      <c r="P304">
        <v>0.55300000000000005</v>
      </c>
    </row>
    <row r="305" spans="16:16" x14ac:dyDescent="0.75">
      <c r="P305">
        <v>0.55800000000000005</v>
      </c>
    </row>
    <row r="306" spans="16:16" x14ac:dyDescent="0.75">
      <c r="P306">
        <v>0.55900000000000005</v>
      </c>
    </row>
    <row r="307" spans="16:16" x14ac:dyDescent="0.75">
      <c r="P307">
        <v>0.56299999999999994</v>
      </c>
    </row>
    <row r="308" spans="16:16" x14ac:dyDescent="0.75">
      <c r="P308">
        <v>0.56100000000000005</v>
      </c>
    </row>
    <row r="309" spans="16:16" x14ac:dyDescent="0.75">
      <c r="P309">
        <v>0.56200000000000006</v>
      </c>
    </row>
    <row r="310" spans="16:16" x14ac:dyDescent="0.75">
      <c r="P310">
        <v>0.56399999999999995</v>
      </c>
    </row>
    <row r="311" spans="16:16" x14ac:dyDescent="0.75">
      <c r="P311">
        <v>0.56699999999999995</v>
      </c>
    </row>
    <row r="312" spans="16:16" x14ac:dyDescent="0.75">
      <c r="P312">
        <v>0.46899999999999997</v>
      </c>
    </row>
    <row r="313" spans="16:16" x14ac:dyDescent="0.75">
      <c r="P313">
        <v>0.47399999999999998</v>
      </c>
    </row>
    <row r="314" spans="16:16" x14ac:dyDescent="0.75">
      <c r="P314">
        <v>0.48599999999999999</v>
      </c>
    </row>
    <row r="315" spans="16:16" x14ac:dyDescent="0.75">
      <c r="P315">
        <v>0.49399999999999999</v>
      </c>
    </row>
    <row r="316" spans="16:16" x14ac:dyDescent="0.75">
      <c r="P316">
        <v>0.499</v>
      </c>
    </row>
    <row r="317" spans="16:16" x14ac:dyDescent="0.75">
      <c r="P317">
        <v>0.504</v>
      </c>
    </row>
    <row r="318" spans="16:16" x14ac:dyDescent="0.75">
      <c r="P318">
        <v>0.50700000000000001</v>
      </c>
    </row>
    <row r="319" spans="16:16" x14ac:dyDescent="0.75">
      <c r="P319">
        <v>0.50900000000000001</v>
      </c>
    </row>
    <row r="320" spans="16:16" x14ac:dyDescent="0.75">
      <c r="P320">
        <v>0.50600000000000001</v>
      </c>
    </row>
    <row r="321" spans="16:16" x14ac:dyDescent="0.75">
      <c r="P321">
        <v>0.51</v>
      </c>
    </row>
    <row r="322" spans="16:16" x14ac:dyDescent="0.75">
      <c r="P322">
        <v>0.628</v>
      </c>
    </row>
    <row r="323" spans="16:16" x14ac:dyDescent="0.75">
      <c r="P323">
        <v>0.64400000000000002</v>
      </c>
    </row>
    <row r="324" spans="16:16" x14ac:dyDescent="0.75">
      <c r="P324">
        <v>0.63900000000000001</v>
      </c>
    </row>
    <row r="325" spans="16:16" x14ac:dyDescent="0.75">
      <c r="P325">
        <v>0.63</v>
      </c>
    </row>
    <row r="326" spans="16:16" x14ac:dyDescent="0.75">
      <c r="P326">
        <v>0.62</v>
      </c>
    </row>
    <row r="327" spans="16:16" x14ac:dyDescent="0.75">
      <c r="P327">
        <v>0.61</v>
      </c>
    </row>
    <row r="328" spans="16:16" x14ac:dyDescent="0.75">
      <c r="P328">
        <v>0.59799999999999998</v>
      </c>
    </row>
    <row r="329" spans="16:16" x14ac:dyDescent="0.75">
      <c r="P329">
        <v>0.59899999999999998</v>
      </c>
    </row>
    <row r="330" spans="16:16" x14ac:dyDescent="0.75">
      <c r="P330">
        <v>0.59899999999999998</v>
      </c>
    </row>
    <row r="331" spans="16:16" x14ac:dyDescent="0.75">
      <c r="P331">
        <v>0.60599999999999998</v>
      </c>
    </row>
    <row r="332" spans="16:16" x14ac:dyDescent="0.75">
      <c r="P332">
        <v>0.46600000000000003</v>
      </c>
    </row>
    <row r="333" spans="16:16" x14ac:dyDescent="0.75">
      <c r="P333">
        <v>0.47899999999999998</v>
      </c>
    </row>
    <row r="334" spans="16:16" x14ac:dyDescent="0.75">
      <c r="P334">
        <v>0.48199999999999998</v>
      </c>
    </row>
    <row r="335" spans="16:16" x14ac:dyDescent="0.75">
      <c r="P335">
        <v>0.48799999999999999</v>
      </c>
    </row>
    <row r="336" spans="16:16" x14ac:dyDescent="0.75">
      <c r="P336">
        <v>0.49299999999999999</v>
      </c>
    </row>
    <row r="337" spans="16:16" x14ac:dyDescent="0.75">
      <c r="P337">
        <v>0.499</v>
      </c>
    </row>
    <row r="338" spans="16:16" x14ac:dyDescent="0.75">
      <c r="P338">
        <v>0.502</v>
      </c>
    </row>
    <row r="339" spans="16:16" x14ac:dyDescent="0.75">
      <c r="P339">
        <v>0.50600000000000001</v>
      </c>
    </row>
    <row r="340" spans="16:16" x14ac:dyDescent="0.75">
      <c r="P340">
        <v>0.51</v>
      </c>
    </row>
    <row r="341" spans="16:16" x14ac:dyDescent="0.75">
      <c r="P341">
        <v>0.51500000000000001</v>
      </c>
    </row>
    <row r="342" spans="16:16" x14ac:dyDescent="0.75">
      <c r="P342">
        <v>0.48099999999999998</v>
      </c>
    </row>
    <row r="343" spans="16:16" x14ac:dyDescent="0.75">
      <c r="P343">
        <v>0.48699999999999999</v>
      </c>
    </row>
    <row r="344" spans="16:16" x14ac:dyDescent="0.75">
      <c r="P344">
        <v>0.496</v>
      </c>
    </row>
    <row r="345" spans="16:16" x14ac:dyDescent="0.75">
      <c r="P345">
        <v>0.497</v>
      </c>
    </row>
    <row r="346" spans="16:16" x14ac:dyDescent="0.75">
      <c r="P346">
        <v>0.504</v>
      </c>
    </row>
    <row r="347" spans="16:16" x14ac:dyDescent="0.75">
      <c r="P347">
        <v>0.51400000000000001</v>
      </c>
    </row>
    <row r="348" spans="16:16" x14ac:dyDescent="0.75">
      <c r="P348">
        <v>0.52</v>
      </c>
    </row>
    <row r="349" spans="16:16" x14ac:dyDescent="0.75">
      <c r="P349">
        <v>0.52300000000000002</v>
      </c>
    </row>
    <row r="350" spans="16:16" x14ac:dyDescent="0.75">
      <c r="P350">
        <v>0.52400000000000002</v>
      </c>
    </row>
    <row r="351" spans="16:16" x14ac:dyDescent="0.75">
      <c r="P351">
        <v>0.52900000000000003</v>
      </c>
    </row>
    <row r="352" spans="16:16" x14ac:dyDescent="0.75">
      <c r="P352">
        <v>0.59</v>
      </c>
    </row>
    <row r="353" spans="16:16" x14ac:dyDescent="0.75">
      <c r="P353">
        <v>0.59099999999999997</v>
      </c>
    </row>
    <row r="354" spans="16:16" x14ac:dyDescent="0.75">
      <c r="P354">
        <v>0.59099999999999997</v>
      </c>
    </row>
    <row r="355" spans="16:16" x14ac:dyDescent="0.75">
      <c r="P355">
        <v>0.59299999999999997</v>
      </c>
    </row>
    <row r="356" spans="16:16" x14ac:dyDescent="0.75">
      <c r="P356">
        <v>0.59399999999999997</v>
      </c>
    </row>
    <row r="357" spans="16:16" x14ac:dyDescent="0.75">
      <c r="P357">
        <v>0.59799999999999998</v>
      </c>
    </row>
    <row r="358" spans="16:16" x14ac:dyDescent="0.75">
      <c r="P358">
        <v>0.59799999999999998</v>
      </c>
    </row>
    <row r="359" spans="16:16" x14ac:dyDescent="0.75">
      <c r="P359">
        <v>0.60099999999999998</v>
      </c>
    </row>
    <row r="360" spans="16:16" x14ac:dyDescent="0.75">
      <c r="P360">
        <v>0.60299999999999998</v>
      </c>
    </row>
    <row r="361" spans="16:16" x14ac:dyDescent="0.75">
      <c r="P361">
        <v>0.60899999999999999</v>
      </c>
    </row>
    <row r="362" spans="16:16" x14ac:dyDescent="0.75">
      <c r="P362">
        <v>0.50600000000000001</v>
      </c>
    </row>
    <row r="363" spans="16:16" x14ac:dyDescent="0.75">
      <c r="P363">
        <v>0.50600000000000001</v>
      </c>
    </row>
    <row r="364" spans="16:16" x14ac:dyDescent="0.75">
      <c r="P364">
        <v>0.504</v>
      </c>
    </row>
    <row r="365" spans="16:16" x14ac:dyDescent="0.75">
      <c r="P365">
        <v>0.50900000000000001</v>
      </c>
    </row>
    <row r="366" spans="16:16" x14ac:dyDescent="0.75">
      <c r="P366">
        <v>0.502</v>
      </c>
    </row>
    <row r="367" spans="16:16" x14ac:dyDescent="0.75">
      <c r="P367">
        <v>0.48299999999999998</v>
      </c>
    </row>
    <row r="368" spans="16:16" x14ac:dyDescent="0.75">
      <c r="P368">
        <v>0.47399999999999998</v>
      </c>
    </row>
    <row r="369" spans="16:16" x14ac:dyDescent="0.75">
      <c r="P369">
        <v>0.46700000000000003</v>
      </c>
    </row>
    <row r="370" spans="16:16" x14ac:dyDescent="0.75">
      <c r="P370">
        <v>0.46800000000000003</v>
      </c>
    </row>
    <row r="371" spans="16:16" x14ac:dyDescent="0.75">
      <c r="P371">
        <v>0.47</v>
      </c>
    </row>
    <row r="372" spans="16:16" x14ac:dyDescent="0.75">
      <c r="P372">
        <v>0.52700000000000002</v>
      </c>
    </row>
    <row r="373" spans="16:16" x14ac:dyDescent="0.75">
      <c r="P373">
        <v>0.53400000000000003</v>
      </c>
    </row>
    <row r="374" spans="16:16" x14ac:dyDescent="0.75">
      <c r="P374">
        <v>0.54900000000000004</v>
      </c>
    </row>
    <row r="375" spans="16:16" x14ac:dyDescent="0.75">
      <c r="P375">
        <v>0.55700000000000005</v>
      </c>
    </row>
    <row r="376" spans="16:16" x14ac:dyDescent="0.75">
      <c r="P376">
        <v>0.56100000000000005</v>
      </c>
    </row>
    <row r="377" spans="16:16" x14ac:dyDescent="0.75">
      <c r="P377">
        <v>0.56899999999999995</v>
      </c>
    </row>
    <row r="378" spans="16:16" x14ac:dyDescent="0.75">
      <c r="P378">
        <v>0.57099999999999995</v>
      </c>
    </row>
    <row r="379" spans="16:16" x14ac:dyDescent="0.75">
      <c r="P379">
        <v>0.57799999999999996</v>
      </c>
    </row>
    <row r="380" spans="16:16" x14ac:dyDescent="0.75">
      <c r="P380">
        <v>0.58199999999999996</v>
      </c>
    </row>
    <row r="381" spans="16:16" x14ac:dyDescent="0.75">
      <c r="P381">
        <v>0.58399999999999996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8F7F-213E-4915-8151-306B235C475A}">
  <sheetPr>
    <tabColor rgb="FF5B9BD5"/>
  </sheetPr>
  <dimension ref="A1:L59"/>
  <sheetViews>
    <sheetView zoomScale="109" workbookViewId="0">
      <selection activeCell="C11" sqref="C11"/>
    </sheetView>
  </sheetViews>
  <sheetFormatPr defaultRowHeight="14.75" x14ac:dyDescent="0.75"/>
  <cols>
    <col min="2" max="2" width="28.86328125" bestFit="1" customWidth="1"/>
  </cols>
  <sheetData>
    <row r="1" spans="1:12" x14ac:dyDescent="0.75">
      <c r="A1" t="s">
        <v>168</v>
      </c>
      <c r="B1" t="s">
        <v>167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2" x14ac:dyDescent="0.75">
      <c r="A2">
        <v>169</v>
      </c>
      <c r="B2" t="s">
        <v>61</v>
      </c>
      <c r="C2">
        <v>0.47199999999999998</v>
      </c>
      <c r="D2">
        <v>0.47699999999999998</v>
      </c>
      <c r="E2">
        <v>0.48899999999999999</v>
      </c>
      <c r="F2">
        <v>0.496</v>
      </c>
      <c r="G2">
        <v>0.5</v>
      </c>
      <c r="H2">
        <v>0.5</v>
      </c>
      <c r="I2">
        <v>0.502</v>
      </c>
      <c r="J2">
        <v>0.50600000000000001</v>
      </c>
      <c r="K2">
        <v>0.50900000000000001</v>
      </c>
      <c r="L2">
        <v>0.51100000000000001</v>
      </c>
    </row>
    <row r="3" spans="1:12" x14ac:dyDescent="0.75">
      <c r="A3">
        <v>148</v>
      </c>
      <c r="B3" t="s">
        <v>62</v>
      </c>
      <c r="C3">
        <v>0.51700000000000002</v>
      </c>
      <c r="D3">
        <v>0.53300000000000003</v>
      </c>
      <c r="E3">
        <v>0.54400000000000004</v>
      </c>
      <c r="F3">
        <v>0.55500000000000005</v>
      </c>
      <c r="G3">
        <v>0.56499999999999995</v>
      </c>
      <c r="H3">
        <v>0.57199999999999995</v>
      </c>
      <c r="I3">
        <v>0.57799999999999996</v>
      </c>
      <c r="J3">
        <v>0.58199999999999996</v>
      </c>
      <c r="K3">
        <v>0.58199999999999996</v>
      </c>
      <c r="L3">
        <v>0.58099999999999996</v>
      </c>
    </row>
    <row r="4" spans="1:12" x14ac:dyDescent="0.75">
      <c r="A4">
        <v>133</v>
      </c>
      <c r="B4" t="s">
        <v>63</v>
      </c>
      <c r="C4">
        <v>0.55700000000000005</v>
      </c>
      <c r="D4">
        <v>0.56599999999999995</v>
      </c>
      <c r="E4">
        <v>0.57499999999999996</v>
      </c>
      <c r="F4">
        <v>0.57899999999999996</v>
      </c>
      <c r="G4">
        <v>0.57899999999999996</v>
      </c>
      <c r="H4">
        <v>0.59499999999999997</v>
      </c>
      <c r="I4">
        <v>0.60599999999999998</v>
      </c>
      <c r="J4">
        <v>0.61599999999999999</v>
      </c>
      <c r="K4">
        <v>0.625</v>
      </c>
      <c r="L4">
        <v>0.63200000000000001</v>
      </c>
    </row>
    <row r="5" spans="1:12" x14ac:dyDescent="0.75">
      <c r="A5">
        <v>158</v>
      </c>
      <c r="B5" t="s">
        <v>64</v>
      </c>
      <c r="C5">
        <v>0.49399999999999999</v>
      </c>
      <c r="D5">
        <v>0.5</v>
      </c>
      <c r="E5">
        <v>0.51</v>
      </c>
      <c r="F5">
        <v>0.52200000000000002</v>
      </c>
      <c r="G5">
        <v>0.52700000000000002</v>
      </c>
      <c r="H5">
        <v>0.53200000000000003</v>
      </c>
      <c r="I5">
        <v>0.53300000000000003</v>
      </c>
      <c r="J5">
        <v>0.53600000000000003</v>
      </c>
      <c r="K5">
        <v>0.54100000000000004</v>
      </c>
      <c r="L5">
        <v>0.54500000000000004</v>
      </c>
    </row>
    <row r="6" spans="1:12" x14ac:dyDescent="0.75">
      <c r="A6">
        <v>129</v>
      </c>
      <c r="B6" t="s">
        <v>120</v>
      </c>
      <c r="C6">
        <v>0.57399999999999995</v>
      </c>
      <c r="D6">
        <v>0.58499999999999996</v>
      </c>
      <c r="E6">
        <v>0.59699999999999998</v>
      </c>
      <c r="F6">
        <v>0.61</v>
      </c>
      <c r="G6">
        <v>0.61799999999999999</v>
      </c>
      <c r="H6">
        <v>0.628</v>
      </c>
      <c r="I6">
        <v>0.63700000000000001</v>
      </c>
      <c r="J6">
        <v>0.64600000000000002</v>
      </c>
      <c r="K6">
        <v>0.64900000000000002</v>
      </c>
      <c r="L6">
        <v>0.65400000000000003</v>
      </c>
    </row>
    <row r="7" spans="1:12" x14ac:dyDescent="0.75">
      <c r="A7">
        <v>182</v>
      </c>
      <c r="B7" t="s">
        <v>65</v>
      </c>
      <c r="C7">
        <v>0.38400000000000001</v>
      </c>
      <c r="D7">
        <v>0.39400000000000002</v>
      </c>
      <c r="E7">
        <v>0.40300000000000002</v>
      </c>
      <c r="F7">
        <v>0.41</v>
      </c>
      <c r="G7">
        <v>0.41299999999999998</v>
      </c>
      <c r="H7">
        <v>0.42199999999999999</v>
      </c>
      <c r="I7">
        <v>0.42799999999999999</v>
      </c>
      <c r="J7">
        <v>0.439</v>
      </c>
      <c r="K7">
        <v>0.443</v>
      </c>
      <c r="L7">
        <v>0.45200000000000001</v>
      </c>
    </row>
    <row r="8" spans="1:12" x14ac:dyDescent="0.75">
      <c r="A8">
        <v>185</v>
      </c>
      <c r="B8" t="s">
        <v>123</v>
      </c>
      <c r="C8">
        <v>0.41099999999999998</v>
      </c>
      <c r="D8">
        <v>0.41899999999999998</v>
      </c>
      <c r="E8">
        <v>0.42599999999999999</v>
      </c>
      <c r="F8">
        <v>0.432</v>
      </c>
      <c r="G8">
        <v>0.438</v>
      </c>
      <c r="H8">
        <v>0.437</v>
      </c>
      <c r="I8">
        <v>0.438</v>
      </c>
      <c r="J8">
        <v>0.434</v>
      </c>
      <c r="K8">
        <v>0.43099999999999999</v>
      </c>
      <c r="L8">
        <v>0.433</v>
      </c>
    </row>
    <row r="9" spans="1:12" x14ac:dyDescent="0.75">
      <c r="A9">
        <v>162</v>
      </c>
      <c r="B9" t="s">
        <v>169</v>
      </c>
      <c r="C9">
        <v>0.46800000000000003</v>
      </c>
      <c r="D9">
        <v>0.47199999999999998</v>
      </c>
      <c r="E9">
        <v>0.48199999999999998</v>
      </c>
      <c r="F9">
        <v>0.49</v>
      </c>
      <c r="G9">
        <v>0.49199999999999999</v>
      </c>
      <c r="H9">
        <v>0.503</v>
      </c>
      <c r="I9">
        <v>0.51300000000000001</v>
      </c>
      <c r="J9">
        <v>0.52500000000000002</v>
      </c>
      <c r="K9">
        <v>0.53400000000000003</v>
      </c>
      <c r="L9">
        <v>0.53800000000000003</v>
      </c>
    </row>
    <row r="10" spans="1:12" x14ac:dyDescent="0.75">
      <c r="A10">
        <v>144</v>
      </c>
      <c r="B10" t="s">
        <v>66</v>
      </c>
      <c r="C10">
        <v>0.53900000000000003</v>
      </c>
      <c r="D10">
        <v>0.54600000000000004</v>
      </c>
      <c r="E10">
        <v>0.55200000000000005</v>
      </c>
      <c r="F10">
        <v>0.55900000000000005</v>
      </c>
      <c r="G10">
        <v>0.56499999999999995</v>
      </c>
      <c r="H10">
        <v>0.56999999999999995</v>
      </c>
      <c r="I10">
        <v>0.57599999999999996</v>
      </c>
      <c r="J10">
        <v>0.58199999999999996</v>
      </c>
      <c r="K10">
        <v>0.58499999999999996</v>
      </c>
      <c r="L10">
        <v>0.59399999999999997</v>
      </c>
    </row>
    <row r="11" spans="1:12" x14ac:dyDescent="0.75">
      <c r="A11">
        <v>153</v>
      </c>
      <c r="B11" t="s">
        <v>124</v>
      </c>
      <c r="C11">
        <v>0.505</v>
      </c>
      <c r="D11">
        <v>0.51400000000000001</v>
      </c>
      <c r="E11">
        <v>0.52500000000000002</v>
      </c>
      <c r="F11">
        <v>0.53400000000000003</v>
      </c>
      <c r="G11">
        <v>0.54</v>
      </c>
      <c r="H11">
        <v>0.54900000000000004</v>
      </c>
      <c r="I11">
        <v>0.55300000000000005</v>
      </c>
      <c r="J11">
        <v>0.55700000000000005</v>
      </c>
      <c r="K11">
        <v>0.56000000000000005</v>
      </c>
      <c r="L11">
        <v>0.56299999999999994</v>
      </c>
    </row>
    <row r="12" spans="1:12" x14ac:dyDescent="0.75">
      <c r="A12">
        <v>188</v>
      </c>
      <c r="B12" t="s">
        <v>67</v>
      </c>
      <c r="C12">
        <v>0.36499999999999999</v>
      </c>
      <c r="D12">
        <v>0.374</v>
      </c>
      <c r="E12">
        <v>0.38100000000000001</v>
      </c>
      <c r="F12">
        <v>0.36299999999999999</v>
      </c>
      <c r="G12">
        <v>0.36799999999999999</v>
      </c>
      <c r="H12">
        <v>0.375</v>
      </c>
      <c r="I12">
        <v>0.38200000000000001</v>
      </c>
      <c r="J12">
        <v>0.39100000000000001</v>
      </c>
      <c r="K12">
        <v>0.39500000000000002</v>
      </c>
      <c r="L12">
        <v>0.39700000000000002</v>
      </c>
    </row>
    <row r="13" spans="1:12" x14ac:dyDescent="0.75">
      <c r="A13">
        <v>187</v>
      </c>
      <c r="B13" t="s">
        <v>68</v>
      </c>
      <c r="C13">
        <v>0.36899999999999999</v>
      </c>
      <c r="D13">
        <v>0.38</v>
      </c>
      <c r="E13">
        <v>0.38800000000000001</v>
      </c>
      <c r="F13">
        <v>0.39400000000000002</v>
      </c>
      <c r="G13">
        <v>0.40100000000000002</v>
      </c>
      <c r="H13">
        <v>0.39800000000000002</v>
      </c>
      <c r="I13">
        <v>0.39300000000000002</v>
      </c>
      <c r="J13">
        <v>0.39600000000000002</v>
      </c>
      <c r="K13">
        <v>0.39700000000000002</v>
      </c>
      <c r="L13">
        <v>0.39800000000000002</v>
      </c>
    </row>
    <row r="14" spans="1:12" x14ac:dyDescent="0.75">
      <c r="A14">
        <v>156</v>
      </c>
      <c r="B14" t="s">
        <v>69</v>
      </c>
      <c r="C14">
        <v>0.52100000000000002</v>
      </c>
      <c r="D14">
        <v>0.53300000000000003</v>
      </c>
      <c r="E14">
        <v>0.53800000000000003</v>
      </c>
      <c r="F14">
        <v>0.54200000000000004</v>
      </c>
      <c r="G14">
        <v>0.54300000000000004</v>
      </c>
      <c r="H14">
        <v>0.54500000000000004</v>
      </c>
      <c r="I14">
        <v>0.54700000000000004</v>
      </c>
      <c r="J14">
        <v>0.55000000000000004</v>
      </c>
      <c r="K14">
        <v>0.55200000000000005</v>
      </c>
      <c r="L14">
        <v>0.55400000000000005</v>
      </c>
    </row>
    <row r="15" spans="1:12" x14ac:dyDescent="0.75">
      <c r="A15">
        <v>149</v>
      </c>
      <c r="B15" t="s">
        <v>125</v>
      </c>
      <c r="C15">
        <v>0.52</v>
      </c>
      <c r="D15">
        <v>0.52200000000000002</v>
      </c>
      <c r="E15">
        <v>0.53500000000000003</v>
      </c>
      <c r="F15">
        <v>0.54500000000000004</v>
      </c>
      <c r="G15">
        <v>0.56000000000000005</v>
      </c>
      <c r="H15">
        <v>0.57999999999999996</v>
      </c>
      <c r="I15">
        <v>0.57799999999999996</v>
      </c>
      <c r="J15">
        <v>0.57399999999999995</v>
      </c>
      <c r="K15">
        <v>0.57299999999999995</v>
      </c>
      <c r="L15">
        <v>0.57399999999999995</v>
      </c>
    </row>
    <row r="16" spans="1:12" x14ac:dyDescent="0.75">
      <c r="A16">
        <v>175</v>
      </c>
      <c r="B16" s="3" t="s">
        <v>70</v>
      </c>
      <c r="C16">
        <v>0.435</v>
      </c>
      <c r="D16">
        <v>0.438</v>
      </c>
      <c r="E16">
        <v>0.442</v>
      </c>
      <c r="F16">
        <v>0.44800000000000001</v>
      </c>
      <c r="G16">
        <v>0.46</v>
      </c>
      <c r="H16">
        <v>0.46400000000000002</v>
      </c>
      <c r="I16">
        <v>0.47099999999999997</v>
      </c>
      <c r="J16">
        <v>0.47499999999999998</v>
      </c>
      <c r="K16">
        <v>0.47799999999999998</v>
      </c>
      <c r="L16">
        <v>0.48</v>
      </c>
    </row>
    <row r="17" spans="1:12" x14ac:dyDescent="0.75">
      <c r="A17">
        <v>166</v>
      </c>
      <c r="B17" t="s">
        <v>71</v>
      </c>
      <c r="C17">
        <v>0.45400000000000001</v>
      </c>
      <c r="D17">
        <v>0.46300000000000002</v>
      </c>
      <c r="E17">
        <v>0.47399999999999998</v>
      </c>
      <c r="F17">
        <v>0.48399999999999999</v>
      </c>
      <c r="G17">
        <v>0.49199999999999999</v>
      </c>
      <c r="H17">
        <v>0.499</v>
      </c>
      <c r="I17">
        <v>0.505</v>
      </c>
      <c r="J17">
        <v>0.51</v>
      </c>
      <c r="K17">
        <v>0.51800000000000002</v>
      </c>
      <c r="L17">
        <v>0.52400000000000002</v>
      </c>
    </row>
    <row r="18" spans="1:12" x14ac:dyDescent="0.75">
      <c r="A18">
        <v>180</v>
      </c>
      <c r="B18" t="s">
        <v>128</v>
      </c>
      <c r="C18">
        <v>0.436</v>
      </c>
      <c r="D18">
        <v>0.436</v>
      </c>
      <c r="E18">
        <v>0.441</v>
      </c>
      <c r="F18">
        <v>0.44600000000000001</v>
      </c>
      <c r="G18">
        <v>0.45700000000000002</v>
      </c>
      <c r="H18">
        <v>0.45400000000000001</v>
      </c>
      <c r="I18">
        <v>0.45600000000000002</v>
      </c>
      <c r="J18">
        <v>0.45400000000000001</v>
      </c>
      <c r="K18">
        <v>0.45600000000000002</v>
      </c>
      <c r="L18">
        <v>0.45900000000000002</v>
      </c>
    </row>
    <row r="19" spans="1:12" x14ac:dyDescent="0.75">
      <c r="A19">
        <v>173</v>
      </c>
      <c r="B19" t="s">
        <v>72</v>
      </c>
      <c r="C19">
        <v>0.42099999999999999</v>
      </c>
      <c r="D19">
        <v>0.432</v>
      </c>
      <c r="E19">
        <v>0.438</v>
      </c>
      <c r="F19">
        <v>0.44700000000000001</v>
      </c>
      <c r="G19">
        <v>0.45500000000000002</v>
      </c>
      <c r="H19">
        <v>0.46200000000000002</v>
      </c>
      <c r="I19">
        <v>0.46700000000000003</v>
      </c>
      <c r="J19">
        <v>0.47399999999999998</v>
      </c>
      <c r="K19">
        <v>0.47799999999999998</v>
      </c>
      <c r="L19">
        <v>0.48499999999999999</v>
      </c>
    </row>
    <row r="20" spans="1:12" x14ac:dyDescent="0.75">
      <c r="A20">
        <v>172</v>
      </c>
      <c r="B20" t="s">
        <v>73</v>
      </c>
      <c r="C20">
        <v>0.45900000000000002</v>
      </c>
      <c r="D20">
        <v>0.45500000000000002</v>
      </c>
      <c r="E20">
        <v>0.46100000000000002</v>
      </c>
      <c r="F20">
        <v>0.46700000000000003</v>
      </c>
      <c r="G20">
        <v>0.46800000000000003</v>
      </c>
      <c r="H20">
        <v>0.47099999999999997</v>
      </c>
      <c r="I20">
        <v>0.47499999999999998</v>
      </c>
      <c r="J20">
        <v>0.48</v>
      </c>
      <c r="K20">
        <v>0.48699999999999999</v>
      </c>
      <c r="L20">
        <v>0.496</v>
      </c>
    </row>
    <row r="21" spans="1:12" x14ac:dyDescent="0.75">
      <c r="A21">
        <v>138</v>
      </c>
      <c r="B21" t="s">
        <v>129</v>
      </c>
      <c r="C21">
        <v>0.56499999999999995</v>
      </c>
      <c r="D21">
        <v>0.57399999999999995</v>
      </c>
      <c r="E21">
        <v>0.57699999999999996</v>
      </c>
      <c r="F21">
        <v>0.58599999999999997</v>
      </c>
      <c r="G21">
        <v>0.59</v>
      </c>
      <c r="H21">
        <v>0.59</v>
      </c>
      <c r="I21">
        <v>0.59799999999999998</v>
      </c>
      <c r="J21">
        <v>0.60199999999999998</v>
      </c>
      <c r="K21">
        <v>0.60599999999999998</v>
      </c>
      <c r="L21">
        <v>0.61099999999999999</v>
      </c>
    </row>
    <row r="22" spans="1:12" x14ac:dyDescent="0.75">
      <c r="A22">
        <v>178</v>
      </c>
      <c r="B22" t="s">
        <v>130</v>
      </c>
      <c r="C22">
        <v>0.41599999999999998</v>
      </c>
      <c r="D22">
        <v>0.42899999999999999</v>
      </c>
      <c r="E22">
        <v>0.439</v>
      </c>
      <c r="F22">
        <v>0.44500000000000001</v>
      </c>
      <c r="G22">
        <v>0.45200000000000001</v>
      </c>
      <c r="H22">
        <v>0.45700000000000002</v>
      </c>
      <c r="I22">
        <v>0.46500000000000002</v>
      </c>
      <c r="J22">
        <v>0.47099999999999997</v>
      </c>
      <c r="K22">
        <v>0.47299999999999998</v>
      </c>
      <c r="L22">
        <v>0.47699999999999998</v>
      </c>
    </row>
    <row r="23" spans="1:12" x14ac:dyDescent="0.75">
      <c r="A23">
        <v>175</v>
      </c>
      <c r="B23" t="s">
        <v>74</v>
      </c>
      <c r="C23">
        <v>0.436</v>
      </c>
      <c r="D23">
        <v>0.44500000000000001</v>
      </c>
      <c r="E23">
        <v>0.44800000000000001</v>
      </c>
      <c r="F23">
        <v>0.45200000000000001</v>
      </c>
      <c r="G23">
        <v>0.45900000000000002</v>
      </c>
      <c r="H23">
        <v>0.46400000000000002</v>
      </c>
      <c r="I23">
        <v>0.46800000000000003</v>
      </c>
      <c r="J23">
        <v>0.47</v>
      </c>
      <c r="K23">
        <v>0.47199999999999998</v>
      </c>
      <c r="L23">
        <v>0.48</v>
      </c>
    </row>
    <row r="24" spans="1:12" x14ac:dyDescent="0.75">
      <c r="A24">
        <v>170</v>
      </c>
      <c r="B24" t="s">
        <v>75</v>
      </c>
      <c r="C24">
        <v>0.47099999999999997</v>
      </c>
      <c r="D24">
        <v>0.47799999999999998</v>
      </c>
      <c r="E24">
        <v>0.48199999999999998</v>
      </c>
      <c r="F24">
        <v>0.48699999999999999</v>
      </c>
      <c r="G24">
        <v>0.49199999999999999</v>
      </c>
      <c r="H24">
        <v>0.496</v>
      </c>
      <c r="I24">
        <v>0.5</v>
      </c>
      <c r="J24">
        <v>0.505</v>
      </c>
      <c r="K24">
        <v>0.50800000000000001</v>
      </c>
      <c r="L24">
        <v>0.51</v>
      </c>
    </row>
    <row r="25" spans="1:12" x14ac:dyDescent="0.75">
      <c r="A25">
        <v>131</v>
      </c>
      <c r="B25" t="s">
        <v>131</v>
      </c>
      <c r="C25">
        <v>0.57899999999999996</v>
      </c>
      <c r="D25">
        <v>0.58799999999999997</v>
      </c>
      <c r="E25">
        <v>0.59699999999999998</v>
      </c>
      <c r="F25">
        <v>0.60399999999999998</v>
      </c>
      <c r="G25">
        <v>0.61599999999999999</v>
      </c>
      <c r="H25">
        <v>0.624</v>
      </c>
      <c r="I25">
        <v>0.63</v>
      </c>
      <c r="J25">
        <v>0.64</v>
      </c>
      <c r="K25">
        <v>0.64200000000000002</v>
      </c>
      <c r="L25">
        <v>0.64500000000000002</v>
      </c>
    </row>
    <row r="26" spans="1:12" x14ac:dyDescent="0.75">
      <c r="A26">
        <v>143</v>
      </c>
      <c r="B26" t="s">
        <v>132</v>
      </c>
      <c r="C26">
        <v>0.55100000000000005</v>
      </c>
      <c r="D26">
        <v>0.55900000000000005</v>
      </c>
      <c r="E26">
        <v>0.56599999999999995</v>
      </c>
      <c r="F26">
        <v>0.57299999999999995</v>
      </c>
      <c r="G26">
        <v>0.57999999999999996</v>
      </c>
      <c r="H26">
        <v>0.58699999999999997</v>
      </c>
      <c r="I26">
        <v>0.59099999999999997</v>
      </c>
      <c r="J26">
        <v>0.59499999999999997</v>
      </c>
      <c r="K26">
        <v>0.59899999999999998</v>
      </c>
      <c r="L26">
        <v>0.60099999999999998</v>
      </c>
    </row>
    <row r="27" spans="1:12" x14ac:dyDescent="0.75">
      <c r="A27">
        <v>134</v>
      </c>
      <c r="B27" t="s">
        <v>76</v>
      </c>
      <c r="C27">
        <v>0.59299999999999997</v>
      </c>
      <c r="D27">
        <v>0.59099999999999997</v>
      </c>
      <c r="E27">
        <v>0.6</v>
      </c>
      <c r="F27">
        <v>0.60799999999999998</v>
      </c>
      <c r="G27">
        <v>0.61699999999999999</v>
      </c>
      <c r="H27">
        <v>0.625</v>
      </c>
      <c r="I27">
        <v>0.622</v>
      </c>
      <c r="J27">
        <v>0.627</v>
      </c>
      <c r="K27">
        <v>0.628</v>
      </c>
      <c r="L27">
        <v>0.63</v>
      </c>
    </row>
    <row r="28" spans="1:12" x14ac:dyDescent="0.75">
      <c r="A28">
        <v>120</v>
      </c>
      <c r="B28" t="s">
        <v>133</v>
      </c>
      <c r="C28">
        <v>0.66200000000000003</v>
      </c>
      <c r="D28">
        <v>0.66400000000000003</v>
      </c>
      <c r="E28">
        <v>0.67400000000000004</v>
      </c>
      <c r="F28">
        <v>0.68</v>
      </c>
      <c r="G28">
        <v>0.68600000000000005</v>
      </c>
      <c r="H28">
        <v>0.69</v>
      </c>
      <c r="I28">
        <v>0.69099999999999995</v>
      </c>
      <c r="J28">
        <v>0.69399999999999995</v>
      </c>
      <c r="K28">
        <v>0.69599999999999995</v>
      </c>
      <c r="L28">
        <v>0.69699999999999995</v>
      </c>
    </row>
    <row r="29" spans="1:12" x14ac:dyDescent="0.75">
      <c r="A29">
        <v>137</v>
      </c>
      <c r="B29" t="s">
        <v>77</v>
      </c>
      <c r="C29">
        <v>0.55200000000000005</v>
      </c>
      <c r="D29">
        <v>0.56499999999999995</v>
      </c>
      <c r="E29">
        <v>0.57499999999999996</v>
      </c>
      <c r="F29">
        <v>0.58199999999999996</v>
      </c>
      <c r="G29">
        <v>0.58899999999999997</v>
      </c>
      <c r="H29">
        <v>0.59799999999999998</v>
      </c>
      <c r="I29">
        <v>0.60499999999999998</v>
      </c>
      <c r="J29">
        <v>0.60799999999999998</v>
      </c>
      <c r="K29">
        <v>0.60899999999999999</v>
      </c>
      <c r="L29">
        <v>0.61299999999999999</v>
      </c>
    </row>
    <row r="30" spans="1:12" x14ac:dyDescent="0.75">
      <c r="A30">
        <v>165</v>
      </c>
      <c r="B30" t="s">
        <v>78</v>
      </c>
      <c r="C30">
        <v>0.46</v>
      </c>
      <c r="D30">
        <v>0.46899999999999997</v>
      </c>
      <c r="E30">
        <v>0.48</v>
      </c>
      <c r="F30">
        <v>0.48899999999999999</v>
      </c>
      <c r="G30">
        <v>0.498</v>
      </c>
      <c r="H30">
        <v>0.503</v>
      </c>
      <c r="I30">
        <v>0.51200000000000001</v>
      </c>
      <c r="J30">
        <v>0.51700000000000002</v>
      </c>
      <c r="K30">
        <v>0.52200000000000002</v>
      </c>
      <c r="L30">
        <v>0.52700000000000002</v>
      </c>
    </row>
    <row r="31" spans="1:12" x14ac:dyDescent="0.75">
      <c r="A31">
        <v>175</v>
      </c>
      <c r="B31" t="s">
        <v>79</v>
      </c>
      <c r="C31">
        <v>0.45500000000000002</v>
      </c>
      <c r="D31">
        <v>0.47199999999999998</v>
      </c>
      <c r="E31">
        <v>0.46899999999999997</v>
      </c>
      <c r="F31">
        <v>0.47699999999999998</v>
      </c>
      <c r="G31">
        <v>0.47799999999999998</v>
      </c>
      <c r="H31">
        <v>0.47699999999999998</v>
      </c>
      <c r="I31">
        <v>0.47799999999999998</v>
      </c>
      <c r="J31">
        <v>0.48099999999999998</v>
      </c>
      <c r="K31">
        <v>0.48</v>
      </c>
      <c r="L31">
        <v>0.48</v>
      </c>
    </row>
    <row r="32" spans="1:12" x14ac:dyDescent="0.75">
      <c r="A32">
        <v>164</v>
      </c>
      <c r="B32" t="s">
        <v>80</v>
      </c>
      <c r="C32">
        <v>0.51100000000000001</v>
      </c>
      <c r="D32">
        <v>0.51200000000000001</v>
      </c>
      <c r="E32">
        <v>0.51400000000000001</v>
      </c>
      <c r="F32">
        <v>0.51700000000000002</v>
      </c>
      <c r="G32">
        <v>0.52</v>
      </c>
      <c r="H32">
        <v>0.52200000000000002</v>
      </c>
      <c r="I32">
        <v>0.52300000000000002</v>
      </c>
      <c r="J32">
        <v>0.52600000000000002</v>
      </c>
      <c r="K32">
        <v>0.52700000000000002</v>
      </c>
      <c r="L32">
        <v>0.52800000000000002</v>
      </c>
    </row>
    <row r="33" spans="1:12" x14ac:dyDescent="0.75">
      <c r="A33">
        <v>174</v>
      </c>
      <c r="B33" t="s">
        <v>81</v>
      </c>
      <c r="C33">
        <v>0.43099999999999999</v>
      </c>
      <c r="D33">
        <v>0.44</v>
      </c>
      <c r="E33">
        <v>0.44600000000000001</v>
      </c>
      <c r="F33">
        <v>0.45600000000000002</v>
      </c>
      <c r="G33">
        <v>0.46500000000000002</v>
      </c>
      <c r="H33">
        <v>0.46800000000000003</v>
      </c>
      <c r="I33">
        <v>0.47199999999999998</v>
      </c>
      <c r="J33">
        <v>0.47299999999999998</v>
      </c>
      <c r="K33">
        <v>0.47799999999999998</v>
      </c>
      <c r="L33">
        <v>0.48299999999999998</v>
      </c>
    </row>
    <row r="34" spans="1:12" x14ac:dyDescent="0.75">
      <c r="A34">
        <v>184</v>
      </c>
      <c r="B34" t="s">
        <v>82</v>
      </c>
      <c r="C34">
        <v>0.40799999999999997</v>
      </c>
      <c r="D34">
        <v>0.41299999999999998</v>
      </c>
      <c r="E34">
        <v>0.41299999999999998</v>
      </c>
      <c r="F34">
        <v>0.41299999999999998</v>
      </c>
      <c r="G34">
        <v>0.41899999999999998</v>
      </c>
      <c r="H34">
        <v>0.41699999999999998</v>
      </c>
      <c r="I34">
        <v>0.42199999999999999</v>
      </c>
      <c r="J34">
        <v>0.42699999999999999</v>
      </c>
      <c r="K34">
        <v>0.43099999999999999</v>
      </c>
      <c r="L34">
        <v>0.434</v>
      </c>
    </row>
    <row r="35" spans="1:12" x14ac:dyDescent="0.75">
      <c r="A35">
        <v>157</v>
      </c>
      <c r="B35" t="s">
        <v>83</v>
      </c>
      <c r="C35">
        <v>0.505</v>
      </c>
      <c r="D35">
        <v>0.50900000000000001</v>
      </c>
      <c r="E35">
        <v>0.51700000000000002</v>
      </c>
      <c r="F35">
        <v>0.52500000000000002</v>
      </c>
      <c r="G35">
        <v>0.53100000000000003</v>
      </c>
      <c r="H35">
        <v>0.53600000000000003</v>
      </c>
      <c r="I35">
        <v>0.54200000000000004</v>
      </c>
      <c r="J35">
        <v>0.54</v>
      </c>
      <c r="K35">
        <v>0.54200000000000004</v>
      </c>
      <c r="L35">
        <v>0.54600000000000004</v>
      </c>
    </row>
    <row r="36" spans="1:12" x14ac:dyDescent="0.75">
      <c r="A36">
        <v>181</v>
      </c>
      <c r="B36" t="s">
        <v>134</v>
      </c>
      <c r="C36">
        <v>0.40100000000000002</v>
      </c>
      <c r="D36">
        <v>0.39700000000000002</v>
      </c>
      <c r="E36">
        <v>0.40300000000000002</v>
      </c>
      <c r="F36">
        <v>0.41699999999999998</v>
      </c>
      <c r="G36">
        <v>0.42499999999999999</v>
      </c>
      <c r="H36">
        <v>0.433</v>
      </c>
      <c r="I36">
        <v>0.441</v>
      </c>
      <c r="J36">
        <v>0.44600000000000001</v>
      </c>
      <c r="K36">
        <v>0.45200000000000001</v>
      </c>
      <c r="L36">
        <v>0.45600000000000002</v>
      </c>
    </row>
    <row r="37" spans="1:12" x14ac:dyDescent="0.75">
      <c r="A37">
        <v>147</v>
      </c>
      <c r="B37" t="s">
        <v>84</v>
      </c>
      <c r="C37">
        <v>0.51500000000000001</v>
      </c>
      <c r="D37">
        <v>0.52600000000000002</v>
      </c>
      <c r="E37">
        <v>0.53300000000000003</v>
      </c>
      <c r="F37">
        <v>0.54300000000000004</v>
      </c>
      <c r="G37">
        <v>0.55000000000000004</v>
      </c>
      <c r="H37">
        <v>0.55700000000000005</v>
      </c>
      <c r="I37">
        <v>0.56299999999999994</v>
      </c>
      <c r="J37">
        <v>0.57199999999999995</v>
      </c>
      <c r="K37">
        <v>0.57899999999999996</v>
      </c>
      <c r="L37">
        <v>0.58299999999999996</v>
      </c>
    </row>
    <row r="38" spans="1:12" x14ac:dyDescent="0.75">
      <c r="A38">
        <v>142</v>
      </c>
      <c r="B38" t="s">
        <v>85</v>
      </c>
      <c r="C38">
        <v>0.53700000000000003</v>
      </c>
      <c r="D38">
        <v>0.54500000000000004</v>
      </c>
      <c r="E38">
        <v>0.55900000000000005</v>
      </c>
      <c r="F38">
        <v>0.56799999999999995</v>
      </c>
      <c r="G38">
        <v>0.57599999999999996</v>
      </c>
      <c r="H38">
        <v>0.58299999999999996</v>
      </c>
      <c r="I38">
        <v>0.58599999999999997</v>
      </c>
      <c r="J38">
        <v>0.58799999999999997</v>
      </c>
      <c r="K38">
        <v>0.59599999999999997</v>
      </c>
      <c r="L38">
        <v>0.60199999999999998</v>
      </c>
    </row>
    <row r="39" spans="1:12" x14ac:dyDescent="0.75">
      <c r="A39">
        <v>128</v>
      </c>
      <c r="B39" t="s">
        <v>136</v>
      </c>
      <c r="C39">
        <v>0.622</v>
      </c>
      <c r="D39">
        <v>0.628</v>
      </c>
      <c r="E39">
        <v>0.63300000000000001</v>
      </c>
      <c r="F39">
        <v>0.63900000000000001</v>
      </c>
      <c r="G39">
        <v>0.64900000000000002</v>
      </c>
      <c r="H39">
        <v>0.65200000000000002</v>
      </c>
      <c r="I39">
        <v>0.65700000000000003</v>
      </c>
      <c r="J39">
        <v>0.66100000000000003</v>
      </c>
      <c r="K39">
        <v>0.65900000000000003</v>
      </c>
      <c r="L39">
        <v>0.66</v>
      </c>
    </row>
    <row r="40" spans="1:12" x14ac:dyDescent="0.75">
      <c r="A40">
        <v>189</v>
      </c>
      <c r="B40" t="s">
        <v>86</v>
      </c>
      <c r="C40">
        <v>0.33100000000000002</v>
      </c>
      <c r="D40">
        <v>0.33800000000000002</v>
      </c>
      <c r="E40">
        <v>0.35</v>
      </c>
      <c r="F40">
        <v>0.35699999999999998</v>
      </c>
      <c r="G40">
        <v>0.36499999999999999</v>
      </c>
      <c r="H40">
        <v>0.372</v>
      </c>
      <c r="I40">
        <v>0.378</v>
      </c>
      <c r="J40">
        <v>0.38600000000000001</v>
      </c>
      <c r="K40">
        <v>0.39100000000000001</v>
      </c>
      <c r="L40">
        <v>0.39400000000000002</v>
      </c>
    </row>
    <row r="41" spans="1:12" x14ac:dyDescent="0.75">
      <c r="A41">
        <v>160</v>
      </c>
      <c r="B41" t="s">
        <v>87</v>
      </c>
      <c r="C41">
        <v>0.49199999999999999</v>
      </c>
      <c r="D41">
        <v>0.5</v>
      </c>
      <c r="E41">
        <v>0.50800000000000001</v>
      </c>
      <c r="F41">
        <v>0.51500000000000001</v>
      </c>
      <c r="G41">
        <v>0.52100000000000002</v>
      </c>
      <c r="H41">
        <v>0.52600000000000002</v>
      </c>
      <c r="I41">
        <v>0.52700000000000002</v>
      </c>
      <c r="J41">
        <v>0.53500000000000003</v>
      </c>
      <c r="K41">
        <v>0.54</v>
      </c>
      <c r="L41">
        <v>0.54300000000000004</v>
      </c>
    </row>
    <row r="42" spans="1:12" x14ac:dyDescent="0.75">
      <c r="A42">
        <v>135</v>
      </c>
      <c r="B42" t="s">
        <v>88</v>
      </c>
      <c r="C42">
        <v>0.56100000000000005</v>
      </c>
      <c r="D42">
        <v>0.56799999999999995</v>
      </c>
      <c r="E42">
        <v>0.57299999999999995</v>
      </c>
      <c r="F42">
        <v>0.58199999999999996</v>
      </c>
      <c r="G42">
        <v>0.59099999999999997</v>
      </c>
      <c r="H42">
        <v>0.60399999999999998</v>
      </c>
      <c r="I42">
        <v>0.60799999999999998</v>
      </c>
      <c r="J42">
        <v>0.61899999999999999</v>
      </c>
      <c r="K42">
        <v>0.624</v>
      </c>
      <c r="L42">
        <v>0.625</v>
      </c>
    </row>
    <row r="43" spans="1:12" x14ac:dyDescent="0.75">
      <c r="A43">
        <v>168</v>
      </c>
      <c r="B43" t="s">
        <v>89</v>
      </c>
      <c r="C43">
        <v>0.46800000000000003</v>
      </c>
      <c r="D43">
        <v>0.47099999999999997</v>
      </c>
      <c r="E43">
        <v>0.48699999999999999</v>
      </c>
      <c r="F43">
        <v>0.49399999999999999</v>
      </c>
      <c r="G43">
        <v>0.499</v>
      </c>
      <c r="H43">
        <v>0.50600000000000001</v>
      </c>
      <c r="I43">
        <v>0.50900000000000001</v>
      </c>
      <c r="J43">
        <v>0.51200000000000001</v>
      </c>
      <c r="K43">
        <v>0.51600000000000001</v>
      </c>
      <c r="L43">
        <v>0.51200000000000001</v>
      </c>
    </row>
    <row r="44" spans="1:12" x14ac:dyDescent="0.75">
      <c r="A44">
        <v>182</v>
      </c>
      <c r="B44" t="s">
        <v>90</v>
      </c>
      <c r="C44">
        <v>0.39900000000000002</v>
      </c>
      <c r="D44">
        <v>0.40600000000000003</v>
      </c>
      <c r="E44">
        <v>0.42099999999999999</v>
      </c>
      <c r="F44">
        <v>0.433</v>
      </c>
      <c r="G44">
        <v>0.438</v>
      </c>
      <c r="H44">
        <v>0.43099999999999999</v>
      </c>
      <c r="I44">
        <v>0.43099999999999999</v>
      </c>
      <c r="J44">
        <v>0.443</v>
      </c>
      <c r="K44">
        <v>0.44700000000000001</v>
      </c>
      <c r="L44">
        <v>0.45200000000000001</v>
      </c>
    </row>
    <row r="45" spans="1:12" x14ac:dyDescent="0.75">
      <c r="A45">
        <v>151</v>
      </c>
      <c r="B45" t="s">
        <v>91</v>
      </c>
      <c r="C45">
        <v>0.53700000000000003</v>
      </c>
      <c r="D45">
        <v>0.54100000000000004</v>
      </c>
      <c r="E45">
        <v>0.55300000000000005</v>
      </c>
      <c r="F45">
        <v>0.55800000000000005</v>
      </c>
      <c r="G45">
        <v>0.55900000000000005</v>
      </c>
      <c r="H45">
        <v>0.56299999999999994</v>
      </c>
      <c r="I45">
        <v>0.56100000000000005</v>
      </c>
      <c r="J45">
        <v>0.56200000000000006</v>
      </c>
      <c r="K45">
        <v>0.56399999999999995</v>
      </c>
      <c r="L45">
        <v>0.56699999999999995</v>
      </c>
    </row>
    <row r="46" spans="1:12" x14ac:dyDescent="0.75">
      <c r="A46">
        <v>185</v>
      </c>
      <c r="B46" t="s">
        <v>138</v>
      </c>
      <c r="C46">
        <v>0.41</v>
      </c>
      <c r="D46">
        <v>0.43</v>
      </c>
      <c r="E46">
        <v>0.39700000000000002</v>
      </c>
      <c r="F46">
        <v>0.42799999999999999</v>
      </c>
      <c r="G46">
        <v>0.42799999999999999</v>
      </c>
      <c r="H46">
        <v>0.42499999999999999</v>
      </c>
      <c r="I46">
        <v>0.42099999999999999</v>
      </c>
      <c r="J46">
        <v>0.42599999999999999</v>
      </c>
      <c r="K46">
        <v>0.42899999999999999</v>
      </c>
      <c r="L46">
        <v>0.433</v>
      </c>
    </row>
    <row r="47" spans="1:12" x14ac:dyDescent="0.75">
      <c r="A47">
        <v>170</v>
      </c>
      <c r="B47" t="s">
        <v>92</v>
      </c>
      <c r="C47">
        <v>0.46899999999999997</v>
      </c>
      <c r="D47">
        <v>0.47399999999999998</v>
      </c>
      <c r="E47">
        <v>0.48599999999999999</v>
      </c>
      <c r="F47">
        <v>0.49399999999999999</v>
      </c>
      <c r="G47">
        <v>0.499</v>
      </c>
      <c r="H47">
        <v>0.504</v>
      </c>
      <c r="I47">
        <v>0.50700000000000001</v>
      </c>
      <c r="J47">
        <v>0.50900000000000001</v>
      </c>
      <c r="K47">
        <v>0.50600000000000001</v>
      </c>
      <c r="L47">
        <v>0.51</v>
      </c>
    </row>
    <row r="48" spans="1:12" x14ac:dyDescent="0.75">
      <c r="A48">
        <v>151</v>
      </c>
      <c r="B48" t="s">
        <v>139</v>
      </c>
      <c r="C48">
        <v>0.67200000000000004</v>
      </c>
      <c r="D48">
        <v>0.67800000000000005</v>
      </c>
      <c r="E48">
        <v>0.66400000000000003</v>
      </c>
      <c r="F48">
        <v>0.59599999999999997</v>
      </c>
      <c r="G48">
        <v>0.55600000000000005</v>
      </c>
      <c r="H48">
        <v>0.53700000000000003</v>
      </c>
      <c r="I48">
        <v>0.52800000000000002</v>
      </c>
      <c r="J48">
        <v>0.56399999999999995</v>
      </c>
      <c r="K48">
        <v>0.56299999999999994</v>
      </c>
      <c r="L48">
        <v>0.56699999999999995</v>
      </c>
    </row>
    <row r="49" spans="1:12" x14ac:dyDescent="0.75">
      <c r="A49">
        <v>125</v>
      </c>
      <c r="B49" t="s">
        <v>140</v>
      </c>
      <c r="C49">
        <v>0.63800000000000001</v>
      </c>
      <c r="D49">
        <v>0.63600000000000001</v>
      </c>
      <c r="E49">
        <v>0.64300000000000002</v>
      </c>
      <c r="F49">
        <v>0.65300000000000002</v>
      </c>
      <c r="G49">
        <v>0.65200000000000002</v>
      </c>
      <c r="H49">
        <v>0.65200000000000002</v>
      </c>
      <c r="I49">
        <v>0.65300000000000002</v>
      </c>
      <c r="J49">
        <v>0.65700000000000003</v>
      </c>
      <c r="K49">
        <v>0.66100000000000003</v>
      </c>
      <c r="L49">
        <v>0.66800000000000004</v>
      </c>
    </row>
    <row r="50" spans="1:12" x14ac:dyDescent="0.75">
      <c r="A50">
        <v>141</v>
      </c>
      <c r="B50" t="s">
        <v>93</v>
      </c>
      <c r="C50">
        <v>0.628</v>
      </c>
      <c r="D50">
        <v>0.64400000000000002</v>
      </c>
      <c r="E50">
        <v>0.63900000000000001</v>
      </c>
      <c r="F50">
        <v>0.63</v>
      </c>
      <c r="G50">
        <v>0.62</v>
      </c>
      <c r="H50">
        <v>0.61</v>
      </c>
      <c r="I50">
        <v>0.59799999999999998</v>
      </c>
      <c r="J50">
        <v>0.59899999999999998</v>
      </c>
      <c r="K50">
        <v>0.59899999999999998</v>
      </c>
      <c r="L50">
        <v>0.60599999999999998</v>
      </c>
    </row>
    <row r="51" spans="1:12" x14ac:dyDescent="0.75">
      <c r="A51">
        <v>167</v>
      </c>
      <c r="B51" t="s">
        <v>94</v>
      </c>
      <c r="C51">
        <v>0.46600000000000003</v>
      </c>
      <c r="D51">
        <v>0.47899999999999998</v>
      </c>
      <c r="E51">
        <v>0.48199999999999998</v>
      </c>
      <c r="F51">
        <v>0.48799999999999999</v>
      </c>
      <c r="G51">
        <v>0.49299999999999999</v>
      </c>
      <c r="H51">
        <v>0.499</v>
      </c>
      <c r="I51">
        <v>0.502</v>
      </c>
      <c r="J51">
        <v>0.50600000000000001</v>
      </c>
      <c r="K51">
        <v>0.51</v>
      </c>
      <c r="L51">
        <v>0.51500000000000001</v>
      </c>
    </row>
    <row r="52" spans="1:12" x14ac:dyDescent="0.75">
      <c r="A52">
        <v>159</v>
      </c>
      <c r="B52" t="s">
        <v>142</v>
      </c>
      <c r="C52">
        <v>0.498</v>
      </c>
      <c r="D52">
        <v>0.504</v>
      </c>
      <c r="E52">
        <v>0.50700000000000001</v>
      </c>
      <c r="F52">
        <v>0.51300000000000001</v>
      </c>
      <c r="G52">
        <v>0.51900000000000002</v>
      </c>
      <c r="H52">
        <v>0.52500000000000002</v>
      </c>
      <c r="I52">
        <v>0.52900000000000003</v>
      </c>
      <c r="J52">
        <v>0.53200000000000003</v>
      </c>
      <c r="K52">
        <v>0.53800000000000003</v>
      </c>
      <c r="L52">
        <v>0.54400000000000004</v>
      </c>
    </row>
    <row r="53" spans="1:12" x14ac:dyDescent="0.75">
      <c r="A53">
        <v>163</v>
      </c>
      <c r="B53" s="3" t="s">
        <v>95</v>
      </c>
      <c r="C53">
        <v>0.48099999999999998</v>
      </c>
      <c r="D53">
        <v>0.48699999999999999</v>
      </c>
      <c r="E53">
        <v>0.496</v>
      </c>
      <c r="F53">
        <v>0.497</v>
      </c>
      <c r="G53">
        <v>0.504</v>
      </c>
      <c r="H53">
        <v>0.51400000000000001</v>
      </c>
      <c r="I53">
        <v>0.52</v>
      </c>
      <c r="J53">
        <v>0.52300000000000002</v>
      </c>
      <c r="K53">
        <v>0.52400000000000002</v>
      </c>
      <c r="L53">
        <v>0.52900000000000003</v>
      </c>
    </row>
    <row r="54" spans="1:12" x14ac:dyDescent="0.75">
      <c r="A54">
        <v>106</v>
      </c>
      <c r="B54" t="s">
        <v>143</v>
      </c>
      <c r="C54">
        <v>0.66900000000000004</v>
      </c>
      <c r="D54">
        <v>0.67600000000000005</v>
      </c>
      <c r="E54">
        <v>0.68500000000000005</v>
      </c>
      <c r="F54">
        <v>0.69199999999999995</v>
      </c>
      <c r="G54">
        <v>0.69599999999999995</v>
      </c>
      <c r="H54">
        <v>0.70099999999999996</v>
      </c>
      <c r="I54">
        <v>0.70499999999999996</v>
      </c>
      <c r="J54">
        <v>0.71299999999999997</v>
      </c>
      <c r="K54">
        <v>0.71699999999999997</v>
      </c>
      <c r="L54">
        <v>0.72</v>
      </c>
    </row>
    <row r="55" spans="1:12" x14ac:dyDescent="0.75">
      <c r="A55">
        <v>140</v>
      </c>
      <c r="B55" t="s">
        <v>96</v>
      </c>
      <c r="C55">
        <v>0.59</v>
      </c>
      <c r="D55">
        <v>0.59099999999999997</v>
      </c>
      <c r="E55">
        <v>0.59099999999999997</v>
      </c>
      <c r="F55">
        <v>0.59299999999999997</v>
      </c>
      <c r="G55">
        <v>0.59399999999999997</v>
      </c>
      <c r="H55">
        <v>0.59799999999999998</v>
      </c>
      <c r="I55">
        <v>0.59799999999999998</v>
      </c>
      <c r="J55">
        <v>0.60099999999999998</v>
      </c>
      <c r="K55">
        <v>0.60299999999999998</v>
      </c>
      <c r="L55">
        <v>0.60899999999999999</v>
      </c>
    </row>
    <row r="56" spans="1:12" x14ac:dyDescent="0.75">
      <c r="A56">
        <v>117</v>
      </c>
      <c r="B56" t="s">
        <v>144</v>
      </c>
      <c r="C56">
        <v>0.66100000000000003</v>
      </c>
      <c r="D56">
        <v>0.67100000000000004</v>
      </c>
      <c r="E56">
        <v>0.67600000000000005</v>
      </c>
      <c r="F56">
        <v>0.68100000000000005</v>
      </c>
      <c r="G56">
        <v>0.68300000000000005</v>
      </c>
      <c r="H56">
        <v>0.68799999999999994</v>
      </c>
      <c r="I56">
        <v>0.69299999999999995</v>
      </c>
      <c r="J56">
        <v>0.69599999999999995</v>
      </c>
      <c r="K56">
        <v>0.7</v>
      </c>
      <c r="L56">
        <v>0.70399999999999996</v>
      </c>
    </row>
    <row r="57" spans="1:12" x14ac:dyDescent="0.75">
      <c r="A57">
        <v>179</v>
      </c>
      <c r="B57" t="s">
        <v>97</v>
      </c>
      <c r="C57">
        <v>0.50600000000000001</v>
      </c>
      <c r="D57">
        <v>0.50600000000000001</v>
      </c>
      <c r="E57">
        <v>0.504</v>
      </c>
      <c r="F57">
        <v>0.50900000000000001</v>
      </c>
      <c r="G57">
        <v>0.502</v>
      </c>
      <c r="H57">
        <v>0.48299999999999998</v>
      </c>
      <c r="I57">
        <v>0.47399999999999998</v>
      </c>
      <c r="J57">
        <v>0.46700000000000003</v>
      </c>
      <c r="K57">
        <v>0.46800000000000003</v>
      </c>
      <c r="L57">
        <v>0.47</v>
      </c>
    </row>
    <row r="58" spans="1:12" x14ac:dyDescent="0.75">
      <c r="A58">
        <v>146</v>
      </c>
      <c r="B58" t="s">
        <v>98</v>
      </c>
      <c r="C58">
        <v>0.52700000000000002</v>
      </c>
      <c r="D58">
        <v>0.53400000000000003</v>
      </c>
      <c r="E58">
        <v>0.54900000000000004</v>
      </c>
      <c r="F58">
        <v>0.55700000000000005</v>
      </c>
      <c r="G58">
        <v>0.56100000000000005</v>
      </c>
      <c r="H58">
        <v>0.56899999999999995</v>
      </c>
      <c r="I58">
        <v>0.57099999999999995</v>
      </c>
      <c r="J58">
        <v>0.57799999999999996</v>
      </c>
      <c r="K58">
        <v>0.58199999999999996</v>
      </c>
      <c r="L58">
        <v>0.58399999999999996</v>
      </c>
    </row>
    <row r="59" spans="1:12" x14ac:dyDescent="0.75">
      <c r="A59">
        <v>150</v>
      </c>
      <c r="B59" t="s">
        <v>145</v>
      </c>
      <c r="C59">
        <v>0.48199999999999998</v>
      </c>
      <c r="D59">
        <v>0.499</v>
      </c>
      <c r="E59">
        <v>0.52500000000000002</v>
      </c>
      <c r="F59">
        <v>0.53700000000000003</v>
      </c>
      <c r="G59">
        <v>0.54700000000000004</v>
      </c>
      <c r="H59">
        <v>0.55300000000000005</v>
      </c>
      <c r="I59">
        <v>0.55800000000000005</v>
      </c>
      <c r="J59">
        <v>0.56299999999999994</v>
      </c>
      <c r="K59">
        <v>0.56899999999999995</v>
      </c>
      <c r="L59">
        <v>0.57099999999999995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B64A-CDBB-4077-904F-19AC807F5EF9}">
  <sheetPr>
    <tabColor rgb="FF5B9BD5"/>
  </sheetPr>
  <dimension ref="A1:R382"/>
  <sheetViews>
    <sheetView workbookViewId="0">
      <selection activeCell="C11" sqref="C11"/>
    </sheetView>
  </sheetViews>
  <sheetFormatPr defaultRowHeight="14.75" x14ac:dyDescent="0.75"/>
  <cols>
    <col min="4" max="4" width="33.1328125" customWidth="1"/>
    <col min="18" max="18" width="9.1328125" bestFit="1" customWidth="1"/>
  </cols>
  <sheetData>
    <row r="1" spans="1:16" x14ac:dyDescent="0.75">
      <c r="A1" s="3" t="s">
        <v>146</v>
      </c>
      <c r="B1" s="3" t="s">
        <v>147</v>
      </c>
      <c r="C1" s="3" t="s">
        <v>148</v>
      </c>
      <c r="D1" s="3" t="s">
        <v>99</v>
      </c>
      <c r="E1" s="3" t="s">
        <v>149</v>
      </c>
      <c r="F1" s="3" t="s">
        <v>150</v>
      </c>
      <c r="G1" s="3" t="s">
        <v>157</v>
      </c>
      <c r="H1" s="3" t="s">
        <v>100</v>
      </c>
      <c r="I1" s="3" t="s">
        <v>101</v>
      </c>
      <c r="J1" s="3" t="s">
        <v>30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158</v>
      </c>
      <c r="P1" s="3"/>
    </row>
    <row r="2" spans="1:16" x14ac:dyDescent="0.75">
      <c r="A2" s="3" t="s">
        <v>170</v>
      </c>
      <c r="B2" s="3" t="s">
        <v>171</v>
      </c>
      <c r="C2" s="3">
        <v>4</v>
      </c>
      <c r="D2" s="3" t="s">
        <v>61</v>
      </c>
      <c r="E2" s="3">
        <v>6121</v>
      </c>
      <c r="F2" s="3" t="s">
        <v>103</v>
      </c>
      <c r="G2" s="3">
        <v>21033</v>
      </c>
      <c r="H2" s="3" t="s">
        <v>172</v>
      </c>
      <c r="I2" s="3">
        <v>20092011</v>
      </c>
      <c r="J2" s="3" t="s">
        <v>107</v>
      </c>
      <c r="K2" s="3" t="s">
        <v>108</v>
      </c>
      <c r="L2" s="3">
        <v>311</v>
      </c>
      <c r="M2" s="3" t="s">
        <v>109</v>
      </c>
      <c r="N2" s="3" t="s">
        <v>110</v>
      </c>
      <c r="O2" s="3"/>
      <c r="P2" s="3"/>
    </row>
    <row r="3" spans="1:16" x14ac:dyDescent="0.75">
      <c r="A3" s="3" t="s">
        <v>170</v>
      </c>
      <c r="B3" s="3" t="s">
        <v>171</v>
      </c>
      <c r="C3" s="3">
        <v>4</v>
      </c>
      <c r="D3" s="3" t="s">
        <v>61</v>
      </c>
      <c r="E3" s="3">
        <v>6121</v>
      </c>
      <c r="F3" s="3" t="s">
        <v>103</v>
      </c>
      <c r="G3" s="3">
        <v>21033</v>
      </c>
      <c r="H3" s="3" t="s">
        <v>172</v>
      </c>
      <c r="I3" s="3">
        <v>20102012</v>
      </c>
      <c r="J3" s="3" t="s">
        <v>111</v>
      </c>
      <c r="K3" s="3" t="s">
        <v>108</v>
      </c>
      <c r="L3" s="3">
        <v>343</v>
      </c>
      <c r="M3" s="3" t="s">
        <v>109</v>
      </c>
      <c r="N3" s="3" t="s">
        <v>110</v>
      </c>
      <c r="O3" s="3"/>
      <c r="P3" s="3"/>
    </row>
    <row r="4" spans="1:16" x14ac:dyDescent="0.75">
      <c r="A4" s="3" t="s">
        <v>170</v>
      </c>
      <c r="B4" s="3" t="s">
        <v>171</v>
      </c>
      <c r="C4" s="3">
        <v>4</v>
      </c>
      <c r="D4" s="3" t="s">
        <v>61</v>
      </c>
      <c r="E4" s="3">
        <v>6121</v>
      </c>
      <c r="F4" s="3" t="s">
        <v>103</v>
      </c>
      <c r="G4" s="3">
        <v>21033</v>
      </c>
      <c r="H4" s="3" t="s">
        <v>172</v>
      </c>
      <c r="I4" s="3">
        <v>20112013</v>
      </c>
      <c r="J4" s="3" t="s">
        <v>112</v>
      </c>
      <c r="K4" s="3" t="s">
        <v>108</v>
      </c>
      <c r="L4" s="3">
        <v>342</v>
      </c>
      <c r="M4" s="3" t="s">
        <v>109</v>
      </c>
      <c r="N4" s="3" t="s">
        <v>110</v>
      </c>
      <c r="O4" s="3"/>
      <c r="P4" s="3"/>
    </row>
    <row r="5" spans="1:16" x14ac:dyDescent="0.75">
      <c r="A5" s="3" t="s">
        <v>170</v>
      </c>
      <c r="B5" s="3" t="s">
        <v>171</v>
      </c>
      <c r="C5" s="3">
        <v>4</v>
      </c>
      <c r="D5" s="3" t="s">
        <v>61</v>
      </c>
      <c r="E5" s="3">
        <v>6121</v>
      </c>
      <c r="F5" s="3" t="s">
        <v>103</v>
      </c>
      <c r="G5" s="3">
        <v>21033</v>
      </c>
      <c r="H5" s="3" t="s">
        <v>172</v>
      </c>
      <c r="I5" s="3">
        <v>20122014</v>
      </c>
      <c r="J5" s="3" t="s">
        <v>113</v>
      </c>
      <c r="K5" s="3" t="s">
        <v>108</v>
      </c>
      <c r="L5" s="3">
        <v>374</v>
      </c>
      <c r="M5" s="3" t="s">
        <v>109</v>
      </c>
      <c r="N5" s="3" t="s">
        <v>110</v>
      </c>
      <c r="O5" s="3"/>
      <c r="P5" s="3"/>
    </row>
    <row r="6" spans="1:16" x14ac:dyDescent="0.75">
      <c r="A6" s="3" t="s">
        <v>170</v>
      </c>
      <c r="B6" s="3" t="s">
        <v>171</v>
      </c>
      <c r="C6" s="3">
        <v>4</v>
      </c>
      <c r="D6" s="3" t="s">
        <v>61</v>
      </c>
      <c r="E6" s="3">
        <v>6121</v>
      </c>
      <c r="F6" s="3" t="s">
        <v>103</v>
      </c>
      <c r="G6" s="3">
        <v>21033</v>
      </c>
      <c r="H6" s="3" t="s">
        <v>172</v>
      </c>
      <c r="I6" s="3">
        <v>20132015</v>
      </c>
      <c r="J6" s="3" t="s">
        <v>114</v>
      </c>
      <c r="K6" s="3" t="s">
        <v>108</v>
      </c>
      <c r="L6" s="3">
        <v>376</v>
      </c>
      <c r="M6" s="3" t="s">
        <v>109</v>
      </c>
      <c r="N6" s="3" t="s">
        <v>110</v>
      </c>
      <c r="O6" s="3"/>
      <c r="P6" s="3"/>
    </row>
    <row r="7" spans="1:16" x14ac:dyDescent="0.75">
      <c r="A7" s="3" t="s">
        <v>170</v>
      </c>
      <c r="B7" s="3" t="s">
        <v>171</v>
      </c>
      <c r="C7" s="3">
        <v>4</v>
      </c>
      <c r="D7" s="3" t="s">
        <v>61</v>
      </c>
      <c r="E7" s="3">
        <v>6121</v>
      </c>
      <c r="F7" s="3" t="s">
        <v>103</v>
      </c>
      <c r="G7" s="3">
        <v>21033</v>
      </c>
      <c r="H7" s="3" t="s">
        <v>172</v>
      </c>
      <c r="I7" s="3">
        <v>20142016</v>
      </c>
      <c r="J7" s="3" t="s">
        <v>115</v>
      </c>
      <c r="K7" s="3" t="s">
        <v>108</v>
      </c>
      <c r="L7" s="3">
        <v>403</v>
      </c>
      <c r="M7" s="3" t="s">
        <v>109</v>
      </c>
      <c r="N7" s="3" t="s">
        <v>110</v>
      </c>
      <c r="O7" s="3"/>
      <c r="P7" s="3"/>
    </row>
    <row r="8" spans="1:16" x14ac:dyDescent="0.75">
      <c r="A8" s="3" t="s">
        <v>170</v>
      </c>
      <c r="B8" s="3" t="s">
        <v>171</v>
      </c>
      <c r="C8" s="3">
        <v>4</v>
      </c>
      <c r="D8" s="3" t="s">
        <v>61</v>
      </c>
      <c r="E8" s="3">
        <v>6121</v>
      </c>
      <c r="F8" s="3" t="s">
        <v>103</v>
      </c>
      <c r="G8" s="3">
        <v>21033</v>
      </c>
      <c r="H8" s="3" t="s">
        <v>172</v>
      </c>
      <c r="I8" s="3">
        <v>20152017</v>
      </c>
      <c r="J8" s="3" t="s">
        <v>116</v>
      </c>
      <c r="K8" s="3" t="s">
        <v>108</v>
      </c>
      <c r="L8" s="3">
        <v>384</v>
      </c>
      <c r="M8" s="3" t="s">
        <v>109</v>
      </c>
      <c r="N8" s="3" t="s">
        <v>110</v>
      </c>
      <c r="O8" s="3"/>
      <c r="P8" s="3"/>
    </row>
    <row r="9" spans="1:16" x14ac:dyDescent="0.75">
      <c r="A9" s="3" t="s">
        <v>170</v>
      </c>
      <c r="B9" s="3" t="s">
        <v>171</v>
      </c>
      <c r="C9" s="3">
        <v>4</v>
      </c>
      <c r="D9" s="3" t="s">
        <v>61</v>
      </c>
      <c r="E9" s="3">
        <v>6121</v>
      </c>
      <c r="F9" s="3" t="s">
        <v>103</v>
      </c>
      <c r="G9" s="3">
        <v>21033</v>
      </c>
      <c r="H9" s="3" t="s">
        <v>172</v>
      </c>
      <c r="I9" s="3">
        <v>20162018</v>
      </c>
      <c r="J9" s="3" t="s">
        <v>117</v>
      </c>
      <c r="K9" s="3" t="s">
        <v>108</v>
      </c>
      <c r="L9" s="3">
        <v>363</v>
      </c>
      <c r="M9" s="3" t="s">
        <v>109</v>
      </c>
      <c r="N9" s="3" t="s">
        <v>110</v>
      </c>
      <c r="O9" s="3"/>
      <c r="P9" s="3"/>
    </row>
    <row r="10" spans="1:16" x14ac:dyDescent="0.75">
      <c r="A10" s="3" t="s">
        <v>170</v>
      </c>
      <c r="B10" s="3" t="s">
        <v>171</v>
      </c>
      <c r="C10" s="3">
        <v>4</v>
      </c>
      <c r="D10" s="3" t="s">
        <v>61</v>
      </c>
      <c r="E10" s="3">
        <v>6121</v>
      </c>
      <c r="F10" s="3" t="s">
        <v>103</v>
      </c>
      <c r="G10" s="3">
        <v>21033</v>
      </c>
      <c r="H10" s="3" t="s">
        <v>172</v>
      </c>
      <c r="I10" s="3">
        <v>20172019</v>
      </c>
      <c r="J10" s="3" t="s">
        <v>118</v>
      </c>
      <c r="K10" s="3" t="s">
        <v>108</v>
      </c>
      <c r="L10" s="3">
        <v>308</v>
      </c>
      <c r="M10" s="3" t="s">
        <v>109</v>
      </c>
      <c r="N10" s="3" t="s">
        <v>110</v>
      </c>
      <c r="O10" s="3"/>
      <c r="P10" s="3"/>
    </row>
    <row r="11" spans="1:16" x14ac:dyDescent="0.75">
      <c r="A11" s="3" t="s">
        <v>170</v>
      </c>
      <c r="B11" s="3" t="s">
        <v>171</v>
      </c>
      <c r="C11" s="3">
        <v>4</v>
      </c>
      <c r="D11" s="3" t="s">
        <v>61</v>
      </c>
      <c r="E11" s="3">
        <v>6121</v>
      </c>
      <c r="F11" s="3" t="s">
        <v>103</v>
      </c>
      <c r="G11" s="3">
        <v>21033</v>
      </c>
      <c r="H11" s="3" t="s">
        <v>172</v>
      </c>
      <c r="I11" s="3">
        <v>20182020</v>
      </c>
      <c r="J11" s="3" t="s">
        <v>119</v>
      </c>
      <c r="K11" s="3" t="s">
        <v>108</v>
      </c>
      <c r="L11" s="3">
        <v>281</v>
      </c>
      <c r="M11" s="3" t="s">
        <v>109</v>
      </c>
      <c r="N11" s="3" t="s">
        <v>110</v>
      </c>
      <c r="O11" s="3"/>
      <c r="P11" s="3"/>
    </row>
    <row r="12" spans="1:16" x14ac:dyDescent="0.75">
      <c r="A12" s="3" t="s">
        <v>170</v>
      </c>
      <c r="B12" s="3" t="s">
        <v>171</v>
      </c>
      <c r="C12" s="3">
        <v>24</v>
      </c>
      <c r="D12" s="3" t="s">
        <v>62</v>
      </c>
      <c r="E12" s="3">
        <v>6121</v>
      </c>
      <c r="F12" s="3" t="s">
        <v>103</v>
      </c>
      <c r="G12" s="3">
        <v>21033</v>
      </c>
      <c r="H12" s="3" t="s">
        <v>172</v>
      </c>
      <c r="I12" s="3">
        <v>20092011</v>
      </c>
      <c r="J12" s="3" t="s">
        <v>107</v>
      </c>
      <c r="K12" s="3" t="s">
        <v>108</v>
      </c>
      <c r="L12" s="3">
        <v>5</v>
      </c>
      <c r="M12" s="3" t="s">
        <v>109</v>
      </c>
      <c r="N12" s="3" t="s">
        <v>110</v>
      </c>
      <c r="O12" s="3"/>
      <c r="P12" s="3"/>
    </row>
    <row r="13" spans="1:16" x14ac:dyDescent="0.75">
      <c r="A13" s="3" t="s">
        <v>170</v>
      </c>
      <c r="B13" s="3" t="s">
        <v>171</v>
      </c>
      <c r="C13" s="3">
        <v>24</v>
      </c>
      <c r="D13" s="3" t="s">
        <v>62</v>
      </c>
      <c r="E13" s="3">
        <v>6121</v>
      </c>
      <c r="F13" s="3" t="s">
        <v>103</v>
      </c>
      <c r="G13" s="3">
        <v>21033</v>
      </c>
      <c r="H13" s="3" t="s">
        <v>172</v>
      </c>
      <c r="I13" s="3">
        <v>20102012</v>
      </c>
      <c r="J13" s="3" t="s">
        <v>111</v>
      </c>
      <c r="K13" s="3" t="s">
        <v>108</v>
      </c>
      <c r="L13" s="3">
        <v>5</v>
      </c>
      <c r="M13" s="3" t="s">
        <v>109</v>
      </c>
      <c r="N13" s="3" t="s">
        <v>110</v>
      </c>
      <c r="O13" s="3"/>
      <c r="P13" s="3"/>
    </row>
    <row r="14" spans="1:16" x14ac:dyDescent="0.75">
      <c r="A14" s="3" t="s">
        <v>170</v>
      </c>
      <c r="B14" s="3" t="s">
        <v>171</v>
      </c>
      <c r="C14" s="3">
        <v>24</v>
      </c>
      <c r="D14" s="3" t="s">
        <v>62</v>
      </c>
      <c r="E14" s="3">
        <v>6121</v>
      </c>
      <c r="F14" s="3" t="s">
        <v>103</v>
      </c>
      <c r="G14" s="3">
        <v>21033</v>
      </c>
      <c r="H14" s="3" t="s">
        <v>172</v>
      </c>
      <c r="I14" s="3">
        <v>20112013</v>
      </c>
      <c r="J14" s="3" t="s">
        <v>112</v>
      </c>
      <c r="K14" s="3" t="s">
        <v>108</v>
      </c>
      <c r="L14" s="3">
        <v>5</v>
      </c>
      <c r="M14" s="3" t="s">
        <v>109</v>
      </c>
      <c r="N14" s="3" t="s">
        <v>110</v>
      </c>
      <c r="O14" s="3"/>
      <c r="P14" s="3"/>
    </row>
    <row r="15" spans="1:16" x14ac:dyDescent="0.75">
      <c r="A15" s="3" t="s">
        <v>170</v>
      </c>
      <c r="B15" s="3" t="s">
        <v>171</v>
      </c>
      <c r="C15" s="3">
        <v>24</v>
      </c>
      <c r="D15" s="3" t="s">
        <v>62</v>
      </c>
      <c r="E15" s="3">
        <v>6121</v>
      </c>
      <c r="F15" s="3" t="s">
        <v>103</v>
      </c>
      <c r="G15" s="3">
        <v>21033</v>
      </c>
      <c r="H15" s="3" t="s">
        <v>172</v>
      </c>
      <c r="I15" s="3">
        <v>20122014</v>
      </c>
      <c r="J15" s="3" t="s">
        <v>113</v>
      </c>
      <c r="K15" s="3" t="s">
        <v>108</v>
      </c>
      <c r="L15" s="3">
        <v>6</v>
      </c>
      <c r="M15" s="3" t="s">
        <v>109</v>
      </c>
      <c r="N15" s="3" t="s">
        <v>110</v>
      </c>
      <c r="O15" s="3"/>
      <c r="P15" s="3"/>
    </row>
    <row r="16" spans="1:16" x14ac:dyDescent="0.75">
      <c r="A16" s="3" t="s">
        <v>170</v>
      </c>
      <c r="B16" s="3" t="s">
        <v>171</v>
      </c>
      <c r="C16" s="3">
        <v>24</v>
      </c>
      <c r="D16" s="3" t="s">
        <v>62</v>
      </c>
      <c r="E16" s="3">
        <v>6121</v>
      </c>
      <c r="F16" s="3" t="s">
        <v>103</v>
      </c>
      <c r="G16" s="3">
        <v>21033</v>
      </c>
      <c r="H16" s="3" t="s">
        <v>172</v>
      </c>
      <c r="I16" s="3">
        <v>20132015</v>
      </c>
      <c r="J16" s="3" t="s">
        <v>114</v>
      </c>
      <c r="K16" s="3" t="s">
        <v>108</v>
      </c>
      <c r="L16" s="3">
        <v>7</v>
      </c>
      <c r="M16" s="3" t="s">
        <v>109</v>
      </c>
      <c r="N16" s="3" t="s">
        <v>110</v>
      </c>
      <c r="O16" s="3"/>
      <c r="P16" s="3"/>
    </row>
    <row r="17" spans="1:16" x14ac:dyDescent="0.75">
      <c r="A17" s="3" t="s">
        <v>170</v>
      </c>
      <c r="B17" s="3" t="s">
        <v>171</v>
      </c>
      <c r="C17" s="3">
        <v>24</v>
      </c>
      <c r="D17" s="3" t="s">
        <v>62</v>
      </c>
      <c r="E17" s="3">
        <v>6121</v>
      </c>
      <c r="F17" s="3" t="s">
        <v>103</v>
      </c>
      <c r="G17" s="3">
        <v>21033</v>
      </c>
      <c r="H17" s="3" t="s">
        <v>172</v>
      </c>
      <c r="I17" s="3">
        <v>20142016</v>
      </c>
      <c r="J17" s="3" t="s">
        <v>115</v>
      </c>
      <c r="K17" s="3" t="s">
        <v>108</v>
      </c>
      <c r="L17" s="3">
        <v>8</v>
      </c>
      <c r="M17" s="3" t="s">
        <v>109</v>
      </c>
      <c r="N17" s="3" t="s">
        <v>110</v>
      </c>
      <c r="O17" s="3"/>
      <c r="P17" s="3"/>
    </row>
    <row r="18" spans="1:16" x14ac:dyDescent="0.75">
      <c r="A18" s="3" t="s">
        <v>170</v>
      </c>
      <c r="B18" s="3" t="s">
        <v>171</v>
      </c>
      <c r="C18" s="3">
        <v>24</v>
      </c>
      <c r="D18" s="3" t="s">
        <v>62</v>
      </c>
      <c r="E18" s="3">
        <v>6121</v>
      </c>
      <c r="F18" s="3" t="s">
        <v>103</v>
      </c>
      <c r="G18" s="3">
        <v>21033</v>
      </c>
      <c r="H18" s="3" t="s">
        <v>172</v>
      </c>
      <c r="I18" s="3">
        <v>20152017</v>
      </c>
      <c r="J18" s="3" t="s">
        <v>116</v>
      </c>
      <c r="K18" s="3" t="s">
        <v>108</v>
      </c>
      <c r="L18" s="3">
        <v>8</v>
      </c>
      <c r="M18" s="3" t="s">
        <v>109</v>
      </c>
      <c r="N18" s="3" t="s">
        <v>110</v>
      </c>
      <c r="O18" s="3"/>
      <c r="P18" s="3"/>
    </row>
    <row r="19" spans="1:16" x14ac:dyDescent="0.75">
      <c r="A19" s="3" t="s">
        <v>170</v>
      </c>
      <c r="B19" s="3" t="s">
        <v>171</v>
      </c>
      <c r="C19" s="3">
        <v>24</v>
      </c>
      <c r="D19" s="3" t="s">
        <v>62</v>
      </c>
      <c r="E19" s="3">
        <v>6121</v>
      </c>
      <c r="F19" s="3" t="s">
        <v>103</v>
      </c>
      <c r="G19" s="3">
        <v>21033</v>
      </c>
      <c r="H19" s="3" t="s">
        <v>172</v>
      </c>
      <c r="I19" s="3">
        <v>20162018</v>
      </c>
      <c r="J19" s="3" t="s">
        <v>117</v>
      </c>
      <c r="K19" s="3" t="s">
        <v>108</v>
      </c>
      <c r="L19" s="3">
        <v>7</v>
      </c>
      <c r="M19" s="3" t="s">
        <v>109</v>
      </c>
      <c r="N19" s="3" t="s">
        <v>110</v>
      </c>
      <c r="O19" s="3"/>
      <c r="P19" s="3"/>
    </row>
    <row r="20" spans="1:16" x14ac:dyDescent="0.75">
      <c r="A20" s="3" t="s">
        <v>170</v>
      </c>
      <c r="B20" s="3" t="s">
        <v>171</v>
      </c>
      <c r="C20" s="3">
        <v>24</v>
      </c>
      <c r="D20" s="3" t="s">
        <v>62</v>
      </c>
      <c r="E20" s="3">
        <v>6121</v>
      </c>
      <c r="F20" s="3" t="s">
        <v>103</v>
      </c>
      <c r="G20" s="3">
        <v>21033</v>
      </c>
      <c r="H20" s="3" t="s">
        <v>172</v>
      </c>
      <c r="I20" s="3">
        <v>20172019</v>
      </c>
      <c r="J20" s="3" t="s">
        <v>118</v>
      </c>
      <c r="K20" s="3" t="s">
        <v>108</v>
      </c>
      <c r="L20" s="3">
        <v>7</v>
      </c>
      <c r="M20" s="3" t="s">
        <v>109</v>
      </c>
      <c r="N20" s="3" t="s">
        <v>110</v>
      </c>
      <c r="O20" s="3"/>
      <c r="P20" s="3"/>
    </row>
    <row r="21" spans="1:16" x14ac:dyDescent="0.75">
      <c r="A21" s="3" t="s">
        <v>170</v>
      </c>
      <c r="B21" s="3" t="s">
        <v>171</v>
      </c>
      <c r="C21" s="3">
        <v>24</v>
      </c>
      <c r="D21" s="3" t="s">
        <v>62</v>
      </c>
      <c r="E21" s="3">
        <v>6121</v>
      </c>
      <c r="F21" s="3" t="s">
        <v>103</v>
      </c>
      <c r="G21" s="3">
        <v>21033</v>
      </c>
      <c r="H21" s="3" t="s">
        <v>172</v>
      </c>
      <c r="I21" s="3">
        <v>20182020</v>
      </c>
      <c r="J21" s="3" t="s">
        <v>119</v>
      </c>
      <c r="K21" s="3" t="s">
        <v>108</v>
      </c>
      <c r="L21" s="3">
        <v>7</v>
      </c>
      <c r="M21" s="3" t="s">
        <v>109</v>
      </c>
      <c r="N21" s="3" t="s">
        <v>110</v>
      </c>
      <c r="O21" s="3"/>
      <c r="P21" s="3"/>
    </row>
    <row r="22" spans="1:16" x14ac:dyDescent="0.75">
      <c r="A22" s="3" t="s">
        <v>170</v>
      </c>
      <c r="B22" s="3" t="s">
        <v>171</v>
      </c>
      <c r="C22" s="3">
        <v>50</v>
      </c>
      <c r="D22" s="3" t="s">
        <v>63</v>
      </c>
      <c r="E22" s="3">
        <v>6121</v>
      </c>
      <c r="F22" s="3" t="s">
        <v>103</v>
      </c>
      <c r="G22" s="3">
        <v>21033</v>
      </c>
      <c r="H22" s="3" t="s">
        <v>172</v>
      </c>
      <c r="I22" s="3">
        <v>20092011</v>
      </c>
      <c r="J22" s="3" t="s">
        <v>107</v>
      </c>
      <c r="K22" s="3" t="s">
        <v>108</v>
      </c>
      <c r="L22" s="3">
        <v>24</v>
      </c>
      <c r="M22" s="3" t="s">
        <v>109</v>
      </c>
      <c r="N22" s="3" t="s">
        <v>110</v>
      </c>
      <c r="O22" s="3"/>
      <c r="P22" s="3"/>
    </row>
    <row r="23" spans="1:16" x14ac:dyDescent="0.75">
      <c r="A23" s="3" t="s">
        <v>170</v>
      </c>
      <c r="B23" s="3" t="s">
        <v>171</v>
      </c>
      <c r="C23" s="3">
        <v>50</v>
      </c>
      <c r="D23" s="3" t="s">
        <v>63</v>
      </c>
      <c r="E23" s="3">
        <v>6121</v>
      </c>
      <c r="F23" s="3" t="s">
        <v>103</v>
      </c>
      <c r="G23" s="3">
        <v>21033</v>
      </c>
      <c r="H23" s="3" t="s">
        <v>172</v>
      </c>
      <c r="I23" s="3">
        <v>20102012</v>
      </c>
      <c r="J23" s="3" t="s">
        <v>111</v>
      </c>
      <c r="K23" s="3" t="s">
        <v>108</v>
      </c>
      <c r="L23" s="3">
        <v>22</v>
      </c>
      <c r="M23" s="3" t="s">
        <v>109</v>
      </c>
      <c r="N23" s="3" t="s">
        <v>110</v>
      </c>
      <c r="O23" s="3"/>
      <c r="P23" s="3"/>
    </row>
    <row r="24" spans="1:16" x14ac:dyDescent="0.75">
      <c r="A24" s="3" t="s">
        <v>170</v>
      </c>
      <c r="B24" s="3" t="s">
        <v>171</v>
      </c>
      <c r="C24" s="3">
        <v>50</v>
      </c>
      <c r="D24" s="3" t="s">
        <v>63</v>
      </c>
      <c r="E24" s="3">
        <v>6121</v>
      </c>
      <c r="F24" s="3" t="s">
        <v>103</v>
      </c>
      <c r="G24" s="3">
        <v>21033</v>
      </c>
      <c r="H24" s="3" t="s">
        <v>172</v>
      </c>
      <c r="I24" s="3">
        <v>20112013</v>
      </c>
      <c r="J24" s="3" t="s">
        <v>112</v>
      </c>
      <c r="K24" s="3" t="s">
        <v>108</v>
      </c>
      <c r="L24" s="3">
        <v>21</v>
      </c>
      <c r="M24" s="3" t="s">
        <v>109</v>
      </c>
      <c r="N24" s="3" t="s">
        <v>110</v>
      </c>
      <c r="O24" s="3"/>
      <c r="P24" s="3"/>
    </row>
    <row r="25" spans="1:16" x14ac:dyDescent="0.75">
      <c r="A25" s="3" t="s">
        <v>170</v>
      </c>
      <c r="B25" s="3" t="s">
        <v>171</v>
      </c>
      <c r="C25" s="3">
        <v>50</v>
      </c>
      <c r="D25" s="3" t="s">
        <v>63</v>
      </c>
      <c r="E25" s="3">
        <v>6121</v>
      </c>
      <c r="F25" s="3" t="s">
        <v>103</v>
      </c>
      <c r="G25" s="3">
        <v>21033</v>
      </c>
      <c r="H25" s="3" t="s">
        <v>172</v>
      </c>
      <c r="I25" s="3">
        <v>20122014</v>
      </c>
      <c r="J25" s="3" t="s">
        <v>113</v>
      </c>
      <c r="K25" s="3" t="s">
        <v>108</v>
      </c>
      <c r="L25" s="3">
        <v>19</v>
      </c>
      <c r="M25" s="3" t="s">
        <v>109</v>
      </c>
      <c r="N25" s="3" t="s">
        <v>110</v>
      </c>
      <c r="O25" s="3"/>
      <c r="P25" s="3"/>
    </row>
    <row r="26" spans="1:16" x14ac:dyDescent="0.75">
      <c r="A26" s="3" t="s">
        <v>170</v>
      </c>
      <c r="B26" s="3" t="s">
        <v>171</v>
      </c>
      <c r="C26" s="3">
        <v>50</v>
      </c>
      <c r="D26" s="3" t="s">
        <v>63</v>
      </c>
      <c r="E26" s="3">
        <v>6121</v>
      </c>
      <c r="F26" s="3" t="s">
        <v>103</v>
      </c>
      <c r="G26" s="3">
        <v>21033</v>
      </c>
      <c r="H26" s="3" t="s">
        <v>172</v>
      </c>
      <c r="I26" s="3">
        <v>20132015</v>
      </c>
      <c r="J26" s="3" t="s">
        <v>114</v>
      </c>
      <c r="K26" s="3" t="s">
        <v>108</v>
      </c>
      <c r="L26" s="3">
        <v>21</v>
      </c>
      <c r="M26" s="3" t="s">
        <v>109</v>
      </c>
      <c r="N26" s="3" t="s">
        <v>110</v>
      </c>
      <c r="O26" s="3"/>
      <c r="P26" s="3"/>
    </row>
    <row r="27" spans="1:16" x14ac:dyDescent="0.75">
      <c r="A27" s="3" t="s">
        <v>170</v>
      </c>
      <c r="B27" s="3" t="s">
        <v>171</v>
      </c>
      <c r="C27" s="3">
        <v>50</v>
      </c>
      <c r="D27" s="3" t="s">
        <v>63</v>
      </c>
      <c r="E27" s="3">
        <v>6121</v>
      </c>
      <c r="F27" s="3" t="s">
        <v>103</v>
      </c>
      <c r="G27" s="3">
        <v>21033</v>
      </c>
      <c r="H27" s="3" t="s">
        <v>172</v>
      </c>
      <c r="I27" s="3">
        <v>20142016</v>
      </c>
      <c r="J27" s="3" t="s">
        <v>115</v>
      </c>
      <c r="K27" s="3" t="s">
        <v>108</v>
      </c>
      <c r="L27" s="3">
        <v>20</v>
      </c>
      <c r="M27" s="3" t="s">
        <v>109</v>
      </c>
      <c r="N27" s="3" t="s">
        <v>110</v>
      </c>
      <c r="O27" s="3"/>
      <c r="P27" s="3"/>
    </row>
    <row r="28" spans="1:16" x14ac:dyDescent="0.75">
      <c r="A28" s="3" t="s">
        <v>170</v>
      </c>
      <c r="B28" s="3" t="s">
        <v>171</v>
      </c>
      <c r="C28" s="3">
        <v>50</v>
      </c>
      <c r="D28" s="3" t="s">
        <v>63</v>
      </c>
      <c r="E28" s="3">
        <v>6121</v>
      </c>
      <c r="F28" s="3" t="s">
        <v>103</v>
      </c>
      <c r="G28" s="3">
        <v>21033</v>
      </c>
      <c r="H28" s="3" t="s">
        <v>172</v>
      </c>
      <c r="I28" s="3">
        <v>20152017</v>
      </c>
      <c r="J28" s="3" t="s">
        <v>116</v>
      </c>
      <c r="K28" s="3" t="s">
        <v>108</v>
      </c>
      <c r="L28" s="3">
        <v>21</v>
      </c>
      <c r="M28" s="3" t="s">
        <v>109</v>
      </c>
      <c r="N28" s="3" t="s">
        <v>110</v>
      </c>
      <c r="O28" s="3"/>
      <c r="P28" s="3"/>
    </row>
    <row r="29" spans="1:16" x14ac:dyDescent="0.75">
      <c r="A29" s="3" t="s">
        <v>170</v>
      </c>
      <c r="B29" s="3" t="s">
        <v>171</v>
      </c>
      <c r="C29" s="3">
        <v>50</v>
      </c>
      <c r="D29" s="3" t="s">
        <v>63</v>
      </c>
      <c r="E29" s="3">
        <v>6121</v>
      </c>
      <c r="F29" s="3" t="s">
        <v>103</v>
      </c>
      <c r="G29" s="3">
        <v>21033</v>
      </c>
      <c r="H29" s="3" t="s">
        <v>172</v>
      </c>
      <c r="I29" s="3">
        <v>20162018</v>
      </c>
      <c r="J29" s="3" t="s">
        <v>117</v>
      </c>
      <c r="K29" s="3" t="s">
        <v>108</v>
      </c>
      <c r="L29" s="3">
        <v>19</v>
      </c>
      <c r="M29" s="3" t="s">
        <v>109</v>
      </c>
      <c r="N29" s="3" t="s">
        <v>110</v>
      </c>
      <c r="O29" s="3"/>
      <c r="P29" s="3"/>
    </row>
    <row r="30" spans="1:16" x14ac:dyDescent="0.75">
      <c r="A30" s="3" t="s">
        <v>170</v>
      </c>
      <c r="B30" s="3" t="s">
        <v>171</v>
      </c>
      <c r="C30" s="3">
        <v>50</v>
      </c>
      <c r="D30" s="3" t="s">
        <v>63</v>
      </c>
      <c r="E30" s="3">
        <v>6121</v>
      </c>
      <c r="F30" s="3" t="s">
        <v>103</v>
      </c>
      <c r="G30" s="3">
        <v>21033</v>
      </c>
      <c r="H30" s="3" t="s">
        <v>172</v>
      </c>
      <c r="I30" s="3">
        <v>20172019</v>
      </c>
      <c r="J30" s="3" t="s">
        <v>118</v>
      </c>
      <c r="K30" s="3" t="s">
        <v>108</v>
      </c>
      <c r="L30" s="3">
        <v>20</v>
      </c>
      <c r="M30" s="3" t="s">
        <v>109</v>
      </c>
      <c r="N30" s="3" t="s">
        <v>110</v>
      </c>
      <c r="O30" s="3"/>
      <c r="P30" s="3"/>
    </row>
    <row r="31" spans="1:16" x14ac:dyDescent="0.75">
      <c r="A31" s="3" t="s">
        <v>170</v>
      </c>
      <c r="B31" s="3" t="s">
        <v>171</v>
      </c>
      <c r="C31" s="3">
        <v>50</v>
      </c>
      <c r="D31" s="3" t="s">
        <v>63</v>
      </c>
      <c r="E31" s="3">
        <v>6121</v>
      </c>
      <c r="F31" s="3" t="s">
        <v>103</v>
      </c>
      <c r="G31" s="3">
        <v>21033</v>
      </c>
      <c r="H31" s="3" t="s">
        <v>172</v>
      </c>
      <c r="I31" s="3">
        <v>20182020</v>
      </c>
      <c r="J31" s="3" t="s">
        <v>119</v>
      </c>
      <c r="K31" s="3" t="s">
        <v>108</v>
      </c>
      <c r="L31" s="3">
        <v>20</v>
      </c>
      <c r="M31" s="3" t="s">
        <v>109</v>
      </c>
      <c r="N31" s="3" t="s">
        <v>110</v>
      </c>
      <c r="O31" s="3"/>
      <c r="P31" s="3"/>
    </row>
    <row r="32" spans="1:16" x14ac:dyDescent="0.75">
      <c r="A32" s="3" t="s">
        <v>170</v>
      </c>
      <c r="B32" s="3" t="s">
        <v>171</v>
      </c>
      <c r="C32" s="3">
        <v>204</v>
      </c>
      <c r="D32" s="3" t="s">
        <v>64</v>
      </c>
      <c r="E32" s="3">
        <v>6121</v>
      </c>
      <c r="F32" s="3" t="s">
        <v>103</v>
      </c>
      <c r="G32" s="3">
        <v>21033</v>
      </c>
      <c r="H32" s="3" t="s">
        <v>172</v>
      </c>
      <c r="I32" s="3">
        <v>20092011</v>
      </c>
      <c r="J32" s="3" t="s">
        <v>107</v>
      </c>
      <c r="K32" s="3" t="s">
        <v>108</v>
      </c>
      <c r="L32" s="3">
        <v>55</v>
      </c>
      <c r="M32" s="3" t="s">
        <v>109</v>
      </c>
      <c r="N32" s="3" t="s">
        <v>110</v>
      </c>
      <c r="O32" s="3"/>
      <c r="P32" s="3"/>
    </row>
    <row r="33" spans="1:18" x14ac:dyDescent="0.75">
      <c r="A33" s="3" t="s">
        <v>170</v>
      </c>
      <c r="B33" s="3" t="s">
        <v>171</v>
      </c>
      <c r="C33" s="3">
        <v>204</v>
      </c>
      <c r="D33" s="3" t="s">
        <v>64</v>
      </c>
      <c r="E33" s="3">
        <v>6121</v>
      </c>
      <c r="F33" s="3" t="s">
        <v>103</v>
      </c>
      <c r="G33" s="3">
        <v>21033</v>
      </c>
      <c r="H33" s="3" t="s">
        <v>172</v>
      </c>
      <c r="I33" s="3">
        <v>20102012</v>
      </c>
      <c r="J33" s="3" t="s">
        <v>111</v>
      </c>
      <c r="K33" s="3" t="s">
        <v>108</v>
      </c>
      <c r="L33" s="3">
        <v>63</v>
      </c>
      <c r="M33" s="3" t="s">
        <v>109</v>
      </c>
      <c r="N33" s="3" t="s">
        <v>110</v>
      </c>
      <c r="O33" s="3"/>
      <c r="P33" s="3"/>
    </row>
    <row r="34" spans="1:18" x14ac:dyDescent="0.75">
      <c r="A34" s="3" t="s">
        <v>170</v>
      </c>
      <c r="B34" s="3" t="s">
        <v>171</v>
      </c>
      <c r="C34" s="3">
        <v>204</v>
      </c>
      <c r="D34" s="3" t="s">
        <v>64</v>
      </c>
      <c r="E34" s="3">
        <v>6121</v>
      </c>
      <c r="F34" s="3" t="s">
        <v>103</v>
      </c>
      <c r="G34" s="3">
        <v>21033</v>
      </c>
      <c r="H34" s="3" t="s">
        <v>172</v>
      </c>
      <c r="I34" s="3">
        <v>20112013</v>
      </c>
      <c r="J34" s="3" t="s">
        <v>112</v>
      </c>
      <c r="K34" s="3" t="s">
        <v>108</v>
      </c>
      <c r="L34" s="3">
        <v>75</v>
      </c>
      <c r="M34" s="3" t="s">
        <v>109</v>
      </c>
      <c r="N34" s="3" t="s">
        <v>110</v>
      </c>
      <c r="O34" s="3"/>
      <c r="P34" s="3"/>
    </row>
    <row r="35" spans="1:18" x14ac:dyDescent="0.75">
      <c r="A35" s="3" t="s">
        <v>170</v>
      </c>
      <c r="B35" s="3" t="s">
        <v>171</v>
      </c>
      <c r="C35" s="3">
        <v>204</v>
      </c>
      <c r="D35" s="3" t="s">
        <v>64</v>
      </c>
      <c r="E35" s="3">
        <v>6121</v>
      </c>
      <c r="F35" s="3" t="s">
        <v>103</v>
      </c>
      <c r="G35" s="3">
        <v>21033</v>
      </c>
      <c r="H35" s="3" t="s">
        <v>172</v>
      </c>
      <c r="I35" s="3">
        <v>20122014</v>
      </c>
      <c r="J35" s="3" t="s">
        <v>113</v>
      </c>
      <c r="K35" s="3" t="s">
        <v>108</v>
      </c>
      <c r="L35" s="3">
        <v>65</v>
      </c>
      <c r="M35" s="3" t="s">
        <v>109</v>
      </c>
      <c r="N35" s="3" t="s">
        <v>110</v>
      </c>
      <c r="O35" s="3"/>
      <c r="P35" s="3"/>
    </row>
    <row r="36" spans="1:18" x14ac:dyDescent="0.75">
      <c r="A36" s="3" t="s">
        <v>170</v>
      </c>
      <c r="B36" s="3" t="s">
        <v>171</v>
      </c>
      <c r="C36" s="3">
        <v>204</v>
      </c>
      <c r="D36" s="3" t="s">
        <v>64</v>
      </c>
      <c r="E36" s="3">
        <v>6121</v>
      </c>
      <c r="F36" s="3" t="s">
        <v>103</v>
      </c>
      <c r="G36" s="3">
        <v>21033</v>
      </c>
      <c r="H36" s="3" t="s">
        <v>172</v>
      </c>
      <c r="I36" s="3">
        <v>20132015</v>
      </c>
      <c r="J36" s="3" t="s">
        <v>114</v>
      </c>
      <c r="K36" s="3" t="s">
        <v>108</v>
      </c>
      <c r="L36" s="3">
        <v>63</v>
      </c>
      <c r="M36" s="3" t="s">
        <v>109</v>
      </c>
      <c r="N36" s="3" t="s">
        <v>110</v>
      </c>
      <c r="O36" s="3"/>
      <c r="P36" s="3"/>
    </row>
    <row r="37" spans="1:18" x14ac:dyDescent="0.75">
      <c r="A37" s="3" t="s">
        <v>170</v>
      </c>
      <c r="B37" s="3" t="s">
        <v>171</v>
      </c>
      <c r="C37" s="3">
        <v>204</v>
      </c>
      <c r="D37" s="3" t="s">
        <v>64</v>
      </c>
      <c r="E37" s="3">
        <v>6121</v>
      </c>
      <c r="F37" s="3" t="s">
        <v>103</v>
      </c>
      <c r="G37" s="3">
        <v>21033</v>
      </c>
      <c r="H37" s="3" t="s">
        <v>172</v>
      </c>
      <c r="I37" s="3">
        <v>20142016</v>
      </c>
      <c r="J37" s="3" t="s">
        <v>115</v>
      </c>
      <c r="K37" s="3" t="s">
        <v>108</v>
      </c>
      <c r="L37" s="3">
        <v>61</v>
      </c>
      <c r="M37" s="3" t="s">
        <v>109</v>
      </c>
      <c r="N37" s="3" t="s">
        <v>110</v>
      </c>
      <c r="O37" s="3"/>
      <c r="P37" s="3"/>
    </row>
    <row r="38" spans="1:18" x14ac:dyDescent="0.75">
      <c r="A38" s="3" t="s">
        <v>170</v>
      </c>
      <c r="B38" s="3" t="s">
        <v>171</v>
      </c>
      <c r="C38" s="3">
        <v>204</v>
      </c>
      <c r="D38" s="3" t="s">
        <v>64</v>
      </c>
      <c r="E38" s="3">
        <v>6121</v>
      </c>
      <c r="F38" s="3" t="s">
        <v>103</v>
      </c>
      <c r="G38" s="3">
        <v>21033</v>
      </c>
      <c r="H38" s="3" t="s">
        <v>172</v>
      </c>
      <c r="I38" s="3">
        <v>20152017</v>
      </c>
      <c r="J38" s="3" t="s">
        <v>116</v>
      </c>
      <c r="K38" s="3" t="s">
        <v>108</v>
      </c>
      <c r="L38" s="3">
        <v>68</v>
      </c>
      <c r="M38" s="3" t="s">
        <v>109</v>
      </c>
      <c r="N38" s="3" t="s">
        <v>110</v>
      </c>
      <c r="O38" s="3"/>
      <c r="P38" s="3"/>
    </row>
    <row r="39" spans="1:18" x14ac:dyDescent="0.75">
      <c r="A39" s="3" t="s">
        <v>170</v>
      </c>
      <c r="B39" s="3" t="s">
        <v>171</v>
      </c>
      <c r="C39" s="3">
        <v>204</v>
      </c>
      <c r="D39" s="3" t="s">
        <v>64</v>
      </c>
      <c r="E39" s="3">
        <v>6121</v>
      </c>
      <c r="F39" s="3" t="s">
        <v>103</v>
      </c>
      <c r="G39" s="3">
        <v>21033</v>
      </c>
      <c r="H39" s="3" t="s">
        <v>172</v>
      </c>
      <c r="I39" s="3">
        <v>20162018</v>
      </c>
      <c r="J39" s="3" t="s">
        <v>117</v>
      </c>
      <c r="K39" s="3" t="s">
        <v>108</v>
      </c>
      <c r="L39" s="3">
        <v>68</v>
      </c>
      <c r="M39" s="3" t="s">
        <v>109</v>
      </c>
      <c r="N39" s="3" t="s">
        <v>110</v>
      </c>
      <c r="O39" s="3"/>
      <c r="P39" s="3"/>
    </row>
    <row r="40" spans="1:18" x14ac:dyDescent="0.75">
      <c r="A40" s="3" t="s">
        <v>170</v>
      </c>
      <c r="B40" s="3" t="s">
        <v>171</v>
      </c>
      <c r="C40" s="3">
        <v>204</v>
      </c>
      <c r="D40" s="3" t="s">
        <v>64</v>
      </c>
      <c r="E40" s="3">
        <v>6121</v>
      </c>
      <c r="F40" s="3" t="s">
        <v>103</v>
      </c>
      <c r="G40" s="3">
        <v>21033</v>
      </c>
      <c r="H40" s="3" t="s">
        <v>172</v>
      </c>
      <c r="I40" s="3">
        <v>20172019</v>
      </c>
      <c r="J40" s="3" t="s">
        <v>118</v>
      </c>
      <c r="K40" s="3" t="s">
        <v>108</v>
      </c>
      <c r="L40" s="3">
        <v>52</v>
      </c>
      <c r="M40" s="3" t="s">
        <v>109</v>
      </c>
      <c r="N40" s="3" t="s">
        <v>110</v>
      </c>
      <c r="O40" s="3"/>
      <c r="P40" s="3"/>
      <c r="R40" s="3"/>
    </row>
    <row r="41" spans="1:18" x14ac:dyDescent="0.75">
      <c r="A41" s="3" t="s">
        <v>170</v>
      </c>
      <c r="B41" s="3" t="s">
        <v>171</v>
      </c>
      <c r="C41" s="3">
        <v>204</v>
      </c>
      <c r="D41" s="3" t="s">
        <v>64</v>
      </c>
      <c r="E41" s="3">
        <v>6121</v>
      </c>
      <c r="F41" s="3" t="s">
        <v>103</v>
      </c>
      <c r="G41" s="3">
        <v>21033</v>
      </c>
      <c r="H41" s="3" t="s">
        <v>172</v>
      </c>
      <c r="I41" s="3">
        <v>20182020</v>
      </c>
      <c r="J41" s="3" t="s">
        <v>119</v>
      </c>
      <c r="K41" s="3" t="s">
        <v>108</v>
      </c>
      <c r="L41" s="3">
        <v>39</v>
      </c>
      <c r="M41" s="3" t="s">
        <v>109</v>
      </c>
      <c r="N41" s="3" t="s">
        <v>110</v>
      </c>
      <c r="O41" s="3"/>
      <c r="P41" s="3"/>
      <c r="R41" s="3"/>
    </row>
    <row r="42" spans="1:18" x14ac:dyDescent="0.75">
      <c r="A42" s="3" t="s">
        <v>170</v>
      </c>
      <c r="B42" s="3" t="s">
        <v>171</v>
      </c>
      <c r="C42" s="3">
        <v>854</v>
      </c>
      <c r="D42" s="3" t="s">
        <v>65</v>
      </c>
      <c r="E42" s="3">
        <v>6121</v>
      </c>
      <c r="F42" s="3" t="s">
        <v>103</v>
      </c>
      <c r="G42" s="3">
        <v>21033</v>
      </c>
      <c r="H42" s="3" t="s">
        <v>172</v>
      </c>
      <c r="I42" s="3">
        <v>20092011</v>
      </c>
      <c r="J42" s="3" t="s">
        <v>107</v>
      </c>
      <c r="K42" s="3" t="s">
        <v>108</v>
      </c>
      <c r="L42" s="3">
        <v>19</v>
      </c>
      <c r="M42" s="3" t="s">
        <v>109</v>
      </c>
      <c r="N42" s="3" t="s">
        <v>110</v>
      </c>
      <c r="O42" s="3"/>
      <c r="P42" s="3"/>
    </row>
    <row r="43" spans="1:18" x14ac:dyDescent="0.75">
      <c r="A43" s="3" t="s">
        <v>170</v>
      </c>
      <c r="B43" s="3" t="s">
        <v>171</v>
      </c>
      <c r="C43" s="3">
        <v>854</v>
      </c>
      <c r="D43" s="3" t="s">
        <v>65</v>
      </c>
      <c r="E43" s="3">
        <v>6121</v>
      </c>
      <c r="F43" s="3" t="s">
        <v>103</v>
      </c>
      <c r="G43" s="3">
        <v>21033</v>
      </c>
      <c r="H43" s="3" t="s">
        <v>172</v>
      </c>
      <c r="I43" s="3">
        <v>20102012</v>
      </c>
      <c r="J43" s="3" t="s">
        <v>111</v>
      </c>
      <c r="K43" s="3" t="s">
        <v>108</v>
      </c>
      <c r="L43" s="3">
        <v>17</v>
      </c>
      <c r="M43" s="3" t="s">
        <v>109</v>
      </c>
      <c r="N43" s="3" t="s">
        <v>110</v>
      </c>
      <c r="O43" s="3"/>
      <c r="P43" s="3"/>
    </row>
    <row r="44" spans="1:18" x14ac:dyDescent="0.75">
      <c r="A44" s="3" t="s">
        <v>170</v>
      </c>
      <c r="B44" s="3" t="s">
        <v>171</v>
      </c>
      <c r="C44" s="3">
        <v>854</v>
      </c>
      <c r="D44" s="3" t="s">
        <v>65</v>
      </c>
      <c r="E44" s="3">
        <v>6121</v>
      </c>
      <c r="F44" s="3" t="s">
        <v>103</v>
      </c>
      <c r="G44" s="3">
        <v>21033</v>
      </c>
      <c r="H44" s="3" t="s">
        <v>172</v>
      </c>
      <c r="I44" s="3">
        <v>20112013</v>
      </c>
      <c r="J44" s="3" t="s">
        <v>112</v>
      </c>
      <c r="K44" s="3" t="s">
        <v>108</v>
      </c>
      <c r="L44" s="3">
        <v>17</v>
      </c>
      <c r="M44" s="3" t="s">
        <v>109</v>
      </c>
      <c r="N44" s="3" t="s">
        <v>110</v>
      </c>
      <c r="O44" s="3"/>
      <c r="P44" s="3"/>
    </row>
    <row r="45" spans="1:18" x14ac:dyDescent="0.75">
      <c r="A45" s="3" t="s">
        <v>170</v>
      </c>
      <c r="B45" s="3" t="s">
        <v>171</v>
      </c>
      <c r="C45" s="3">
        <v>854</v>
      </c>
      <c r="D45" s="3" t="s">
        <v>65</v>
      </c>
      <c r="E45" s="3">
        <v>6121</v>
      </c>
      <c r="F45" s="3" t="s">
        <v>103</v>
      </c>
      <c r="G45" s="3">
        <v>21033</v>
      </c>
      <c r="H45" s="3" t="s">
        <v>172</v>
      </c>
      <c r="I45" s="3">
        <v>20122014</v>
      </c>
      <c r="J45" s="3" t="s">
        <v>113</v>
      </c>
      <c r="K45" s="3" t="s">
        <v>108</v>
      </c>
      <c r="L45" s="3">
        <v>18</v>
      </c>
      <c r="M45" s="3" t="s">
        <v>109</v>
      </c>
      <c r="N45" s="3" t="s">
        <v>110</v>
      </c>
      <c r="O45" s="3"/>
      <c r="P45" s="3"/>
    </row>
    <row r="46" spans="1:18" x14ac:dyDescent="0.75">
      <c r="A46" s="3" t="s">
        <v>170</v>
      </c>
      <c r="B46" s="3" t="s">
        <v>171</v>
      </c>
      <c r="C46" s="3">
        <v>854</v>
      </c>
      <c r="D46" s="3" t="s">
        <v>65</v>
      </c>
      <c r="E46" s="3">
        <v>6121</v>
      </c>
      <c r="F46" s="3" t="s">
        <v>103</v>
      </c>
      <c r="G46" s="3">
        <v>21033</v>
      </c>
      <c r="H46" s="3" t="s">
        <v>172</v>
      </c>
      <c r="I46" s="3">
        <v>20132015</v>
      </c>
      <c r="J46" s="3" t="s">
        <v>114</v>
      </c>
      <c r="K46" s="3" t="s">
        <v>108</v>
      </c>
      <c r="L46" s="3">
        <v>17</v>
      </c>
      <c r="M46" s="3" t="s">
        <v>109</v>
      </c>
      <c r="N46" s="3" t="s">
        <v>110</v>
      </c>
      <c r="O46" s="3"/>
      <c r="P46" s="3"/>
    </row>
    <row r="47" spans="1:18" x14ac:dyDescent="0.75">
      <c r="A47" s="3" t="s">
        <v>170</v>
      </c>
      <c r="B47" s="3" t="s">
        <v>171</v>
      </c>
      <c r="C47" s="3">
        <v>854</v>
      </c>
      <c r="D47" s="3" t="s">
        <v>65</v>
      </c>
      <c r="E47" s="3">
        <v>6121</v>
      </c>
      <c r="F47" s="3" t="s">
        <v>103</v>
      </c>
      <c r="G47" s="3">
        <v>21033</v>
      </c>
      <c r="H47" s="3" t="s">
        <v>172</v>
      </c>
      <c r="I47" s="3">
        <v>20142016</v>
      </c>
      <c r="J47" s="3" t="s">
        <v>115</v>
      </c>
      <c r="K47" s="3" t="s">
        <v>108</v>
      </c>
      <c r="L47" s="3">
        <v>16</v>
      </c>
      <c r="M47" s="3" t="s">
        <v>109</v>
      </c>
      <c r="N47" s="3" t="s">
        <v>110</v>
      </c>
      <c r="O47" s="3"/>
      <c r="P47" s="3"/>
    </row>
    <row r="48" spans="1:18" x14ac:dyDescent="0.75">
      <c r="A48" s="3" t="s">
        <v>170</v>
      </c>
      <c r="B48" s="3" t="s">
        <v>171</v>
      </c>
      <c r="C48" s="3">
        <v>854</v>
      </c>
      <c r="D48" s="3" t="s">
        <v>65</v>
      </c>
      <c r="E48" s="3">
        <v>6121</v>
      </c>
      <c r="F48" s="3" t="s">
        <v>103</v>
      </c>
      <c r="G48" s="3">
        <v>21033</v>
      </c>
      <c r="H48" s="3" t="s">
        <v>172</v>
      </c>
      <c r="I48" s="3">
        <v>20152017</v>
      </c>
      <c r="J48" s="3" t="s">
        <v>116</v>
      </c>
      <c r="K48" s="3" t="s">
        <v>108</v>
      </c>
      <c r="L48" s="3">
        <v>15</v>
      </c>
      <c r="M48" s="3" t="s">
        <v>109</v>
      </c>
      <c r="N48" s="3" t="s">
        <v>110</v>
      </c>
      <c r="O48" s="3"/>
      <c r="P48" s="3"/>
    </row>
    <row r="49" spans="1:16" x14ac:dyDescent="0.75">
      <c r="A49" s="3" t="s">
        <v>170</v>
      </c>
      <c r="B49" s="3" t="s">
        <v>171</v>
      </c>
      <c r="C49" s="3">
        <v>854</v>
      </c>
      <c r="D49" s="3" t="s">
        <v>65</v>
      </c>
      <c r="E49" s="3">
        <v>6121</v>
      </c>
      <c r="F49" s="3" t="s">
        <v>103</v>
      </c>
      <c r="G49" s="3">
        <v>21033</v>
      </c>
      <c r="H49" s="3" t="s">
        <v>172</v>
      </c>
      <c r="I49" s="3">
        <v>20162018</v>
      </c>
      <c r="J49" s="3" t="s">
        <v>117</v>
      </c>
      <c r="K49" s="3" t="s">
        <v>108</v>
      </c>
      <c r="L49" s="3">
        <v>14</v>
      </c>
      <c r="M49" s="3" t="s">
        <v>109</v>
      </c>
      <c r="N49" s="3" t="s">
        <v>110</v>
      </c>
      <c r="O49" s="3"/>
      <c r="P49" s="3"/>
    </row>
    <row r="50" spans="1:16" x14ac:dyDescent="0.75">
      <c r="A50" s="3" t="s">
        <v>170</v>
      </c>
      <c r="B50" s="3" t="s">
        <v>171</v>
      </c>
      <c r="C50" s="3">
        <v>854</v>
      </c>
      <c r="D50" s="3" t="s">
        <v>65</v>
      </c>
      <c r="E50" s="3">
        <v>6121</v>
      </c>
      <c r="F50" s="3" t="s">
        <v>103</v>
      </c>
      <c r="G50" s="3">
        <v>21033</v>
      </c>
      <c r="H50" s="3" t="s">
        <v>172</v>
      </c>
      <c r="I50" s="3">
        <v>20172019</v>
      </c>
      <c r="J50" s="3" t="s">
        <v>118</v>
      </c>
      <c r="K50" s="3" t="s">
        <v>108</v>
      </c>
      <c r="L50" s="3">
        <v>13</v>
      </c>
      <c r="M50" s="3" t="s">
        <v>109</v>
      </c>
      <c r="N50" s="3" t="s">
        <v>110</v>
      </c>
      <c r="O50" s="3"/>
      <c r="P50" s="3"/>
    </row>
    <row r="51" spans="1:16" x14ac:dyDescent="0.75">
      <c r="A51" s="3" t="s">
        <v>170</v>
      </c>
      <c r="B51" s="3" t="s">
        <v>171</v>
      </c>
      <c r="C51" s="3">
        <v>854</v>
      </c>
      <c r="D51" s="3" t="s">
        <v>65</v>
      </c>
      <c r="E51" s="3">
        <v>6121</v>
      </c>
      <c r="F51" s="3" t="s">
        <v>103</v>
      </c>
      <c r="G51" s="3">
        <v>21033</v>
      </c>
      <c r="H51" s="3" t="s">
        <v>172</v>
      </c>
      <c r="I51" s="3">
        <v>20182020</v>
      </c>
      <c r="J51" s="3" t="s">
        <v>119</v>
      </c>
      <c r="K51" s="3" t="s">
        <v>108</v>
      </c>
      <c r="L51" s="3">
        <v>11</v>
      </c>
      <c r="M51" s="3" t="s">
        <v>109</v>
      </c>
      <c r="N51" s="3" t="s">
        <v>110</v>
      </c>
      <c r="O51" s="3"/>
      <c r="P51" s="3"/>
    </row>
    <row r="52" spans="1:16" x14ac:dyDescent="0.75">
      <c r="A52" s="3" t="s">
        <v>170</v>
      </c>
      <c r="B52" s="3" t="s">
        <v>171</v>
      </c>
      <c r="C52" s="3">
        <v>116</v>
      </c>
      <c r="D52" s="3" t="s">
        <v>66</v>
      </c>
      <c r="E52" s="3">
        <v>6121</v>
      </c>
      <c r="F52" s="3" t="s">
        <v>103</v>
      </c>
      <c r="G52" s="3">
        <v>21033</v>
      </c>
      <c r="H52" s="3" t="s">
        <v>172</v>
      </c>
      <c r="I52" s="3">
        <v>20092011</v>
      </c>
      <c r="J52" s="3" t="s">
        <v>107</v>
      </c>
      <c r="K52" s="3" t="s">
        <v>108</v>
      </c>
      <c r="L52" s="3">
        <v>10</v>
      </c>
      <c r="M52" s="3" t="s">
        <v>109</v>
      </c>
      <c r="N52" s="3" t="s">
        <v>110</v>
      </c>
      <c r="O52" s="3"/>
      <c r="P52" s="3"/>
    </row>
    <row r="53" spans="1:16" x14ac:dyDescent="0.75">
      <c r="A53" s="3" t="s">
        <v>170</v>
      </c>
      <c r="B53" s="3" t="s">
        <v>171</v>
      </c>
      <c r="C53" s="3">
        <v>116</v>
      </c>
      <c r="D53" s="3" t="s">
        <v>66</v>
      </c>
      <c r="E53" s="3">
        <v>6121</v>
      </c>
      <c r="F53" s="3" t="s">
        <v>103</v>
      </c>
      <c r="G53" s="3">
        <v>21033</v>
      </c>
      <c r="H53" s="3" t="s">
        <v>172</v>
      </c>
      <c r="I53" s="3">
        <v>20102012</v>
      </c>
      <c r="J53" s="3" t="s">
        <v>111</v>
      </c>
      <c r="K53" s="3" t="s">
        <v>108</v>
      </c>
      <c r="L53" s="3">
        <v>8</v>
      </c>
      <c r="M53" s="3" t="s">
        <v>109</v>
      </c>
      <c r="N53" s="3" t="s">
        <v>110</v>
      </c>
      <c r="O53" s="3"/>
      <c r="P53" s="3"/>
    </row>
    <row r="54" spans="1:16" x14ac:dyDescent="0.75">
      <c r="A54" s="3" t="s">
        <v>170</v>
      </c>
      <c r="B54" s="3" t="s">
        <v>171</v>
      </c>
      <c r="C54" s="3">
        <v>116</v>
      </c>
      <c r="D54" s="3" t="s">
        <v>66</v>
      </c>
      <c r="E54" s="3">
        <v>6121</v>
      </c>
      <c r="F54" s="3" t="s">
        <v>103</v>
      </c>
      <c r="G54" s="3">
        <v>21033</v>
      </c>
      <c r="H54" s="3" t="s">
        <v>172</v>
      </c>
      <c r="I54" s="3">
        <v>20112013</v>
      </c>
      <c r="J54" s="3" t="s">
        <v>112</v>
      </c>
      <c r="K54" s="3" t="s">
        <v>108</v>
      </c>
      <c r="L54" s="3">
        <v>6</v>
      </c>
      <c r="M54" s="3" t="s">
        <v>109</v>
      </c>
      <c r="N54" s="3" t="s">
        <v>110</v>
      </c>
      <c r="O54" s="3"/>
      <c r="P54" s="3"/>
    </row>
    <row r="55" spans="1:16" x14ac:dyDescent="0.75">
      <c r="A55" s="3" t="s">
        <v>170</v>
      </c>
      <c r="B55" s="3" t="s">
        <v>171</v>
      </c>
      <c r="C55" s="3">
        <v>116</v>
      </c>
      <c r="D55" s="3" t="s">
        <v>66</v>
      </c>
      <c r="E55" s="3">
        <v>6121</v>
      </c>
      <c r="F55" s="3" t="s">
        <v>103</v>
      </c>
      <c r="G55" s="3">
        <v>21033</v>
      </c>
      <c r="H55" s="3" t="s">
        <v>172</v>
      </c>
      <c r="I55" s="3">
        <v>20122014</v>
      </c>
      <c r="J55" s="3" t="s">
        <v>113</v>
      </c>
      <c r="K55" s="3" t="s">
        <v>108</v>
      </c>
      <c r="L55" s="3">
        <v>6</v>
      </c>
      <c r="M55" s="3" t="s">
        <v>109</v>
      </c>
      <c r="N55" s="3" t="s">
        <v>110</v>
      </c>
      <c r="O55" s="3"/>
      <c r="P55" s="3"/>
    </row>
    <row r="56" spans="1:16" x14ac:dyDescent="0.75">
      <c r="A56" s="3" t="s">
        <v>170</v>
      </c>
      <c r="B56" s="3" t="s">
        <v>171</v>
      </c>
      <c r="C56" s="3">
        <v>116</v>
      </c>
      <c r="D56" s="3" t="s">
        <v>66</v>
      </c>
      <c r="E56" s="3">
        <v>6121</v>
      </c>
      <c r="F56" s="3" t="s">
        <v>103</v>
      </c>
      <c r="G56" s="3">
        <v>21033</v>
      </c>
      <c r="H56" s="3" t="s">
        <v>172</v>
      </c>
      <c r="I56" s="3">
        <v>20132015</v>
      </c>
      <c r="J56" s="3" t="s">
        <v>114</v>
      </c>
      <c r="K56" s="3" t="s">
        <v>108</v>
      </c>
      <c r="L56" s="3">
        <v>6</v>
      </c>
      <c r="M56" s="3" t="s">
        <v>109</v>
      </c>
      <c r="N56" s="3" t="s">
        <v>110</v>
      </c>
      <c r="O56" s="3"/>
      <c r="P56" s="3"/>
    </row>
    <row r="57" spans="1:16" x14ac:dyDescent="0.75">
      <c r="A57" s="3" t="s">
        <v>170</v>
      </c>
      <c r="B57" s="3" t="s">
        <v>171</v>
      </c>
      <c r="C57" s="3">
        <v>116</v>
      </c>
      <c r="D57" s="3" t="s">
        <v>66</v>
      </c>
      <c r="E57" s="3">
        <v>6121</v>
      </c>
      <c r="F57" s="3" t="s">
        <v>103</v>
      </c>
      <c r="G57" s="3">
        <v>21033</v>
      </c>
      <c r="H57" s="3" t="s">
        <v>172</v>
      </c>
      <c r="I57" s="3">
        <v>20142016</v>
      </c>
      <c r="J57" s="3" t="s">
        <v>115</v>
      </c>
      <c r="K57" s="3" t="s">
        <v>108</v>
      </c>
      <c r="L57" s="3">
        <v>7</v>
      </c>
      <c r="M57" s="3" t="s">
        <v>109</v>
      </c>
      <c r="N57" s="3" t="s">
        <v>110</v>
      </c>
      <c r="O57" s="3"/>
      <c r="P57" s="3"/>
    </row>
    <row r="58" spans="1:16" x14ac:dyDescent="0.75">
      <c r="A58" s="3" t="s">
        <v>170</v>
      </c>
      <c r="B58" s="3" t="s">
        <v>171</v>
      </c>
      <c r="C58" s="3">
        <v>116</v>
      </c>
      <c r="D58" s="3" t="s">
        <v>66</v>
      </c>
      <c r="E58" s="3">
        <v>6121</v>
      </c>
      <c r="F58" s="3" t="s">
        <v>103</v>
      </c>
      <c r="G58" s="3">
        <v>21033</v>
      </c>
      <c r="H58" s="3" t="s">
        <v>172</v>
      </c>
      <c r="I58" s="3">
        <v>20152017</v>
      </c>
      <c r="J58" s="3" t="s">
        <v>116</v>
      </c>
      <c r="K58" s="3" t="s">
        <v>108</v>
      </c>
      <c r="L58" s="3">
        <v>10</v>
      </c>
      <c r="M58" s="3" t="s">
        <v>109</v>
      </c>
      <c r="N58" s="3" t="s">
        <v>110</v>
      </c>
      <c r="O58" s="3"/>
      <c r="P58" s="3"/>
    </row>
    <row r="59" spans="1:16" x14ac:dyDescent="0.75">
      <c r="A59" s="3" t="s">
        <v>170</v>
      </c>
      <c r="B59" s="3" t="s">
        <v>171</v>
      </c>
      <c r="C59" s="3">
        <v>116</v>
      </c>
      <c r="D59" s="3" t="s">
        <v>66</v>
      </c>
      <c r="E59" s="3">
        <v>6121</v>
      </c>
      <c r="F59" s="3" t="s">
        <v>103</v>
      </c>
      <c r="G59" s="3">
        <v>21033</v>
      </c>
      <c r="H59" s="3" t="s">
        <v>172</v>
      </c>
      <c r="I59" s="3">
        <v>20162018</v>
      </c>
      <c r="J59" s="3" t="s">
        <v>117</v>
      </c>
      <c r="K59" s="3" t="s">
        <v>108</v>
      </c>
      <c r="L59" s="3">
        <v>12</v>
      </c>
      <c r="M59" s="3" t="s">
        <v>109</v>
      </c>
      <c r="N59" s="3" t="s">
        <v>110</v>
      </c>
      <c r="O59" s="3"/>
      <c r="P59" s="3"/>
    </row>
    <row r="60" spans="1:16" x14ac:dyDescent="0.75">
      <c r="A60" s="3" t="s">
        <v>170</v>
      </c>
      <c r="B60" s="3" t="s">
        <v>171</v>
      </c>
      <c r="C60" s="3">
        <v>116</v>
      </c>
      <c r="D60" s="3" t="s">
        <v>66</v>
      </c>
      <c r="E60" s="3">
        <v>6121</v>
      </c>
      <c r="F60" s="3" t="s">
        <v>103</v>
      </c>
      <c r="G60" s="3">
        <v>21033</v>
      </c>
      <c r="H60" s="3" t="s">
        <v>172</v>
      </c>
      <c r="I60" s="3">
        <v>20172019</v>
      </c>
      <c r="J60" s="3" t="s">
        <v>118</v>
      </c>
      <c r="K60" s="3" t="s">
        <v>108</v>
      </c>
      <c r="L60" s="3">
        <v>12</v>
      </c>
      <c r="M60" s="3" t="s">
        <v>109</v>
      </c>
      <c r="N60" s="3" t="s">
        <v>110</v>
      </c>
      <c r="O60" s="3"/>
      <c r="P60" s="3"/>
    </row>
    <row r="61" spans="1:16" x14ac:dyDescent="0.75">
      <c r="A61" s="3" t="s">
        <v>170</v>
      </c>
      <c r="B61" s="3" t="s">
        <v>171</v>
      </c>
      <c r="C61" s="3">
        <v>116</v>
      </c>
      <c r="D61" s="3" t="s">
        <v>66</v>
      </c>
      <c r="E61" s="3">
        <v>6121</v>
      </c>
      <c r="F61" s="3" t="s">
        <v>103</v>
      </c>
      <c r="G61" s="3">
        <v>21033</v>
      </c>
      <c r="H61" s="3" t="s">
        <v>172</v>
      </c>
      <c r="I61" s="3">
        <v>20182020</v>
      </c>
      <c r="J61" s="3" t="s">
        <v>119</v>
      </c>
      <c r="K61" s="3" t="s">
        <v>108</v>
      </c>
      <c r="L61" s="3">
        <v>13</v>
      </c>
      <c r="M61" s="3" t="s">
        <v>109</v>
      </c>
      <c r="N61" s="3" t="s">
        <v>110</v>
      </c>
      <c r="O61" s="3"/>
      <c r="P61" s="3"/>
    </row>
    <row r="62" spans="1:16" x14ac:dyDescent="0.75">
      <c r="A62" s="3" t="s">
        <v>170</v>
      </c>
      <c r="B62" s="3" t="s">
        <v>171</v>
      </c>
      <c r="C62" s="3">
        <v>140</v>
      </c>
      <c r="D62" s="3" t="s">
        <v>67</v>
      </c>
      <c r="E62" s="3">
        <v>6121</v>
      </c>
      <c r="F62" s="3" t="s">
        <v>103</v>
      </c>
      <c r="G62" s="3">
        <v>21033</v>
      </c>
      <c r="H62" s="3" t="s">
        <v>172</v>
      </c>
      <c r="I62" s="3">
        <v>20092011</v>
      </c>
      <c r="J62" s="3" t="s">
        <v>107</v>
      </c>
      <c r="K62" s="3" t="s">
        <v>108</v>
      </c>
      <c r="L62" s="3">
        <v>38</v>
      </c>
      <c r="M62" s="3" t="s">
        <v>109</v>
      </c>
      <c r="N62" s="3" t="s">
        <v>110</v>
      </c>
      <c r="O62" s="3"/>
      <c r="P62" s="3"/>
    </row>
    <row r="63" spans="1:16" x14ac:dyDescent="0.75">
      <c r="A63" s="3" t="s">
        <v>170</v>
      </c>
      <c r="B63" s="3" t="s">
        <v>171</v>
      </c>
      <c r="C63" s="3">
        <v>140</v>
      </c>
      <c r="D63" s="3" t="s">
        <v>67</v>
      </c>
      <c r="E63" s="3">
        <v>6121</v>
      </c>
      <c r="F63" s="3" t="s">
        <v>103</v>
      </c>
      <c r="G63" s="3">
        <v>21033</v>
      </c>
      <c r="H63" s="3" t="s">
        <v>172</v>
      </c>
      <c r="I63" s="3">
        <v>20102012</v>
      </c>
      <c r="J63" s="3" t="s">
        <v>111</v>
      </c>
      <c r="K63" s="3" t="s">
        <v>108</v>
      </c>
      <c r="L63" s="3">
        <v>33</v>
      </c>
      <c r="M63" s="3" t="s">
        <v>109</v>
      </c>
      <c r="N63" s="3" t="s">
        <v>110</v>
      </c>
      <c r="O63" s="3"/>
      <c r="P63" s="3"/>
    </row>
    <row r="64" spans="1:16" x14ac:dyDescent="0.75">
      <c r="A64" s="3" t="s">
        <v>170</v>
      </c>
      <c r="B64" s="3" t="s">
        <v>171</v>
      </c>
      <c r="C64" s="3">
        <v>140</v>
      </c>
      <c r="D64" s="3" t="s">
        <v>67</v>
      </c>
      <c r="E64" s="3">
        <v>6121</v>
      </c>
      <c r="F64" s="3" t="s">
        <v>103</v>
      </c>
      <c r="G64" s="3">
        <v>21033</v>
      </c>
      <c r="H64" s="3" t="s">
        <v>172</v>
      </c>
      <c r="I64" s="3">
        <v>20112013</v>
      </c>
      <c r="J64" s="3" t="s">
        <v>112</v>
      </c>
      <c r="K64" s="3" t="s">
        <v>108</v>
      </c>
      <c r="L64" s="3">
        <v>33</v>
      </c>
      <c r="M64" s="3" t="s">
        <v>109</v>
      </c>
      <c r="N64" s="3" t="s">
        <v>110</v>
      </c>
      <c r="O64" s="3"/>
      <c r="P64" s="3"/>
    </row>
    <row r="65" spans="1:16" x14ac:dyDescent="0.75">
      <c r="A65" s="3" t="s">
        <v>170</v>
      </c>
      <c r="B65" s="3" t="s">
        <v>171</v>
      </c>
      <c r="C65" s="3">
        <v>140</v>
      </c>
      <c r="D65" s="3" t="s">
        <v>67</v>
      </c>
      <c r="E65" s="3">
        <v>6121</v>
      </c>
      <c r="F65" s="3" t="s">
        <v>103</v>
      </c>
      <c r="G65" s="3">
        <v>21033</v>
      </c>
      <c r="H65" s="3" t="s">
        <v>172</v>
      </c>
      <c r="I65" s="3">
        <v>20122014</v>
      </c>
      <c r="J65" s="3" t="s">
        <v>113</v>
      </c>
      <c r="K65" s="3" t="s">
        <v>108</v>
      </c>
      <c r="L65" s="3">
        <v>45</v>
      </c>
      <c r="M65" s="3" t="s">
        <v>109</v>
      </c>
      <c r="N65" s="3" t="s">
        <v>110</v>
      </c>
      <c r="O65" s="3"/>
      <c r="P65" s="3"/>
    </row>
    <row r="66" spans="1:16" x14ac:dyDescent="0.75">
      <c r="A66" s="3" t="s">
        <v>170</v>
      </c>
      <c r="B66" s="3" t="s">
        <v>171</v>
      </c>
      <c r="C66" s="3">
        <v>140</v>
      </c>
      <c r="D66" s="3" t="s">
        <v>67</v>
      </c>
      <c r="E66" s="3">
        <v>6121</v>
      </c>
      <c r="F66" s="3" t="s">
        <v>103</v>
      </c>
      <c r="G66" s="3">
        <v>21033</v>
      </c>
      <c r="H66" s="3" t="s">
        <v>172</v>
      </c>
      <c r="I66" s="3">
        <v>20132015</v>
      </c>
      <c r="J66" s="3" t="s">
        <v>114</v>
      </c>
      <c r="K66" s="3" t="s">
        <v>108</v>
      </c>
      <c r="L66" s="3">
        <v>62</v>
      </c>
      <c r="M66" s="3" t="s">
        <v>109</v>
      </c>
      <c r="N66" s="3" t="s">
        <v>110</v>
      </c>
      <c r="O66" s="3"/>
      <c r="P66" s="3"/>
    </row>
    <row r="67" spans="1:16" x14ac:dyDescent="0.75">
      <c r="A67" s="3" t="s">
        <v>170</v>
      </c>
      <c r="B67" s="3" t="s">
        <v>171</v>
      </c>
      <c r="C67" s="3">
        <v>140</v>
      </c>
      <c r="D67" s="3" t="s">
        <v>67</v>
      </c>
      <c r="E67" s="3">
        <v>6121</v>
      </c>
      <c r="F67" s="3" t="s">
        <v>103</v>
      </c>
      <c r="G67" s="3">
        <v>21033</v>
      </c>
      <c r="H67" s="3" t="s">
        <v>172</v>
      </c>
      <c r="I67" s="3">
        <v>20142016</v>
      </c>
      <c r="J67" s="3" t="s">
        <v>115</v>
      </c>
      <c r="K67" s="3" t="s">
        <v>108</v>
      </c>
      <c r="L67" s="3">
        <v>74</v>
      </c>
      <c r="M67" s="3" t="s">
        <v>109</v>
      </c>
      <c r="N67" s="3" t="s">
        <v>110</v>
      </c>
      <c r="O67" s="3"/>
      <c r="P67" s="3"/>
    </row>
    <row r="68" spans="1:16" x14ac:dyDescent="0.75">
      <c r="A68" s="3" t="s">
        <v>170</v>
      </c>
      <c r="B68" s="3" t="s">
        <v>171</v>
      </c>
      <c r="C68" s="3">
        <v>140</v>
      </c>
      <c r="D68" s="3" t="s">
        <v>67</v>
      </c>
      <c r="E68" s="3">
        <v>6121</v>
      </c>
      <c r="F68" s="3" t="s">
        <v>103</v>
      </c>
      <c r="G68" s="3">
        <v>21033</v>
      </c>
      <c r="H68" s="3" t="s">
        <v>172</v>
      </c>
      <c r="I68" s="3">
        <v>20152017</v>
      </c>
      <c r="J68" s="3" t="s">
        <v>116</v>
      </c>
      <c r="K68" s="3" t="s">
        <v>108</v>
      </c>
      <c r="L68" s="3">
        <v>66</v>
      </c>
      <c r="M68" s="3" t="s">
        <v>109</v>
      </c>
      <c r="N68" s="3" t="s">
        <v>110</v>
      </c>
      <c r="O68" s="3"/>
      <c r="P68" s="3"/>
    </row>
    <row r="69" spans="1:16" x14ac:dyDescent="0.75">
      <c r="A69" s="3" t="s">
        <v>170</v>
      </c>
      <c r="B69" s="3" t="s">
        <v>171</v>
      </c>
      <c r="C69" s="3">
        <v>140</v>
      </c>
      <c r="D69" s="3" t="s">
        <v>67</v>
      </c>
      <c r="E69" s="3">
        <v>6121</v>
      </c>
      <c r="F69" s="3" t="s">
        <v>103</v>
      </c>
      <c r="G69" s="3">
        <v>21033</v>
      </c>
      <c r="H69" s="3" t="s">
        <v>172</v>
      </c>
      <c r="I69" s="3">
        <v>20162018</v>
      </c>
      <c r="J69" s="3" t="s">
        <v>117</v>
      </c>
      <c r="K69" s="3" t="s">
        <v>108</v>
      </c>
      <c r="L69" s="3">
        <v>58</v>
      </c>
      <c r="M69" s="3" t="s">
        <v>109</v>
      </c>
      <c r="N69" s="3" t="s">
        <v>110</v>
      </c>
      <c r="O69" s="3"/>
      <c r="P69" s="3"/>
    </row>
    <row r="70" spans="1:16" x14ac:dyDescent="0.75">
      <c r="A70" s="3" t="s">
        <v>170</v>
      </c>
      <c r="B70" s="3" t="s">
        <v>171</v>
      </c>
      <c r="C70" s="3">
        <v>140</v>
      </c>
      <c r="D70" s="3" t="s">
        <v>67</v>
      </c>
      <c r="E70" s="3">
        <v>6121</v>
      </c>
      <c r="F70" s="3" t="s">
        <v>103</v>
      </c>
      <c r="G70" s="3">
        <v>21033</v>
      </c>
      <c r="H70" s="3" t="s">
        <v>172</v>
      </c>
      <c r="I70" s="3">
        <v>20172019</v>
      </c>
      <c r="J70" s="3" t="s">
        <v>118</v>
      </c>
      <c r="K70" s="3" t="s">
        <v>108</v>
      </c>
      <c r="L70" s="3">
        <v>53</v>
      </c>
      <c r="M70" s="3" t="s">
        <v>109</v>
      </c>
      <c r="N70" s="3" t="s">
        <v>110</v>
      </c>
      <c r="O70" s="3"/>
      <c r="P70" s="3"/>
    </row>
    <row r="71" spans="1:16" x14ac:dyDescent="0.75">
      <c r="A71" s="3" t="s">
        <v>170</v>
      </c>
      <c r="B71" s="3" t="s">
        <v>171</v>
      </c>
      <c r="C71" s="3">
        <v>140</v>
      </c>
      <c r="D71" s="3" t="s">
        <v>67</v>
      </c>
      <c r="E71" s="3">
        <v>6121</v>
      </c>
      <c r="F71" s="3" t="s">
        <v>103</v>
      </c>
      <c r="G71" s="3">
        <v>21033</v>
      </c>
      <c r="H71" s="3" t="s">
        <v>172</v>
      </c>
      <c r="I71" s="3">
        <v>20182020</v>
      </c>
      <c r="J71" s="3" t="s">
        <v>119</v>
      </c>
      <c r="K71" s="3" t="s">
        <v>108</v>
      </c>
      <c r="L71" s="3">
        <v>54</v>
      </c>
      <c r="M71" s="3" t="s">
        <v>109</v>
      </c>
      <c r="N71" s="3" t="s">
        <v>110</v>
      </c>
      <c r="O71" s="3"/>
      <c r="P71" s="3"/>
    </row>
    <row r="72" spans="1:16" x14ac:dyDescent="0.75">
      <c r="A72" s="3" t="s">
        <v>170</v>
      </c>
      <c r="B72" s="3" t="s">
        <v>171</v>
      </c>
      <c r="C72" s="3">
        <v>148</v>
      </c>
      <c r="D72" s="3" t="s">
        <v>68</v>
      </c>
      <c r="E72" s="3">
        <v>6121</v>
      </c>
      <c r="F72" s="3" t="s">
        <v>103</v>
      </c>
      <c r="G72" s="3">
        <v>21033</v>
      </c>
      <c r="H72" s="3" t="s">
        <v>172</v>
      </c>
      <c r="I72" s="3">
        <v>20092011</v>
      </c>
      <c r="J72" s="3" t="s">
        <v>107</v>
      </c>
      <c r="K72" s="3" t="s">
        <v>108</v>
      </c>
      <c r="L72" s="3">
        <v>4</v>
      </c>
      <c r="M72" s="3" t="s">
        <v>109</v>
      </c>
      <c r="N72" s="3" t="s">
        <v>110</v>
      </c>
      <c r="O72" s="3"/>
      <c r="P72" s="3"/>
    </row>
    <row r="73" spans="1:16" x14ac:dyDescent="0.75">
      <c r="A73" s="3" t="s">
        <v>170</v>
      </c>
      <c r="B73" s="3" t="s">
        <v>171</v>
      </c>
      <c r="C73" s="3">
        <v>148</v>
      </c>
      <c r="D73" s="3" t="s">
        <v>68</v>
      </c>
      <c r="E73" s="3">
        <v>6121</v>
      </c>
      <c r="F73" s="3" t="s">
        <v>103</v>
      </c>
      <c r="G73" s="3">
        <v>21033</v>
      </c>
      <c r="H73" s="3" t="s">
        <v>172</v>
      </c>
      <c r="I73" s="3">
        <v>20102012</v>
      </c>
      <c r="J73" s="3" t="s">
        <v>111</v>
      </c>
      <c r="K73" s="3" t="s">
        <v>108</v>
      </c>
      <c r="L73" s="3">
        <v>4</v>
      </c>
      <c r="M73" s="3" t="s">
        <v>109</v>
      </c>
      <c r="N73" s="3" t="s">
        <v>110</v>
      </c>
      <c r="O73" s="3"/>
      <c r="P73" s="3"/>
    </row>
    <row r="74" spans="1:16" x14ac:dyDescent="0.75">
      <c r="A74" s="3" t="s">
        <v>170</v>
      </c>
      <c r="B74" s="3" t="s">
        <v>171</v>
      </c>
      <c r="C74" s="3">
        <v>148</v>
      </c>
      <c r="D74" s="3" t="s">
        <v>68</v>
      </c>
      <c r="E74" s="3">
        <v>6121</v>
      </c>
      <c r="F74" s="3" t="s">
        <v>103</v>
      </c>
      <c r="G74" s="3">
        <v>21033</v>
      </c>
      <c r="H74" s="3" t="s">
        <v>172</v>
      </c>
      <c r="I74" s="3">
        <v>20112013</v>
      </c>
      <c r="J74" s="3" t="s">
        <v>112</v>
      </c>
      <c r="K74" s="3" t="s">
        <v>108</v>
      </c>
      <c r="L74" s="3">
        <v>3</v>
      </c>
      <c r="M74" s="3" t="s">
        <v>109</v>
      </c>
      <c r="N74" s="3" t="s">
        <v>110</v>
      </c>
      <c r="O74" s="3"/>
      <c r="P74" s="3"/>
    </row>
    <row r="75" spans="1:16" x14ac:dyDescent="0.75">
      <c r="A75" s="3" t="s">
        <v>170</v>
      </c>
      <c r="B75" s="3" t="s">
        <v>171</v>
      </c>
      <c r="C75" s="3">
        <v>148</v>
      </c>
      <c r="D75" s="3" t="s">
        <v>68</v>
      </c>
      <c r="E75" s="3">
        <v>6121</v>
      </c>
      <c r="F75" s="3" t="s">
        <v>103</v>
      </c>
      <c r="G75" s="3">
        <v>21033</v>
      </c>
      <c r="H75" s="3" t="s">
        <v>172</v>
      </c>
      <c r="I75" s="3">
        <v>20122014</v>
      </c>
      <c r="J75" s="3" t="s">
        <v>113</v>
      </c>
      <c r="K75" s="3" t="s">
        <v>108</v>
      </c>
      <c r="L75" s="3">
        <v>4</v>
      </c>
      <c r="M75" s="3" t="s">
        <v>109</v>
      </c>
      <c r="N75" s="3" t="s">
        <v>110</v>
      </c>
      <c r="O75" s="3"/>
      <c r="P75" s="3"/>
    </row>
    <row r="76" spans="1:16" x14ac:dyDescent="0.75">
      <c r="A76" s="3" t="s">
        <v>170</v>
      </c>
      <c r="B76" s="3" t="s">
        <v>171</v>
      </c>
      <c r="C76" s="3">
        <v>148</v>
      </c>
      <c r="D76" s="3" t="s">
        <v>68</v>
      </c>
      <c r="E76" s="3">
        <v>6121</v>
      </c>
      <c r="F76" s="3" t="s">
        <v>103</v>
      </c>
      <c r="G76" s="3">
        <v>21033</v>
      </c>
      <c r="H76" s="3" t="s">
        <v>172</v>
      </c>
      <c r="I76" s="3">
        <v>20132015</v>
      </c>
      <c r="J76" s="3" t="s">
        <v>114</v>
      </c>
      <c r="K76" s="3" t="s">
        <v>108</v>
      </c>
      <c r="L76" s="3">
        <v>5</v>
      </c>
      <c r="M76" s="3" t="s">
        <v>109</v>
      </c>
      <c r="N76" s="3" t="s">
        <v>110</v>
      </c>
      <c r="O76" s="3"/>
      <c r="P76" s="3"/>
    </row>
    <row r="77" spans="1:16" x14ac:dyDescent="0.75">
      <c r="A77" s="3" t="s">
        <v>170</v>
      </c>
      <c r="B77" s="3" t="s">
        <v>171</v>
      </c>
      <c r="C77" s="3">
        <v>148</v>
      </c>
      <c r="D77" s="3" t="s">
        <v>68</v>
      </c>
      <c r="E77" s="3">
        <v>6121</v>
      </c>
      <c r="F77" s="3" t="s">
        <v>103</v>
      </c>
      <c r="G77" s="3">
        <v>21033</v>
      </c>
      <c r="H77" s="3" t="s">
        <v>172</v>
      </c>
      <c r="I77" s="3">
        <v>20142016</v>
      </c>
      <c r="J77" s="3" t="s">
        <v>115</v>
      </c>
      <c r="K77" s="3" t="s">
        <v>108</v>
      </c>
      <c r="L77" s="3">
        <v>6</v>
      </c>
      <c r="M77" s="3" t="s">
        <v>109</v>
      </c>
      <c r="N77" s="3" t="s">
        <v>110</v>
      </c>
      <c r="O77" s="3"/>
      <c r="P77" s="3"/>
    </row>
    <row r="78" spans="1:16" x14ac:dyDescent="0.75">
      <c r="A78" s="3" t="s">
        <v>170</v>
      </c>
      <c r="B78" s="3" t="s">
        <v>171</v>
      </c>
      <c r="C78" s="3">
        <v>148</v>
      </c>
      <c r="D78" s="3" t="s">
        <v>68</v>
      </c>
      <c r="E78" s="3">
        <v>6121</v>
      </c>
      <c r="F78" s="3" t="s">
        <v>103</v>
      </c>
      <c r="G78" s="3">
        <v>21033</v>
      </c>
      <c r="H78" s="3" t="s">
        <v>172</v>
      </c>
      <c r="I78" s="3">
        <v>20152017</v>
      </c>
      <c r="J78" s="3" t="s">
        <v>116</v>
      </c>
      <c r="K78" s="3" t="s">
        <v>108</v>
      </c>
      <c r="L78" s="3">
        <v>8</v>
      </c>
      <c r="M78" s="3" t="s">
        <v>109</v>
      </c>
      <c r="N78" s="3" t="s">
        <v>110</v>
      </c>
      <c r="O78" s="3"/>
      <c r="P78" s="3"/>
    </row>
    <row r="79" spans="1:16" x14ac:dyDescent="0.75">
      <c r="A79" s="3" t="s">
        <v>170</v>
      </c>
      <c r="B79" s="3" t="s">
        <v>171</v>
      </c>
      <c r="C79" s="3">
        <v>148</v>
      </c>
      <c r="D79" s="3" t="s">
        <v>68</v>
      </c>
      <c r="E79" s="3">
        <v>6121</v>
      </c>
      <c r="F79" s="3" t="s">
        <v>103</v>
      </c>
      <c r="G79" s="3">
        <v>21033</v>
      </c>
      <c r="H79" s="3" t="s">
        <v>172</v>
      </c>
      <c r="I79" s="3">
        <v>20162018</v>
      </c>
      <c r="J79" s="3" t="s">
        <v>117</v>
      </c>
      <c r="K79" s="3" t="s">
        <v>108</v>
      </c>
      <c r="L79" s="3">
        <v>8</v>
      </c>
      <c r="M79" s="3" t="s">
        <v>109</v>
      </c>
      <c r="N79" s="3" t="s">
        <v>110</v>
      </c>
      <c r="O79" s="3"/>
      <c r="P79" s="3"/>
    </row>
    <row r="80" spans="1:16" x14ac:dyDescent="0.75">
      <c r="A80" s="3" t="s">
        <v>170</v>
      </c>
      <c r="B80" s="3" t="s">
        <v>171</v>
      </c>
      <c r="C80" s="3">
        <v>148</v>
      </c>
      <c r="D80" s="3" t="s">
        <v>68</v>
      </c>
      <c r="E80" s="3">
        <v>6121</v>
      </c>
      <c r="F80" s="3" t="s">
        <v>103</v>
      </c>
      <c r="G80" s="3">
        <v>21033</v>
      </c>
      <c r="H80" s="3" t="s">
        <v>172</v>
      </c>
      <c r="I80" s="3">
        <v>20172019</v>
      </c>
      <c r="J80" s="3" t="s">
        <v>118</v>
      </c>
      <c r="K80" s="3" t="s">
        <v>108</v>
      </c>
      <c r="L80" s="3">
        <v>7</v>
      </c>
      <c r="M80" s="3" t="s">
        <v>109</v>
      </c>
      <c r="N80" s="3" t="s">
        <v>110</v>
      </c>
      <c r="O80" s="3"/>
      <c r="P80" s="3"/>
    </row>
    <row r="81" spans="1:16" x14ac:dyDescent="0.75">
      <c r="A81" s="3" t="s">
        <v>170</v>
      </c>
      <c r="B81" s="3" t="s">
        <v>171</v>
      </c>
      <c r="C81" s="3">
        <v>148</v>
      </c>
      <c r="D81" s="3" t="s">
        <v>68</v>
      </c>
      <c r="E81" s="3">
        <v>6121</v>
      </c>
      <c r="F81" s="3" t="s">
        <v>103</v>
      </c>
      <c r="G81" s="3">
        <v>21033</v>
      </c>
      <c r="H81" s="3" t="s">
        <v>172</v>
      </c>
      <c r="I81" s="3">
        <v>20182020</v>
      </c>
      <c r="J81" s="3" t="s">
        <v>119</v>
      </c>
      <c r="K81" s="3" t="s">
        <v>108</v>
      </c>
      <c r="L81" s="3">
        <v>6</v>
      </c>
      <c r="M81" s="3" t="s">
        <v>109</v>
      </c>
      <c r="N81" s="3" t="s">
        <v>110</v>
      </c>
      <c r="O81" s="3"/>
      <c r="P81" s="3"/>
    </row>
    <row r="82" spans="1:16" x14ac:dyDescent="0.75">
      <c r="A82" s="3" t="s">
        <v>170</v>
      </c>
      <c r="B82" s="3" t="s">
        <v>171</v>
      </c>
      <c r="C82" s="3">
        <v>174</v>
      </c>
      <c r="D82" s="3" t="s">
        <v>69</v>
      </c>
      <c r="E82" s="3">
        <v>6121</v>
      </c>
      <c r="F82" s="3" t="s">
        <v>103</v>
      </c>
      <c r="G82" s="3">
        <v>21033</v>
      </c>
      <c r="H82" s="3" t="s">
        <v>172</v>
      </c>
      <c r="I82" s="3">
        <v>20092011</v>
      </c>
      <c r="J82" s="3" t="s">
        <v>107</v>
      </c>
      <c r="K82" s="3" t="s">
        <v>108</v>
      </c>
      <c r="L82" s="3">
        <v>293</v>
      </c>
      <c r="M82" s="3" t="s">
        <v>109</v>
      </c>
      <c r="N82" s="3" t="s">
        <v>110</v>
      </c>
      <c r="O82" s="3"/>
      <c r="P82" s="3"/>
    </row>
    <row r="83" spans="1:16" x14ac:dyDescent="0.75">
      <c r="A83" s="3" t="s">
        <v>170</v>
      </c>
      <c r="B83" s="3" t="s">
        <v>171</v>
      </c>
      <c r="C83" s="3">
        <v>174</v>
      </c>
      <c r="D83" s="3" t="s">
        <v>69</v>
      </c>
      <c r="E83" s="3">
        <v>6121</v>
      </c>
      <c r="F83" s="3" t="s">
        <v>103</v>
      </c>
      <c r="G83" s="3">
        <v>21033</v>
      </c>
      <c r="H83" s="3" t="s">
        <v>172</v>
      </c>
      <c r="I83" s="3">
        <v>20102012</v>
      </c>
      <c r="J83" s="3" t="s">
        <v>111</v>
      </c>
      <c r="K83" s="3" t="s">
        <v>108</v>
      </c>
      <c r="L83" s="3">
        <v>273</v>
      </c>
      <c r="M83" s="3" t="s">
        <v>109</v>
      </c>
      <c r="N83" s="3" t="s">
        <v>110</v>
      </c>
      <c r="O83" s="3"/>
      <c r="P83" s="3"/>
    </row>
    <row r="84" spans="1:16" x14ac:dyDescent="0.75">
      <c r="A84" s="3" t="s">
        <v>170</v>
      </c>
      <c r="B84" s="3" t="s">
        <v>171</v>
      </c>
      <c r="C84" s="3">
        <v>174</v>
      </c>
      <c r="D84" s="3" t="s">
        <v>69</v>
      </c>
      <c r="E84" s="3">
        <v>6121</v>
      </c>
      <c r="F84" s="3" t="s">
        <v>103</v>
      </c>
      <c r="G84" s="3">
        <v>21033</v>
      </c>
      <c r="H84" s="3" t="s">
        <v>172</v>
      </c>
      <c r="I84" s="3">
        <v>20112013</v>
      </c>
      <c r="J84" s="3" t="s">
        <v>112</v>
      </c>
      <c r="K84" s="3" t="s">
        <v>108</v>
      </c>
      <c r="L84" s="3">
        <v>226</v>
      </c>
      <c r="M84" s="3" t="s">
        <v>109</v>
      </c>
      <c r="N84" s="3" t="s">
        <v>110</v>
      </c>
      <c r="O84" s="3"/>
      <c r="P84" s="3"/>
    </row>
    <row r="85" spans="1:16" x14ac:dyDescent="0.75">
      <c r="A85" s="3" t="s">
        <v>170</v>
      </c>
      <c r="B85" s="3" t="s">
        <v>171</v>
      </c>
      <c r="C85" s="3">
        <v>174</v>
      </c>
      <c r="D85" s="3" t="s">
        <v>69</v>
      </c>
      <c r="E85" s="3">
        <v>6121</v>
      </c>
      <c r="F85" s="3" t="s">
        <v>103</v>
      </c>
      <c r="G85" s="3">
        <v>21033</v>
      </c>
      <c r="H85" s="3" t="s">
        <v>172</v>
      </c>
      <c r="I85" s="3">
        <v>20122014</v>
      </c>
      <c r="J85" s="3" t="s">
        <v>113</v>
      </c>
      <c r="K85" s="3" t="s">
        <v>108</v>
      </c>
      <c r="L85" s="3">
        <v>259</v>
      </c>
      <c r="M85" s="3" t="s">
        <v>109</v>
      </c>
      <c r="N85" s="3" t="s">
        <v>110</v>
      </c>
      <c r="O85" s="3"/>
      <c r="P85" s="3"/>
    </row>
    <row r="86" spans="1:16" x14ac:dyDescent="0.75">
      <c r="A86" s="3" t="s">
        <v>170</v>
      </c>
      <c r="B86" s="3" t="s">
        <v>171</v>
      </c>
      <c r="C86" s="3">
        <v>174</v>
      </c>
      <c r="D86" s="3" t="s">
        <v>69</v>
      </c>
      <c r="E86" s="3">
        <v>6121</v>
      </c>
      <c r="F86" s="3" t="s">
        <v>103</v>
      </c>
      <c r="G86" s="3">
        <v>21033</v>
      </c>
      <c r="H86" s="3" t="s">
        <v>172</v>
      </c>
      <c r="I86" s="3">
        <v>20132015</v>
      </c>
      <c r="J86" s="3" t="s">
        <v>114</v>
      </c>
      <c r="K86" s="3" t="s">
        <v>108</v>
      </c>
      <c r="L86" s="3">
        <v>449</v>
      </c>
      <c r="M86" s="3" t="s">
        <v>109</v>
      </c>
      <c r="N86" s="3" t="s">
        <v>110</v>
      </c>
      <c r="O86" s="3"/>
      <c r="P86" s="3"/>
    </row>
    <row r="87" spans="1:16" x14ac:dyDescent="0.75">
      <c r="A87" s="3" t="s">
        <v>170</v>
      </c>
      <c r="B87" s="3" t="s">
        <v>171</v>
      </c>
      <c r="C87" s="3">
        <v>174</v>
      </c>
      <c r="D87" s="3" t="s">
        <v>69</v>
      </c>
      <c r="E87" s="3">
        <v>6121</v>
      </c>
      <c r="F87" s="3" t="s">
        <v>103</v>
      </c>
      <c r="G87" s="3">
        <v>21033</v>
      </c>
      <c r="H87" s="3" t="s">
        <v>172</v>
      </c>
      <c r="I87" s="3">
        <v>20142016</v>
      </c>
      <c r="J87" s="3" t="s">
        <v>115</v>
      </c>
      <c r="K87" s="3" t="s">
        <v>108</v>
      </c>
      <c r="L87" s="3">
        <v>541</v>
      </c>
      <c r="M87" s="3" t="s">
        <v>109</v>
      </c>
      <c r="N87" s="3" t="s">
        <v>110</v>
      </c>
      <c r="O87" s="3"/>
      <c r="P87" s="3"/>
    </row>
    <row r="88" spans="1:16" x14ac:dyDescent="0.75">
      <c r="A88" s="3" t="s">
        <v>170</v>
      </c>
      <c r="B88" s="3" t="s">
        <v>171</v>
      </c>
      <c r="C88" s="3">
        <v>174</v>
      </c>
      <c r="D88" s="3" t="s">
        <v>69</v>
      </c>
      <c r="E88" s="3">
        <v>6121</v>
      </c>
      <c r="F88" s="3" t="s">
        <v>103</v>
      </c>
      <c r="G88" s="3">
        <v>21033</v>
      </c>
      <c r="H88" s="3" t="s">
        <v>172</v>
      </c>
      <c r="I88" s="3">
        <v>20152017</v>
      </c>
      <c r="J88" s="3" t="s">
        <v>116</v>
      </c>
      <c r="K88" s="3" t="s">
        <v>108</v>
      </c>
      <c r="L88" s="3">
        <v>460</v>
      </c>
      <c r="M88" s="3" t="s">
        <v>109</v>
      </c>
      <c r="N88" s="3" t="s">
        <v>110</v>
      </c>
      <c r="O88" s="3"/>
      <c r="P88" s="3"/>
    </row>
    <row r="89" spans="1:16" x14ac:dyDescent="0.75">
      <c r="A89" s="3" t="s">
        <v>170</v>
      </c>
      <c r="B89" s="3" t="s">
        <v>171</v>
      </c>
      <c r="C89" s="3">
        <v>174</v>
      </c>
      <c r="D89" s="3" t="s">
        <v>69</v>
      </c>
      <c r="E89" s="3">
        <v>6121</v>
      </c>
      <c r="F89" s="3" t="s">
        <v>103</v>
      </c>
      <c r="G89" s="3">
        <v>21033</v>
      </c>
      <c r="H89" s="3" t="s">
        <v>172</v>
      </c>
      <c r="I89" s="3">
        <v>20162018</v>
      </c>
      <c r="J89" s="3" t="s">
        <v>117</v>
      </c>
      <c r="K89" s="3" t="s">
        <v>108</v>
      </c>
      <c r="L89" s="3">
        <v>302</v>
      </c>
      <c r="M89" s="3" t="s">
        <v>109</v>
      </c>
      <c r="N89" s="3" t="s">
        <v>110</v>
      </c>
      <c r="O89" s="3"/>
      <c r="P89" s="3"/>
    </row>
    <row r="90" spans="1:16" x14ac:dyDescent="0.75">
      <c r="A90" s="3" t="s">
        <v>170</v>
      </c>
      <c r="B90" s="3" t="s">
        <v>171</v>
      </c>
      <c r="C90" s="3">
        <v>174</v>
      </c>
      <c r="D90" s="3" t="s">
        <v>69</v>
      </c>
      <c r="E90" s="3">
        <v>6121</v>
      </c>
      <c r="F90" s="3" t="s">
        <v>103</v>
      </c>
      <c r="G90" s="3">
        <v>21033</v>
      </c>
      <c r="H90" s="3" t="s">
        <v>172</v>
      </c>
      <c r="I90" s="3">
        <v>20172019</v>
      </c>
      <c r="J90" s="3" t="s">
        <v>118</v>
      </c>
      <c r="K90" s="3" t="s">
        <v>108</v>
      </c>
      <c r="L90" s="3">
        <v>239</v>
      </c>
      <c r="M90" s="3" t="s">
        <v>109</v>
      </c>
      <c r="N90" s="3" t="s">
        <v>110</v>
      </c>
      <c r="O90" s="3"/>
      <c r="P90" s="3"/>
    </row>
    <row r="91" spans="1:16" x14ac:dyDescent="0.75">
      <c r="A91" s="3" t="s">
        <v>170</v>
      </c>
      <c r="B91" s="3" t="s">
        <v>171</v>
      </c>
      <c r="C91" s="3">
        <v>174</v>
      </c>
      <c r="D91" s="3" t="s">
        <v>69</v>
      </c>
      <c r="E91" s="3">
        <v>6121</v>
      </c>
      <c r="F91" s="3" t="s">
        <v>103</v>
      </c>
      <c r="G91" s="3">
        <v>21033</v>
      </c>
      <c r="H91" s="3" t="s">
        <v>172</v>
      </c>
      <c r="I91" s="3">
        <v>20182020</v>
      </c>
      <c r="J91" s="3" t="s">
        <v>119</v>
      </c>
      <c r="K91" s="3" t="s">
        <v>108</v>
      </c>
      <c r="L91" s="3">
        <v>292</v>
      </c>
      <c r="M91" s="3" t="s">
        <v>109</v>
      </c>
      <c r="N91" s="3" t="s">
        <v>110</v>
      </c>
      <c r="O91" s="3"/>
      <c r="P91" s="3"/>
    </row>
    <row r="92" spans="1:16" x14ac:dyDescent="0.75">
      <c r="A92" s="3" t="s">
        <v>170</v>
      </c>
      <c r="B92" s="3" t="s">
        <v>171</v>
      </c>
      <c r="C92" s="3">
        <v>180</v>
      </c>
      <c r="D92" s="3" t="s">
        <v>70</v>
      </c>
      <c r="E92" s="3">
        <v>6121</v>
      </c>
      <c r="F92" s="3" t="s">
        <v>103</v>
      </c>
      <c r="G92" s="3">
        <v>21033</v>
      </c>
      <c r="H92" s="3" t="s">
        <v>172</v>
      </c>
      <c r="I92" s="3">
        <v>20092011</v>
      </c>
      <c r="J92" s="3" t="s">
        <v>107</v>
      </c>
      <c r="K92" s="3" t="s">
        <v>108</v>
      </c>
      <c r="L92" s="3">
        <v>19</v>
      </c>
      <c r="M92" s="3" t="s">
        <v>109</v>
      </c>
      <c r="N92" s="3" t="s">
        <v>110</v>
      </c>
      <c r="O92" s="3"/>
      <c r="P92" s="3"/>
    </row>
    <row r="93" spans="1:16" x14ac:dyDescent="0.75">
      <c r="A93" s="3" t="s">
        <v>170</v>
      </c>
      <c r="B93" s="3" t="s">
        <v>171</v>
      </c>
      <c r="C93" s="3">
        <v>180</v>
      </c>
      <c r="D93" s="3" t="s">
        <v>70</v>
      </c>
      <c r="E93" s="3">
        <v>6121</v>
      </c>
      <c r="F93" s="3" t="s">
        <v>103</v>
      </c>
      <c r="G93" s="3">
        <v>21033</v>
      </c>
      <c r="H93" s="3" t="s">
        <v>172</v>
      </c>
      <c r="I93" s="3">
        <v>20102012</v>
      </c>
      <c r="J93" s="3" t="s">
        <v>111</v>
      </c>
      <c r="K93" s="3" t="s">
        <v>108</v>
      </c>
      <c r="L93" s="3">
        <v>17</v>
      </c>
      <c r="M93" s="3" t="s">
        <v>109</v>
      </c>
      <c r="N93" s="3" t="s">
        <v>110</v>
      </c>
      <c r="O93" s="3"/>
      <c r="P93" s="3"/>
    </row>
    <row r="94" spans="1:16" x14ac:dyDescent="0.75">
      <c r="A94" s="3" t="s">
        <v>170</v>
      </c>
      <c r="B94" s="3" t="s">
        <v>171</v>
      </c>
      <c r="C94" s="3">
        <v>180</v>
      </c>
      <c r="D94" s="3" t="s">
        <v>70</v>
      </c>
      <c r="E94" s="3">
        <v>6121</v>
      </c>
      <c r="F94" s="3" t="s">
        <v>103</v>
      </c>
      <c r="G94" s="3">
        <v>21033</v>
      </c>
      <c r="H94" s="3" t="s">
        <v>172</v>
      </c>
      <c r="I94" s="3">
        <v>20112013</v>
      </c>
      <c r="J94" s="3" t="s">
        <v>112</v>
      </c>
      <c r="K94" s="3" t="s">
        <v>108</v>
      </c>
      <c r="L94" s="3">
        <v>17</v>
      </c>
      <c r="M94" s="3" t="s">
        <v>109</v>
      </c>
      <c r="N94" s="3" t="s">
        <v>110</v>
      </c>
      <c r="O94" s="3"/>
      <c r="P94" s="3"/>
    </row>
    <row r="95" spans="1:16" x14ac:dyDescent="0.75">
      <c r="A95" s="3" t="s">
        <v>170</v>
      </c>
      <c r="B95" s="3" t="s">
        <v>171</v>
      </c>
      <c r="C95" s="3">
        <v>180</v>
      </c>
      <c r="D95" s="3" t="s">
        <v>70</v>
      </c>
      <c r="E95" s="3">
        <v>6121</v>
      </c>
      <c r="F95" s="3" t="s">
        <v>103</v>
      </c>
      <c r="G95" s="3">
        <v>21033</v>
      </c>
      <c r="H95" s="3" t="s">
        <v>172</v>
      </c>
      <c r="I95" s="3">
        <v>20122014</v>
      </c>
      <c r="J95" s="3" t="s">
        <v>113</v>
      </c>
      <c r="K95" s="3" t="s">
        <v>108</v>
      </c>
      <c r="L95" s="3">
        <v>17</v>
      </c>
      <c r="M95" s="3" t="s">
        <v>109</v>
      </c>
      <c r="N95" s="3" t="s">
        <v>110</v>
      </c>
      <c r="O95" s="3"/>
      <c r="P95" s="3"/>
    </row>
    <row r="96" spans="1:16" x14ac:dyDescent="0.75">
      <c r="A96" s="3" t="s">
        <v>170</v>
      </c>
      <c r="B96" s="3" t="s">
        <v>171</v>
      </c>
      <c r="C96" s="3">
        <v>180</v>
      </c>
      <c r="D96" s="3" t="s">
        <v>70</v>
      </c>
      <c r="E96" s="3">
        <v>6121</v>
      </c>
      <c r="F96" s="3" t="s">
        <v>103</v>
      </c>
      <c r="G96" s="3">
        <v>21033</v>
      </c>
      <c r="H96" s="3" t="s">
        <v>172</v>
      </c>
      <c r="I96" s="3">
        <v>20132015</v>
      </c>
      <c r="J96" s="3" t="s">
        <v>114</v>
      </c>
      <c r="K96" s="3" t="s">
        <v>108</v>
      </c>
      <c r="L96" s="3">
        <v>17</v>
      </c>
      <c r="M96" s="3" t="s">
        <v>109</v>
      </c>
      <c r="N96" s="3" t="s">
        <v>110</v>
      </c>
      <c r="O96" s="3"/>
      <c r="P96" s="3"/>
    </row>
    <row r="97" spans="1:16" x14ac:dyDescent="0.75">
      <c r="A97" s="3" t="s">
        <v>170</v>
      </c>
      <c r="B97" s="3" t="s">
        <v>171</v>
      </c>
      <c r="C97" s="3">
        <v>180</v>
      </c>
      <c r="D97" s="3" t="s">
        <v>70</v>
      </c>
      <c r="E97" s="3">
        <v>6121</v>
      </c>
      <c r="F97" s="3" t="s">
        <v>103</v>
      </c>
      <c r="G97" s="3">
        <v>21033</v>
      </c>
      <c r="H97" s="3" t="s">
        <v>172</v>
      </c>
      <c r="I97" s="3">
        <v>20142016</v>
      </c>
      <c r="J97" s="3" t="s">
        <v>115</v>
      </c>
      <c r="K97" s="3" t="s">
        <v>108</v>
      </c>
      <c r="L97" s="3">
        <v>16</v>
      </c>
      <c r="M97" s="3" t="s">
        <v>109</v>
      </c>
      <c r="N97" s="3" t="s">
        <v>110</v>
      </c>
      <c r="O97" s="3"/>
      <c r="P97" s="3"/>
    </row>
    <row r="98" spans="1:16" x14ac:dyDescent="0.75">
      <c r="A98" s="3" t="s">
        <v>170</v>
      </c>
      <c r="B98" s="3" t="s">
        <v>171</v>
      </c>
      <c r="C98" s="3">
        <v>180</v>
      </c>
      <c r="D98" s="3" t="s">
        <v>70</v>
      </c>
      <c r="E98" s="3">
        <v>6121</v>
      </c>
      <c r="F98" s="3" t="s">
        <v>103</v>
      </c>
      <c r="G98" s="3">
        <v>21033</v>
      </c>
      <c r="H98" s="3" t="s">
        <v>172</v>
      </c>
      <c r="I98" s="3">
        <v>20152017</v>
      </c>
      <c r="J98" s="3" t="s">
        <v>116</v>
      </c>
      <c r="K98" s="3" t="s">
        <v>108</v>
      </c>
      <c r="L98" s="3">
        <v>13</v>
      </c>
      <c r="M98" s="3" t="s">
        <v>109</v>
      </c>
      <c r="N98" s="3" t="s">
        <v>110</v>
      </c>
      <c r="O98" s="3"/>
      <c r="P98" s="3"/>
    </row>
    <row r="99" spans="1:16" x14ac:dyDescent="0.75">
      <c r="A99" s="3" t="s">
        <v>170</v>
      </c>
      <c r="B99" s="3" t="s">
        <v>171</v>
      </c>
      <c r="C99" s="3">
        <v>180</v>
      </c>
      <c r="D99" s="3" t="s">
        <v>70</v>
      </c>
      <c r="E99" s="3">
        <v>6121</v>
      </c>
      <c r="F99" s="3" t="s">
        <v>103</v>
      </c>
      <c r="G99" s="3">
        <v>21033</v>
      </c>
      <c r="H99" s="3" t="s">
        <v>172</v>
      </c>
      <c r="I99" s="3">
        <v>20162018</v>
      </c>
      <c r="J99" s="3" t="s">
        <v>117</v>
      </c>
      <c r="K99" s="3" t="s">
        <v>108</v>
      </c>
      <c r="L99" s="3">
        <v>8</v>
      </c>
      <c r="M99" s="3" t="s">
        <v>109</v>
      </c>
      <c r="N99" s="3" t="s">
        <v>110</v>
      </c>
      <c r="O99" s="3"/>
      <c r="P99" s="3"/>
    </row>
    <row r="100" spans="1:16" x14ac:dyDescent="0.75">
      <c r="A100" s="3" t="s">
        <v>170</v>
      </c>
      <c r="B100" s="3" t="s">
        <v>171</v>
      </c>
      <c r="C100" s="3">
        <v>180</v>
      </c>
      <c r="D100" s="3" t="s">
        <v>70</v>
      </c>
      <c r="E100" s="3">
        <v>6121</v>
      </c>
      <c r="F100" s="3" t="s">
        <v>103</v>
      </c>
      <c r="G100" s="3">
        <v>21033</v>
      </c>
      <c r="H100" s="3" t="s">
        <v>172</v>
      </c>
      <c r="I100" s="3">
        <v>20172019</v>
      </c>
      <c r="J100" s="3" t="s">
        <v>118</v>
      </c>
      <c r="K100" s="3" t="s">
        <v>108</v>
      </c>
      <c r="L100" s="3">
        <v>8</v>
      </c>
      <c r="M100" s="3" t="s">
        <v>109</v>
      </c>
      <c r="N100" s="3" t="s">
        <v>110</v>
      </c>
      <c r="O100" s="3"/>
      <c r="P100" s="3"/>
    </row>
    <row r="101" spans="1:16" x14ac:dyDescent="0.75">
      <c r="A101" s="3" t="s">
        <v>170</v>
      </c>
      <c r="B101" s="3" t="s">
        <v>171</v>
      </c>
      <c r="C101" s="3">
        <v>180</v>
      </c>
      <c r="D101" s="3" t="s">
        <v>70</v>
      </c>
      <c r="E101" s="3">
        <v>6121</v>
      </c>
      <c r="F101" s="3" t="s">
        <v>103</v>
      </c>
      <c r="G101" s="3">
        <v>21033</v>
      </c>
      <c r="H101" s="3" t="s">
        <v>172</v>
      </c>
      <c r="I101" s="3">
        <v>20182020</v>
      </c>
      <c r="J101" s="3" t="s">
        <v>119</v>
      </c>
      <c r="K101" s="3" t="s">
        <v>108</v>
      </c>
      <c r="L101" s="3">
        <v>7</v>
      </c>
      <c r="M101" s="3" t="s">
        <v>109</v>
      </c>
      <c r="N101" s="3" t="s">
        <v>110</v>
      </c>
      <c r="O101" s="3"/>
      <c r="P101" s="3"/>
    </row>
    <row r="102" spans="1:16" x14ac:dyDescent="0.75">
      <c r="A102" s="3" t="s">
        <v>170</v>
      </c>
      <c r="B102" s="3" t="s">
        <v>171</v>
      </c>
      <c r="C102" s="3">
        <v>262</v>
      </c>
      <c r="D102" s="3" t="s">
        <v>71</v>
      </c>
      <c r="E102" s="3">
        <v>6121</v>
      </c>
      <c r="F102" s="3" t="s">
        <v>103</v>
      </c>
      <c r="G102" s="3">
        <v>21033</v>
      </c>
      <c r="H102" s="3" t="s">
        <v>172</v>
      </c>
      <c r="I102" s="3">
        <v>20092011</v>
      </c>
      <c r="J102" s="3" t="s">
        <v>107</v>
      </c>
      <c r="K102" s="3" t="s">
        <v>108</v>
      </c>
      <c r="L102" s="3">
        <v>648</v>
      </c>
      <c r="M102" s="3" t="s">
        <v>109</v>
      </c>
      <c r="N102" s="3" t="s">
        <v>110</v>
      </c>
      <c r="O102" s="3"/>
      <c r="P102" s="3"/>
    </row>
    <row r="103" spans="1:16" x14ac:dyDescent="0.75">
      <c r="A103" s="3" t="s">
        <v>170</v>
      </c>
      <c r="B103" s="3" t="s">
        <v>171</v>
      </c>
      <c r="C103" s="3">
        <v>262</v>
      </c>
      <c r="D103" s="3" t="s">
        <v>71</v>
      </c>
      <c r="E103" s="3">
        <v>6121</v>
      </c>
      <c r="F103" s="3" t="s">
        <v>103</v>
      </c>
      <c r="G103" s="3">
        <v>21033</v>
      </c>
      <c r="H103" s="3" t="s">
        <v>172</v>
      </c>
      <c r="I103" s="3">
        <v>20102012</v>
      </c>
      <c r="J103" s="3" t="s">
        <v>111</v>
      </c>
      <c r="K103" s="3" t="s">
        <v>108</v>
      </c>
      <c r="L103" s="3">
        <v>674</v>
      </c>
      <c r="M103" s="3" t="s">
        <v>109</v>
      </c>
      <c r="N103" s="3" t="s">
        <v>110</v>
      </c>
      <c r="O103" s="3"/>
      <c r="P103" s="3"/>
    </row>
    <row r="104" spans="1:16" x14ac:dyDescent="0.75">
      <c r="A104" s="3" t="s">
        <v>170</v>
      </c>
      <c r="B104" s="3" t="s">
        <v>171</v>
      </c>
      <c r="C104" s="3">
        <v>262</v>
      </c>
      <c r="D104" s="3" t="s">
        <v>71</v>
      </c>
      <c r="E104" s="3">
        <v>6121</v>
      </c>
      <c r="F104" s="3" t="s">
        <v>103</v>
      </c>
      <c r="G104" s="3">
        <v>21033</v>
      </c>
      <c r="H104" s="3" t="s">
        <v>172</v>
      </c>
      <c r="I104" s="3">
        <v>20112013</v>
      </c>
      <c r="J104" s="3" t="s">
        <v>112</v>
      </c>
      <c r="K104" s="3" t="s">
        <v>108</v>
      </c>
      <c r="L104" s="3">
        <v>742</v>
      </c>
      <c r="M104" s="3" t="s">
        <v>109</v>
      </c>
      <c r="N104" s="3" t="s">
        <v>110</v>
      </c>
      <c r="O104" s="3"/>
      <c r="P104" s="3"/>
    </row>
    <row r="105" spans="1:16" x14ac:dyDescent="0.75">
      <c r="A105" s="3" t="s">
        <v>170</v>
      </c>
      <c r="B105" s="3" t="s">
        <v>171</v>
      </c>
      <c r="C105" s="3">
        <v>262</v>
      </c>
      <c r="D105" s="3" t="s">
        <v>71</v>
      </c>
      <c r="E105" s="3">
        <v>6121</v>
      </c>
      <c r="F105" s="3" t="s">
        <v>103</v>
      </c>
      <c r="G105" s="3">
        <v>21033</v>
      </c>
      <c r="H105" s="3" t="s">
        <v>172</v>
      </c>
      <c r="I105" s="3">
        <v>20122014</v>
      </c>
      <c r="J105" s="3" t="s">
        <v>113</v>
      </c>
      <c r="K105" s="3" t="s">
        <v>108</v>
      </c>
      <c r="L105" s="3">
        <v>737</v>
      </c>
      <c r="M105" s="3" t="s">
        <v>109</v>
      </c>
      <c r="N105" s="3" t="s">
        <v>110</v>
      </c>
      <c r="O105" s="3"/>
      <c r="P105" s="3"/>
    </row>
    <row r="106" spans="1:16" x14ac:dyDescent="0.75">
      <c r="A106" s="3" t="s">
        <v>170</v>
      </c>
      <c r="B106" s="3" t="s">
        <v>171</v>
      </c>
      <c r="C106" s="3">
        <v>262</v>
      </c>
      <c r="D106" s="3" t="s">
        <v>71</v>
      </c>
      <c r="E106" s="3">
        <v>6121</v>
      </c>
      <c r="F106" s="3" t="s">
        <v>103</v>
      </c>
      <c r="G106" s="3">
        <v>21033</v>
      </c>
      <c r="H106" s="3" t="s">
        <v>172</v>
      </c>
      <c r="I106" s="3">
        <v>20132015</v>
      </c>
      <c r="J106" s="3" t="s">
        <v>114</v>
      </c>
      <c r="K106" s="3" t="s">
        <v>108</v>
      </c>
      <c r="L106" s="3">
        <v>794</v>
      </c>
      <c r="M106" s="3" t="s">
        <v>109</v>
      </c>
      <c r="N106" s="3" t="s">
        <v>110</v>
      </c>
      <c r="O106" s="3"/>
      <c r="P106" s="3"/>
    </row>
    <row r="107" spans="1:16" x14ac:dyDescent="0.75">
      <c r="A107" s="3" t="s">
        <v>170</v>
      </c>
      <c r="B107" s="3" t="s">
        <v>171</v>
      </c>
      <c r="C107" s="3">
        <v>262</v>
      </c>
      <c r="D107" s="3" t="s">
        <v>71</v>
      </c>
      <c r="E107" s="3">
        <v>6121</v>
      </c>
      <c r="F107" s="3" t="s">
        <v>103</v>
      </c>
      <c r="G107" s="3">
        <v>21033</v>
      </c>
      <c r="H107" s="3" t="s">
        <v>172</v>
      </c>
      <c r="I107" s="3">
        <v>20142016</v>
      </c>
      <c r="J107" s="3" t="s">
        <v>115</v>
      </c>
      <c r="K107" s="3" t="s">
        <v>108</v>
      </c>
      <c r="L107" s="3">
        <v>156</v>
      </c>
      <c r="M107" s="3" t="s">
        <v>109</v>
      </c>
      <c r="N107" s="3" t="s">
        <v>110</v>
      </c>
      <c r="O107" s="3"/>
      <c r="P107" s="3"/>
    </row>
    <row r="108" spans="1:16" x14ac:dyDescent="0.75">
      <c r="A108" s="3" t="s">
        <v>170</v>
      </c>
      <c r="B108" s="3" t="s">
        <v>171</v>
      </c>
      <c r="C108" s="3">
        <v>262</v>
      </c>
      <c r="D108" s="3" t="s">
        <v>71</v>
      </c>
      <c r="E108" s="3">
        <v>6121</v>
      </c>
      <c r="F108" s="3" t="s">
        <v>103</v>
      </c>
      <c r="G108" s="3">
        <v>21033</v>
      </c>
      <c r="H108" s="3" t="s">
        <v>172</v>
      </c>
      <c r="I108" s="3">
        <v>20152017</v>
      </c>
      <c r="J108" s="3" t="s">
        <v>116</v>
      </c>
      <c r="K108" s="3" t="s">
        <v>108</v>
      </c>
      <c r="L108" s="3">
        <v>61</v>
      </c>
      <c r="M108" s="3" t="s">
        <v>109</v>
      </c>
      <c r="N108" s="3" t="s">
        <v>110</v>
      </c>
      <c r="O108" s="3"/>
      <c r="P108" s="3"/>
    </row>
    <row r="109" spans="1:16" x14ac:dyDescent="0.75">
      <c r="A109" s="3" t="s">
        <v>170</v>
      </c>
      <c r="B109" s="3" t="s">
        <v>171</v>
      </c>
      <c r="C109" s="3">
        <v>262</v>
      </c>
      <c r="D109" s="3" t="s">
        <v>71</v>
      </c>
      <c r="E109" s="3">
        <v>6121</v>
      </c>
      <c r="F109" s="3" t="s">
        <v>103</v>
      </c>
      <c r="G109" s="3">
        <v>21033</v>
      </c>
      <c r="H109" s="3" t="s">
        <v>172</v>
      </c>
      <c r="I109" s="3">
        <v>20162018</v>
      </c>
      <c r="J109" s="3" t="s">
        <v>117</v>
      </c>
      <c r="K109" s="3" t="s">
        <v>108</v>
      </c>
      <c r="L109" s="3">
        <v>36</v>
      </c>
      <c r="M109" s="3" t="s">
        <v>109</v>
      </c>
      <c r="N109" s="3" t="s">
        <v>110</v>
      </c>
      <c r="O109" s="3"/>
      <c r="P109" s="3"/>
    </row>
    <row r="110" spans="1:16" x14ac:dyDescent="0.75">
      <c r="A110" s="3" t="s">
        <v>170</v>
      </c>
      <c r="B110" s="3" t="s">
        <v>171</v>
      </c>
      <c r="C110" s="3">
        <v>262</v>
      </c>
      <c r="D110" s="3" t="s">
        <v>71</v>
      </c>
      <c r="E110" s="3">
        <v>6121</v>
      </c>
      <c r="F110" s="3" t="s">
        <v>103</v>
      </c>
      <c r="G110" s="3">
        <v>21033</v>
      </c>
      <c r="H110" s="3" t="s">
        <v>172</v>
      </c>
      <c r="I110" s="3">
        <v>20172019</v>
      </c>
      <c r="J110" s="3" t="s">
        <v>118</v>
      </c>
      <c r="K110" s="3" t="s">
        <v>108</v>
      </c>
      <c r="L110" s="3">
        <v>27</v>
      </c>
      <c r="M110" s="3" t="s">
        <v>109</v>
      </c>
      <c r="N110" s="3" t="s">
        <v>110</v>
      </c>
      <c r="O110" s="3"/>
      <c r="P110" s="3"/>
    </row>
    <row r="111" spans="1:16" x14ac:dyDescent="0.75">
      <c r="A111" s="3" t="s">
        <v>170</v>
      </c>
      <c r="B111" s="3" t="s">
        <v>171</v>
      </c>
      <c r="C111" s="3">
        <v>262</v>
      </c>
      <c r="D111" s="3" t="s">
        <v>71</v>
      </c>
      <c r="E111" s="3">
        <v>6121</v>
      </c>
      <c r="F111" s="3" t="s">
        <v>103</v>
      </c>
      <c r="G111" s="3">
        <v>21033</v>
      </c>
      <c r="H111" s="3" t="s">
        <v>172</v>
      </c>
      <c r="I111" s="3">
        <v>20182020</v>
      </c>
      <c r="J111" s="3" t="s">
        <v>119</v>
      </c>
      <c r="K111" s="3" t="s">
        <v>108</v>
      </c>
      <c r="L111" s="3">
        <v>29</v>
      </c>
      <c r="M111" s="3" t="s">
        <v>109</v>
      </c>
      <c r="N111" s="3" t="s">
        <v>110</v>
      </c>
      <c r="O111" s="3"/>
      <c r="P111" s="3"/>
    </row>
    <row r="112" spans="1:16" x14ac:dyDescent="0.75">
      <c r="A112" s="3" t="s">
        <v>170</v>
      </c>
      <c r="B112" s="3" t="s">
        <v>171</v>
      </c>
      <c r="C112" s="3">
        <v>231</v>
      </c>
      <c r="D112" s="3" t="s">
        <v>72</v>
      </c>
      <c r="E112" s="3">
        <v>6121</v>
      </c>
      <c r="F112" s="3" t="s">
        <v>103</v>
      </c>
      <c r="G112" s="3">
        <v>21033</v>
      </c>
      <c r="H112" s="3" t="s">
        <v>172</v>
      </c>
      <c r="I112" s="3">
        <v>20092011</v>
      </c>
      <c r="J112" s="3" t="s">
        <v>107</v>
      </c>
      <c r="K112" s="3" t="s">
        <v>108</v>
      </c>
      <c r="L112" s="3">
        <v>56</v>
      </c>
      <c r="M112" s="3" t="s">
        <v>109</v>
      </c>
      <c r="N112" s="3" t="s">
        <v>110</v>
      </c>
      <c r="O112" s="3"/>
      <c r="P112" s="3"/>
    </row>
    <row r="113" spans="1:16" x14ac:dyDescent="0.75">
      <c r="A113" s="3" t="s">
        <v>170</v>
      </c>
      <c r="B113" s="3" t="s">
        <v>171</v>
      </c>
      <c r="C113" s="3">
        <v>231</v>
      </c>
      <c r="D113" s="3" t="s">
        <v>72</v>
      </c>
      <c r="E113" s="3">
        <v>6121</v>
      </c>
      <c r="F113" s="3" t="s">
        <v>103</v>
      </c>
      <c r="G113" s="3">
        <v>21033</v>
      </c>
      <c r="H113" s="3" t="s">
        <v>172</v>
      </c>
      <c r="I113" s="3">
        <v>20102012</v>
      </c>
      <c r="J113" s="3" t="s">
        <v>111</v>
      </c>
      <c r="K113" s="3" t="s">
        <v>108</v>
      </c>
      <c r="L113" s="3">
        <v>51</v>
      </c>
      <c r="M113" s="3" t="s">
        <v>109</v>
      </c>
      <c r="N113" s="3" t="s">
        <v>110</v>
      </c>
      <c r="O113" s="3"/>
      <c r="P113" s="3"/>
    </row>
    <row r="114" spans="1:16" x14ac:dyDescent="0.75">
      <c r="A114" s="3" t="s">
        <v>170</v>
      </c>
      <c r="B114" s="3" t="s">
        <v>171</v>
      </c>
      <c r="C114" s="3">
        <v>231</v>
      </c>
      <c r="D114" s="3" t="s">
        <v>72</v>
      </c>
      <c r="E114" s="3">
        <v>6121</v>
      </c>
      <c r="F114" s="3" t="s">
        <v>103</v>
      </c>
      <c r="G114" s="3">
        <v>21033</v>
      </c>
      <c r="H114" s="3" t="s">
        <v>172</v>
      </c>
      <c r="I114" s="3">
        <v>20112013</v>
      </c>
      <c r="J114" s="3" t="s">
        <v>112</v>
      </c>
      <c r="K114" s="3" t="s">
        <v>108</v>
      </c>
      <c r="L114" s="3">
        <v>49</v>
      </c>
      <c r="M114" s="3" t="s">
        <v>109</v>
      </c>
      <c r="N114" s="3" t="s">
        <v>110</v>
      </c>
      <c r="O114" s="3"/>
      <c r="P114" s="3"/>
    </row>
    <row r="115" spans="1:16" x14ac:dyDescent="0.75">
      <c r="A115" s="3" t="s">
        <v>170</v>
      </c>
      <c r="B115" s="3" t="s">
        <v>171</v>
      </c>
      <c r="C115" s="3">
        <v>231</v>
      </c>
      <c r="D115" s="3" t="s">
        <v>72</v>
      </c>
      <c r="E115" s="3">
        <v>6121</v>
      </c>
      <c r="F115" s="3" t="s">
        <v>103</v>
      </c>
      <c r="G115" s="3">
        <v>21033</v>
      </c>
      <c r="H115" s="3" t="s">
        <v>172</v>
      </c>
      <c r="I115" s="3">
        <v>20122014</v>
      </c>
      <c r="J115" s="3" t="s">
        <v>113</v>
      </c>
      <c r="K115" s="3" t="s">
        <v>108</v>
      </c>
      <c r="L115" s="3">
        <v>45</v>
      </c>
      <c r="M115" s="3" t="s">
        <v>109</v>
      </c>
      <c r="N115" s="3" t="s">
        <v>110</v>
      </c>
      <c r="O115" s="3"/>
      <c r="P115" s="3"/>
    </row>
    <row r="116" spans="1:16" x14ac:dyDescent="0.75">
      <c r="A116" s="3" t="s">
        <v>170</v>
      </c>
      <c r="B116" s="3" t="s">
        <v>171</v>
      </c>
      <c r="C116" s="3">
        <v>231</v>
      </c>
      <c r="D116" s="3" t="s">
        <v>72</v>
      </c>
      <c r="E116" s="3">
        <v>6121</v>
      </c>
      <c r="F116" s="3" t="s">
        <v>103</v>
      </c>
      <c r="G116" s="3">
        <v>21033</v>
      </c>
      <c r="H116" s="3" t="s">
        <v>172</v>
      </c>
      <c r="I116" s="3">
        <v>20132015</v>
      </c>
      <c r="J116" s="3" t="s">
        <v>114</v>
      </c>
      <c r="K116" s="3" t="s">
        <v>108</v>
      </c>
      <c r="L116" s="3">
        <v>51</v>
      </c>
      <c r="M116" s="3" t="s">
        <v>109</v>
      </c>
      <c r="N116" s="3" t="s">
        <v>110</v>
      </c>
      <c r="O116" s="3"/>
      <c r="P116" s="3"/>
    </row>
    <row r="117" spans="1:16" x14ac:dyDescent="0.75">
      <c r="A117" s="3" t="s">
        <v>170</v>
      </c>
      <c r="B117" s="3" t="s">
        <v>171</v>
      </c>
      <c r="C117" s="3">
        <v>231</v>
      </c>
      <c r="D117" s="3" t="s">
        <v>72</v>
      </c>
      <c r="E117" s="3">
        <v>6121</v>
      </c>
      <c r="F117" s="3" t="s">
        <v>103</v>
      </c>
      <c r="G117" s="3">
        <v>21033</v>
      </c>
      <c r="H117" s="3" t="s">
        <v>172</v>
      </c>
      <c r="I117" s="3">
        <v>20142016</v>
      </c>
      <c r="J117" s="3" t="s">
        <v>115</v>
      </c>
      <c r="K117" s="3" t="s">
        <v>108</v>
      </c>
      <c r="L117" s="3">
        <v>59</v>
      </c>
      <c r="M117" s="3" t="s">
        <v>109</v>
      </c>
      <c r="N117" s="3" t="s">
        <v>110</v>
      </c>
      <c r="O117" s="3"/>
      <c r="P117" s="3"/>
    </row>
    <row r="118" spans="1:16" x14ac:dyDescent="0.75">
      <c r="A118" s="3" t="s">
        <v>170</v>
      </c>
      <c r="B118" s="3" t="s">
        <v>171</v>
      </c>
      <c r="C118" s="3">
        <v>231</v>
      </c>
      <c r="D118" s="3" t="s">
        <v>72</v>
      </c>
      <c r="E118" s="3">
        <v>6121</v>
      </c>
      <c r="F118" s="3" t="s">
        <v>103</v>
      </c>
      <c r="G118" s="3">
        <v>21033</v>
      </c>
      <c r="H118" s="3" t="s">
        <v>172</v>
      </c>
      <c r="I118" s="3">
        <v>20152017</v>
      </c>
      <c r="J118" s="3" t="s">
        <v>116</v>
      </c>
      <c r="K118" s="3" t="s">
        <v>108</v>
      </c>
      <c r="L118" s="3">
        <v>64</v>
      </c>
      <c r="M118" s="3" t="s">
        <v>109</v>
      </c>
      <c r="N118" s="3" t="s">
        <v>110</v>
      </c>
      <c r="O118" s="3"/>
      <c r="P118" s="3"/>
    </row>
    <row r="119" spans="1:16" x14ac:dyDescent="0.75">
      <c r="A119" s="3" t="s">
        <v>170</v>
      </c>
      <c r="B119" s="3" t="s">
        <v>171</v>
      </c>
      <c r="C119" s="3">
        <v>231</v>
      </c>
      <c r="D119" s="3" t="s">
        <v>72</v>
      </c>
      <c r="E119" s="3">
        <v>6121</v>
      </c>
      <c r="F119" s="3" t="s">
        <v>103</v>
      </c>
      <c r="G119" s="3">
        <v>21033</v>
      </c>
      <c r="H119" s="3" t="s">
        <v>172</v>
      </c>
      <c r="I119" s="3">
        <v>20162018</v>
      </c>
      <c r="J119" s="3" t="s">
        <v>117</v>
      </c>
      <c r="K119" s="3" t="s">
        <v>108</v>
      </c>
      <c r="L119" s="3">
        <v>69</v>
      </c>
      <c r="M119" s="3" t="s">
        <v>109</v>
      </c>
      <c r="N119" s="3" t="s">
        <v>110</v>
      </c>
      <c r="O119" s="3"/>
      <c r="P119" s="3"/>
    </row>
    <row r="120" spans="1:16" x14ac:dyDescent="0.75">
      <c r="A120" s="3" t="s">
        <v>170</v>
      </c>
      <c r="B120" s="3" t="s">
        <v>171</v>
      </c>
      <c r="C120" s="3">
        <v>231</v>
      </c>
      <c r="D120" s="3" t="s">
        <v>72</v>
      </c>
      <c r="E120" s="3">
        <v>6121</v>
      </c>
      <c r="F120" s="3" t="s">
        <v>103</v>
      </c>
      <c r="G120" s="3">
        <v>21033</v>
      </c>
      <c r="H120" s="3" t="s">
        <v>172</v>
      </c>
      <c r="I120" s="3">
        <v>20172019</v>
      </c>
      <c r="J120" s="3" t="s">
        <v>118</v>
      </c>
      <c r="K120" s="3" t="s">
        <v>108</v>
      </c>
      <c r="L120" s="3">
        <v>64</v>
      </c>
      <c r="M120" s="3" t="s">
        <v>109</v>
      </c>
      <c r="N120" s="3" t="s">
        <v>110</v>
      </c>
      <c r="O120" s="3"/>
      <c r="P120" s="3"/>
    </row>
    <row r="121" spans="1:16" x14ac:dyDescent="0.75">
      <c r="A121" s="3" t="s">
        <v>170</v>
      </c>
      <c r="B121" s="3" t="s">
        <v>171</v>
      </c>
      <c r="C121" s="3">
        <v>231</v>
      </c>
      <c r="D121" s="3" t="s">
        <v>72</v>
      </c>
      <c r="E121" s="3">
        <v>6121</v>
      </c>
      <c r="F121" s="3" t="s">
        <v>103</v>
      </c>
      <c r="G121" s="3">
        <v>21033</v>
      </c>
      <c r="H121" s="3" t="s">
        <v>172</v>
      </c>
      <c r="I121" s="3">
        <v>20182020</v>
      </c>
      <c r="J121" s="3" t="s">
        <v>119</v>
      </c>
      <c r="K121" s="3" t="s">
        <v>108</v>
      </c>
      <c r="L121" s="3">
        <v>62</v>
      </c>
      <c r="M121" s="3" t="s">
        <v>109</v>
      </c>
      <c r="N121" s="3" t="s">
        <v>110</v>
      </c>
      <c r="O121" s="3"/>
      <c r="P121" s="3"/>
    </row>
    <row r="122" spans="1:16" x14ac:dyDescent="0.75">
      <c r="A122" s="3" t="s">
        <v>170</v>
      </c>
      <c r="B122" s="3" t="s">
        <v>171</v>
      </c>
      <c r="C122" s="3">
        <v>270</v>
      </c>
      <c r="D122" s="3" t="s">
        <v>73</v>
      </c>
      <c r="E122" s="3">
        <v>6121</v>
      </c>
      <c r="F122" s="3" t="s">
        <v>103</v>
      </c>
      <c r="G122" s="3">
        <v>21033</v>
      </c>
      <c r="H122" s="3" t="s">
        <v>172</v>
      </c>
      <c r="I122" s="3">
        <v>20092011</v>
      </c>
      <c r="J122" s="3" t="s">
        <v>107</v>
      </c>
      <c r="K122" s="3" t="s">
        <v>108</v>
      </c>
      <c r="L122" s="3">
        <v>220</v>
      </c>
      <c r="M122" s="3" t="s">
        <v>109</v>
      </c>
      <c r="N122" s="3" t="s">
        <v>110</v>
      </c>
      <c r="O122" s="3"/>
      <c r="P122" s="3"/>
    </row>
    <row r="123" spans="1:16" x14ac:dyDescent="0.75">
      <c r="A123" s="3" t="s">
        <v>170</v>
      </c>
      <c r="B123" s="3" t="s">
        <v>171</v>
      </c>
      <c r="C123" s="3">
        <v>270</v>
      </c>
      <c r="D123" s="3" t="s">
        <v>73</v>
      </c>
      <c r="E123" s="3">
        <v>6121</v>
      </c>
      <c r="F123" s="3" t="s">
        <v>103</v>
      </c>
      <c r="G123" s="3">
        <v>21033</v>
      </c>
      <c r="H123" s="3" t="s">
        <v>172</v>
      </c>
      <c r="I123" s="3">
        <v>20102012</v>
      </c>
      <c r="J123" s="3" t="s">
        <v>111</v>
      </c>
      <c r="K123" s="3" t="s">
        <v>108</v>
      </c>
      <c r="L123" s="3">
        <v>194</v>
      </c>
      <c r="M123" s="3" t="s">
        <v>109</v>
      </c>
      <c r="N123" s="3" t="s">
        <v>110</v>
      </c>
      <c r="O123" s="3"/>
      <c r="P123" s="3"/>
    </row>
    <row r="124" spans="1:16" x14ac:dyDescent="0.75">
      <c r="A124" s="3" t="s">
        <v>170</v>
      </c>
      <c r="B124" s="3" t="s">
        <v>171</v>
      </c>
      <c r="C124" s="3">
        <v>270</v>
      </c>
      <c r="D124" s="3" t="s">
        <v>73</v>
      </c>
      <c r="E124" s="3">
        <v>6121</v>
      </c>
      <c r="F124" s="3" t="s">
        <v>103</v>
      </c>
      <c r="G124" s="3">
        <v>21033</v>
      </c>
      <c r="H124" s="3" t="s">
        <v>172</v>
      </c>
      <c r="I124" s="3">
        <v>20112013</v>
      </c>
      <c r="J124" s="3" t="s">
        <v>112</v>
      </c>
      <c r="K124" s="3" t="s">
        <v>108</v>
      </c>
      <c r="L124" s="3">
        <v>147</v>
      </c>
      <c r="M124" s="3" t="s">
        <v>109</v>
      </c>
      <c r="N124" s="3" t="s">
        <v>110</v>
      </c>
      <c r="O124" s="3"/>
      <c r="P124" s="3"/>
    </row>
    <row r="125" spans="1:16" x14ac:dyDescent="0.75">
      <c r="A125" s="3" t="s">
        <v>170</v>
      </c>
      <c r="B125" s="3" t="s">
        <v>171</v>
      </c>
      <c r="C125" s="3">
        <v>270</v>
      </c>
      <c r="D125" s="3" t="s">
        <v>73</v>
      </c>
      <c r="E125" s="3">
        <v>6121</v>
      </c>
      <c r="F125" s="3" t="s">
        <v>103</v>
      </c>
      <c r="G125" s="3">
        <v>21033</v>
      </c>
      <c r="H125" s="3" t="s">
        <v>172</v>
      </c>
      <c r="I125" s="3">
        <v>20122014</v>
      </c>
      <c r="J125" s="3" t="s">
        <v>113</v>
      </c>
      <c r="K125" s="3" t="s">
        <v>108</v>
      </c>
      <c r="L125" s="3">
        <v>151</v>
      </c>
      <c r="M125" s="3" t="s">
        <v>109</v>
      </c>
      <c r="N125" s="3" t="s">
        <v>110</v>
      </c>
      <c r="O125" s="3"/>
      <c r="P125" s="3"/>
    </row>
    <row r="126" spans="1:16" x14ac:dyDescent="0.75">
      <c r="A126" s="3" t="s">
        <v>170</v>
      </c>
      <c r="B126" s="3" t="s">
        <v>171</v>
      </c>
      <c r="C126" s="3">
        <v>270</v>
      </c>
      <c r="D126" s="3" t="s">
        <v>73</v>
      </c>
      <c r="E126" s="3">
        <v>6121</v>
      </c>
      <c r="F126" s="3" t="s">
        <v>103</v>
      </c>
      <c r="G126" s="3">
        <v>21033</v>
      </c>
      <c r="H126" s="3" t="s">
        <v>172</v>
      </c>
      <c r="I126" s="3">
        <v>20132015</v>
      </c>
      <c r="J126" s="3" t="s">
        <v>114</v>
      </c>
      <c r="K126" s="3" t="s">
        <v>108</v>
      </c>
      <c r="L126" s="3">
        <v>157</v>
      </c>
      <c r="M126" s="3" t="s">
        <v>109</v>
      </c>
      <c r="N126" s="3" t="s">
        <v>110</v>
      </c>
      <c r="O126" s="3"/>
      <c r="P126" s="3"/>
    </row>
    <row r="127" spans="1:16" x14ac:dyDescent="0.75">
      <c r="A127" s="3" t="s">
        <v>170</v>
      </c>
      <c r="B127" s="3" t="s">
        <v>171</v>
      </c>
      <c r="C127" s="3">
        <v>270</v>
      </c>
      <c r="D127" s="3" t="s">
        <v>73</v>
      </c>
      <c r="E127" s="3">
        <v>6121</v>
      </c>
      <c r="F127" s="3" t="s">
        <v>103</v>
      </c>
      <c r="G127" s="3">
        <v>21033</v>
      </c>
      <c r="H127" s="3" t="s">
        <v>172</v>
      </c>
      <c r="I127" s="3">
        <v>20142016</v>
      </c>
      <c r="J127" s="3" t="s">
        <v>115</v>
      </c>
      <c r="K127" s="3" t="s">
        <v>108</v>
      </c>
      <c r="L127" s="3">
        <v>154</v>
      </c>
      <c r="M127" s="3" t="s">
        <v>109</v>
      </c>
      <c r="N127" s="3" t="s">
        <v>110</v>
      </c>
      <c r="O127" s="3"/>
      <c r="P127" s="3"/>
    </row>
    <row r="128" spans="1:16" x14ac:dyDescent="0.75">
      <c r="A128" s="3" t="s">
        <v>170</v>
      </c>
      <c r="B128" s="3" t="s">
        <v>171</v>
      </c>
      <c r="C128" s="3">
        <v>270</v>
      </c>
      <c r="D128" s="3" t="s">
        <v>73</v>
      </c>
      <c r="E128" s="3">
        <v>6121</v>
      </c>
      <c r="F128" s="3" t="s">
        <v>103</v>
      </c>
      <c r="G128" s="3">
        <v>21033</v>
      </c>
      <c r="H128" s="3" t="s">
        <v>172</v>
      </c>
      <c r="I128" s="3">
        <v>20152017</v>
      </c>
      <c r="J128" s="3" t="s">
        <v>116</v>
      </c>
      <c r="K128" s="3" t="s">
        <v>108</v>
      </c>
      <c r="L128" s="3">
        <v>155</v>
      </c>
      <c r="M128" s="3" t="s">
        <v>109</v>
      </c>
      <c r="N128" s="3" t="s">
        <v>110</v>
      </c>
      <c r="O128" s="3"/>
      <c r="P128" s="3"/>
    </row>
    <row r="129" spans="1:16" x14ac:dyDescent="0.75">
      <c r="A129" s="3" t="s">
        <v>170</v>
      </c>
      <c r="B129" s="3" t="s">
        <v>171</v>
      </c>
      <c r="C129" s="3">
        <v>270</v>
      </c>
      <c r="D129" s="3" t="s">
        <v>73</v>
      </c>
      <c r="E129" s="3">
        <v>6121</v>
      </c>
      <c r="F129" s="3" t="s">
        <v>103</v>
      </c>
      <c r="G129" s="3">
        <v>21033</v>
      </c>
      <c r="H129" s="3" t="s">
        <v>172</v>
      </c>
      <c r="I129" s="3">
        <v>20162018</v>
      </c>
      <c r="J129" s="3" t="s">
        <v>117</v>
      </c>
      <c r="K129" s="3" t="s">
        <v>108</v>
      </c>
      <c r="L129" s="3">
        <v>151</v>
      </c>
      <c r="M129" s="3" t="s">
        <v>109</v>
      </c>
      <c r="N129" s="3" t="s">
        <v>110</v>
      </c>
      <c r="O129" s="3"/>
      <c r="P129" s="3"/>
    </row>
    <row r="130" spans="1:16" x14ac:dyDescent="0.75">
      <c r="A130" s="3" t="s">
        <v>170</v>
      </c>
      <c r="B130" s="3" t="s">
        <v>171</v>
      </c>
      <c r="C130" s="3">
        <v>270</v>
      </c>
      <c r="D130" s="3" t="s">
        <v>73</v>
      </c>
      <c r="E130" s="3">
        <v>6121</v>
      </c>
      <c r="F130" s="3" t="s">
        <v>103</v>
      </c>
      <c r="G130" s="3">
        <v>21033</v>
      </c>
      <c r="H130" s="3" t="s">
        <v>172</v>
      </c>
      <c r="I130" s="3">
        <v>20172019</v>
      </c>
      <c r="J130" s="3" t="s">
        <v>118</v>
      </c>
      <c r="K130" s="3" t="s">
        <v>108</v>
      </c>
      <c r="L130" s="3">
        <v>138</v>
      </c>
      <c r="M130" s="3" t="s">
        <v>109</v>
      </c>
      <c r="N130" s="3" t="s">
        <v>110</v>
      </c>
      <c r="O130" s="3"/>
      <c r="P130" s="3"/>
    </row>
    <row r="131" spans="1:16" x14ac:dyDescent="0.75">
      <c r="A131" s="3" t="s">
        <v>170</v>
      </c>
      <c r="B131" s="3" t="s">
        <v>171</v>
      </c>
      <c r="C131" s="3">
        <v>270</v>
      </c>
      <c r="D131" s="3" t="s">
        <v>73</v>
      </c>
      <c r="E131" s="3">
        <v>6121</v>
      </c>
      <c r="F131" s="3" t="s">
        <v>103</v>
      </c>
      <c r="G131" s="3">
        <v>21033</v>
      </c>
      <c r="H131" s="3" t="s">
        <v>172</v>
      </c>
      <c r="I131" s="3">
        <v>20182020</v>
      </c>
      <c r="J131" s="3" t="s">
        <v>119</v>
      </c>
      <c r="K131" s="3" t="s">
        <v>108</v>
      </c>
      <c r="L131" s="3">
        <v>158</v>
      </c>
      <c r="M131" s="3" t="s">
        <v>109</v>
      </c>
      <c r="N131" s="3" t="s">
        <v>110</v>
      </c>
      <c r="O131" s="3"/>
      <c r="P131" s="3"/>
    </row>
    <row r="132" spans="1:16" x14ac:dyDescent="0.75">
      <c r="A132" s="3" t="s">
        <v>170</v>
      </c>
      <c r="B132" s="3" t="s">
        <v>171</v>
      </c>
      <c r="C132" s="3">
        <v>624</v>
      </c>
      <c r="D132" s="3" t="s">
        <v>74</v>
      </c>
      <c r="E132" s="3">
        <v>6121</v>
      </c>
      <c r="F132" s="3" t="s">
        <v>103</v>
      </c>
      <c r="G132" s="3">
        <v>21033</v>
      </c>
      <c r="H132" s="3" t="s">
        <v>172</v>
      </c>
      <c r="I132" s="3">
        <v>20092011</v>
      </c>
      <c r="J132" s="3" t="s">
        <v>107</v>
      </c>
      <c r="K132" s="3" t="s">
        <v>108</v>
      </c>
      <c r="L132" s="3">
        <v>58</v>
      </c>
      <c r="M132" s="3" t="s">
        <v>109</v>
      </c>
      <c r="N132" s="3" t="s">
        <v>110</v>
      </c>
      <c r="O132" s="3"/>
      <c r="P132" s="3"/>
    </row>
    <row r="133" spans="1:16" x14ac:dyDescent="0.75">
      <c r="A133" s="3" t="s">
        <v>170</v>
      </c>
      <c r="B133" s="3" t="s">
        <v>171</v>
      </c>
      <c r="C133" s="3">
        <v>624</v>
      </c>
      <c r="D133" s="3" t="s">
        <v>74</v>
      </c>
      <c r="E133" s="3">
        <v>6121</v>
      </c>
      <c r="F133" s="3" t="s">
        <v>103</v>
      </c>
      <c r="G133" s="3">
        <v>21033</v>
      </c>
      <c r="H133" s="3" t="s">
        <v>172</v>
      </c>
      <c r="I133" s="3">
        <v>20102012</v>
      </c>
      <c r="J133" s="3" t="s">
        <v>111</v>
      </c>
      <c r="K133" s="3" t="s">
        <v>108</v>
      </c>
      <c r="L133" s="3">
        <v>57</v>
      </c>
      <c r="M133" s="3" t="s">
        <v>109</v>
      </c>
      <c r="N133" s="3" t="s">
        <v>110</v>
      </c>
      <c r="O133" s="3"/>
      <c r="P133" s="3"/>
    </row>
    <row r="134" spans="1:16" x14ac:dyDescent="0.75">
      <c r="A134" s="3" t="s">
        <v>170</v>
      </c>
      <c r="B134" s="3" t="s">
        <v>171</v>
      </c>
      <c r="C134" s="3">
        <v>624</v>
      </c>
      <c r="D134" s="3" t="s">
        <v>74</v>
      </c>
      <c r="E134" s="3">
        <v>6121</v>
      </c>
      <c r="F134" s="3" t="s">
        <v>103</v>
      </c>
      <c r="G134" s="3">
        <v>21033</v>
      </c>
      <c r="H134" s="3" t="s">
        <v>172</v>
      </c>
      <c r="I134" s="3">
        <v>20112013</v>
      </c>
      <c r="J134" s="3" t="s">
        <v>112</v>
      </c>
      <c r="K134" s="3" t="s">
        <v>108</v>
      </c>
      <c r="L134" s="3">
        <v>56</v>
      </c>
      <c r="M134" s="3" t="s">
        <v>109</v>
      </c>
      <c r="N134" s="3" t="s">
        <v>110</v>
      </c>
      <c r="O134" s="3"/>
      <c r="P134" s="3"/>
    </row>
    <row r="135" spans="1:16" x14ac:dyDescent="0.75">
      <c r="A135" s="3" t="s">
        <v>170</v>
      </c>
      <c r="B135" s="3" t="s">
        <v>171</v>
      </c>
      <c r="C135" s="3">
        <v>624</v>
      </c>
      <c r="D135" s="3" t="s">
        <v>74</v>
      </c>
      <c r="E135" s="3">
        <v>6121</v>
      </c>
      <c r="F135" s="3" t="s">
        <v>103</v>
      </c>
      <c r="G135" s="3">
        <v>21033</v>
      </c>
      <c r="H135" s="3" t="s">
        <v>172</v>
      </c>
      <c r="I135" s="3">
        <v>20122014</v>
      </c>
      <c r="J135" s="3" t="s">
        <v>113</v>
      </c>
      <c r="K135" s="3" t="s">
        <v>108</v>
      </c>
      <c r="L135" s="3">
        <v>71</v>
      </c>
      <c r="M135" s="3" t="s">
        <v>109</v>
      </c>
      <c r="N135" s="3" t="s">
        <v>110</v>
      </c>
      <c r="O135" s="3"/>
      <c r="P135" s="3"/>
    </row>
    <row r="136" spans="1:16" x14ac:dyDescent="0.75">
      <c r="A136" s="3" t="s">
        <v>170</v>
      </c>
      <c r="B136" s="3" t="s">
        <v>171</v>
      </c>
      <c r="C136" s="3">
        <v>624</v>
      </c>
      <c r="D136" s="3" t="s">
        <v>74</v>
      </c>
      <c r="E136" s="3">
        <v>6121</v>
      </c>
      <c r="F136" s="3" t="s">
        <v>103</v>
      </c>
      <c r="G136" s="3">
        <v>21033</v>
      </c>
      <c r="H136" s="3" t="s">
        <v>172</v>
      </c>
      <c r="I136" s="3">
        <v>20132015</v>
      </c>
      <c r="J136" s="3" t="s">
        <v>114</v>
      </c>
      <c r="K136" s="3" t="s">
        <v>108</v>
      </c>
      <c r="L136" s="3">
        <v>61</v>
      </c>
      <c r="M136" s="3" t="s">
        <v>109</v>
      </c>
      <c r="N136" s="3" t="s">
        <v>110</v>
      </c>
      <c r="O136" s="3"/>
      <c r="P136" s="3"/>
    </row>
    <row r="137" spans="1:16" x14ac:dyDescent="0.75">
      <c r="A137" s="3" t="s">
        <v>170</v>
      </c>
      <c r="B137" s="3" t="s">
        <v>171</v>
      </c>
      <c r="C137" s="3">
        <v>624</v>
      </c>
      <c r="D137" s="3" t="s">
        <v>74</v>
      </c>
      <c r="E137" s="3">
        <v>6121</v>
      </c>
      <c r="F137" s="3" t="s">
        <v>103</v>
      </c>
      <c r="G137" s="3">
        <v>21033</v>
      </c>
      <c r="H137" s="3" t="s">
        <v>172</v>
      </c>
      <c r="I137" s="3">
        <v>20142016</v>
      </c>
      <c r="J137" s="3" t="s">
        <v>115</v>
      </c>
      <c r="K137" s="3" t="s">
        <v>108</v>
      </c>
      <c r="L137" s="3">
        <v>54</v>
      </c>
      <c r="M137" s="3" t="s">
        <v>109</v>
      </c>
      <c r="N137" s="3" t="s">
        <v>110</v>
      </c>
      <c r="O137" s="3"/>
      <c r="P137" s="3"/>
    </row>
    <row r="138" spans="1:16" x14ac:dyDescent="0.75">
      <c r="A138" s="3" t="s">
        <v>170</v>
      </c>
      <c r="B138" s="3" t="s">
        <v>171</v>
      </c>
      <c r="C138" s="3">
        <v>624</v>
      </c>
      <c r="D138" s="3" t="s">
        <v>74</v>
      </c>
      <c r="E138" s="3">
        <v>6121</v>
      </c>
      <c r="F138" s="3" t="s">
        <v>103</v>
      </c>
      <c r="G138" s="3">
        <v>21033</v>
      </c>
      <c r="H138" s="3" t="s">
        <v>172</v>
      </c>
      <c r="I138" s="3">
        <v>20152017</v>
      </c>
      <c r="J138" s="3" t="s">
        <v>116</v>
      </c>
      <c r="K138" s="3" t="s">
        <v>108</v>
      </c>
      <c r="L138" s="3">
        <v>46</v>
      </c>
      <c r="M138" s="3" t="s">
        <v>109</v>
      </c>
      <c r="N138" s="3" t="s">
        <v>110</v>
      </c>
      <c r="O138" s="3"/>
      <c r="P138" s="3"/>
    </row>
    <row r="139" spans="1:16" x14ac:dyDescent="0.75">
      <c r="A139" s="3" t="s">
        <v>170</v>
      </c>
      <c r="B139" s="3" t="s">
        <v>171</v>
      </c>
      <c r="C139" s="3">
        <v>624</v>
      </c>
      <c r="D139" s="3" t="s">
        <v>74</v>
      </c>
      <c r="E139" s="3">
        <v>6121</v>
      </c>
      <c r="F139" s="3" t="s">
        <v>103</v>
      </c>
      <c r="G139" s="3">
        <v>21033</v>
      </c>
      <c r="H139" s="3" t="s">
        <v>172</v>
      </c>
      <c r="I139" s="3">
        <v>20162018</v>
      </c>
      <c r="J139" s="3" t="s">
        <v>117</v>
      </c>
      <c r="K139" s="3" t="s">
        <v>108</v>
      </c>
      <c r="L139" s="3">
        <v>45</v>
      </c>
      <c r="M139" s="3" t="s">
        <v>109</v>
      </c>
      <c r="N139" s="3" t="s">
        <v>110</v>
      </c>
      <c r="O139" s="3"/>
      <c r="P139" s="3"/>
    </row>
    <row r="140" spans="1:16" x14ac:dyDescent="0.75">
      <c r="A140" s="3" t="s">
        <v>170</v>
      </c>
      <c r="B140" s="3" t="s">
        <v>171</v>
      </c>
      <c r="C140" s="3">
        <v>624</v>
      </c>
      <c r="D140" s="3" t="s">
        <v>74</v>
      </c>
      <c r="E140" s="3">
        <v>6121</v>
      </c>
      <c r="F140" s="3" t="s">
        <v>103</v>
      </c>
      <c r="G140" s="3">
        <v>21033</v>
      </c>
      <c r="H140" s="3" t="s">
        <v>172</v>
      </c>
      <c r="I140" s="3">
        <v>20172019</v>
      </c>
      <c r="J140" s="3" t="s">
        <v>118</v>
      </c>
      <c r="K140" s="3" t="s">
        <v>108</v>
      </c>
      <c r="L140" s="3">
        <v>49</v>
      </c>
      <c r="M140" s="3" t="s">
        <v>109</v>
      </c>
      <c r="N140" s="3" t="s">
        <v>110</v>
      </c>
      <c r="O140" s="3"/>
      <c r="P140" s="3"/>
    </row>
    <row r="141" spans="1:16" x14ac:dyDescent="0.75">
      <c r="A141" s="3" t="s">
        <v>170</v>
      </c>
      <c r="B141" s="3" t="s">
        <v>171</v>
      </c>
      <c r="C141" s="3">
        <v>624</v>
      </c>
      <c r="D141" s="3" t="s">
        <v>74</v>
      </c>
      <c r="E141" s="3">
        <v>6121</v>
      </c>
      <c r="F141" s="3" t="s">
        <v>103</v>
      </c>
      <c r="G141" s="3">
        <v>21033</v>
      </c>
      <c r="H141" s="3" t="s">
        <v>172</v>
      </c>
      <c r="I141" s="3">
        <v>20182020</v>
      </c>
      <c r="J141" s="3" t="s">
        <v>119</v>
      </c>
      <c r="K141" s="3" t="s">
        <v>108</v>
      </c>
      <c r="L141" s="3">
        <v>57</v>
      </c>
      <c r="M141" s="3" t="s">
        <v>109</v>
      </c>
      <c r="N141" s="3" t="s">
        <v>110</v>
      </c>
      <c r="O141" s="3"/>
      <c r="P141" s="3"/>
    </row>
    <row r="142" spans="1:16" x14ac:dyDescent="0.75">
      <c r="A142" s="3" t="s">
        <v>170</v>
      </c>
      <c r="B142" s="3" t="s">
        <v>171</v>
      </c>
      <c r="C142" s="3">
        <v>332</v>
      </c>
      <c r="D142" s="3" t="s">
        <v>75</v>
      </c>
      <c r="E142" s="3">
        <v>6121</v>
      </c>
      <c r="F142" s="3" t="s">
        <v>103</v>
      </c>
      <c r="G142" s="3">
        <v>21033</v>
      </c>
      <c r="H142" s="3" t="s">
        <v>172</v>
      </c>
      <c r="I142" s="3">
        <v>20092011</v>
      </c>
      <c r="J142" s="3" t="s">
        <v>107</v>
      </c>
      <c r="K142" s="3" t="s">
        <v>108</v>
      </c>
      <c r="L142" s="3">
        <v>128</v>
      </c>
      <c r="M142" s="3" t="s">
        <v>109</v>
      </c>
      <c r="N142" s="3" t="s">
        <v>110</v>
      </c>
      <c r="O142" s="3"/>
      <c r="P142" s="3"/>
    </row>
    <row r="143" spans="1:16" x14ac:dyDescent="0.75">
      <c r="A143" s="3" t="s">
        <v>170</v>
      </c>
      <c r="B143" s="3" t="s">
        <v>171</v>
      </c>
      <c r="C143" s="3">
        <v>332</v>
      </c>
      <c r="D143" s="3" t="s">
        <v>75</v>
      </c>
      <c r="E143" s="3">
        <v>6121</v>
      </c>
      <c r="F143" s="3" t="s">
        <v>103</v>
      </c>
      <c r="G143" s="3">
        <v>21033</v>
      </c>
      <c r="H143" s="3" t="s">
        <v>172</v>
      </c>
      <c r="I143" s="3">
        <v>20102012</v>
      </c>
      <c r="J143" s="3" t="s">
        <v>111</v>
      </c>
      <c r="K143" s="3" t="s">
        <v>108</v>
      </c>
      <c r="L143" s="3">
        <v>124</v>
      </c>
      <c r="M143" s="3" t="s">
        <v>109</v>
      </c>
      <c r="N143" s="3" t="s">
        <v>110</v>
      </c>
      <c r="O143" s="3"/>
      <c r="P143" s="3"/>
    </row>
    <row r="144" spans="1:16" x14ac:dyDescent="0.75">
      <c r="A144" s="3" t="s">
        <v>170</v>
      </c>
      <c r="B144" s="3" t="s">
        <v>171</v>
      </c>
      <c r="C144" s="3">
        <v>332</v>
      </c>
      <c r="D144" s="3" t="s">
        <v>75</v>
      </c>
      <c r="E144" s="3">
        <v>6121</v>
      </c>
      <c r="F144" s="3" t="s">
        <v>103</v>
      </c>
      <c r="G144" s="3">
        <v>21033</v>
      </c>
      <c r="H144" s="3" t="s">
        <v>172</v>
      </c>
      <c r="I144" s="3">
        <v>20112013</v>
      </c>
      <c r="J144" s="3" t="s">
        <v>112</v>
      </c>
      <c r="K144" s="3" t="s">
        <v>108</v>
      </c>
      <c r="L144" s="3">
        <v>120</v>
      </c>
      <c r="M144" s="3" t="s">
        <v>109</v>
      </c>
      <c r="N144" s="3" t="s">
        <v>110</v>
      </c>
      <c r="O144" s="3"/>
      <c r="P144" s="3"/>
    </row>
    <row r="145" spans="1:16" x14ac:dyDescent="0.75">
      <c r="A145" s="3" t="s">
        <v>170</v>
      </c>
      <c r="B145" s="3" t="s">
        <v>171</v>
      </c>
      <c r="C145" s="3">
        <v>332</v>
      </c>
      <c r="D145" s="3" t="s">
        <v>75</v>
      </c>
      <c r="E145" s="3">
        <v>6121</v>
      </c>
      <c r="F145" s="3" t="s">
        <v>103</v>
      </c>
      <c r="G145" s="3">
        <v>21033</v>
      </c>
      <c r="H145" s="3" t="s">
        <v>172</v>
      </c>
      <c r="I145" s="3">
        <v>20122014</v>
      </c>
      <c r="J145" s="3" t="s">
        <v>113</v>
      </c>
      <c r="K145" s="3" t="s">
        <v>108</v>
      </c>
      <c r="L145" s="3">
        <v>134</v>
      </c>
      <c r="M145" s="3" t="s">
        <v>109</v>
      </c>
      <c r="N145" s="3" t="s">
        <v>110</v>
      </c>
      <c r="O145" s="3"/>
      <c r="P145" s="3"/>
    </row>
    <row r="146" spans="1:16" x14ac:dyDescent="0.75">
      <c r="A146" s="3" t="s">
        <v>170</v>
      </c>
      <c r="B146" s="3" t="s">
        <v>171</v>
      </c>
      <c r="C146" s="3">
        <v>332</v>
      </c>
      <c r="D146" s="3" t="s">
        <v>75</v>
      </c>
      <c r="E146" s="3">
        <v>6121</v>
      </c>
      <c r="F146" s="3" t="s">
        <v>103</v>
      </c>
      <c r="G146" s="3">
        <v>21033</v>
      </c>
      <c r="H146" s="3" t="s">
        <v>172</v>
      </c>
      <c r="I146" s="3">
        <v>20132015</v>
      </c>
      <c r="J146" s="3" t="s">
        <v>114</v>
      </c>
      <c r="K146" s="3" t="s">
        <v>108</v>
      </c>
      <c r="L146" s="3">
        <v>143</v>
      </c>
      <c r="M146" s="3" t="s">
        <v>109</v>
      </c>
      <c r="N146" s="3" t="s">
        <v>110</v>
      </c>
      <c r="O146" s="3"/>
      <c r="P146" s="3"/>
    </row>
    <row r="147" spans="1:16" x14ac:dyDescent="0.75">
      <c r="A147" s="3" t="s">
        <v>170</v>
      </c>
      <c r="B147" s="3" t="s">
        <v>171</v>
      </c>
      <c r="C147" s="3">
        <v>332</v>
      </c>
      <c r="D147" s="3" t="s">
        <v>75</v>
      </c>
      <c r="E147" s="3">
        <v>6121</v>
      </c>
      <c r="F147" s="3" t="s">
        <v>103</v>
      </c>
      <c r="G147" s="3">
        <v>21033</v>
      </c>
      <c r="H147" s="3" t="s">
        <v>172</v>
      </c>
      <c r="I147" s="3">
        <v>20142016</v>
      </c>
      <c r="J147" s="3" t="s">
        <v>115</v>
      </c>
      <c r="K147" s="3" t="s">
        <v>108</v>
      </c>
      <c r="L147" s="3">
        <v>138</v>
      </c>
      <c r="M147" s="3" t="s">
        <v>109</v>
      </c>
      <c r="N147" s="3" t="s">
        <v>110</v>
      </c>
      <c r="O147" s="3"/>
      <c r="P147" s="3"/>
    </row>
    <row r="148" spans="1:16" x14ac:dyDescent="0.75">
      <c r="A148" s="3" t="s">
        <v>170</v>
      </c>
      <c r="B148" s="3" t="s">
        <v>171</v>
      </c>
      <c r="C148" s="3">
        <v>332</v>
      </c>
      <c r="D148" s="3" t="s">
        <v>75</v>
      </c>
      <c r="E148" s="3">
        <v>6121</v>
      </c>
      <c r="F148" s="3" t="s">
        <v>103</v>
      </c>
      <c r="G148" s="3">
        <v>21033</v>
      </c>
      <c r="H148" s="3" t="s">
        <v>172</v>
      </c>
      <c r="I148" s="3">
        <v>20152017</v>
      </c>
      <c r="J148" s="3" t="s">
        <v>116</v>
      </c>
      <c r="K148" s="3" t="s">
        <v>108</v>
      </c>
      <c r="L148" s="3">
        <v>134</v>
      </c>
      <c r="M148" s="3" t="s">
        <v>109</v>
      </c>
      <c r="N148" s="3" t="s">
        <v>110</v>
      </c>
      <c r="O148" s="3"/>
      <c r="P148" s="3"/>
    </row>
    <row r="149" spans="1:16" x14ac:dyDescent="0.75">
      <c r="A149" s="3" t="s">
        <v>170</v>
      </c>
      <c r="B149" s="3" t="s">
        <v>171</v>
      </c>
      <c r="C149" s="3">
        <v>332</v>
      </c>
      <c r="D149" s="3" t="s">
        <v>75</v>
      </c>
      <c r="E149" s="3">
        <v>6121</v>
      </c>
      <c r="F149" s="3" t="s">
        <v>103</v>
      </c>
      <c r="G149" s="3">
        <v>21033</v>
      </c>
      <c r="H149" s="3" t="s">
        <v>172</v>
      </c>
      <c r="I149" s="3">
        <v>20162018</v>
      </c>
      <c r="J149" s="3" t="s">
        <v>117</v>
      </c>
      <c r="K149" s="3" t="s">
        <v>108</v>
      </c>
      <c r="L149" s="3">
        <v>129</v>
      </c>
      <c r="M149" s="3" t="s">
        <v>109</v>
      </c>
      <c r="N149" s="3" t="s">
        <v>110</v>
      </c>
      <c r="O149" s="3"/>
      <c r="P149" s="3"/>
    </row>
    <row r="150" spans="1:16" x14ac:dyDescent="0.75">
      <c r="A150" s="3" t="s">
        <v>170</v>
      </c>
      <c r="B150" s="3" t="s">
        <v>171</v>
      </c>
      <c r="C150" s="3">
        <v>332</v>
      </c>
      <c r="D150" s="3" t="s">
        <v>75</v>
      </c>
      <c r="E150" s="3">
        <v>6121</v>
      </c>
      <c r="F150" s="3" t="s">
        <v>103</v>
      </c>
      <c r="G150" s="3">
        <v>21033</v>
      </c>
      <c r="H150" s="3" t="s">
        <v>172</v>
      </c>
      <c r="I150" s="3">
        <v>20172019</v>
      </c>
      <c r="J150" s="3" t="s">
        <v>118</v>
      </c>
      <c r="K150" s="3" t="s">
        <v>108</v>
      </c>
      <c r="L150" s="3">
        <v>120</v>
      </c>
      <c r="M150" s="3" t="s">
        <v>109</v>
      </c>
      <c r="N150" s="3" t="s">
        <v>110</v>
      </c>
      <c r="O150" s="3"/>
      <c r="P150" s="3"/>
    </row>
    <row r="151" spans="1:16" x14ac:dyDescent="0.75">
      <c r="A151" s="3" t="s">
        <v>170</v>
      </c>
      <c r="B151" s="3" t="s">
        <v>171</v>
      </c>
      <c r="C151" s="3">
        <v>332</v>
      </c>
      <c r="D151" s="3" t="s">
        <v>75</v>
      </c>
      <c r="E151" s="3">
        <v>6121</v>
      </c>
      <c r="F151" s="3" t="s">
        <v>103</v>
      </c>
      <c r="G151" s="3">
        <v>21033</v>
      </c>
      <c r="H151" s="3" t="s">
        <v>172</v>
      </c>
      <c r="I151" s="3">
        <v>20182020</v>
      </c>
      <c r="J151" s="3" t="s">
        <v>119</v>
      </c>
      <c r="K151" s="3" t="s">
        <v>108</v>
      </c>
      <c r="L151" s="3">
        <v>131</v>
      </c>
      <c r="M151" s="3" t="s">
        <v>109</v>
      </c>
      <c r="N151" s="3" t="s">
        <v>110</v>
      </c>
      <c r="O151" s="3"/>
      <c r="P151" s="3"/>
    </row>
    <row r="152" spans="1:16" x14ac:dyDescent="0.75">
      <c r="A152" s="3" t="s">
        <v>170</v>
      </c>
      <c r="B152" s="3" t="s">
        <v>171</v>
      </c>
      <c r="C152" s="3">
        <v>296</v>
      </c>
      <c r="D152" s="3" t="s">
        <v>76</v>
      </c>
      <c r="E152" s="3">
        <v>6121</v>
      </c>
      <c r="F152" s="3" t="s">
        <v>103</v>
      </c>
      <c r="G152" s="3">
        <v>21033</v>
      </c>
      <c r="H152" s="3" t="s">
        <v>172</v>
      </c>
      <c r="I152" s="3">
        <v>20092011</v>
      </c>
      <c r="J152" s="3" t="s">
        <v>107</v>
      </c>
      <c r="K152" s="3" t="s">
        <v>108</v>
      </c>
      <c r="L152" s="3">
        <v>164</v>
      </c>
      <c r="M152" s="3" t="s">
        <v>109</v>
      </c>
      <c r="N152" s="3" t="s">
        <v>110</v>
      </c>
      <c r="O152" s="3"/>
      <c r="P152" s="3"/>
    </row>
    <row r="153" spans="1:16" x14ac:dyDescent="0.75">
      <c r="A153" s="3" t="s">
        <v>170</v>
      </c>
      <c r="B153" s="3" t="s">
        <v>171</v>
      </c>
      <c r="C153" s="3">
        <v>296</v>
      </c>
      <c r="D153" s="3" t="s">
        <v>76</v>
      </c>
      <c r="E153" s="3">
        <v>6121</v>
      </c>
      <c r="F153" s="3" t="s">
        <v>103</v>
      </c>
      <c r="G153" s="3">
        <v>21033</v>
      </c>
      <c r="H153" s="3" t="s">
        <v>172</v>
      </c>
      <c r="I153" s="3">
        <v>20102012</v>
      </c>
      <c r="J153" s="3" t="s">
        <v>111</v>
      </c>
      <c r="K153" s="3" t="s">
        <v>108</v>
      </c>
      <c r="L153" s="3">
        <v>197</v>
      </c>
      <c r="M153" s="3" t="s">
        <v>109</v>
      </c>
      <c r="N153" s="3" t="s">
        <v>110</v>
      </c>
      <c r="O153" s="3"/>
      <c r="P153" s="3"/>
    </row>
    <row r="154" spans="1:16" x14ac:dyDescent="0.75">
      <c r="A154" s="3" t="s">
        <v>170</v>
      </c>
      <c r="B154" s="3" t="s">
        <v>171</v>
      </c>
      <c r="C154" s="3">
        <v>296</v>
      </c>
      <c r="D154" s="3" t="s">
        <v>76</v>
      </c>
      <c r="E154" s="3">
        <v>6121</v>
      </c>
      <c r="F154" s="3" t="s">
        <v>103</v>
      </c>
      <c r="G154" s="3">
        <v>21033</v>
      </c>
      <c r="H154" s="3" t="s">
        <v>172</v>
      </c>
      <c r="I154" s="3">
        <v>20112013</v>
      </c>
      <c r="J154" s="3" t="s">
        <v>112</v>
      </c>
      <c r="K154" s="3" t="s">
        <v>108</v>
      </c>
      <c r="L154" s="3">
        <v>313</v>
      </c>
      <c r="M154" s="3" t="s">
        <v>109</v>
      </c>
      <c r="N154" s="3" t="s">
        <v>110</v>
      </c>
      <c r="O154" s="3"/>
      <c r="P154" s="3"/>
    </row>
    <row r="155" spans="1:16" x14ac:dyDescent="0.75">
      <c r="A155" s="3" t="s">
        <v>170</v>
      </c>
      <c r="B155" s="3" t="s">
        <v>171</v>
      </c>
      <c r="C155" s="3">
        <v>296</v>
      </c>
      <c r="D155" s="3" t="s">
        <v>76</v>
      </c>
      <c r="E155" s="3">
        <v>6121</v>
      </c>
      <c r="F155" s="3" t="s">
        <v>103</v>
      </c>
      <c r="G155" s="3">
        <v>21033</v>
      </c>
      <c r="H155" s="3" t="s">
        <v>172</v>
      </c>
      <c r="I155" s="3">
        <v>20122014</v>
      </c>
      <c r="J155" s="3" t="s">
        <v>113</v>
      </c>
      <c r="K155" s="3" t="s">
        <v>108</v>
      </c>
      <c r="L155" s="3">
        <v>359</v>
      </c>
      <c r="M155" s="3" t="s">
        <v>109</v>
      </c>
      <c r="N155" s="3" t="s">
        <v>110</v>
      </c>
      <c r="O155" s="3"/>
      <c r="P155" s="3"/>
    </row>
    <row r="156" spans="1:16" x14ac:dyDescent="0.75">
      <c r="A156" s="3" t="s">
        <v>170</v>
      </c>
      <c r="B156" s="3" t="s">
        <v>171</v>
      </c>
      <c r="C156" s="3">
        <v>296</v>
      </c>
      <c r="D156" s="3" t="s">
        <v>76</v>
      </c>
      <c r="E156" s="3">
        <v>6121</v>
      </c>
      <c r="F156" s="3" t="s">
        <v>103</v>
      </c>
      <c r="G156" s="3">
        <v>21033</v>
      </c>
      <c r="H156" s="3" t="s">
        <v>172</v>
      </c>
      <c r="I156" s="3">
        <v>20132015</v>
      </c>
      <c r="J156" s="3" t="s">
        <v>114</v>
      </c>
      <c r="K156" s="3" t="s">
        <v>108</v>
      </c>
      <c r="L156" s="3">
        <v>414</v>
      </c>
      <c r="M156" s="3" t="s">
        <v>109</v>
      </c>
      <c r="N156" s="3" t="s">
        <v>110</v>
      </c>
      <c r="O156" s="3"/>
      <c r="P156" s="3"/>
    </row>
    <row r="157" spans="1:16" x14ac:dyDescent="0.75">
      <c r="A157" s="3" t="s">
        <v>170</v>
      </c>
      <c r="B157" s="3" t="s">
        <v>171</v>
      </c>
      <c r="C157" s="3">
        <v>296</v>
      </c>
      <c r="D157" s="3" t="s">
        <v>76</v>
      </c>
      <c r="E157" s="3">
        <v>6121</v>
      </c>
      <c r="F157" s="3" t="s">
        <v>103</v>
      </c>
      <c r="G157" s="3">
        <v>21033</v>
      </c>
      <c r="H157" s="3" t="s">
        <v>172</v>
      </c>
      <c r="I157" s="3">
        <v>20142016</v>
      </c>
      <c r="J157" s="3" t="s">
        <v>115</v>
      </c>
      <c r="K157" s="3" t="s">
        <v>108</v>
      </c>
      <c r="L157" s="3">
        <v>342</v>
      </c>
      <c r="M157" s="3" t="s">
        <v>109</v>
      </c>
      <c r="N157" s="3" t="s">
        <v>110</v>
      </c>
      <c r="O157" s="3"/>
      <c r="P157" s="3"/>
    </row>
    <row r="158" spans="1:16" x14ac:dyDescent="0.75">
      <c r="A158" s="3" t="s">
        <v>170</v>
      </c>
      <c r="B158" s="3" t="s">
        <v>171</v>
      </c>
      <c r="C158" s="3">
        <v>296</v>
      </c>
      <c r="D158" s="3" t="s">
        <v>76</v>
      </c>
      <c r="E158" s="3">
        <v>6121</v>
      </c>
      <c r="F158" s="3" t="s">
        <v>103</v>
      </c>
      <c r="G158" s="3">
        <v>21033</v>
      </c>
      <c r="H158" s="3" t="s">
        <v>172</v>
      </c>
      <c r="I158" s="3">
        <v>20152017</v>
      </c>
      <c r="J158" s="3" t="s">
        <v>116</v>
      </c>
      <c r="K158" s="3" t="s">
        <v>108</v>
      </c>
      <c r="L158" s="3">
        <v>297</v>
      </c>
      <c r="M158" s="3" t="s">
        <v>109</v>
      </c>
      <c r="N158" s="3" t="s">
        <v>110</v>
      </c>
      <c r="O158" s="3"/>
      <c r="P158" s="3"/>
    </row>
    <row r="159" spans="1:16" x14ac:dyDescent="0.75">
      <c r="A159" s="3" t="s">
        <v>170</v>
      </c>
      <c r="B159" s="3" t="s">
        <v>171</v>
      </c>
      <c r="C159" s="3">
        <v>296</v>
      </c>
      <c r="D159" s="3" t="s">
        <v>76</v>
      </c>
      <c r="E159" s="3">
        <v>6121</v>
      </c>
      <c r="F159" s="3" t="s">
        <v>103</v>
      </c>
      <c r="G159" s="3">
        <v>21033</v>
      </c>
      <c r="H159" s="3" t="s">
        <v>172</v>
      </c>
      <c r="I159" s="3">
        <v>20162018</v>
      </c>
      <c r="J159" s="3" t="s">
        <v>117</v>
      </c>
      <c r="K159" s="3" t="s">
        <v>108</v>
      </c>
      <c r="L159" s="3">
        <v>266</v>
      </c>
      <c r="M159" s="3" t="s">
        <v>109</v>
      </c>
      <c r="N159" s="3" t="s">
        <v>110</v>
      </c>
      <c r="O159" s="3"/>
      <c r="P159" s="3"/>
    </row>
    <row r="160" spans="1:16" x14ac:dyDescent="0.75">
      <c r="A160" s="3" t="s">
        <v>170</v>
      </c>
      <c r="B160" s="3" t="s">
        <v>171</v>
      </c>
      <c r="C160" s="3">
        <v>296</v>
      </c>
      <c r="D160" s="3" t="s">
        <v>76</v>
      </c>
      <c r="E160" s="3">
        <v>6121</v>
      </c>
      <c r="F160" s="3" t="s">
        <v>103</v>
      </c>
      <c r="G160" s="3">
        <v>21033</v>
      </c>
      <c r="H160" s="3" t="s">
        <v>172</v>
      </c>
      <c r="I160" s="3">
        <v>20172019</v>
      </c>
      <c r="J160" s="3" t="s">
        <v>118</v>
      </c>
      <c r="K160" s="3" t="s">
        <v>108</v>
      </c>
      <c r="L160" s="3">
        <v>236</v>
      </c>
      <c r="M160" s="3" t="s">
        <v>109</v>
      </c>
      <c r="N160" s="3" t="s">
        <v>110</v>
      </c>
      <c r="O160" s="3"/>
      <c r="P160" s="3"/>
    </row>
    <row r="161" spans="1:16" x14ac:dyDescent="0.75">
      <c r="A161" s="3" t="s">
        <v>170</v>
      </c>
      <c r="B161" s="3" t="s">
        <v>171</v>
      </c>
      <c r="C161" s="3">
        <v>296</v>
      </c>
      <c r="D161" s="3" t="s">
        <v>76</v>
      </c>
      <c r="E161" s="3">
        <v>6121</v>
      </c>
      <c r="F161" s="3" t="s">
        <v>103</v>
      </c>
      <c r="G161" s="3">
        <v>21033</v>
      </c>
      <c r="H161" s="3" t="s">
        <v>172</v>
      </c>
      <c r="I161" s="3">
        <v>20182020</v>
      </c>
      <c r="J161" s="3" t="s">
        <v>119</v>
      </c>
      <c r="K161" s="3" t="s">
        <v>108</v>
      </c>
      <c r="L161" s="3">
        <v>256</v>
      </c>
      <c r="M161" s="3" t="s">
        <v>109</v>
      </c>
      <c r="N161" s="3" t="s">
        <v>110</v>
      </c>
      <c r="O161" s="3"/>
      <c r="P161" s="3"/>
    </row>
    <row r="162" spans="1:16" x14ac:dyDescent="0.75">
      <c r="A162" s="3" t="s">
        <v>170</v>
      </c>
      <c r="B162" s="3" t="s">
        <v>171</v>
      </c>
      <c r="C162" s="3">
        <v>418</v>
      </c>
      <c r="D162" s="3" t="s">
        <v>77</v>
      </c>
      <c r="E162" s="3">
        <v>6121</v>
      </c>
      <c r="F162" s="3" t="s">
        <v>103</v>
      </c>
      <c r="G162" s="3">
        <v>21033</v>
      </c>
      <c r="H162" s="3" t="s">
        <v>172</v>
      </c>
      <c r="I162" s="3">
        <v>20092011</v>
      </c>
      <c r="J162" s="3" t="s">
        <v>107</v>
      </c>
      <c r="K162" s="3" t="s">
        <v>108</v>
      </c>
      <c r="L162" s="3">
        <v>16</v>
      </c>
      <c r="M162" s="3" t="s">
        <v>109</v>
      </c>
      <c r="N162" s="3" t="s">
        <v>110</v>
      </c>
      <c r="O162" s="3"/>
      <c r="P162" s="3"/>
    </row>
    <row r="163" spans="1:16" x14ac:dyDescent="0.75">
      <c r="A163" s="3" t="s">
        <v>170</v>
      </c>
      <c r="B163" s="3" t="s">
        <v>171</v>
      </c>
      <c r="C163" s="3">
        <v>418</v>
      </c>
      <c r="D163" s="3" t="s">
        <v>77</v>
      </c>
      <c r="E163" s="3">
        <v>6121</v>
      </c>
      <c r="F163" s="3" t="s">
        <v>103</v>
      </c>
      <c r="G163" s="3">
        <v>21033</v>
      </c>
      <c r="H163" s="3" t="s">
        <v>172</v>
      </c>
      <c r="I163" s="3">
        <v>20102012</v>
      </c>
      <c r="J163" s="3" t="s">
        <v>111</v>
      </c>
      <c r="K163" s="3" t="s">
        <v>108</v>
      </c>
      <c r="L163" s="3">
        <v>15</v>
      </c>
      <c r="M163" s="3" t="s">
        <v>109</v>
      </c>
      <c r="N163" s="3" t="s">
        <v>110</v>
      </c>
      <c r="O163" s="3"/>
      <c r="P163" s="3"/>
    </row>
    <row r="164" spans="1:16" x14ac:dyDescent="0.75">
      <c r="A164" s="3" t="s">
        <v>170</v>
      </c>
      <c r="B164" s="3" t="s">
        <v>171</v>
      </c>
      <c r="C164" s="3">
        <v>418</v>
      </c>
      <c r="D164" s="3" t="s">
        <v>77</v>
      </c>
      <c r="E164" s="3">
        <v>6121</v>
      </c>
      <c r="F164" s="3" t="s">
        <v>103</v>
      </c>
      <c r="G164" s="3">
        <v>21033</v>
      </c>
      <c r="H164" s="3" t="s">
        <v>172</v>
      </c>
      <c r="I164" s="3">
        <v>20112013</v>
      </c>
      <c r="J164" s="3" t="s">
        <v>112</v>
      </c>
      <c r="K164" s="3" t="s">
        <v>108</v>
      </c>
      <c r="L164" s="3">
        <v>15</v>
      </c>
      <c r="M164" s="3" t="s">
        <v>109</v>
      </c>
      <c r="N164" s="3" t="s">
        <v>110</v>
      </c>
      <c r="O164" s="3"/>
      <c r="P164" s="3"/>
    </row>
    <row r="165" spans="1:16" x14ac:dyDescent="0.75">
      <c r="A165" s="3" t="s">
        <v>170</v>
      </c>
      <c r="B165" s="3" t="s">
        <v>171</v>
      </c>
      <c r="C165" s="3">
        <v>418</v>
      </c>
      <c r="D165" s="3" t="s">
        <v>77</v>
      </c>
      <c r="E165" s="3">
        <v>6121</v>
      </c>
      <c r="F165" s="3" t="s">
        <v>103</v>
      </c>
      <c r="G165" s="3">
        <v>21033</v>
      </c>
      <c r="H165" s="3" t="s">
        <v>172</v>
      </c>
      <c r="I165" s="3">
        <v>20122014</v>
      </c>
      <c r="J165" s="3" t="s">
        <v>113</v>
      </c>
      <c r="K165" s="3" t="s">
        <v>108</v>
      </c>
      <c r="L165" s="3">
        <v>17</v>
      </c>
      <c r="M165" s="3" t="s">
        <v>109</v>
      </c>
      <c r="N165" s="3" t="s">
        <v>110</v>
      </c>
      <c r="O165" s="3"/>
      <c r="P165" s="3"/>
    </row>
    <row r="166" spans="1:16" x14ac:dyDescent="0.75">
      <c r="A166" s="3" t="s">
        <v>170</v>
      </c>
      <c r="B166" s="3" t="s">
        <v>171</v>
      </c>
      <c r="C166" s="3">
        <v>418</v>
      </c>
      <c r="D166" s="3" t="s">
        <v>77</v>
      </c>
      <c r="E166" s="3">
        <v>6121</v>
      </c>
      <c r="F166" s="3" t="s">
        <v>103</v>
      </c>
      <c r="G166" s="3">
        <v>21033</v>
      </c>
      <c r="H166" s="3" t="s">
        <v>172</v>
      </c>
      <c r="I166" s="3">
        <v>20132015</v>
      </c>
      <c r="J166" s="3" t="s">
        <v>114</v>
      </c>
      <c r="K166" s="3" t="s">
        <v>108</v>
      </c>
      <c r="L166" s="3">
        <v>16</v>
      </c>
      <c r="M166" s="3" t="s">
        <v>109</v>
      </c>
      <c r="N166" s="3" t="s">
        <v>110</v>
      </c>
      <c r="O166" s="3"/>
      <c r="P166" s="3"/>
    </row>
    <row r="167" spans="1:16" x14ac:dyDescent="0.75">
      <c r="A167" s="3" t="s">
        <v>170</v>
      </c>
      <c r="B167" s="3" t="s">
        <v>171</v>
      </c>
      <c r="C167" s="3">
        <v>418</v>
      </c>
      <c r="D167" s="3" t="s">
        <v>77</v>
      </c>
      <c r="E167" s="3">
        <v>6121</v>
      </c>
      <c r="F167" s="3" t="s">
        <v>103</v>
      </c>
      <c r="G167" s="3">
        <v>21033</v>
      </c>
      <c r="H167" s="3" t="s">
        <v>172</v>
      </c>
      <c r="I167" s="3">
        <v>20142016</v>
      </c>
      <c r="J167" s="3" t="s">
        <v>115</v>
      </c>
      <c r="K167" s="3" t="s">
        <v>108</v>
      </c>
      <c r="L167" s="3">
        <v>16</v>
      </c>
      <c r="M167" s="3" t="s">
        <v>109</v>
      </c>
      <c r="N167" s="3" t="s">
        <v>110</v>
      </c>
      <c r="O167" s="3"/>
      <c r="P167" s="3"/>
    </row>
    <row r="168" spans="1:16" x14ac:dyDescent="0.75">
      <c r="A168" s="3" t="s">
        <v>170</v>
      </c>
      <c r="B168" s="3" t="s">
        <v>171</v>
      </c>
      <c r="C168" s="3">
        <v>418</v>
      </c>
      <c r="D168" s="3" t="s">
        <v>77</v>
      </c>
      <c r="E168" s="3">
        <v>6121</v>
      </c>
      <c r="F168" s="3" t="s">
        <v>103</v>
      </c>
      <c r="G168" s="3">
        <v>21033</v>
      </c>
      <c r="H168" s="3" t="s">
        <v>172</v>
      </c>
      <c r="I168" s="3">
        <v>20152017</v>
      </c>
      <c r="J168" s="3" t="s">
        <v>116</v>
      </c>
      <c r="K168" s="3" t="s">
        <v>108</v>
      </c>
      <c r="L168" s="3">
        <v>16</v>
      </c>
      <c r="M168" s="3" t="s">
        <v>109</v>
      </c>
      <c r="N168" s="3" t="s">
        <v>110</v>
      </c>
      <c r="O168" s="3"/>
      <c r="P168" s="3"/>
    </row>
    <row r="169" spans="1:16" x14ac:dyDescent="0.75">
      <c r="A169" s="3" t="s">
        <v>170</v>
      </c>
      <c r="B169" s="3" t="s">
        <v>171</v>
      </c>
      <c r="C169" s="3">
        <v>418</v>
      </c>
      <c r="D169" s="3" t="s">
        <v>77</v>
      </c>
      <c r="E169" s="3">
        <v>6121</v>
      </c>
      <c r="F169" s="3" t="s">
        <v>103</v>
      </c>
      <c r="G169" s="3">
        <v>21033</v>
      </c>
      <c r="H169" s="3" t="s">
        <v>172</v>
      </c>
      <c r="I169" s="3">
        <v>20162018</v>
      </c>
      <c r="J169" s="3" t="s">
        <v>117</v>
      </c>
      <c r="K169" s="3" t="s">
        <v>108</v>
      </c>
      <c r="L169" s="3">
        <v>18</v>
      </c>
      <c r="M169" s="3" t="s">
        <v>109</v>
      </c>
      <c r="N169" s="3" t="s">
        <v>110</v>
      </c>
      <c r="O169" s="3"/>
      <c r="P169" s="3"/>
    </row>
    <row r="170" spans="1:16" x14ac:dyDescent="0.75">
      <c r="A170" s="3" t="s">
        <v>170</v>
      </c>
      <c r="B170" s="3" t="s">
        <v>171</v>
      </c>
      <c r="C170" s="3">
        <v>418</v>
      </c>
      <c r="D170" s="3" t="s">
        <v>77</v>
      </c>
      <c r="E170" s="3">
        <v>6121</v>
      </c>
      <c r="F170" s="3" t="s">
        <v>103</v>
      </c>
      <c r="G170" s="3">
        <v>21033</v>
      </c>
      <c r="H170" s="3" t="s">
        <v>172</v>
      </c>
      <c r="I170" s="3">
        <v>20172019</v>
      </c>
      <c r="J170" s="3" t="s">
        <v>118</v>
      </c>
      <c r="K170" s="3" t="s">
        <v>108</v>
      </c>
      <c r="L170" s="3">
        <v>17</v>
      </c>
      <c r="M170" s="3" t="s">
        <v>109</v>
      </c>
      <c r="N170" s="3" t="s">
        <v>110</v>
      </c>
      <c r="O170" s="3"/>
      <c r="P170" s="3"/>
    </row>
    <row r="171" spans="1:16" x14ac:dyDescent="0.75">
      <c r="A171" s="3" t="s">
        <v>170</v>
      </c>
      <c r="B171" s="3" t="s">
        <v>171</v>
      </c>
      <c r="C171" s="3">
        <v>418</v>
      </c>
      <c r="D171" s="3" t="s">
        <v>77</v>
      </c>
      <c r="E171" s="3">
        <v>6121</v>
      </c>
      <c r="F171" s="3" t="s">
        <v>103</v>
      </c>
      <c r="G171" s="3">
        <v>21033</v>
      </c>
      <c r="H171" s="3" t="s">
        <v>172</v>
      </c>
      <c r="I171" s="3">
        <v>20182020</v>
      </c>
      <c r="J171" s="3" t="s">
        <v>119</v>
      </c>
      <c r="K171" s="3" t="s">
        <v>108</v>
      </c>
      <c r="L171" s="3">
        <v>17</v>
      </c>
      <c r="M171" s="3" t="s">
        <v>109</v>
      </c>
      <c r="N171" s="3" t="s">
        <v>110</v>
      </c>
      <c r="O171" s="3"/>
      <c r="P171" s="3"/>
    </row>
    <row r="172" spans="1:16" x14ac:dyDescent="0.75">
      <c r="A172" s="3" t="s">
        <v>170</v>
      </c>
      <c r="B172" s="3" t="s">
        <v>171</v>
      </c>
      <c r="C172" s="3">
        <v>426</v>
      </c>
      <c r="D172" s="3" t="s">
        <v>78</v>
      </c>
      <c r="E172" s="3">
        <v>6121</v>
      </c>
      <c r="F172" s="3" t="s">
        <v>103</v>
      </c>
      <c r="G172" s="3">
        <v>21033</v>
      </c>
      <c r="H172" s="3" t="s">
        <v>172</v>
      </c>
      <c r="I172" s="3">
        <v>20092011</v>
      </c>
      <c r="J172" s="3" t="s">
        <v>107</v>
      </c>
      <c r="K172" s="3" t="s">
        <v>108</v>
      </c>
      <c r="L172" s="3">
        <v>19</v>
      </c>
      <c r="M172" s="3" t="s">
        <v>109</v>
      </c>
      <c r="N172" s="3" t="s">
        <v>110</v>
      </c>
      <c r="O172" s="3"/>
      <c r="P172" s="3"/>
    </row>
    <row r="173" spans="1:16" x14ac:dyDescent="0.75">
      <c r="A173" s="3" t="s">
        <v>170</v>
      </c>
      <c r="B173" s="3" t="s">
        <v>171</v>
      </c>
      <c r="C173" s="3">
        <v>426</v>
      </c>
      <c r="D173" s="3" t="s">
        <v>78</v>
      </c>
      <c r="E173" s="3">
        <v>6121</v>
      </c>
      <c r="F173" s="3" t="s">
        <v>103</v>
      </c>
      <c r="G173" s="3">
        <v>21033</v>
      </c>
      <c r="H173" s="3" t="s">
        <v>172</v>
      </c>
      <c r="I173" s="3">
        <v>20102012</v>
      </c>
      <c r="J173" s="3" t="s">
        <v>111</v>
      </c>
      <c r="K173" s="3" t="s">
        <v>108</v>
      </c>
      <c r="L173" s="3">
        <v>18</v>
      </c>
      <c r="M173" s="3" t="s">
        <v>109</v>
      </c>
      <c r="N173" s="3" t="s">
        <v>110</v>
      </c>
      <c r="O173" s="3"/>
      <c r="P173" s="3"/>
    </row>
    <row r="174" spans="1:16" x14ac:dyDescent="0.75">
      <c r="A174" s="3" t="s">
        <v>170</v>
      </c>
      <c r="B174" s="3" t="s">
        <v>171</v>
      </c>
      <c r="C174" s="3">
        <v>426</v>
      </c>
      <c r="D174" s="3" t="s">
        <v>78</v>
      </c>
      <c r="E174" s="3">
        <v>6121</v>
      </c>
      <c r="F174" s="3" t="s">
        <v>103</v>
      </c>
      <c r="G174" s="3">
        <v>21033</v>
      </c>
      <c r="H174" s="3" t="s">
        <v>172</v>
      </c>
      <c r="I174" s="3">
        <v>20112013</v>
      </c>
      <c r="J174" s="3" t="s">
        <v>112</v>
      </c>
      <c r="K174" s="3" t="s">
        <v>108</v>
      </c>
      <c r="L174" s="3">
        <v>22</v>
      </c>
      <c r="M174" s="3" t="s">
        <v>109</v>
      </c>
      <c r="N174" s="3" t="s">
        <v>110</v>
      </c>
      <c r="O174" s="3"/>
      <c r="P174" s="3"/>
    </row>
    <row r="175" spans="1:16" x14ac:dyDescent="0.75">
      <c r="A175" s="3" t="s">
        <v>170</v>
      </c>
      <c r="B175" s="3" t="s">
        <v>171</v>
      </c>
      <c r="C175" s="3">
        <v>426</v>
      </c>
      <c r="D175" s="3" t="s">
        <v>78</v>
      </c>
      <c r="E175" s="3">
        <v>6121</v>
      </c>
      <c r="F175" s="3" t="s">
        <v>103</v>
      </c>
      <c r="G175" s="3">
        <v>21033</v>
      </c>
      <c r="H175" s="3" t="s">
        <v>172</v>
      </c>
      <c r="I175" s="3">
        <v>20122014</v>
      </c>
      <c r="J175" s="3" t="s">
        <v>113</v>
      </c>
      <c r="K175" s="3" t="s">
        <v>108</v>
      </c>
      <c r="L175" s="3">
        <v>31</v>
      </c>
      <c r="M175" s="3" t="s">
        <v>109</v>
      </c>
      <c r="N175" s="3" t="s">
        <v>110</v>
      </c>
      <c r="O175" s="3"/>
      <c r="P175" s="3"/>
    </row>
    <row r="176" spans="1:16" x14ac:dyDescent="0.75">
      <c r="A176" s="3" t="s">
        <v>170</v>
      </c>
      <c r="B176" s="3" t="s">
        <v>171</v>
      </c>
      <c r="C176" s="3">
        <v>426</v>
      </c>
      <c r="D176" s="3" t="s">
        <v>78</v>
      </c>
      <c r="E176" s="3">
        <v>6121</v>
      </c>
      <c r="F176" s="3" t="s">
        <v>103</v>
      </c>
      <c r="G176" s="3">
        <v>21033</v>
      </c>
      <c r="H176" s="3" t="s">
        <v>172</v>
      </c>
      <c r="I176" s="3">
        <v>20132015</v>
      </c>
      <c r="J176" s="3" t="s">
        <v>114</v>
      </c>
      <c r="K176" s="3" t="s">
        <v>108</v>
      </c>
      <c r="L176" s="3">
        <v>38</v>
      </c>
      <c r="M176" s="3" t="s">
        <v>109</v>
      </c>
      <c r="N176" s="3" t="s">
        <v>110</v>
      </c>
      <c r="O176" s="3"/>
      <c r="P176" s="3"/>
    </row>
    <row r="177" spans="1:16" x14ac:dyDescent="0.75">
      <c r="A177" s="3" t="s">
        <v>170</v>
      </c>
      <c r="B177" s="3" t="s">
        <v>171</v>
      </c>
      <c r="C177" s="3">
        <v>426</v>
      </c>
      <c r="D177" s="3" t="s">
        <v>78</v>
      </c>
      <c r="E177" s="3">
        <v>6121</v>
      </c>
      <c r="F177" s="3" t="s">
        <v>103</v>
      </c>
      <c r="G177" s="3">
        <v>21033</v>
      </c>
      <c r="H177" s="3" t="s">
        <v>172</v>
      </c>
      <c r="I177" s="3">
        <v>20142016</v>
      </c>
      <c r="J177" s="3" t="s">
        <v>115</v>
      </c>
      <c r="K177" s="3" t="s">
        <v>108</v>
      </c>
      <c r="L177" s="3">
        <v>40</v>
      </c>
      <c r="M177" s="3" t="s">
        <v>109</v>
      </c>
      <c r="N177" s="3" t="s">
        <v>110</v>
      </c>
      <c r="O177" s="3"/>
      <c r="P177" s="3"/>
    </row>
    <row r="178" spans="1:16" x14ac:dyDescent="0.75">
      <c r="A178" s="3" t="s">
        <v>170</v>
      </c>
      <c r="B178" s="3" t="s">
        <v>171</v>
      </c>
      <c r="C178" s="3">
        <v>426</v>
      </c>
      <c r="D178" s="3" t="s">
        <v>78</v>
      </c>
      <c r="E178" s="3">
        <v>6121</v>
      </c>
      <c r="F178" s="3" t="s">
        <v>103</v>
      </c>
      <c r="G178" s="3">
        <v>21033</v>
      </c>
      <c r="H178" s="3" t="s">
        <v>172</v>
      </c>
      <c r="I178" s="3">
        <v>20152017</v>
      </c>
      <c r="J178" s="3" t="s">
        <v>116</v>
      </c>
      <c r="K178" s="3" t="s">
        <v>108</v>
      </c>
      <c r="L178" s="3">
        <v>46</v>
      </c>
      <c r="M178" s="3" t="s">
        <v>109</v>
      </c>
      <c r="N178" s="3" t="s">
        <v>110</v>
      </c>
      <c r="O178" s="3"/>
      <c r="P178" s="3"/>
    </row>
    <row r="179" spans="1:16" x14ac:dyDescent="0.75">
      <c r="A179" s="3" t="s">
        <v>170</v>
      </c>
      <c r="B179" s="3" t="s">
        <v>171</v>
      </c>
      <c r="C179" s="3">
        <v>426</v>
      </c>
      <c r="D179" s="3" t="s">
        <v>78</v>
      </c>
      <c r="E179" s="3">
        <v>6121</v>
      </c>
      <c r="F179" s="3" t="s">
        <v>103</v>
      </c>
      <c r="G179" s="3">
        <v>21033</v>
      </c>
      <c r="H179" s="3" t="s">
        <v>172</v>
      </c>
      <c r="I179" s="3">
        <v>20162018</v>
      </c>
      <c r="J179" s="3" t="s">
        <v>117</v>
      </c>
      <c r="K179" s="3" t="s">
        <v>108</v>
      </c>
      <c r="L179" s="3">
        <v>38</v>
      </c>
      <c r="M179" s="3" t="s">
        <v>109</v>
      </c>
      <c r="N179" s="3" t="s">
        <v>110</v>
      </c>
      <c r="O179" s="3"/>
      <c r="P179" s="3"/>
    </row>
    <row r="180" spans="1:16" x14ac:dyDescent="0.75">
      <c r="A180" s="3" t="s">
        <v>170</v>
      </c>
      <c r="B180" s="3" t="s">
        <v>171</v>
      </c>
      <c r="C180" s="3">
        <v>426</v>
      </c>
      <c r="D180" s="3" t="s">
        <v>78</v>
      </c>
      <c r="E180" s="3">
        <v>6121</v>
      </c>
      <c r="F180" s="3" t="s">
        <v>103</v>
      </c>
      <c r="G180" s="3">
        <v>21033</v>
      </c>
      <c r="H180" s="3" t="s">
        <v>172</v>
      </c>
      <c r="I180" s="3">
        <v>20172019</v>
      </c>
      <c r="J180" s="3" t="s">
        <v>118</v>
      </c>
      <c r="K180" s="3" t="s">
        <v>108</v>
      </c>
      <c r="L180" s="3">
        <v>35</v>
      </c>
      <c r="M180" s="3" t="s">
        <v>109</v>
      </c>
      <c r="N180" s="3" t="s">
        <v>110</v>
      </c>
      <c r="O180" s="3"/>
      <c r="P180" s="3"/>
    </row>
    <row r="181" spans="1:16" x14ac:dyDescent="0.75">
      <c r="A181" s="3" t="s">
        <v>170</v>
      </c>
      <c r="B181" s="3" t="s">
        <v>171</v>
      </c>
      <c r="C181" s="3">
        <v>426</v>
      </c>
      <c r="D181" s="3" t="s">
        <v>78</v>
      </c>
      <c r="E181" s="3">
        <v>6121</v>
      </c>
      <c r="F181" s="3" t="s">
        <v>103</v>
      </c>
      <c r="G181" s="3">
        <v>21033</v>
      </c>
      <c r="H181" s="3" t="s">
        <v>172</v>
      </c>
      <c r="I181" s="3">
        <v>20182020</v>
      </c>
      <c r="J181" s="3" t="s">
        <v>119</v>
      </c>
      <c r="K181" s="3" t="s">
        <v>108</v>
      </c>
      <c r="L181" s="3">
        <v>26</v>
      </c>
      <c r="M181" s="3" t="s">
        <v>109</v>
      </c>
      <c r="N181" s="3" t="s">
        <v>110</v>
      </c>
      <c r="O181" s="3"/>
      <c r="P181" s="3"/>
    </row>
    <row r="182" spans="1:16" x14ac:dyDescent="0.75">
      <c r="A182" s="3" t="s">
        <v>170</v>
      </c>
      <c r="B182" s="3" t="s">
        <v>171</v>
      </c>
      <c r="C182" s="3">
        <v>430</v>
      </c>
      <c r="D182" s="3" t="s">
        <v>79</v>
      </c>
      <c r="E182" s="3">
        <v>6121</v>
      </c>
      <c r="F182" s="3" t="s">
        <v>103</v>
      </c>
      <c r="G182" s="3">
        <v>21033</v>
      </c>
      <c r="H182" s="3" t="s">
        <v>172</v>
      </c>
      <c r="I182" s="3">
        <v>20092011</v>
      </c>
      <c r="J182" s="3" t="s">
        <v>107</v>
      </c>
      <c r="K182" s="3" t="s">
        <v>108</v>
      </c>
      <c r="L182" s="3">
        <v>99</v>
      </c>
      <c r="M182" s="3" t="s">
        <v>109</v>
      </c>
      <c r="N182" s="3" t="s">
        <v>110</v>
      </c>
      <c r="O182" s="3"/>
      <c r="P182" s="3"/>
    </row>
    <row r="183" spans="1:16" x14ac:dyDescent="0.75">
      <c r="A183" s="3" t="s">
        <v>170</v>
      </c>
      <c r="B183" s="3" t="s">
        <v>171</v>
      </c>
      <c r="C183" s="3">
        <v>430</v>
      </c>
      <c r="D183" s="3" t="s">
        <v>79</v>
      </c>
      <c r="E183" s="3">
        <v>6121</v>
      </c>
      <c r="F183" s="3" t="s">
        <v>103</v>
      </c>
      <c r="G183" s="3">
        <v>21033</v>
      </c>
      <c r="H183" s="3" t="s">
        <v>172</v>
      </c>
      <c r="I183" s="3">
        <v>20102012</v>
      </c>
      <c r="J183" s="3" t="s">
        <v>111</v>
      </c>
      <c r="K183" s="3" t="s">
        <v>108</v>
      </c>
      <c r="L183" s="3">
        <v>79</v>
      </c>
      <c r="M183" s="3" t="s">
        <v>109</v>
      </c>
      <c r="N183" s="3" t="s">
        <v>110</v>
      </c>
      <c r="O183" s="3"/>
      <c r="P183" s="3"/>
    </row>
    <row r="184" spans="1:16" x14ac:dyDescent="0.75">
      <c r="A184" s="3" t="s">
        <v>170</v>
      </c>
      <c r="B184" s="3" t="s">
        <v>171</v>
      </c>
      <c r="C184" s="3">
        <v>430</v>
      </c>
      <c r="D184" s="3" t="s">
        <v>79</v>
      </c>
      <c r="E184" s="3">
        <v>6121</v>
      </c>
      <c r="F184" s="3" t="s">
        <v>103</v>
      </c>
      <c r="G184" s="3">
        <v>21033</v>
      </c>
      <c r="H184" s="3" t="s">
        <v>172</v>
      </c>
      <c r="I184" s="3">
        <v>20112013</v>
      </c>
      <c r="J184" s="3" t="s">
        <v>112</v>
      </c>
      <c r="K184" s="3" t="s">
        <v>108</v>
      </c>
      <c r="L184" s="3">
        <v>64</v>
      </c>
      <c r="M184" s="3" t="s">
        <v>109</v>
      </c>
      <c r="N184" s="3" t="s">
        <v>110</v>
      </c>
      <c r="O184" s="3"/>
      <c r="P184" s="3"/>
    </row>
    <row r="185" spans="1:16" x14ac:dyDescent="0.75">
      <c r="A185" s="3" t="s">
        <v>170</v>
      </c>
      <c r="B185" s="3" t="s">
        <v>171</v>
      </c>
      <c r="C185" s="3">
        <v>430</v>
      </c>
      <c r="D185" s="3" t="s">
        <v>79</v>
      </c>
      <c r="E185" s="3">
        <v>6121</v>
      </c>
      <c r="F185" s="3" t="s">
        <v>103</v>
      </c>
      <c r="G185" s="3">
        <v>21033</v>
      </c>
      <c r="H185" s="3" t="s">
        <v>172</v>
      </c>
      <c r="I185" s="3">
        <v>20122014</v>
      </c>
      <c r="J185" s="3" t="s">
        <v>113</v>
      </c>
      <c r="K185" s="3" t="s">
        <v>108</v>
      </c>
      <c r="L185" s="3">
        <v>66</v>
      </c>
      <c r="M185" s="3" t="s">
        <v>109</v>
      </c>
      <c r="N185" s="3" t="s">
        <v>110</v>
      </c>
      <c r="O185" s="3"/>
      <c r="P185" s="3"/>
    </row>
    <row r="186" spans="1:16" x14ac:dyDescent="0.75">
      <c r="A186" s="3" t="s">
        <v>170</v>
      </c>
      <c r="B186" s="3" t="s">
        <v>171</v>
      </c>
      <c r="C186" s="3">
        <v>430</v>
      </c>
      <c r="D186" s="3" t="s">
        <v>79</v>
      </c>
      <c r="E186" s="3">
        <v>6121</v>
      </c>
      <c r="F186" s="3" t="s">
        <v>103</v>
      </c>
      <c r="G186" s="3">
        <v>21033</v>
      </c>
      <c r="H186" s="3" t="s">
        <v>172</v>
      </c>
      <c r="I186" s="3">
        <v>20132015</v>
      </c>
      <c r="J186" s="3" t="s">
        <v>114</v>
      </c>
      <c r="K186" s="3" t="s">
        <v>108</v>
      </c>
      <c r="L186" s="3">
        <v>75</v>
      </c>
      <c r="M186" s="3" t="s">
        <v>109</v>
      </c>
      <c r="N186" s="3" t="s">
        <v>110</v>
      </c>
      <c r="O186" s="3"/>
      <c r="P186" s="3"/>
    </row>
    <row r="187" spans="1:16" x14ac:dyDescent="0.75">
      <c r="A187" s="3" t="s">
        <v>170</v>
      </c>
      <c r="B187" s="3" t="s">
        <v>171</v>
      </c>
      <c r="C187" s="3">
        <v>430</v>
      </c>
      <c r="D187" s="3" t="s">
        <v>79</v>
      </c>
      <c r="E187" s="3">
        <v>6121</v>
      </c>
      <c r="F187" s="3" t="s">
        <v>103</v>
      </c>
      <c r="G187" s="3">
        <v>21033</v>
      </c>
      <c r="H187" s="3" t="s">
        <v>172</v>
      </c>
      <c r="I187" s="3">
        <v>20142016</v>
      </c>
      <c r="J187" s="3" t="s">
        <v>115</v>
      </c>
      <c r="K187" s="3" t="s">
        <v>108</v>
      </c>
      <c r="L187" s="3">
        <v>94</v>
      </c>
      <c r="M187" s="3" t="s">
        <v>109</v>
      </c>
      <c r="N187" s="3" t="s">
        <v>110</v>
      </c>
      <c r="O187" s="3"/>
      <c r="P187" s="3"/>
    </row>
    <row r="188" spans="1:16" x14ac:dyDescent="0.75">
      <c r="A188" s="3" t="s">
        <v>170</v>
      </c>
      <c r="B188" s="3" t="s">
        <v>171</v>
      </c>
      <c r="C188" s="3">
        <v>430</v>
      </c>
      <c r="D188" s="3" t="s">
        <v>79</v>
      </c>
      <c r="E188" s="3">
        <v>6121</v>
      </c>
      <c r="F188" s="3" t="s">
        <v>103</v>
      </c>
      <c r="G188" s="3">
        <v>21033</v>
      </c>
      <c r="H188" s="3" t="s">
        <v>172</v>
      </c>
      <c r="I188" s="3">
        <v>20152017</v>
      </c>
      <c r="J188" s="3" t="s">
        <v>116</v>
      </c>
      <c r="K188" s="3" t="s">
        <v>108</v>
      </c>
      <c r="L188" s="3">
        <v>107</v>
      </c>
      <c r="M188" s="3" t="s">
        <v>109</v>
      </c>
      <c r="N188" s="3" t="s">
        <v>110</v>
      </c>
      <c r="O188" s="3"/>
      <c r="P188" s="3"/>
    </row>
    <row r="189" spans="1:16" x14ac:dyDescent="0.75">
      <c r="A189" s="3" t="s">
        <v>170</v>
      </c>
      <c r="B189" s="3" t="s">
        <v>171</v>
      </c>
      <c r="C189" s="3">
        <v>430</v>
      </c>
      <c r="D189" s="3" t="s">
        <v>79</v>
      </c>
      <c r="E189" s="3">
        <v>6121</v>
      </c>
      <c r="F189" s="3" t="s">
        <v>103</v>
      </c>
      <c r="G189" s="3">
        <v>21033</v>
      </c>
      <c r="H189" s="3" t="s">
        <v>172</v>
      </c>
      <c r="I189" s="3">
        <v>20162018</v>
      </c>
      <c r="J189" s="3" t="s">
        <v>117</v>
      </c>
      <c r="K189" s="3" t="s">
        <v>108</v>
      </c>
      <c r="L189" s="3">
        <v>91</v>
      </c>
      <c r="M189" s="3" t="s">
        <v>109</v>
      </c>
      <c r="N189" s="3" t="s">
        <v>110</v>
      </c>
      <c r="O189" s="3"/>
      <c r="P189" s="3"/>
    </row>
    <row r="190" spans="1:16" x14ac:dyDescent="0.75">
      <c r="A190" s="3" t="s">
        <v>170</v>
      </c>
      <c r="B190" s="3" t="s">
        <v>171</v>
      </c>
      <c r="C190" s="3">
        <v>430</v>
      </c>
      <c r="D190" s="3" t="s">
        <v>79</v>
      </c>
      <c r="E190" s="3">
        <v>6121</v>
      </c>
      <c r="F190" s="3" t="s">
        <v>103</v>
      </c>
      <c r="G190" s="3">
        <v>21033</v>
      </c>
      <c r="H190" s="3" t="s">
        <v>172</v>
      </c>
      <c r="I190" s="3">
        <v>20172019</v>
      </c>
      <c r="J190" s="3" t="s">
        <v>118</v>
      </c>
      <c r="K190" s="3" t="s">
        <v>108</v>
      </c>
      <c r="L190" s="3">
        <v>76</v>
      </c>
      <c r="M190" s="3" t="s">
        <v>109</v>
      </c>
      <c r="N190" s="3" t="s">
        <v>110</v>
      </c>
      <c r="O190" s="3"/>
      <c r="P190" s="3"/>
    </row>
    <row r="191" spans="1:16" x14ac:dyDescent="0.75">
      <c r="A191" s="3" t="s">
        <v>170</v>
      </c>
      <c r="B191" s="3" t="s">
        <v>171</v>
      </c>
      <c r="C191" s="3">
        <v>430</v>
      </c>
      <c r="D191" s="3" t="s">
        <v>79</v>
      </c>
      <c r="E191" s="3">
        <v>6121</v>
      </c>
      <c r="F191" s="3" t="s">
        <v>103</v>
      </c>
      <c r="G191" s="3">
        <v>21033</v>
      </c>
      <c r="H191" s="3" t="s">
        <v>172</v>
      </c>
      <c r="I191" s="3">
        <v>20182020</v>
      </c>
      <c r="J191" s="3" t="s">
        <v>119</v>
      </c>
      <c r="K191" s="3" t="s">
        <v>108</v>
      </c>
      <c r="L191" s="3">
        <v>64</v>
      </c>
      <c r="M191" s="3" t="s">
        <v>109</v>
      </c>
      <c r="N191" s="3" t="s">
        <v>110</v>
      </c>
      <c r="O191" s="3"/>
      <c r="P191" s="3"/>
    </row>
    <row r="192" spans="1:16" x14ac:dyDescent="0.75">
      <c r="A192" s="3" t="s">
        <v>170</v>
      </c>
      <c r="B192" s="3" t="s">
        <v>171</v>
      </c>
      <c r="C192" s="3">
        <v>450</v>
      </c>
      <c r="D192" s="3" t="s">
        <v>80</v>
      </c>
      <c r="E192" s="3">
        <v>6121</v>
      </c>
      <c r="F192" s="3" t="s">
        <v>103</v>
      </c>
      <c r="G192" s="3">
        <v>21033</v>
      </c>
      <c r="H192" s="3" t="s">
        <v>172</v>
      </c>
      <c r="I192" s="3">
        <v>20092011</v>
      </c>
      <c r="J192" s="3" t="s">
        <v>107</v>
      </c>
      <c r="K192" s="3" t="s">
        <v>108</v>
      </c>
      <c r="L192" s="3">
        <v>28</v>
      </c>
      <c r="M192" s="3" t="s">
        <v>109</v>
      </c>
      <c r="N192" s="3" t="s">
        <v>110</v>
      </c>
      <c r="O192" s="3"/>
      <c r="P192" s="3"/>
    </row>
    <row r="193" spans="1:16" x14ac:dyDescent="0.75">
      <c r="A193" s="3" t="s">
        <v>170</v>
      </c>
      <c r="B193" s="3" t="s">
        <v>171</v>
      </c>
      <c r="C193" s="3">
        <v>450</v>
      </c>
      <c r="D193" s="3" t="s">
        <v>80</v>
      </c>
      <c r="E193" s="3">
        <v>6121</v>
      </c>
      <c r="F193" s="3" t="s">
        <v>103</v>
      </c>
      <c r="G193" s="3">
        <v>21033</v>
      </c>
      <c r="H193" s="3" t="s">
        <v>172</v>
      </c>
      <c r="I193" s="3">
        <v>20102012</v>
      </c>
      <c r="J193" s="3" t="s">
        <v>111</v>
      </c>
      <c r="K193" s="3" t="s">
        <v>108</v>
      </c>
      <c r="L193" s="3">
        <v>26</v>
      </c>
      <c r="M193" s="3" t="s">
        <v>109</v>
      </c>
      <c r="N193" s="3" t="s">
        <v>110</v>
      </c>
      <c r="O193" s="3"/>
      <c r="P193" s="3"/>
    </row>
    <row r="194" spans="1:16" x14ac:dyDescent="0.75">
      <c r="A194" s="3" t="s">
        <v>170</v>
      </c>
      <c r="B194" s="3" t="s">
        <v>171</v>
      </c>
      <c r="C194" s="3">
        <v>450</v>
      </c>
      <c r="D194" s="3" t="s">
        <v>80</v>
      </c>
      <c r="E194" s="3">
        <v>6121</v>
      </c>
      <c r="F194" s="3" t="s">
        <v>103</v>
      </c>
      <c r="G194" s="3">
        <v>21033</v>
      </c>
      <c r="H194" s="3" t="s">
        <v>172</v>
      </c>
      <c r="I194" s="3">
        <v>20112013</v>
      </c>
      <c r="J194" s="3" t="s">
        <v>112</v>
      </c>
      <c r="K194" s="3" t="s">
        <v>108</v>
      </c>
      <c r="L194" s="3">
        <v>25</v>
      </c>
      <c r="M194" s="3" t="s">
        <v>109</v>
      </c>
      <c r="N194" s="3" t="s">
        <v>110</v>
      </c>
      <c r="O194" s="3"/>
      <c r="P194" s="3"/>
    </row>
    <row r="195" spans="1:16" x14ac:dyDescent="0.75">
      <c r="A195" s="3" t="s">
        <v>170</v>
      </c>
      <c r="B195" s="3" t="s">
        <v>171</v>
      </c>
      <c r="C195" s="3">
        <v>450</v>
      </c>
      <c r="D195" s="3" t="s">
        <v>80</v>
      </c>
      <c r="E195" s="3">
        <v>6121</v>
      </c>
      <c r="F195" s="3" t="s">
        <v>103</v>
      </c>
      <c r="G195" s="3">
        <v>21033</v>
      </c>
      <c r="H195" s="3" t="s">
        <v>172</v>
      </c>
      <c r="I195" s="3">
        <v>20122014</v>
      </c>
      <c r="J195" s="3" t="s">
        <v>113</v>
      </c>
      <c r="K195" s="3" t="s">
        <v>108</v>
      </c>
      <c r="L195" s="3">
        <v>23</v>
      </c>
      <c r="M195" s="3" t="s">
        <v>109</v>
      </c>
      <c r="N195" s="3" t="s">
        <v>110</v>
      </c>
      <c r="O195" s="3"/>
      <c r="P195" s="3"/>
    </row>
    <row r="196" spans="1:16" x14ac:dyDescent="0.75">
      <c r="A196" s="3" t="s">
        <v>170</v>
      </c>
      <c r="B196" s="3" t="s">
        <v>171</v>
      </c>
      <c r="C196" s="3">
        <v>450</v>
      </c>
      <c r="D196" s="3" t="s">
        <v>80</v>
      </c>
      <c r="E196" s="3">
        <v>6121</v>
      </c>
      <c r="F196" s="3" t="s">
        <v>103</v>
      </c>
      <c r="G196" s="3">
        <v>21033</v>
      </c>
      <c r="H196" s="3" t="s">
        <v>172</v>
      </c>
      <c r="I196" s="3">
        <v>20132015</v>
      </c>
      <c r="J196" s="3" t="s">
        <v>114</v>
      </c>
      <c r="K196" s="3" t="s">
        <v>108</v>
      </c>
      <c r="L196" s="3">
        <v>21</v>
      </c>
      <c r="M196" s="3" t="s">
        <v>109</v>
      </c>
      <c r="N196" s="3" t="s">
        <v>110</v>
      </c>
      <c r="O196" s="3"/>
      <c r="P196" s="3"/>
    </row>
    <row r="197" spans="1:16" x14ac:dyDescent="0.75">
      <c r="A197" s="3" t="s">
        <v>170</v>
      </c>
      <c r="B197" s="3" t="s">
        <v>171</v>
      </c>
      <c r="C197" s="3">
        <v>450</v>
      </c>
      <c r="D197" s="3" t="s">
        <v>80</v>
      </c>
      <c r="E197" s="3">
        <v>6121</v>
      </c>
      <c r="F197" s="3" t="s">
        <v>103</v>
      </c>
      <c r="G197" s="3">
        <v>21033</v>
      </c>
      <c r="H197" s="3" t="s">
        <v>172</v>
      </c>
      <c r="I197" s="3">
        <v>20142016</v>
      </c>
      <c r="J197" s="3" t="s">
        <v>115</v>
      </c>
      <c r="K197" s="3" t="s">
        <v>108</v>
      </c>
      <c r="L197" s="3">
        <v>19</v>
      </c>
      <c r="M197" s="3" t="s">
        <v>109</v>
      </c>
      <c r="N197" s="3" t="s">
        <v>110</v>
      </c>
      <c r="O197" s="3"/>
      <c r="P197" s="3"/>
    </row>
    <row r="198" spans="1:16" x14ac:dyDescent="0.75">
      <c r="A198" s="3" t="s">
        <v>170</v>
      </c>
      <c r="B198" s="3" t="s">
        <v>171</v>
      </c>
      <c r="C198" s="3">
        <v>450</v>
      </c>
      <c r="D198" s="3" t="s">
        <v>80</v>
      </c>
      <c r="E198" s="3">
        <v>6121</v>
      </c>
      <c r="F198" s="3" t="s">
        <v>103</v>
      </c>
      <c r="G198" s="3">
        <v>21033</v>
      </c>
      <c r="H198" s="3" t="s">
        <v>172</v>
      </c>
      <c r="I198" s="3">
        <v>20152017</v>
      </c>
      <c r="J198" s="3" t="s">
        <v>116</v>
      </c>
      <c r="K198" s="3" t="s">
        <v>108</v>
      </c>
      <c r="L198" s="3">
        <v>20</v>
      </c>
      <c r="M198" s="3" t="s">
        <v>109</v>
      </c>
      <c r="N198" s="3" t="s">
        <v>110</v>
      </c>
      <c r="O198" s="3"/>
      <c r="P198" s="3"/>
    </row>
    <row r="199" spans="1:16" x14ac:dyDescent="0.75">
      <c r="A199" s="3" t="s">
        <v>170</v>
      </c>
      <c r="B199" s="3" t="s">
        <v>171</v>
      </c>
      <c r="C199" s="3">
        <v>450</v>
      </c>
      <c r="D199" s="3" t="s">
        <v>80</v>
      </c>
      <c r="E199" s="3">
        <v>6121</v>
      </c>
      <c r="F199" s="3" t="s">
        <v>103</v>
      </c>
      <c r="G199" s="3">
        <v>21033</v>
      </c>
      <c r="H199" s="3" t="s">
        <v>172</v>
      </c>
      <c r="I199" s="3">
        <v>20162018</v>
      </c>
      <c r="J199" s="3" t="s">
        <v>117</v>
      </c>
      <c r="K199" s="3" t="s">
        <v>108</v>
      </c>
      <c r="L199" s="3">
        <v>21</v>
      </c>
      <c r="M199" s="3" t="s">
        <v>109</v>
      </c>
      <c r="N199" s="3" t="s">
        <v>110</v>
      </c>
      <c r="O199" s="3"/>
      <c r="P199" s="3"/>
    </row>
    <row r="200" spans="1:16" x14ac:dyDescent="0.75">
      <c r="A200" s="3" t="s">
        <v>170</v>
      </c>
      <c r="B200" s="3" t="s">
        <v>171</v>
      </c>
      <c r="C200" s="3">
        <v>450</v>
      </c>
      <c r="D200" s="3" t="s">
        <v>80</v>
      </c>
      <c r="E200" s="3">
        <v>6121</v>
      </c>
      <c r="F200" s="3" t="s">
        <v>103</v>
      </c>
      <c r="G200" s="3">
        <v>21033</v>
      </c>
      <c r="H200" s="3" t="s">
        <v>172</v>
      </c>
      <c r="I200" s="3">
        <v>20172019</v>
      </c>
      <c r="J200" s="3" t="s">
        <v>118</v>
      </c>
      <c r="K200" s="3" t="s">
        <v>108</v>
      </c>
      <c r="L200" s="3">
        <v>21</v>
      </c>
      <c r="M200" s="3" t="s">
        <v>109</v>
      </c>
      <c r="N200" s="3" t="s">
        <v>110</v>
      </c>
      <c r="O200" s="3"/>
      <c r="P200" s="3"/>
    </row>
    <row r="201" spans="1:16" x14ac:dyDescent="0.75">
      <c r="A201" s="3" t="s">
        <v>170</v>
      </c>
      <c r="B201" s="3" t="s">
        <v>171</v>
      </c>
      <c r="C201" s="3">
        <v>450</v>
      </c>
      <c r="D201" s="3" t="s">
        <v>80</v>
      </c>
      <c r="E201" s="3">
        <v>6121</v>
      </c>
      <c r="F201" s="3" t="s">
        <v>103</v>
      </c>
      <c r="G201" s="3">
        <v>21033</v>
      </c>
      <c r="H201" s="3" t="s">
        <v>172</v>
      </c>
      <c r="I201" s="3">
        <v>20182020</v>
      </c>
      <c r="J201" s="3" t="s">
        <v>119</v>
      </c>
      <c r="K201" s="3" t="s">
        <v>108</v>
      </c>
      <c r="L201" s="3">
        <v>22</v>
      </c>
      <c r="M201" s="3" t="s">
        <v>109</v>
      </c>
      <c r="N201" s="3" t="s">
        <v>110</v>
      </c>
      <c r="O201" s="3"/>
      <c r="P201" s="3"/>
    </row>
    <row r="202" spans="1:16" x14ac:dyDescent="0.75">
      <c r="A202" s="3" t="s">
        <v>170</v>
      </c>
      <c r="B202" s="3" t="s">
        <v>171</v>
      </c>
      <c r="C202" s="3">
        <v>454</v>
      </c>
      <c r="D202" s="3" t="s">
        <v>81</v>
      </c>
      <c r="E202" s="3">
        <v>6121</v>
      </c>
      <c r="F202" s="3" t="s">
        <v>103</v>
      </c>
      <c r="G202" s="3">
        <v>21033</v>
      </c>
      <c r="H202" s="3" t="s">
        <v>172</v>
      </c>
      <c r="I202" s="3">
        <v>20092011</v>
      </c>
      <c r="J202" s="3" t="s">
        <v>107</v>
      </c>
      <c r="K202" s="3" t="s">
        <v>108</v>
      </c>
      <c r="L202" s="3">
        <v>17</v>
      </c>
      <c r="M202" s="3" t="s">
        <v>109</v>
      </c>
      <c r="N202" s="3" t="s">
        <v>110</v>
      </c>
      <c r="O202" s="3"/>
      <c r="P202" s="3"/>
    </row>
    <row r="203" spans="1:16" x14ac:dyDescent="0.75">
      <c r="A203" s="3" t="s">
        <v>170</v>
      </c>
      <c r="B203" s="3" t="s">
        <v>171</v>
      </c>
      <c r="C203" s="3">
        <v>454</v>
      </c>
      <c r="D203" s="3" t="s">
        <v>81</v>
      </c>
      <c r="E203" s="3">
        <v>6121</v>
      </c>
      <c r="F203" s="3" t="s">
        <v>103</v>
      </c>
      <c r="G203" s="3">
        <v>21033</v>
      </c>
      <c r="H203" s="3" t="s">
        <v>172</v>
      </c>
      <c r="I203" s="3">
        <v>20102012</v>
      </c>
      <c r="J203" s="3" t="s">
        <v>111</v>
      </c>
      <c r="K203" s="3" t="s">
        <v>108</v>
      </c>
      <c r="L203" s="3">
        <v>17</v>
      </c>
      <c r="M203" s="3" t="s">
        <v>109</v>
      </c>
      <c r="N203" s="3" t="s">
        <v>110</v>
      </c>
      <c r="O203" s="3"/>
      <c r="P203" s="3"/>
    </row>
    <row r="204" spans="1:16" x14ac:dyDescent="0.75">
      <c r="A204" s="3" t="s">
        <v>170</v>
      </c>
      <c r="B204" s="3" t="s">
        <v>171</v>
      </c>
      <c r="C204" s="3">
        <v>454</v>
      </c>
      <c r="D204" s="3" t="s">
        <v>81</v>
      </c>
      <c r="E204" s="3">
        <v>6121</v>
      </c>
      <c r="F204" s="3" t="s">
        <v>103</v>
      </c>
      <c r="G204" s="3">
        <v>21033</v>
      </c>
      <c r="H204" s="3" t="s">
        <v>172</v>
      </c>
      <c r="I204" s="3">
        <v>20112013</v>
      </c>
      <c r="J204" s="3" t="s">
        <v>112</v>
      </c>
      <c r="K204" s="3" t="s">
        <v>108</v>
      </c>
      <c r="L204" s="3">
        <v>16</v>
      </c>
      <c r="M204" s="3" t="s">
        <v>109</v>
      </c>
      <c r="N204" s="3" t="s">
        <v>110</v>
      </c>
      <c r="O204" s="3"/>
      <c r="P204" s="3"/>
    </row>
    <row r="205" spans="1:16" x14ac:dyDescent="0.75">
      <c r="A205" s="3" t="s">
        <v>170</v>
      </c>
      <c r="B205" s="3" t="s">
        <v>171</v>
      </c>
      <c r="C205" s="3">
        <v>454</v>
      </c>
      <c r="D205" s="3" t="s">
        <v>81</v>
      </c>
      <c r="E205" s="3">
        <v>6121</v>
      </c>
      <c r="F205" s="3" t="s">
        <v>103</v>
      </c>
      <c r="G205" s="3">
        <v>21033</v>
      </c>
      <c r="H205" s="3" t="s">
        <v>172</v>
      </c>
      <c r="I205" s="3">
        <v>20122014</v>
      </c>
      <c r="J205" s="3" t="s">
        <v>113</v>
      </c>
      <c r="K205" s="3" t="s">
        <v>108</v>
      </c>
      <c r="L205" s="3">
        <v>17</v>
      </c>
      <c r="M205" s="3" t="s">
        <v>109</v>
      </c>
      <c r="N205" s="3" t="s">
        <v>110</v>
      </c>
      <c r="O205" s="3"/>
      <c r="P205" s="3"/>
    </row>
    <row r="206" spans="1:16" x14ac:dyDescent="0.75">
      <c r="A206" s="3" t="s">
        <v>170</v>
      </c>
      <c r="B206" s="3" t="s">
        <v>171</v>
      </c>
      <c r="C206" s="3">
        <v>454</v>
      </c>
      <c r="D206" s="3" t="s">
        <v>81</v>
      </c>
      <c r="E206" s="3">
        <v>6121</v>
      </c>
      <c r="F206" s="3" t="s">
        <v>103</v>
      </c>
      <c r="G206" s="3">
        <v>21033</v>
      </c>
      <c r="H206" s="3" t="s">
        <v>172</v>
      </c>
      <c r="I206" s="3">
        <v>20132015</v>
      </c>
      <c r="J206" s="3" t="s">
        <v>114</v>
      </c>
      <c r="K206" s="3" t="s">
        <v>108</v>
      </c>
      <c r="L206" s="3">
        <v>18</v>
      </c>
      <c r="M206" s="3" t="s">
        <v>109</v>
      </c>
      <c r="N206" s="3" t="s">
        <v>110</v>
      </c>
      <c r="O206" s="3"/>
      <c r="P206" s="3"/>
    </row>
    <row r="207" spans="1:16" x14ac:dyDescent="0.75">
      <c r="A207" s="3" t="s">
        <v>170</v>
      </c>
      <c r="B207" s="3" t="s">
        <v>171</v>
      </c>
      <c r="C207" s="3">
        <v>454</v>
      </c>
      <c r="D207" s="3" t="s">
        <v>81</v>
      </c>
      <c r="E207" s="3">
        <v>6121</v>
      </c>
      <c r="F207" s="3" t="s">
        <v>103</v>
      </c>
      <c r="G207" s="3">
        <v>21033</v>
      </c>
      <c r="H207" s="3" t="s">
        <v>172</v>
      </c>
      <c r="I207" s="3">
        <v>20142016</v>
      </c>
      <c r="J207" s="3" t="s">
        <v>115</v>
      </c>
      <c r="K207" s="3" t="s">
        <v>108</v>
      </c>
      <c r="L207" s="3">
        <v>22</v>
      </c>
      <c r="M207" s="3" t="s">
        <v>109</v>
      </c>
      <c r="N207" s="3" t="s">
        <v>110</v>
      </c>
      <c r="O207" s="3"/>
      <c r="P207" s="3"/>
    </row>
    <row r="208" spans="1:16" x14ac:dyDescent="0.75">
      <c r="A208" s="3" t="s">
        <v>170</v>
      </c>
      <c r="B208" s="3" t="s">
        <v>171</v>
      </c>
      <c r="C208" s="3">
        <v>454</v>
      </c>
      <c r="D208" s="3" t="s">
        <v>81</v>
      </c>
      <c r="E208" s="3">
        <v>6121</v>
      </c>
      <c r="F208" s="3" t="s">
        <v>103</v>
      </c>
      <c r="G208" s="3">
        <v>21033</v>
      </c>
      <c r="H208" s="3" t="s">
        <v>172</v>
      </c>
      <c r="I208" s="3">
        <v>20152017</v>
      </c>
      <c r="J208" s="3" t="s">
        <v>116</v>
      </c>
      <c r="K208" s="3" t="s">
        <v>108</v>
      </c>
      <c r="L208" s="3">
        <v>27</v>
      </c>
      <c r="M208" s="3" t="s">
        <v>109</v>
      </c>
      <c r="N208" s="3" t="s">
        <v>110</v>
      </c>
      <c r="O208" s="3"/>
      <c r="P208" s="3"/>
    </row>
    <row r="209" spans="1:16" x14ac:dyDescent="0.75">
      <c r="A209" s="3" t="s">
        <v>170</v>
      </c>
      <c r="B209" s="3" t="s">
        <v>171</v>
      </c>
      <c r="C209" s="3">
        <v>454</v>
      </c>
      <c r="D209" s="3" t="s">
        <v>81</v>
      </c>
      <c r="E209" s="3">
        <v>6121</v>
      </c>
      <c r="F209" s="3" t="s">
        <v>103</v>
      </c>
      <c r="G209" s="3">
        <v>21033</v>
      </c>
      <c r="H209" s="3" t="s">
        <v>172</v>
      </c>
      <c r="I209" s="3">
        <v>20162018</v>
      </c>
      <c r="J209" s="3" t="s">
        <v>117</v>
      </c>
      <c r="K209" s="3" t="s">
        <v>108</v>
      </c>
      <c r="L209" s="3">
        <v>27</v>
      </c>
      <c r="M209" s="3" t="s">
        <v>109</v>
      </c>
      <c r="N209" s="3" t="s">
        <v>110</v>
      </c>
      <c r="O209" s="3"/>
      <c r="P209" s="3"/>
    </row>
    <row r="210" spans="1:16" x14ac:dyDescent="0.75">
      <c r="A210" s="3" t="s">
        <v>170</v>
      </c>
      <c r="B210" s="3" t="s">
        <v>171</v>
      </c>
      <c r="C210" s="3">
        <v>454</v>
      </c>
      <c r="D210" s="3" t="s">
        <v>81</v>
      </c>
      <c r="E210" s="3">
        <v>6121</v>
      </c>
      <c r="F210" s="3" t="s">
        <v>103</v>
      </c>
      <c r="G210" s="3">
        <v>21033</v>
      </c>
      <c r="H210" s="3" t="s">
        <v>172</v>
      </c>
      <c r="I210" s="3">
        <v>20172019</v>
      </c>
      <c r="J210" s="3" t="s">
        <v>118</v>
      </c>
      <c r="K210" s="3" t="s">
        <v>108</v>
      </c>
      <c r="L210" s="3">
        <v>25</v>
      </c>
      <c r="M210" s="3" t="s">
        <v>109</v>
      </c>
      <c r="N210" s="3" t="s">
        <v>110</v>
      </c>
      <c r="O210" s="3"/>
      <c r="P210" s="3"/>
    </row>
    <row r="211" spans="1:16" x14ac:dyDescent="0.75">
      <c r="A211" s="3" t="s">
        <v>170</v>
      </c>
      <c r="B211" s="3" t="s">
        <v>171</v>
      </c>
      <c r="C211" s="3">
        <v>454</v>
      </c>
      <c r="D211" s="3" t="s">
        <v>81</v>
      </c>
      <c r="E211" s="3">
        <v>6121</v>
      </c>
      <c r="F211" s="3" t="s">
        <v>103</v>
      </c>
      <c r="G211" s="3">
        <v>21033</v>
      </c>
      <c r="H211" s="3" t="s">
        <v>172</v>
      </c>
      <c r="I211" s="3">
        <v>20182020</v>
      </c>
      <c r="J211" s="3" t="s">
        <v>119</v>
      </c>
      <c r="K211" s="3" t="s">
        <v>108</v>
      </c>
      <c r="L211" s="3">
        <v>27</v>
      </c>
      <c r="M211" s="3" t="s">
        <v>109</v>
      </c>
      <c r="N211" s="3" t="s">
        <v>110</v>
      </c>
      <c r="O211" s="3"/>
      <c r="P211" s="3"/>
    </row>
    <row r="212" spans="1:16" x14ac:dyDescent="0.75">
      <c r="A212" s="3" t="s">
        <v>170</v>
      </c>
      <c r="B212" s="3" t="s">
        <v>171</v>
      </c>
      <c r="C212" s="3">
        <v>466</v>
      </c>
      <c r="D212" s="3" t="s">
        <v>82</v>
      </c>
      <c r="E212" s="3">
        <v>6121</v>
      </c>
      <c r="F212" s="3" t="s">
        <v>103</v>
      </c>
      <c r="G212" s="3">
        <v>21033</v>
      </c>
      <c r="H212" s="3" t="s">
        <v>172</v>
      </c>
      <c r="I212" s="3">
        <v>20092011</v>
      </c>
      <c r="J212" s="3" t="s">
        <v>107</v>
      </c>
      <c r="K212" s="3" t="s">
        <v>108</v>
      </c>
      <c r="L212" s="3">
        <v>19</v>
      </c>
      <c r="M212" s="3" t="s">
        <v>109</v>
      </c>
      <c r="N212" s="3" t="s">
        <v>110</v>
      </c>
      <c r="O212" s="3"/>
      <c r="P212" s="3"/>
    </row>
    <row r="213" spans="1:16" x14ac:dyDescent="0.75">
      <c r="A213" s="3" t="s">
        <v>170</v>
      </c>
      <c r="B213" s="3" t="s">
        <v>171</v>
      </c>
      <c r="C213" s="3">
        <v>466</v>
      </c>
      <c r="D213" s="3" t="s">
        <v>82</v>
      </c>
      <c r="E213" s="3">
        <v>6121</v>
      </c>
      <c r="F213" s="3" t="s">
        <v>103</v>
      </c>
      <c r="G213" s="3">
        <v>21033</v>
      </c>
      <c r="H213" s="3" t="s">
        <v>172</v>
      </c>
      <c r="I213" s="3">
        <v>20102012</v>
      </c>
      <c r="J213" s="3" t="s">
        <v>111</v>
      </c>
      <c r="K213" s="3" t="s">
        <v>108</v>
      </c>
      <c r="L213" s="3">
        <v>17</v>
      </c>
      <c r="M213" s="3" t="s">
        <v>109</v>
      </c>
      <c r="N213" s="3" t="s">
        <v>110</v>
      </c>
      <c r="O213" s="3"/>
      <c r="P213" s="3"/>
    </row>
    <row r="214" spans="1:16" x14ac:dyDescent="0.75">
      <c r="A214" s="3" t="s">
        <v>170</v>
      </c>
      <c r="B214" s="3" t="s">
        <v>171</v>
      </c>
      <c r="C214" s="3">
        <v>466</v>
      </c>
      <c r="D214" s="3" t="s">
        <v>82</v>
      </c>
      <c r="E214" s="3">
        <v>6121</v>
      </c>
      <c r="F214" s="3" t="s">
        <v>103</v>
      </c>
      <c r="G214" s="3">
        <v>21033</v>
      </c>
      <c r="H214" s="3" t="s">
        <v>172</v>
      </c>
      <c r="I214" s="3">
        <v>20112013</v>
      </c>
      <c r="J214" s="3" t="s">
        <v>112</v>
      </c>
      <c r="K214" s="3" t="s">
        <v>108</v>
      </c>
      <c r="L214" s="3">
        <v>19</v>
      </c>
      <c r="M214" s="3" t="s">
        <v>109</v>
      </c>
      <c r="N214" s="3" t="s">
        <v>110</v>
      </c>
      <c r="O214" s="3"/>
      <c r="P214" s="3"/>
    </row>
    <row r="215" spans="1:16" x14ac:dyDescent="0.75">
      <c r="A215" s="3" t="s">
        <v>170</v>
      </c>
      <c r="B215" s="3" t="s">
        <v>171</v>
      </c>
      <c r="C215" s="3">
        <v>466</v>
      </c>
      <c r="D215" s="3" t="s">
        <v>82</v>
      </c>
      <c r="E215" s="3">
        <v>6121</v>
      </c>
      <c r="F215" s="3" t="s">
        <v>103</v>
      </c>
      <c r="G215" s="3">
        <v>21033</v>
      </c>
      <c r="H215" s="3" t="s">
        <v>172</v>
      </c>
      <c r="I215" s="3">
        <v>20122014</v>
      </c>
      <c r="J215" s="3" t="s">
        <v>113</v>
      </c>
      <c r="K215" s="3" t="s">
        <v>108</v>
      </c>
      <c r="L215" s="3">
        <v>19</v>
      </c>
      <c r="M215" s="3" t="s">
        <v>109</v>
      </c>
      <c r="N215" s="3" t="s">
        <v>110</v>
      </c>
      <c r="O215" s="3"/>
      <c r="P215" s="3"/>
    </row>
    <row r="216" spans="1:16" x14ac:dyDescent="0.75">
      <c r="A216" s="3" t="s">
        <v>170</v>
      </c>
      <c r="B216" s="3" t="s">
        <v>171</v>
      </c>
      <c r="C216" s="3">
        <v>466</v>
      </c>
      <c r="D216" s="3" t="s">
        <v>82</v>
      </c>
      <c r="E216" s="3">
        <v>6121</v>
      </c>
      <c r="F216" s="3" t="s">
        <v>103</v>
      </c>
      <c r="G216" s="3">
        <v>21033</v>
      </c>
      <c r="H216" s="3" t="s">
        <v>172</v>
      </c>
      <c r="I216" s="3">
        <v>20132015</v>
      </c>
      <c r="J216" s="3" t="s">
        <v>114</v>
      </c>
      <c r="K216" s="3" t="s">
        <v>108</v>
      </c>
      <c r="L216" s="3">
        <v>21</v>
      </c>
      <c r="M216" s="3" t="s">
        <v>109</v>
      </c>
      <c r="N216" s="3" t="s">
        <v>110</v>
      </c>
      <c r="O216" s="3"/>
      <c r="P216" s="3"/>
    </row>
    <row r="217" spans="1:16" x14ac:dyDescent="0.75">
      <c r="A217" s="3" t="s">
        <v>170</v>
      </c>
      <c r="B217" s="3" t="s">
        <v>171</v>
      </c>
      <c r="C217" s="3">
        <v>466</v>
      </c>
      <c r="D217" s="3" t="s">
        <v>82</v>
      </c>
      <c r="E217" s="3">
        <v>6121</v>
      </c>
      <c r="F217" s="3" t="s">
        <v>103</v>
      </c>
      <c r="G217" s="3">
        <v>21033</v>
      </c>
      <c r="H217" s="3" t="s">
        <v>172</v>
      </c>
      <c r="I217" s="3">
        <v>20142016</v>
      </c>
      <c r="J217" s="3" t="s">
        <v>115</v>
      </c>
      <c r="K217" s="3" t="s">
        <v>108</v>
      </c>
      <c r="L217" s="3">
        <v>20</v>
      </c>
      <c r="M217" s="3" t="s">
        <v>109</v>
      </c>
      <c r="N217" s="3" t="s">
        <v>110</v>
      </c>
      <c r="O217" s="3"/>
      <c r="P217" s="3"/>
    </row>
    <row r="218" spans="1:16" x14ac:dyDescent="0.75">
      <c r="A218" s="3" t="s">
        <v>170</v>
      </c>
      <c r="B218" s="3" t="s">
        <v>171</v>
      </c>
      <c r="C218" s="3">
        <v>466</v>
      </c>
      <c r="D218" s="3" t="s">
        <v>82</v>
      </c>
      <c r="E218" s="3">
        <v>6121</v>
      </c>
      <c r="F218" s="3" t="s">
        <v>103</v>
      </c>
      <c r="G218" s="3">
        <v>21033</v>
      </c>
      <c r="H218" s="3" t="s">
        <v>172</v>
      </c>
      <c r="I218" s="3">
        <v>20152017</v>
      </c>
      <c r="J218" s="3" t="s">
        <v>116</v>
      </c>
      <c r="K218" s="3" t="s">
        <v>108</v>
      </c>
      <c r="L218" s="3">
        <v>20</v>
      </c>
      <c r="M218" s="3" t="s">
        <v>109</v>
      </c>
      <c r="N218" s="3" t="s">
        <v>110</v>
      </c>
      <c r="O218" s="3"/>
      <c r="P218" s="3"/>
    </row>
    <row r="219" spans="1:16" x14ac:dyDescent="0.75">
      <c r="A219" s="3" t="s">
        <v>170</v>
      </c>
      <c r="B219" s="3" t="s">
        <v>171</v>
      </c>
      <c r="C219" s="3">
        <v>466</v>
      </c>
      <c r="D219" s="3" t="s">
        <v>82</v>
      </c>
      <c r="E219" s="3">
        <v>6121</v>
      </c>
      <c r="F219" s="3" t="s">
        <v>103</v>
      </c>
      <c r="G219" s="3">
        <v>21033</v>
      </c>
      <c r="H219" s="3" t="s">
        <v>172</v>
      </c>
      <c r="I219" s="3">
        <v>20162018</v>
      </c>
      <c r="J219" s="3" t="s">
        <v>117</v>
      </c>
      <c r="K219" s="3" t="s">
        <v>108</v>
      </c>
      <c r="L219" s="3">
        <v>18</v>
      </c>
      <c r="M219" s="3" t="s">
        <v>109</v>
      </c>
      <c r="N219" s="3" t="s">
        <v>110</v>
      </c>
      <c r="O219" s="3"/>
      <c r="P219" s="3"/>
    </row>
    <row r="220" spans="1:16" x14ac:dyDescent="0.75">
      <c r="A220" s="3" t="s">
        <v>170</v>
      </c>
      <c r="B220" s="3" t="s">
        <v>171</v>
      </c>
      <c r="C220" s="3">
        <v>466</v>
      </c>
      <c r="D220" s="3" t="s">
        <v>82</v>
      </c>
      <c r="E220" s="3">
        <v>6121</v>
      </c>
      <c r="F220" s="3" t="s">
        <v>103</v>
      </c>
      <c r="G220" s="3">
        <v>21033</v>
      </c>
      <c r="H220" s="3" t="s">
        <v>172</v>
      </c>
      <c r="I220" s="3">
        <v>20172019</v>
      </c>
      <c r="J220" s="3" t="s">
        <v>118</v>
      </c>
      <c r="K220" s="3" t="s">
        <v>108</v>
      </c>
      <c r="L220" s="3">
        <v>17</v>
      </c>
      <c r="M220" s="3" t="s">
        <v>109</v>
      </c>
      <c r="N220" s="3" t="s">
        <v>110</v>
      </c>
      <c r="O220" s="3"/>
      <c r="P220" s="3"/>
    </row>
    <row r="221" spans="1:16" x14ac:dyDescent="0.75">
      <c r="A221" s="3" t="s">
        <v>170</v>
      </c>
      <c r="B221" s="3" t="s">
        <v>171</v>
      </c>
      <c r="C221" s="3">
        <v>466</v>
      </c>
      <c r="D221" s="3" t="s">
        <v>82</v>
      </c>
      <c r="E221" s="3">
        <v>6121</v>
      </c>
      <c r="F221" s="3" t="s">
        <v>103</v>
      </c>
      <c r="G221" s="3">
        <v>21033</v>
      </c>
      <c r="H221" s="3" t="s">
        <v>172</v>
      </c>
      <c r="I221" s="3">
        <v>20182020</v>
      </c>
      <c r="J221" s="3" t="s">
        <v>119</v>
      </c>
      <c r="K221" s="3" t="s">
        <v>108</v>
      </c>
      <c r="L221" s="3">
        <v>15</v>
      </c>
      <c r="M221" s="3" t="s">
        <v>109</v>
      </c>
      <c r="N221" s="3" t="s">
        <v>110</v>
      </c>
      <c r="O221" s="3"/>
      <c r="P221" s="3"/>
    </row>
    <row r="222" spans="1:16" x14ac:dyDescent="0.75">
      <c r="A222" s="3" t="s">
        <v>170</v>
      </c>
      <c r="B222" s="3" t="s">
        <v>171</v>
      </c>
      <c r="C222" s="3">
        <v>478</v>
      </c>
      <c r="D222" s="3" t="s">
        <v>83</v>
      </c>
      <c r="E222" s="3">
        <v>6121</v>
      </c>
      <c r="F222" s="3" t="s">
        <v>103</v>
      </c>
      <c r="G222" s="3">
        <v>21033</v>
      </c>
      <c r="H222" s="3" t="s">
        <v>172</v>
      </c>
      <c r="I222" s="3">
        <v>20092011</v>
      </c>
      <c r="J222" s="3" t="s">
        <v>107</v>
      </c>
      <c r="K222" s="3" t="s">
        <v>108</v>
      </c>
      <c r="L222" s="3">
        <v>18</v>
      </c>
      <c r="M222" s="3" t="s">
        <v>109</v>
      </c>
      <c r="N222" s="3" t="s">
        <v>110</v>
      </c>
      <c r="O222" s="3"/>
      <c r="P222" s="3"/>
    </row>
    <row r="223" spans="1:16" x14ac:dyDescent="0.75">
      <c r="A223" s="3" t="s">
        <v>170</v>
      </c>
      <c r="B223" s="3" t="s">
        <v>171</v>
      </c>
      <c r="C223" s="3">
        <v>478</v>
      </c>
      <c r="D223" s="3" t="s">
        <v>83</v>
      </c>
      <c r="E223" s="3">
        <v>6121</v>
      </c>
      <c r="F223" s="3" t="s">
        <v>103</v>
      </c>
      <c r="G223" s="3">
        <v>21033</v>
      </c>
      <c r="H223" s="3" t="s">
        <v>172</v>
      </c>
      <c r="I223" s="3">
        <v>20102012</v>
      </c>
      <c r="J223" s="3" t="s">
        <v>111</v>
      </c>
      <c r="K223" s="3" t="s">
        <v>108</v>
      </c>
      <c r="L223" s="3">
        <v>14</v>
      </c>
      <c r="M223" s="3" t="s">
        <v>109</v>
      </c>
      <c r="N223" s="3" t="s">
        <v>110</v>
      </c>
      <c r="O223" s="3"/>
      <c r="P223" s="3"/>
    </row>
    <row r="224" spans="1:16" x14ac:dyDescent="0.75">
      <c r="A224" s="3" t="s">
        <v>170</v>
      </c>
      <c r="B224" s="3" t="s">
        <v>171</v>
      </c>
      <c r="C224" s="3">
        <v>478</v>
      </c>
      <c r="D224" s="3" t="s">
        <v>83</v>
      </c>
      <c r="E224" s="3">
        <v>6121</v>
      </c>
      <c r="F224" s="3" t="s">
        <v>103</v>
      </c>
      <c r="G224" s="3">
        <v>21033</v>
      </c>
      <c r="H224" s="3" t="s">
        <v>172</v>
      </c>
      <c r="I224" s="3">
        <v>20112013</v>
      </c>
      <c r="J224" s="3" t="s">
        <v>112</v>
      </c>
      <c r="K224" s="3" t="s">
        <v>108</v>
      </c>
      <c r="L224" s="3">
        <v>15</v>
      </c>
      <c r="M224" s="3" t="s">
        <v>109</v>
      </c>
      <c r="N224" s="3" t="s">
        <v>110</v>
      </c>
      <c r="O224" s="3"/>
      <c r="P224" s="3"/>
    </row>
    <row r="225" spans="1:16" x14ac:dyDescent="0.75">
      <c r="A225" s="3" t="s">
        <v>170</v>
      </c>
      <c r="B225" s="3" t="s">
        <v>171</v>
      </c>
      <c r="C225" s="3">
        <v>478</v>
      </c>
      <c r="D225" s="3" t="s">
        <v>83</v>
      </c>
      <c r="E225" s="3">
        <v>6121</v>
      </c>
      <c r="F225" s="3" t="s">
        <v>103</v>
      </c>
      <c r="G225" s="3">
        <v>21033</v>
      </c>
      <c r="H225" s="3" t="s">
        <v>172</v>
      </c>
      <c r="I225" s="3">
        <v>20122014</v>
      </c>
      <c r="J225" s="3" t="s">
        <v>113</v>
      </c>
      <c r="K225" s="3" t="s">
        <v>108</v>
      </c>
      <c r="L225" s="3">
        <v>20</v>
      </c>
      <c r="M225" s="3" t="s">
        <v>109</v>
      </c>
      <c r="N225" s="3" t="s">
        <v>110</v>
      </c>
      <c r="O225" s="3"/>
      <c r="P225" s="3"/>
    </row>
    <row r="226" spans="1:16" x14ac:dyDescent="0.75">
      <c r="A226" s="3" t="s">
        <v>170</v>
      </c>
      <c r="B226" s="3" t="s">
        <v>171</v>
      </c>
      <c r="C226" s="3">
        <v>478</v>
      </c>
      <c r="D226" s="3" t="s">
        <v>83</v>
      </c>
      <c r="E226" s="3">
        <v>6121</v>
      </c>
      <c r="F226" s="3" t="s">
        <v>103</v>
      </c>
      <c r="G226" s="3">
        <v>21033</v>
      </c>
      <c r="H226" s="3" t="s">
        <v>172</v>
      </c>
      <c r="I226" s="3">
        <v>20132015</v>
      </c>
      <c r="J226" s="3" t="s">
        <v>114</v>
      </c>
      <c r="K226" s="3" t="s">
        <v>108</v>
      </c>
      <c r="L226" s="3">
        <v>30</v>
      </c>
      <c r="M226" s="3" t="s">
        <v>109</v>
      </c>
      <c r="N226" s="3" t="s">
        <v>110</v>
      </c>
      <c r="O226" s="3"/>
      <c r="P226" s="3"/>
    </row>
    <row r="227" spans="1:16" x14ac:dyDescent="0.75">
      <c r="A227" s="3" t="s">
        <v>170</v>
      </c>
      <c r="B227" s="3" t="s">
        <v>171</v>
      </c>
      <c r="C227" s="3">
        <v>478</v>
      </c>
      <c r="D227" s="3" t="s">
        <v>83</v>
      </c>
      <c r="E227" s="3">
        <v>6121</v>
      </c>
      <c r="F227" s="3" t="s">
        <v>103</v>
      </c>
      <c r="G227" s="3">
        <v>21033</v>
      </c>
      <c r="H227" s="3" t="s">
        <v>172</v>
      </c>
      <c r="I227" s="3">
        <v>20142016</v>
      </c>
      <c r="J227" s="3" t="s">
        <v>115</v>
      </c>
      <c r="K227" s="3" t="s">
        <v>108</v>
      </c>
      <c r="L227" s="3">
        <v>36</v>
      </c>
      <c r="M227" s="3" t="s">
        <v>109</v>
      </c>
      <c r="N227" s="3" t="s">
        <v>110</v>
      </c>
      <c r="O227" s="3"/>
      <c r="P227" s="3"/>
    </row>
    <row r="228" spans="1:16" x14ac:dyDescent="0.75">
      <c r="A228" s="3" t="s">
        <v>170</v>
      </c>
      <c r="B228" s="3" t="s">
        <v>171</v>
      </c>
      <c r="C228" s="3">
        <v>478</v>
      </c>
      <c r="D228" s="3" t="s">
        <v>83</v>
      </c>
      <c r="E228" s="3">
        <v>6121</v>
      </c>
      <c r="F228" s="3" t="s">
        <v>103</v>
      </c>
      <c r="G228" s="3">
        <v>21033</v>
      </c>
      <c r="H228" s="3" t="s">
        <v>172</v>
      </c>
      <c r="I228" s="3">
        <v>20152017</v>
      </c>
      <c r="J228" s="3" t="s">
        <v>116</v>
      </c>
      <c r="K228" s="3" t="s">
        <v>108</v>
      </c>
      <c r="L228" s="3">
        <v>36</v>
      </c>
      <c r="M228" s="3" t="s">
        <v>109</v>
      </c>
      <c r="N228" s="3" t="s">
        <v>110</v>
      </c>
      <c r="O228" s="3"/>
      <c r="P228" s="3"/>
    </row>
    <row r="229" spans="1:16" x14ac:dyDescent="0.75">
      <c r="A229" s="3" t="s">
        <v>170</v>
      </c>
      <c r="B229" s="3" t="s">
        <v>171</v>
      </c>
      <c r="C229" s="3">
        <v>478</v>
      </c>
      <c r="D229" s="3" t="s">
        <v>83</v>
      </c>
      <c r="E229" s="3">
        <v>6121</v>
      </c>
      <c r="F229" s="3" t="s">
        <v>103</v>
      </c>
      <c r="G229" s="3">
        <v>21033</v>
      </c>
      <c r="H229" s="3" t="s">
        <v>172</v>
      </c>
      <c r="I229" s="3">
        <v>20162018</v>
      </c>
      <c r="J229" s="3" t="s">
        <v>117</v>
      </c>
      <c r="K229" s="3" t="s">
        <v>108</v>
      </c>
      <c r="L229" s="3">
        <v>27</v>
      </c>
      <c r="M229" s="3" t="s">
        <v>109</v>
      </c>
      <c r="N229" s="3" t="s">
        <v>110</v>
      </c>
      <c r="O229" s="3"/>
      <c r="P229" s="3"/>
    </row>
    <row r="230" spans="1:16" x14ac:dyDescent="0.75">
      <c r="A230" s="3" t="s">
        <v>170</v>
      </c>
      <c r="B230" s="3" t="s">
        <v>171</v>
      </c>
      <c r="C230" s="3">
        <v>478</v>
      </c>
      <c r="D230" s="3" t="s">
        <v>83</v>
      </c>
      <c r="E230" s="3">
        <v>6121</v>
      </c>
      <c r="F230" s="3" t="s">
        <v>103</v>
      </c>
      <c r="G230" s="3">
        <v>21033</v>
      </c>
      <c r="H230" s="3" t="s">
        <v>172</v>
      </c>
      <c r="I230" s="3">
        <v>20172019</v>
      </c>
      <c r="J230" s="3" t="s">
        <v>118</v>
      </c>
      <c r="K230" s="3" t="s">
        <v>108</v>
      </c>
      <c r="L230" s="3">
        <v>26</v>
      </c>
      <c r="M230" s="3" t="s">
        <v>109</v>
      </c>
      <c r="N230" s="3" t="s">
        <v>110</v>
      </c>
      <c r="O230" s="3"/>
      <c r="P230" s="3"/>
    </row>
    <row r="231" spans="1:16" x14ac:dyDescent="0.75">
      <c r="A231" s="3" t="s">
        <v>170</v>
      </c>
      <c r="B231" s="3" t="s">
        <v>171</v>
      </c>
      <c r="C231" s="3">
        <v>478</v>
      </c>
      <c r="D231" s="3" t="s">
        <v>83</v>
      </c>
      <c r="E231" s="3">
        <v>6121</v>
      </c>
      <c r="F231" s="3" t="s">
        <v>103</v>
      </c>
      <c r="G231" s="3">
        <v>21033</v>
      </c>
      <c r="H231" s="3" t="s">
        <v>172</v>
      </c>
      <c r="I231" s="3">
        <v>20182020</v>
      </c>
      <c r="J231" s="3" t="s">
        <v>119</v>
      </c>
      <c r="K231" s="3" t="s">
        <v>108</v>
      </c>
      <c r="L231" s="3">
        <v>27</v>
      </c>
      <c r="M231" s="3" t="s">
        <v>109</v>
      </c>
      <c r="N231" s="3" t="s">
        <v>110</v>
      </c>
      <c r="O231" s="3"/>
      <c r="P231" s="3"/>
    </row>
    <row r="232" spans="1:16" x14ac:dyDescent="0.75">
      <c r="A232" s="3" t="s">
        <v>170</v>
      </c>
      <c r="B232" s="3" t="s">
        <v>171</v>
      </c>
      <c r="C232" s="3">
        <v>104</v>
      </c>
      <c r="D232" s="3" t="s">
        <v>84</v>
      </c>
      <c r="E232" s="3">
        <v>6121</v>
      </c>
      <c r="F232" s="3" t="s">
        <v>103</v>
      </c>
      <c r="G232" s="3">
        <v>21033</v>
      </c>
      <c r="H232" s="3" t="s">
        <v>172</v>
      </c>
      <c r="I232" s="3">
        <v>20092011</v>
      </c>
      <c r="J232" s="3" t="s">
        <v>107</v>
      </c>
      <c r="K232" s="3" t="s">
        <v>108</v>
      </c>
      <c r="L232" s="3">
        <v>12</v>
      </c>
      <c r="M232" s="3" t="s">
        <v>109</v>
      </c>
      <c r="N232" s="3" t="s">
        <v>110</v>
      </c>
      <c r="O232" s="3"/>
      <c r="P232" s="3"/>
    </row>
    <row r="233" spans="1:16" x14ac:dyDescent="0.75">
      <c r="A233" s="3" t="s">
        <v>170</v>
      </c>
      <c r="B233" s="3" t="s">
        <v>171</v>
      </c>
      <c r="C233" s="3">
        <v>104</v>
      </c>
      <c r="D233" s="3" t="s">
        <v>84</v>
      </c>
      <c r="E233" s="3">
        <v>6121</v>
      </c>
      <c r="F233" s="3" t="s">
        <v>103</v>
      </c>
      <c r="G233" s="3">
        <v>21033</v>
      </c>
      <c r="H233" s="3" t="s">
        <v>172</v>
      </c>
      <c r="I233" s="3">
        <v>20102012</v>
      </c>
      <c r="J233" s="3" t="s">
        <v>111</v>
      </c>
      <c r="K233" s="3" t="s">
        <v>108</v>
      </c>
      <c r="L233" s="3">
        <v>13</v>
      </c>
      <c r="M233" s="3" t="s">
        <v>109</v>
      </c>
      <c r="N233" s="3" t="s">
        <v>110</v>
      </c>
      <c r="O233" s="3"/>
      <c r="P233" s="3"/>
    </row>
    <row r="234" spans="1:16" x14ac:dyDescent="0.75">
      <c r="A234" s="3" t="s">
        <v>170</v>
      </c>
      <c r="B234" s="3" t="s">
        <v>171</v>
      </c>
      <c r="C234" s="3">
        <v>104</v>
      </c>
      <c r="D234" s="3" t="s">
        <v>84</v>
      </c>
      <c r="E234" s="3">
        <v>6121</v>
      </c>
      <c r="F234" s="3" t="s">
        <v>103</v>
      </c>
      <c r="G234" s="3">
        <v>21033</v>
      </c>
      <c r="H234" s="3" t="s">
        <v>172</v>
      </c>
      <c r="I234" s="3">
        <v>20112013</v>
      </c>
      <c r="J234" s="3" t="s">
        <v>112</v>
      </c>
      <c r="K234" s="3" t="s">
        <v>108</v>
      </c>
      <c r="L234" s="3">
        <v>14</v>
      </c>
      <c r="M234" s="3" t="s">
        <v>109</v>
      </c>
      <c r="N234" s="3" t="s">
        <v>110</v>
      </c>
      <c r="O234" s="3"/>
      <c r="P234" s="3"/>
    </row>
    <row r="235" spans="1:16" x14ac:dyDescent="0.75">
      <c r="A235" s="3" t="s">
        <v>170</v>
      </c>
      <c r="B235" s="3" t="s">
        <v>171</v>
      </c>
      <c r="C235" s="3">
        <v>104</v>
      </c>
      <c r="D235" s="3" t="s">
        <v>84</v>
      </c>
      <c r="E235" s="3">
        <v>6121</v>
      </c>
      <c r="F235" s="3" t="s">
        <v>103</v>
      </c>
      <c r="G235" s="3">
        <v>21033</v>
      </c>
      <c r="H235" s="3" t="s">
        <v>172</v>
      </c>
      <c r="I235" s="3">
        <v>20122014</v>
      </c>
      <c r="J235" s="3" t="s">
        <v>113</v>
      </c>
      <c r="K235" s="3" t="s">
        <v>108</v>
      </c>
      <c r="L235" s="3">
        <v>16</v>
      </c>
      <c r="M235" s="3" t="s">
        <v>109</v>
      </c>
      <c r="N235" s="3" t="s">
        <v>110</v>
      </c>
      <c r="O235" s="3"/>
      <c r="P235" s="3"/>
    </row>
    <row r="236" spans="1:16" x14ac:dyDescent="0.75">
      <c r="A236" s="3" t="s">
        <v>170</v>
      </c>
      <c r="B236" s="3" t="s">
        <v>171</v>
      </c>
      <c r="C236" s="3">
        <v>104</v>
      </c>
      <c r="D236" s="3" t="s">
        <v>84</v>
      </c>
      <c r="E236" s="3">
        <v>6121</v>
      </c>
      <c r="F236" s="3" t="s">
        <v>103</v>
      </c>
      <c r="G236" s="3">
        <v>21033</v>
      </c>
      <c r="H236" s="3" t="s">
        <v>172</v>
      </c>
      <c r="I236" s="3">
        <v>20132015</v>
      </c>
      <c r="J236" s="3" t="s">
        <v>114</v>
      </c>
      <c r="K236" s="3" t="s">
        <v>108</v>
      </c>
      <c r="L236" s="3">
        <v>17</v>
      </c>
      <c r="M236" s="3" t="s">
        <v>109</v>
      </c>
      <c r="N236" s="3" t="s">
        <v>110</v>
      </c>
      <c r="O236" s="3"/>
      <c r="P236" s="3"/>
    </row>
    <row r="237" spans="1:16" x14ac:dyDescent="0.75">
      <c r="A237" s="3" t="s">
        <v>170</v>
      </c>
      <c r="B237" s="3" t="s">
        <v>171</v>
      </c>
      <c r="C237" s="3">
        <v>104</v>
      </c>
      <c r="D237" s="3" t="s">
        <v>84</v>
      </c>
      <c r="E237" s="3">
        <v>6121</v>
      </c>
      <c r="F237" s="3" t="s">
        <v>103</v>
      </c>
      <c r="G237" s="3">
        <v>21033</v>
      </c>
      <c r="H237" s="3" t="s">
        <v>172</v>
      </c>
      <c r="I237" s="3">
        <v>20142016</v>
      </c>
      <c r="J237" s="3" t="s">
        <v>115</v>
      </c>
      <c r="K237" s="3" t="s">
        <v>108</v>
      </c>
      <c r="L237" s="3">
        <v>21</v>
      </c>
      <c r="M237" s="3" t="s">
        <v>109</v>
      </c>
      <c r="N237" s="3" t="s">
        <v>110</v>
      </c>
      <c r="O237" s="3"/>
      <c r="P237" s="3"/>
    </row>
    <row r="238" spans="1:16" x14ac:dyDescent="0.75">
      <c r="A238" s="3" t="s">
        <v>170</v>
      </c>
      <c r="B238" s="3" t="s">
        <v>171</v>
      </c>
      <c r="C238" s="3">
        <v>104</v>
      </c>
      <c r="D238" s="3" t="s">
        <v>84</v>
      </c>
      <c r="E238" s="3">
        <v>6121</v>
      </c>
      <c r="F238" s="3" t="s">
        <v>103</v>
      </c>
      <c r="G238" s="3">
        <v>21033</v>
      </c>
      <c r="H238" s="3" t="s">
        <v>172</v>
      </c>
      <c r="I238" s="3">
        <v>20152017</v>
      </c>
      <c r="J238" s="3" t="s">
        <v>116</v>
      </c>
      <c r="K238" s="3" t="s">
        <v>108</v>
      </c>
      <c r="L238" s="3">
        <v>22</v>
      </c>
      <c r="M238" s="3" t="s">
        <v>109</v>
      </c>
      <c r="N238" s="3" t="s">
        <v>110</v>
      </c>
      <c r="O238" s="3"/>
      <c r="P238" s="3"/>
    </row>
    <row r="239" spans="1:16" x14ac:dyDescent="0.75">
      <c r="A239" s="3" t="s">
        <v>170</v>
      </c>
      <c r="B239" s="3" t="s">
        <v>171</v>
      </c>
      <c r="C239" s="3">
        <v>104</v>
      </c>
      <c r="D239" s="3" t="s">
        <v>84</v>
      </c>
      <c r="E239" s="3">
        <v>6121</v>
      </c>
      <c r="F239" s="3" t="s">
        <v>103</v>
      </c>
      <c r="G239" s="3">
        <v>21033</v>
      </c>
      <c r="H239" s="3" t="s">
        <v>172</v>
      </c>
      <c r="I239" s="3">
        <v>20162018</v>
      </c>
      <c r="J239" s="3" t="s">
        <v>117</v>
      </c>
      <c r="K239" s="3" t="s">
        <v>108</v>
      </c>
      <c r="L239" s="3">
        <v>20</v>
      </c>
      <c r="M239" s="3" t="s">
        <v>109</v>
      </c>
      <c r="N239" s="3" t="s">
        <v>110</v>
      </c>
      <c r="O239" s="3"/>
      <c r="P239" s="3"/>
    </row>
    <row r="240" spans="1:16" x14ac:dyDescent="0.75">
      <c r="A240" s="3" t="s">
        <v>170</v>
      </c>
      <c r="B240" s="3" t="s">
        <v>171</v>
      </c>
      <c r="C240" s="3">
        <v>104</v>
      </c>
      <c r="D240" s="3" t="s">
        <v>84</v>
      </c>
      <c r="E240" s="3">
        <v>6121</v>
      </c>
      <c r="F240" s="3" t="s">
        <v>103</v>
      </c>
      <c r="G240" s="3">
        <v>21033</v>
      </c>
      <c r="H240" s="3" t="s">
        <v>172</v>
      </c>
      <c r="I240" s="3">
        <v>20172019</v>
      </c>
      <c r="J240" s="3" t="s">
        <v>118</v>
      </c>
      <c r="K240" s="3" t="s">
        <v>108</v>
      </c>
      <c r="L240" s="3">
        <v>15</v>
      </c>
      <c r="M240" s="3" t="s">
        <v>109</v>
      </c>
      <c r="N240" s="3" t="s">
        <v>110</v>
      </c>
      <c r="O240" s="3"/>
      <c r="P240" s="3"/>
    </row>
    <row r="241" spans="1:16" x14ac:dyDescent="0.75">
      <c r="A241" s="3" t="s">
        <v>170</v>
      </c>
      <c r="B241" s="3" t="s">
        <v>171</v>
      </c>
      <c r="C241" s="3">
        <v>104</v>
      </c>
      <c r="D241" s="3" t="s">
        <v>84</v>
      </c>
      <c r="E241" s="3">
        <v>6121</v>
      </c>
      <c r="F241" s="3" t="s">
        <v>103</v>
      </c>
      <c r="G241" s="3">
        <v>21033</v>
      </c>
      <c r="H241" s="3" t="s">
        <v>172</v>
      </c>
      <c r="I241" s="3">
        <v>20182020</v>
      </c>
      <c r="J241" s="3" t="s">
        <v>119</v>
      </c>
      <c r="K241" s="3" t="s">
        <v>108</v>
      </c>
      <c r="L241" s="3">
        <v>13</v>
      </c>
      <c r="M241" s="3" t="s">
        <v>109</v>
      </c>
      <c r="N241" s="3" t="s">
        <v>110</v>
      </c>
      <c r="O241" s="3"/>
      <c r="P241" s="3"/>
    </row>
    <row r="242" spans="1:16" x14ac:dyDescent="0.75">
      <c r="A242" s="3" t="s">
        <v>170</v>
      </c>
      <c r="B242" s="3" t="s">
        <v>171</v>
      </c>
      <c r="C242" s="3">
        <v>524</v>
      </c>
      <c r="D242" s="3" t="s">
        <v>85</v>
      </c>
      <c r="E242" s="3">
        <v>6121</v>
      </c>
      <c r="F242" s="3" t="s">
        <v>103</v>
      </c>
      <c r="G242" s="3">
        <v>21033</v>
      </c>
      <c r="H242" s="3" t="s">
        <v>172</v>
      </c>
      <c r="I242" s="3">
        <v>20092011</v>
      </c>
      <c r="J242" s="3" t="s">
        <v>107</v>
      </c>
      <c r="K242" s="3" t="s">
        <v>108</v>
      </c>
      <c r="L242" s="3">
        <v>64</v>
      </c>
      <c r="M242" s="3" t="s">
        <v>109</v>
      </c>
      <c r="N242" s="3" t="s">
        <v>110</v>
      </c>
      <c r="O242" s="3"/>
      <c r="P242" s="3"/>
    </row>
    <row r="243" spans="1:16" x14ac:dyDescent="0.75">
      <c r="A243" s="3" t="s">
        <v>170</v>
      </c>
      <c r="B243" s="3" t="s">
        <v>171</v>
      </c>
      <c r="C243" s="3">
        <v>524</v>
      </c>
      <c r="D243" s="3" t="s">
        <v>85</v>
      </c>
      <c r="E243" s="3">
        <v>6121</v>
      </c>
      <c r="F243" s="3" t="s">
        <v>103</v>
      </c>
      <c r="G243" s="3">
        <v>21033</v>
      </c>
      <c r="H243" s="3" t="s">
        <v>172</v>
      </c>
      <c r="I243" s="3">
        <v>20102012</v>
      </c>
      <c r="J243" s="3" t="s">
        <v>111</v>
      </c>
      <c r="K243" s="3" t="s">
        <v>108</v>
      </c>
      <c r="L243" s="3">
        <v>73</v>
      </c>
      <c r="M243" s="3" t="s">
        <v>109</v>
      </c>
      <c r="N243" s="3" t="s">
        <v>110</v>
      </c>
      <c r="O243" s="3"/>
      <c r="P243" s="3"/>
    </row>
    <row r="244" spans="1:16" x14ac:dyDescent="0.75">
      <c r="A244" s="3" t="s">
        <v>170</v>
      </c>
      <c r="B244" s="3" t="s">
        <v>171</v>
      </c>
      <c r="C244" s="3">
        <v>524</v>
      </c>
      <c r="D244" s="3" t="s">
        <v>85</v>
      </c>
      <c r="E244" s="3">
        <v>6121</v>
      </c>
      <c r="F244" s="3" t="s">
        <v>103</v>
      </c>
      <c r="G244" s="3">
        <v>21033</v>
      </c>
      <c r="H244" s="3" t="s">
        <v>172</v>
      </c>
      <c r="I244" s="3">
        <v>20112013</v>
      </c>
      <c r="J244" s="3" t="s">
        <v>112</v>
      </c>
      <c r="K244" s="3" t="s">
        <v>108</v>
      </c>
      <c r="L244" s="3">
        <v>85</v>
      </c>
      <c r="M244" s="3" t="s">
        <v>109</v>
      </c>
      <c r="N244" s="3" t="s">
        <v>110</v>
      </c>
      <c r="O244" s="3"/>
      <c r="P244" s="3"/>
    </row>
    <row r="245" spans="1:16" x14ac:dyDescent="0.75">
      <c r="A245" s="3" t="s">
        <v>170</v>
      </c>
      <c r="B245" s="3" t="s">
        <v>171</v>
      </c>
      <c r="C245" s="3">
        <v>524</v>
      </c>
      <c r="D245" s="3" t="s">
        <v>85</v>
      </c>
      <c r="E245" s="3">
        <v>6121</v>
      </c>
      <c r="F245" s="3" t="s">
        <v>103</v>
      </c>
      <c r="G245" s="3">
        <v>21033</v>
      </c>
      <c r="H245" s="3" t="s">
        <v>172</v>
      </c>
      <c r="I245" s="3">
        <v>20122014</v>
      </c>
      <c r="J245" s="3" t="s">
        <v>113</v>
      </c>
      <c r="K245" s="3" t="s">
        <v>108</v>
      </c>
      <c r="L245" s="3">
        <v>105</v>
      </c>
      <c r="M245" s="3" t="s">
        <v>109</v>
      </c>
      <c r="N245" s="3" t="s">
        <v>110</v>
      </c>
      <c r="O245" s="3"/>
      <c r="P245" s="3"/>
    </row>
    <row r="246" spans="1:16" x14ac:dyDescent="0.75">
      <c r="A246" s="3" t="s">
        <v>170</v>
      </c>
      <c r="B246" s="3" t="s">
        <v>171</v>
      </c>
      <c r="C246" s="3">
        <v>524</v>
      </c>
      <c r="D246" s="3" t="s">
        <v>85</v>
      </c>
      <c r="E246" s="3">
        <v>6121</v>
      </c>
      <c r="F246" s="3" t="s">
        <v>103</v>
      </c>
      <c r="G246" s="3">
        <v>21033</v>
      </c>
      <c r="H246" s="3" t="s">
        <v>172</v>
      </c>
      <c r="I246" s="3">
        <v>20132015</v>
      </c>
      <c r="J246" s="3" t="s">
        <v>114</v>
      </c>
      <c r="K246" s="3" t="s">
        <v>108</v>
      </c>
      <c r="L246" s="3">
        <v>125</v>
      </c>
      <c r="M246" s="3" t="s">
        <v>109</v>
      </c>
      <c r="N246" s="3" t="s">
        <v>110</v>
      </c>
      <c r="O246" s="3"/>
      <c r="P246" s="3"/>
    </row>
    <row r="247" spans="1:16" x14ac:dyDescent="0.75">
      <c r="A247" s="3" t="s">
        <v>170</v>
      </c>
      <c r="B247" s="3" t="s">
        <v>171</v>
      </c>
      <c r="C247" s="3">
        <v>524</v>
      </c>
      <c r="D247" s="3" t="s">
        <v>85</v>
      </c>
      <c r="E247" s="3">
        <v>6121</v>
      </c>
      <c r="F247" s="3" t="s">
        <v>103</v>
      </c>
      <c r="G247" s="3">
        <v>21033</v>
      </c>
      <c r="H247" s="3" t="s">
        <v>172</v>
      </c>
      <c r="I247" s="3">
        <v>20142016</v>
      </c>
      <c r="J247" s="3" t="s">
        <v>115</v>
      </c>
      <c r="K247" s="3" t="s">
        <v>108</v>
      </c>
      <c r="L247" s="3">
        <v>161</v>
      </c>
      <c r="M247" s="3" t="s">
        <v>109</v>
      </c>
      <c r="N247" s="3" t="s">
        <v>110</v>
      </c>
      <c r="O247" s="3"/>
      <c r="P247" s="3"/>
    </row>
    <row r="248" spans="1:16" x14ac:dyDescent="0.75">
      <c r="A248" s="3" t="s">
        <v>170</v>
      </c>
      <c r="B248" s="3" t="s">
        <v>171</v>
      </c>
      <c r="C248" s="3">
        <v>524</v>
      </c>
      <c r="D248" s="3" t="s">
        <v>85</v>
      </c>
      <c r="E248" s="3">
        <v>6121</v>
      </c>
      <c r="F248" s="3" t="s">
        <v>103</v>
      </c>
      <c r="G248" s="3">
        <v>21033</v>
      </c>
      <c r="H248" s="3" t="s">
        <v>172</v>
      </c>
      <c r="I248" s="3">
        <v>20152017</v>
      </c>
      <c r="J248" s="3" t="s">
        <v>116</v>
      </c>
      <c r="K248" s="3" t="s">
        <v>108</v>
      </c>
      <c r="L248" s="3">
        <v>188</v>
      </c>
      <c r="M248" s="3" t="s">
        <v>109</v>
      </c>
      <c r="N248" s="3" t="s">
        <v>110</v>
      </c>
      <c r="O248" s="3"/>
      <c r="P248" s="3"/>
    </row>
    <row r="249" spans="1:16" x14ac:dyDescent="0.75">
      <c r="A249" s="3" t="s">
        <v>170</v>
      </c>
      <c r="B249" s="3" t="s">
        <v>171</v>
      </c>
      <c r="C249" s="3">
        <v>524</v>
      </c>
      <c r="D249" s="3" t="s">
        <v>85</v>
      </c>
      <c r="E249" s="3">
        <v>6121</v>
      </c>
      <c r="F249" s="3" t="s">
        <v>103</v>
      </c>
      <c r="G249" s="3">
        <v>21033</v>
      </c>
      <c r="H249" s="3" t="s">
        <v>172</v>
      </c>
      <c r="I249" s="3">
        <v>20162018</v>
      </c>
      <c r="J249" s="3" t="s">
        <v>117</v>
      </c>
      <c r="K249" s="3" t="s">
        <v>108</v>
      </c>
      <c r="L249" s="3">
        <v>214</v>
      </c>
      <c r="M249" s="3" t="s">
        <v>109</v>
      </c>
      <c r="N249" s="3" t="s">
        <v>110</v>
      </c>
      <c r="O249" s="3"/>
      <c r="P249" s="3"/>
    </row>
    <row r="250" spans="1:16" x14ac:dyDescent="0.75">
      <c r="A250" s="3" t="s">
        <v>170</v>
      </c>
      <c r="B250" s="3" t="s">
        <v>171</v>
      </c>
      <c r="C250" s="3">
        <v>524</v>
      </c>
      <c r="D250" s="3" t="s">
        <v>85</v>
      </c>
      <c r="E250" s="3">
        <v>6121</v>
      </c>
      <c r="F250" s="3" t="s">
        <v>103</v>
      </c>
      <c r="G250" s="3">
        <v>21033</v>
      </c>
      <c r="H250" s="3" t="s">
        <v>172</v>
      </c>
      <c r="I250" s="3">
        <v>20172019</v>
      </c>
      <c r="J250" s="3" t="s">
        <v>118</v>
      </c>
      <c r="K250" s="3" t="s">
        <v>108</v>
      </c>
      <c r="L250" s="3">
        <v>208</v>
      </c>
      <c r="M250" s="3" t="s">
        <v>109</v>
      </c>
      <c r="N250" s="3" t="s">
        <v>110</v>
      </c>
      <c r="O250" s="3"/>
      <c r="P250" s="3"/>
    </row>
    <row r="251" spans="1:16" x14ac:dyDescent="0.75">
      <c r="A251" s="3" t="s">
        <v>170</v>
      </c>
      <c r="B251" s="3" t="s">
        <v>171</v>
      </c>
      <c r="C251" s="3">
        <v>524</v>
      </c>
      <c r="D251" s="3" t="s">
        <v>85</v>
      </c>
      <c r="E251" s="3">
        <v>6121</v>
      </c>
      <c r="F251" s="3" t="s">
        <v>103</v>
      </c>
      <c r="G251" s="3">
        <v>21033</v>
      </c>
      <c r="H251" s="3" t="s">
        <v>172</v>
      </c>
      <c r="I251" s="3">
        <v>20182020</v>
      </c>
      <c r="J251" s="3" t="s">
        <v>119</v>
      </c>
      <c r="K251" s="3" t="s">
        <v>108</v>
      </c>
      <c r="L251" s="3">
        <v>211</v>
      </c>
      <c r="M251" s="3" t="s">
        <v>109</v>
      </c>
      <c r="N251" s="3" t="s">
        <v>110</v>
      </c>
      <c r="O251" s="3"/>
      <c r="P251" s="3"/>
    </row>
    <row r="252" spans="1:16" x14ac:dyDescent="0.75">
      <c r="A252" s="3" t="s">
        <v>170</v>
      </c>
      <c r="B252" s="3" t="s">
        <v>171</v>
      </c>
      <c r="C252" s="3">
        <v>562</v>
      </c>
      <c r="D252" s="3" t="s">
        <v>86</v>
      </c>
      <c r="E252" s="3">
        <v>6121</v>
      </c>
      <c r="F252" s="3" t="s">
        <v>103</v>
      </c>
      <c r="G252" s="3">
        <v>21033</v>
      </c>
      <c r="H252" s="3" t="s">
        <v>172</v>
      </c>
      <c r="I252" s="3">
        <v>20092011</v>
      </c>
      <c r="J252" s="3" t="s">
        <v>107</v>
      </c>
      <c r="K252" s="3" t="s">
        <v>108</v>
      </c>
      <c r="L252" s="3">
        <v>23</v>
      </c>
      <c r="M252" s="3" t="s">
        <v>109</v>
      </c>
      <c r="N252" s="3" t="s">
        <v>110</v>
      </c>
      <c r="O252" s="3"/>
      <c r="P252" s="3"/>
    </row>
    <row r="253" spans="1:16" x14ac:dyDescent="0.75">
      <c r="A253" s="3" t="s">
        <v>170</v>
      </c>
      <c r="B253" s="3" t="s">
        <v>171</v>
      </c>
      <c r="C253" s="3">
        <v>562</v>
      </c>
      <c r="D253" s="3" t="s">
        <v>86</v>
      </c>
      <c r="E253" s="3">
        <v>6121</v>
      </c>
      <c r="F253" s="3" t="s">
        <v>103</v>
      </c>
      <c r="G253" s="3">
        <v>21033</v>
      </c>
      <c r="H253" s="3" t="s">
        <v>172</v>
      </c>
      <c r="I253" s="3">
        <v>20102012</v>
      </c>
      <c r="J253" s="3" t="s">
        <v>111</v>
      </c>
      <c r="K253" s="3" t="s">
        <v>108</v>
      </c>
      <c r="L253" s="3">
        <v>26</v>
      </c>
      <c r="M253" s="3" t="s">
        <v>109</v>
      </c>
      <c r="N253" s="3" t="s">
        <v>110</v>
      </c>
      <c r="O253" s="3"/>
      <c r="P253" s="3"/>
    </row>
    <row r="254" spans="1:16" x14ac:dyDescent="0.75">
      <c r="A254" s="3" t="s">
        <v>170</v>
      </c>
      <c r="B254" s="3" t="s">
        <v>171</v>
      </c>
      <c r="C254" s="3">
        <v>562</v>
      </c>
      <c r="D254" s="3" t="s">
        <v>86</v>
      </c>
      <c r="E254" s="3">
        <v>6121</v>
      </c>
      <c r="F254" s="3" t="s">
        <v>103</v>
      </c>
      <c r="G254" s="3">
        <v>21033</v>
      </c>
      <c r="H254" s="3" t="s">
        <v>172</v>
      </c>
      <c r="I254" s="3">
        <v>20112013</v>
      </c>
      <c r="J254" s="3" t="s">
        <v>112</v>
      </c>
      <c r="K254" s="3" t="s">
        <v>108</v>
      </c>
      <c r="L254" s="3">
        <v>28</v>
      </c>
      <c r="M254" s="3" t="s">
        <v>109</v>
      </c>
      <c r="N254" s="3" t="s">
        <v>110</v>
      </c>
      <c r="O254" s="3"/>
      <c r="P254" s="3"/>
    </row>
    <row r="255" spans="1:16" x14ac:dyDescent="0.75">
      <c r="A255" s="3" t="s">
        <v>170</v>
      </c>
      <c r="B255" s="3" t="s">
        <v>171</v>
      </c>
      <c r="C255" s="3">
        <v>562</v>
      </c>
      <c r="D255" s="3" t="s">
        <v>86</v>
      </c>
      <c r="E255" s="3">
        <v>6121</v>
      </c>
      <c r="F255" s="3" t="s">
        <v>103</v>
      </c>
      <c r="G255" s="3">
        <v>21033</v>
      </c>
      <c r="H255" s="3" t="s">
        <v>172</v>
      </c>
      <c r="I255" s="3">
        <v>20122014</v>
      </c>
      <c r="J255" s="3" t="s">
        <v>113</v>
      </c>
      <c r="K255" s="3" t="s">
        <v>108</v>
      </c>
      <c r="L255" s="3">
        <v>32</v>
      </c>
      <c r="M255" s="3" t="s">
        <v>109</v>
      </c>
      <c r="N255" s="3" t="s">
        <v>110</v>
      </c>
      <c r="O255" s="3"/>
      <c r="P255" s="3"/>
    </row>
    <row r="256" spans="1:16" x14ac:dyDescent="0.75">
      <c r="A256" s="3" t="s">
        <v>170</v>
      </c>
      <c r="B256" s="3" t="s">
        <v>171</v>
      </c>
      <c r="C256" s="3">
        <v>562</v>
      </c>
      <c r="D256" s="3" t="s">
        <v>86</v>
      </c>
      <c r="E256" s="3">
        <v>6121</v>
      </c>
      <c r="F256" s="3" t="s">
        <v>103</v>
      </c>
      <c r="G256" s="3">
        <v>21033</v>
      </c>
      <c r="H256" s="3" t="s">
        <v>172</v>
      </c>
      <c r="I256" s="3">
        <v>20132015</v>
      </c>
      <c r="J256" s="3" t="s">
        <v>114</v>
      </c>
      <c r="K256" s="3" t="s">
        <v>108</v>
      </c>
      <c r="L256" s="3">
        <v>35</v>
      </c>
      <c r="M256" s="3" t="s">
        <v>109</v>
      </c>
      <c r="N256" s="3" t="s">
        <v>110</v>
      </c>
      <c r="O256" s="3"/>
      <c r="P256" s="3"/>
    </row>
    <row r="257" spans="1:16" x14ac:dyDescent="0.75">
      <c r="A257" s="3" t="s">
        <v>170</v>
      </c>
      <c r="B257" s="3" t="s">
        <v>171</v>
      </c>
      <c r="C257" s="3">
        <v>562</v>
      </c>
      <c r="D257" s="3" t="s">
        <v>86</v>
      </c>
      <c r="E257" s="3">
        <v>6121</v>
      </c>
      <c r="F257" s="3" t="s">
        <v>103</v>
      </c>
      <c r="G257" s="3">
        <v>21033</v>
      </c>
      <c r="H257" s="3" t="s">
        <v>172</v>
      </c>
      <c r="I257" s="3">
        <v>20142016</v>
      </c>
      <c r="J257" s="3" t="s">
        <v>115</v>
      </c>
      <c r="K257" s="3" t="s">
        <v>108</v>
      </c>
      <c r="L257" s="3">
        <v>38</v>
      </c>
      <c r="M257" s="3" t="s">
        <v>109</v>
      </c>
      <c r="N257" s="3" t="s">
        <v>110</v>
      </c>
      <c r="O257" s="3"/>
      <c r="P257" s="3"/>
    </row>
    <row r="258" spans="1:16" x14ac:dyDescent="0.75">
      <c r="A258" s="3" t="s">
        <v>170</v>
      </c>
      <c r="B258" s="3" t="s">
        <v>171</v>
      </c>
      <c r="C258" s="3">
        <v>562</v>
      </c>
      <c r="D258" s="3" t="s">
        <v>86</v>
      </c>
      <c r="E258" s="3">
        <v>6121</v>
      </c>
      <c r="F258" s="3" t="s">
        <v>103</v>
      </c>
      <c r="G258" s="3">
        <v>21033</v>
      </c>
      <c r="H258" s="3" t="s">
        <v>172</v>
      </c>
      <c r="I258" s="3">
        <v>20152017</v>
      </c>
      <c r="J258" s="3" t="s">
        <v>116</v>
      </c>
      <c r="K258" s="3" t="s">
        <v>108</v>
      </c>
      <c r="L258" s="3">
        <v>43</v>
      </c>
      <c r="M258" s="3" t="s">
        <v>109</v>
      </c>
      <c r="N258" s="3" t="s">
        <v>110</v>
      </c>
      <c r="O258" s="3"/>
      <c r="P258" s="3"/>
    </row>
    <row r="259" spans="1:16" x14ac:dyDescent="0.75">
      <c r="A259" s="3" t="s">
        <v>170</v>
      </c>
      <c r="B259" s="3" t="s">
        <v>171</v>
      </c>
      <c r="C259" s="3">
        <v>562</v>
      </c>
      <c r="D259" s="3" t="s">
        <v>86</v>
      </c>
      <c r="E259" s="3">
        <v>6121</v>
      </c>
      <c r="F259" s="3" t="s">
        <v>103</v>
      </c>
      <c r="G259" s="3">
        <v>21033</v>
      </c>
      <c r="H259" s="3" t="s">
        <v>172</v>
      </c>
      <c r="I259" s="3">
        <v>20162018</v>
      </c>
      <c r="J259" s="3" t="s">
        <v>117</v>
      </c>
      <c r="K259" s="3" t="s">
        <v>108</v>
      </c>
      <c r="L259" s="3">
        <v>48</v>
      </c>
      <c r="M259" s="3" t="s">
        <v>109</v>
      </c>
      <c r="N259" s="3" t="s">
        <v>110</v>
      </c>
      <c r="O259" s="3"/>
      <c r="P259" s="3"/>
    </row>
    <row r="260" spans="1:16" x14ac:dyDescent="0.75">
      <c r="A260" s="3" t="s">
        <v>170</v>
      </c>
      <c r="B260" s="3" t="s">
        <v>171</v>
      </c>
      <c r="C260" s="3">
        <v>562</v>
      </c>
      <c r="D260" s="3" t="s">
        <v>86</v>
      </c>
      <c r="E260" s="3">
        <v>6121</v>
      </c>
      <c r="F260" s="3" t="s">
        <v>103</v>
      </c>
      <c r="G260" s="3">
        <v>21033</v>
      </c>
      <c r="H260" s="3" t="s">
        <v>172</v>
      </c>
      <c r="I260" s="3">
        <v>20172019</v>
      </c>
      <c r="J260" s="3" t="s">
        <v>118</v>
      </c>
      <c r="K260" s="3" t="s">
        <v>108</v>
      </c>
      <c r="L260" s="3">
        <v>54</v>
      </c>
      <c r="M260" s="3" t="s">
        <v>109</v>
      </c>
      <c r="N260" s="3" t="s">
        <v>110</v>
      </c>
      <c r="O260" s="3"/>
      <c r="P260" s="3"/>
    </row>
    <row r="261" spans="1:16" x14ac:dyDescent="0.75">
      <c r="A261" s="3" t="s">
        <v>170</v>
      </c>
      <c r="B261" s="3" t="s">
        <v>171</v>
      </c>
      <c r="C261" s="3">
        <v>562</v>
      </c>
      <c r="D261" s="3" t="s">
        <v>86</v>
      </c>
      <c r="E261" s="3">
        <v>6121</v>
      </c>
      <c r="F261" s="3" t="s">
        <v>103</v>
      </c>
      <c r="G261" s="3">
        <v>21033</v>
      </c>
      <c r="H261" s="3" t="s">
        <v>172</v>
      </c>
      <c r="I261" s="3">
        <v>20182020</v>
      </c>
      <c r="J261" s="3" t="s">
        <v>119</v>
      </c>
      <c r="K261" s="3" t="s">
        <v>108</v>
      </c>
      <c r="L261" s="3">
        <v>67</v>
      </c>
      <c r="M261" s="3" t="s">
        <v>109</v>
      </c>
      <c r="N261" s="3" t="s">
        <v>110</v>
      </c>
      <c r="O261" s="3"/>
      <c r="P261" s="3"/>
    </row>
    <row r="262" spans="1:16" x14ac:dyDescent="0.75">
      <c r="A262" s="3" t="s">
        <v>170</v>
      </c>
      <c r="B262" s="3" t="s">
        <v>171</v>
      </c>
      <c r="C262" s="3">
        <v>646</v>
      </c>
      <c r="D262" s="3" t="s">
        <v>87</v>
      </c>
      <c r="E262" s="3">
        <v>6121</v>
      </c>
      <c r="F262" s="3" t="s">
        <v>103</v>
      </c>
      <c r="G262" s="3">
        <v>21033</v>
      </c>
      <c r="H262" s="3" t="s">
        <v>172</v>
      </c>
      <c r="I262" s="3">
        <v>20092011</v>
      </c>
      <c r="J262" s="3" t="s">
        <v>107</v>
      </c>
      <c r="K262" s="3" t="s">
        <v>108</v>
      </c>
      <c r="L262" s="3">
        <v>51</v>
      </c>
      <c r="M262" s="3" t="s">
        <v>109</v>
      </c>
      <c r="N262" s="3" t="s">
        <v>110</v>
      </c>
      <c r="O262" s="3"/>
      <c r="P262" s="3"/>
    </row>
    <row r="263" spans="1:16" x14ac:dyDescent="0.75">
      <c r="A263" s="3" t="s">
        <v>170</v>
      </c>
      <c r="B263" s="3" t="s">
        <v>171</v>
      </c>
      <c r="C263" s="3">
        <v>646</v>
      </c>
      <c r="D263" s="3" t="s">
        <v>87</v>
      </c>
      <c r="E263" s="3">
        <v>6121</v>
      </c>
      <c r="F263" s="3" t="s">
        <v>103</v>
      </c>
      <c r="G263" s="3">
        <v>21033</v>
      </c>
      <c r="H263" s="3" t="s">
        <v>172</v>
      </c>
      <c r="I263" s="3">
        <v>20102012</v>
      </c>
      <c r="J263" s="3" t="s">
        <v>111</v>
      </c>
      <c r="K263" s="3" t="s">
        <v>108</v>
      </c>
      <c r="L263" s="3">
        <v>44</v>
      </c>
      <c r="M263" s="3" t="s">
        <v>109</v>
      </c>
      <c r="N263" s="3" t="s">
        <v>110</v>
      </c>
      <c r="O263" s="3"/>
      <c r="P263" s="3"/>
    </row>
    <row r="264" spans="1:16" x14ac:dyDescent="0.75">
      <c r="A264" s="3" t="s">
        <v>170</v>
      </c>
      <c r="B264" s="3" t="s">
        <v>171</v>
      </c>
      <c r="C264" s="3">
        <v>646</v>
      </c>
      <c r="D264" s="3" t="s">
        <v>87</v>
      </c>
      <c r="E264" s="3">
        <v>6121</v>
      </c>
      <c r="F264" s="3" t="s">
        <v>103</v>
      </c>
      <c r="G264" s="3">
        <v>21033</v>
      </c>
      <c r="H264" s="3" t="s">
        <v>172</v>
      </c>
      <c r="I264" s="3">
        <v>20112013</v>
      </c>
      <c r="J264" s="3" t="s">
        <v>112</v>
      </c>
      <c r="K264" s="3" t="s">
        <v>108</v>
      </c>
      <c r="L264" s="3">
        <v>35</v>
      </c>
      <c r="M264" s="3" t="s">
        <v>109</v>
      </c>
      <c r="N264" s="3" t="s">
        <v>110</v>
      </c>
      <c r="O264" s="3"/>
      <c r="P264" s="3"/>
    </row>
    <row r="265" spans="1:16" x14ac:dyDescent="0.75">
      <c r="A265" s="3" t="s">
        <v>170</v>
      </c>
      <c r="B265" s="3" t="s">
        <v>171</v>
      </c>
      <c r="C265" s="3">
        <v>646</v>
      </c>
      <c r="D265" s="3" t="s">
        <v>87</v>
      </c>
      <c r="E265" s="3">
        <v>6121</v>
      </c>
      <c r="F265" s="3" t="s">
        <v>103</v>
      </c>
      <c r="G265" s="3">
        <v>21033</v>
      </c>
      <c r="H265" s="3" t="s">
        <v>172</v>
      </c>
      <c r="I265" s="3">
        <v>20122014</v>
      </c>
      <c r="J265" s="3" t="s">
        <v>113</v>
      </c>
      <c r="K265" s="3" t="s">
        <v>108</v>
      </c>
      <c r="L265" s="3">
        <v>37</v>
      </c>
      <c r="M265" s="3" t="s">
        <v>109</v>
      </c>
      <c r="N265" s="3" t="s">
        <v>110</v>
      </c>
      <c r="O265" s="3"/>
      <c r="P265" s="3"/>
    </row>
    <row r="266" spans="1:16" x14ac:dyDescent="0.75">
      <c r="A266" s="3" t="s">
        <v>170</v>
      </c>
      <c r="B266" s="3" t="s">
        <v>171</v>
      </c>
      <c r="C266" s="3">
        <v>646</v>
      </c>
      <c r="D266" s="3" t="s">
        <v>87</v>
      </c>
      <c r="E266" s="3">
        <v>6121</v>
      </c>
      <c r="F266" s="3" t="s">
        <v>103</v>
      </c>
      <c r="G266" s="3">
        <v>21033</v>
      </c>
      <c r="H266" s="3" t="s">
        <v>172</v>
      </c>
      <c r="I266" s="3">
        <v>20132015</v>
      </c>
      <c r="J266" s="3" t="s">
        <v>114</v>
      </c>
      <c r="K266" s="3" t="s">
        <v>108</v>
      </c>
      <c r="L266" s="3">
        <v>41</v>
      </c>
      <c r="M266" s="3" t="s">
        <v>109</v>
      </c>
      <c r="N266" s="3" t="s">
        <v>110</v>
      </c>
      <c r="O266" s="3"/>
      <c r="P266" s="3"/>
    </row>
    <row r="267" spans="1:16" x14ac:dyDescent="0.75">
      <c r="A267" s="3" t="s">
        <v>170</v>
      </c>
      <c r="B267" s="3" t="s">
        <v>171</v>
      </c>
      <c r="C267" s="3">
        <v>646</v>
      </c>
      <c r="D267" s="3" t="s">
        <v>87</v>
      </c>
      <c r="E267" s="3">
        <v>6121</v>
      </c>
      <c r="F267" s="3" t="s">
        <v>103</v>
      </c>
      <c r="G267" s="3">
        <v>21033</v>
      </c>
      <c r="H267" s="3" t="s">
        <v>172</v>
      </c>
      <c r="I267" s="3">
        <v>20142016</v>
      </c>
      <c r="J267" s="3" t="s">
        <v>115</v>
      </c>
      <c r="K267" s="3" t="s">
        <v>108</v>
      </c>
      <c r="L267" s="3">
        <v>51</v>
      </c>
      <c r="M267" s="3" t="s">
        <v>109</v>
      </c>
      <c r="N267" s="3" t="s">
        <v>110</v>
      </c>
      <c r="O267" s="3"/>
      <c r="P267" s="3"/>
    </row>
    <row r="268" spans="1:16" x14ac:dyDescent="0.75">
      <c r="A268" s="3" t="s">
        <v>170</v>
      </c>
      <c r="B268" s="3" t="s">
        <v>171</v>
      </c>
      <c r="C268" s="3">
        <v>646</v>
      </c>
      <c r="D268" s="3" t="s">
        <v>87</v>
      </c>
      <c r="E268" s="3">
        <v>6121</v>
      </c>
      <c r="F268" s="3" t="s">
        <v>103</v>
      </c>
      <c r="G268" s="3">
        <v>21033</v>
      </c>
      <c r="H268" s="3" t="s">
        <v>172</v>
      </c>
      <c r="I268" s="3">
        <v>20152017</v>
      </c>
      <c r="J268" s="3" t="s">
        <v>116</v>
      </c>
      <c r="K268" s="3" t="s">
        <v>108</v>
      </c>
      <c r="L268" s="3">
        <v>53</v>
      </c>
      <c r="M268" s="3" t="s">
        <v>109</v>
      </c>
      <c r="N268" s="3" t="s">
        <v>110</v>
      </c>
      <c r="O268" s="3"/>
      <c r="P268" s="3"/>
    </row>
    <row r="269" spans="1:16" x14ac:dyDescent="0.75">
      <c r="A269" s="3" t="s">
        <v>170</v>
      </c>
      <c r="B269" s="3" t="s">
        <v>171</v>
      </c>
      <c r="C269" s="3">
        <v>646</v>
      </c>
      <c r="D269" s="3" t="s">
        <v>87</v>
      </c>
      <c r="E269" s="3">
        <v>6121</v>
      </c>
      <c r="F269" s="3" t="s">
        <v>103</v>
      </c>
      <c r="G269" s="3">
        <v>21033</v>
      </c>
      <c r="H269" s="3" t="s">
        <v>172</v>
      </c>
      <c r="I269" s="3">
        <v>20162018</v>
      </c>
      <c r="J269" s="3" t="s">
        <v>117</v>
      </c>
      <c r="K269" s="3" t="s">
        <v>108</v>
      </c>
      <c r="L269" s="3">
        <v>52</v>
      </c>
      <c r="M269" s="3" t="s">
        <v>109</v>
      </c>
      <c r="N269" s="3" t="s">
        <v>110</v>
      </c>
      <c r="O269" s="3"/>
      <c r="P269" s="3"/>
    </row>
    <row r="270" spans="1:16" x14ac:dyDescent="0.75">
      <c r="A270" s="3" t="s">
        <v>170</v>
      </c>
      <c r="B270" s="3" t="s">
        <v>171</v>
      </c>
      <c r="C270" s="3">
        <v>646</v>
      </c>
      <c r="D270" s="3" t="s">
        <v>87</v>
      </c>
      <c r="E270" s="3">
        <v>6121</v>
      </c>
      <c r="F270" s="3" t="s">
        <v>103</v>
      </c>
      <c r="G270" s="3">
        <v>21033</v>
      </c>
      <c r="H270" s="3" t="s">
        <v>172</v>
      </c>
      <c r="I270" s="3">
        <v>20172019</v>
      </c>
      <c r="J270" s="3" t="s">
        <v>118</v>
      </c>
      <c r="K270" s="3" t="s">
        <v>108</v>
      </c>
      <c r="L270" s="3">
        <v>48</v>
      </c>
      <c r="M270" s="3" t="s">
        <v>109</v>
      </c>
      <c r="N270" s="3" t="s">
        <v>110</v>
      </c>
      <c r="O270" s="3"/>
      <c r="P270" s="3"/>
    </row>
    <row r="271" spans="1:16" x14ac:dyDescent="0.75">
      <c r="A271" s="3" t="s">
        <v>170</v>
      </c>
      <c r="B271" s="3" t="s">
        <v>171</v>
      </c>
      <c r="C271" s="3">
        <v>646</v>
      </c>
      <c r="D271" s="3" t="s">
        <v>87</v>
      </c>
      <c r="E271" s="3">
        <v>6121</v>
      </c>
      <c r="F271" s="3" t="s">
        <v>103</v>
      </c>
      <c r="G271" s="3">
        <v>21033</v>
      </c>
      <c r="H271" s="3" t="s">
        <v>172</v>
      </c>
      <c r="I271" s="3">
        <v>20182020</v>
      </c>
      <c r="J271" s="3" t="s">
        <v>119</v>
      </c>
      <c r="K271" s="3" t="s">
        <v>108</v>
      </c>
      <c r="L271" s="3">
        <v>39</v>
      </c>
      <c r="M271" s="3" t="s">
        <v>109</v>
      </c>
      <c r="N271" s="3" t="s">
        <v>110</v>
      </c>
      <c r="O271" s="3"/>
      <c r="P271" s="3"/>
    </row>
    <row r="272" spans="1:16" x14ac:dyDescent="0.75">
      <c r="A272" s="3" t="s">
        <v>170</v>
      </c>
      <c r="B272" s="3" t="s">
        <v>171</v>
      </c>
      <c r="C272" s="3">
        <v>678</v>
      </c>
      <c r="D272" s="3" t="s">
        <v>88</v>
      </c>
      <c r="E272" s="3">
        <v>6121</v>
      </c>
      <c r="F272" s="3" t="s">
        <v>103</v>
      </c>
      <c r="G272" s="3">
        <v>21033</v>
      </c>
      <c r="H272" s="3" t="s">
        <v>172</v>
      </c>
      <c r="I272" s="3">
        <v>20092011</v>
      </c>
      <c r="J272" s="3" t="s">
        <v>107</v>
      </c>
      <c r="K272" s="3" t="s">
        <v>108</v>
      </c>
      <c r="L272" s="3">
        <v>352</v>
      </c>
      <c r="M272" s="3" t="s">
        <v>109</v>
      </c>
      <c r="N272" s="3" t="s">
        <v>110</v>
      </c>
      <c r="O272" s="3"/>
      <c r="P272" s="3"/>
    </row>
    <row r="273" spans="1:16" x14ac:dyDescent="0.75">
      <c r="A273" s="3" t="s">
        <v>170</v>
      </c>
      <c r="B273" s="3" t="s">
        <v>171</v>
      </c>
      <c r="C273" s="3">
        <v>678</v>
      </c>
      <c r="D273" s="3" t="s">
        <v>88</v>
      </c>
      <c r="E273" s="3">
        <v>6121</v>
      </c>
      <c r="F273" s="3" t="s">
        <v>103</v>
      </c>
      <c r="G273" s="3">
        <v>21033</v>
      </c>
      <c r="H273" s="3" t="s">
        <v>172</v>
      </c>
      <c r="I273" s="3">
        <v>20102012</v>
      </c>
      <c r="J273" s="3" t="s">
        <v>111</v>
      </c>
      <c r="K273" s="3" t="s">
        <v>108</v>
      </c>
      <c r="L273" s="3">
        <v>307</v>
      </c>
      <c r="M273" s="3" t="s">
        <v>109</v>
      </c>
      <c r="N273" s="3" t="s">
        <v>110</v>
      </c>
      <c r="O273" s="3"/>
      <c r="P273" s="3"/>
    </row>
    <row r="274" spans="1:16" x14ac:dyDescent="0.75">
      <c r="A274" s="3" t="s">
        <v>170</v>
      </c>
      <c r="B274" s="3" t="s">
        <v>171</v>
      </c>
      <c r="C274" s="3">
        <v>678</v>
      </c>
      <c r="D274" s="3" t="s">
        <v>88</v>
      </c>
      <c r="E274" s="3">
        <v>6121</v>
      </c>
      <c r="F274" s="3" t="s">
        <v>103</v>
      </c>
      <c r="G274" s="3">
        <v>21033</v>
      </c>
      <c r="H274" s="3" t="s">
        <v>172</v>
      </c>
      <c r="I274" s="3">
        <v>20112013</v>
      </c>
      <c r="J274" s="3" t="s">
        <v>112</v>
      </c>
      <c r="K274" s="3" t="s">
        <v>108</v>
      </c>
      <c r="L274" s="3">
        <v>290</v>
      </c>
      <c r="M274" s="3" t="s">
        <v>109</v>
      </c>
      <c r="N274" s="3" t="s">
        <v>110</v>
      </c>
      <c r="O274" s="3"/>
      <c r="P274" s="3"/>
    </row>
    <row r="275" spans="1:16" x14ac:dyDescent="0.75">
      <c r="A275" s="3" t="s">
        <v>170</v>
      </c>
      <c r="B275" s="3" t="s">
        <v>171</v>
      </c>
      <c r="C275" s="3">
        <v>678</v>
      </c>
      <c r="D275" s="3" t="s">
        <v>88</v>
      </c>
      <c r="E275" s="3">
        <v>6121</v>
      </c>
      <c r="F275" s="3" t="s">
        <v>103</v>
      </c>
      <c r="G275" s="3">
        <v>21033</v>
      </c>
      <c r="H275" s="3" t="s">
        <v>172</v>
      </c>
      <c r="I275" s="3">
        <v>20122014</v>
      </c>
      <c r="J275" s="3" t="s">
        <v>113</v>
      </c>
      <c r="K275" s="3" t="s">
        <v>108</v>
      </c>
      <c r="L275" s="3">
        <v>284</v>
      </c>
      <c r="M275" s="3" t="s">
        <v>109</v>
      </c>
      <c r="N275" s="3" t="s">
        <v>110</v>
      </c>
      <c r="O275" s="3"/>
      <c r="P275" s="3"/>
    </row>
    <row r="276" spans="1:16" x14ac:dyDescent="0.75">
      <c r="A276" s="3" t="s">
        <v>170</v>
      </c>
      <c r="B276" s="3" t="s">
        <v>171</v>
      </c>
      <c r="C276" s="3">
        <v>678</v>
      </c>
      <c r="D276" s="3" t="s">
        <v>88</v>
      </c>
      <c r="E276" s="3">
        <v>6121</v>
      </c>
      <c r="F276" s="3" t="s">
        <v>103</v>
      </c>
      <c r="G276" s="3">
        <v>21033</v>
      </c>
      <c r="H276" s="3" t="s">
        <v>172</v>
      </c>
      <c r="I276" s="3">
        <v>20132015</v>
      </c>
      <c r="J276" s="3" t="s">
        <v>114</v>
      </c>
      <c r="K276" s="3" t="s">
        <v>108</v>
      </c>
      <c r="L276" s="3">
        <v>311</v>
      </c>
      <c r="M276" s="3" t="s">
        <v>109</v>
      </c>
      <c r="N276" s="3" t="s">
        <v>110</v>
      </c>
      <c r="O276" s="3"/>
      <c r="P276" s="3"/>
    </row>
    <row r="277" spans="1:16" x14ac:dyDescent="0.75">
      <c r="A277" s="3" t="s">
        <v>170</v>
      </c>
      <c r="B277" s="3" t="s">
        <v>171</v>
      </c>
      <c r="C277" s="3">
        <v>678</v>
      </c>
      <c r="D277" s="3" t="s">
        <v>88</v>
      </c>
      <c r="E277" s="3">
        <v>6121</v>
      </c>
      <c r="F277" s="3" t="s">
        <v>103</v>
      </c>
      <c r="G277" s="3">
        <v>21033</v>
      </c>
      <c r="H277" s="3" t="s">
        <v>172</v>
      </c>
      <c r="I277" s="3">
        <v>20142016</v>
      </c>
      <c r="J277" s="3" t="s">
        <v>115</v>
      </c>
      <c r="K277" s="3" t="s">
        <v>108</v>
      </c>
      <c r="L277" s="3">
        <v>329</v>
      </c>
      <c r="M277" s="3" t="s">
        <v>109</v>
      </c>
      <c r="N277" s="3" t="s">
        <v>110</v>
      </c>
      <c r="O277" s="3"/>
      <c r="P277" s="3"/>
    </row>
    <row r="278" spans="1:16" x14ac:dyDescent="0.75">
      <c r="A278" s="3" t="s">
        <v>170</v>
      </c>
      <c r="B278" s="3" t="s">
        <v>171</v>
      </c>
      <c r="C278" s="3">
        <v>678</v>
      </c>
      <c r="D278" s="3" t="s">
        <v>88</v>
      </c>
      <c r="E278" s="3">
        <v>6121</v>
      </c>
      <c r="F278" s="3" t="s">
        <v>103</v>
      </c>
      <c r="G278" s="3">
        <v>21033</v>
      </c>
      <c r="H278" s="3" t="s">
        <v>172</v>
      </c>
      <c r="I278" s="3">
        <v>20152017</v>
      </c>
      <c r="J278" s="3" t="s">
        <v>116</v>
      </c>
      <c r="K278" s="3" t="s">
        <v>108</v>
      </c>
      <c r="L278" s="3">
        <v>310</v>
      </c>
      <c r="M278" s="3" t="s">
        <v>109</v>
      </c>
      <c r="N278" s="3" t="s">
        <v>110</v>
      </c>
      <c r="O278" s="3"/>
      <c r="P278" s="3"/>
    </row>
    <row r="279" spans="1:16" x14ac:dyDescent="0.75">
      <c r="A279" s="3" t="s">
        <v>170</v>
      </c>
      <c r="B279" s="3" t="s">
        <v>171</v>
      </c>
      <c r="C279" s="3">
        <v>678</v>
      </c>
      <c r="D279" s="3" t="s">
        <v>88</v>
      </c>
      <c r="E279" s="3">
        <v>6121</v>
      </c>
      <c r="F279" s="3" t="s">
        <v>103</v>
      </c>
      <c r="G279" s="3">
        <v>21033</v>
      </c>
      <c r="H279" s="3" t="s">
        <v>172</v>
      </c>
      <c r="I279" s="3">
        <v>20162018</v>
      </c>
      <c r="J279" s="3" t="s">
        <v>117</v>
      </c>
      <c r="K279" s="3" t="s">
        <v>108</v>
      </c>
      <c r="L279" s="3">
        <v>273</v>
      </c>
      <c r="M279" s="3" t="s">
        <v>109</v>
      </c>
      <c r="N279" s="3" t="s">
        <v>110</v>
      </c>
      <c r="O279" s="3"/>
      <c r="P279" s="3"/>
    </row>
    <row r="280" spans="1:16" x14ac:dyDescent="0.75">
      <c r="A280" s="3" t="s">
        <v>170</v>
      </c>
      <c r="B280" s="3" t="s">
        <v>171</v>
      </c>
      <c r="C280" s="3">
        <v>678</v>
      </c>
      <c r="D280" s="3" t="s">
        <v>88</v>
      </c>
      <c r="E280" s="3">
        <v>6121</v>
      </c>
      <c r="F280" s="3" t="s">
        <v>103</v>
      </c>
      <c r="G280" s="3">
        <v>21033</v>
      </c>
      <c r="H280" s="3" t="s">
        <v>172</v>
      </c>
      <c r="I280" s="3">
        <v>20172019</v>
      </c>
      <c r="J280" s="3" t="s">
        <v>118</v>
      </c>
      <c r="K280" s="3" t="s">
        <v>108</v>
      </c>
      <c r="L280" s="3">
        <v>282</v>
      </c>
      <c r="M280" s="3" t="s">
        <v>109</v>
      </c>
      <c r="N280" s="3" t="s">
        <v>110</v>
      </c>
      <c r="O280" s="3"/>
      <c r="P280" s="3"/>
    </row>
    <row r="281" spans="1:16" x14ac:dyDescent="0.75">
      <c r="A281" s="3" t="s">
        <v>170</v>
      </c>
      <c r="B281" s="3" t="s">
        <v>171</v>
      </c>
      <c r="C281" s="3">
        <v>678</v>
      </c>
      <c r="D281" s="3" t="s">
        <v>88</v>
      </c>
      <c r="E281" s="3">
        <v>6121</v>
      </c>
      <c r="F281" s="3" t="s">
        <v>103</v>
      </c>
      <c r="G281" s="3">
        <v>21033</v>
      </c>
      <c r="H281" s="3" t="s">
        <v>172</v>
      </c>
      <c r="I281" s="3">
        <v>20182020</v>
      </c>
      <c r="J281" s="3" t="s">
        <v>119</v>
      </c>
      <c r="K281" s="3" t="s">
        <v>108</v>
      </c>
      <c r="L281" s="3">
        <v>303</v>
      </c>
      <c r="M281" s="3" t="s">
        <v>109</v>
      </c>
      <c r="N281" s="3" t="s">
        <v>110</v>
      </c>
      <c r="O281" s="3"/>
      <c r="P281" s="3"/>
    </row>
    <row r="282" spans="1:16" x14ac:dyDescent="0.75">
      <c r="A282" s="3" t="s">
        <v>170</v>
      </c>
      <c r="B282" s="3" t="s">
        <v>171</v>
      </c>
      <c r="C282" s="3">
        <v>686</v>
      </c>
      <c r="D282" s="3" t="s">
        <v>89</v>
      </c>
      <c r="E282" s="3">
        <v>6121</v>
      </c>
      <c r="F282" s="3" t="s">
        <v>103</v>
      </c>
      <c r="G282" s="3">
        <v>21033</v>
      </c>
      <c r="H282" s="3" t="s">
        <v>172</v>
      </c>
      <c r="I282" s="3">
        <v>20092011</v>
      </c>
      <c r="J282" s="3" t="s">
        <v>107</v>
      </c>
      <c r="K282" s="3" t="s">
        <v>108</v>
      </c>
      <c r="L282" s="3">
        <v>55</v>
      </c>
      <c r="M282" s="3" t="s">
        <v>109</v>
      </c>
      <c r="N282" s="3" t="s">
        <v>110</v>
      </c>
      <c r="O282" s="3"/>
      <c r="P282" s="3"/>
    </row>
    <row r="283" spans="1:16" x14ac:dyDescent="0.75">
      <c r="A283" s="3" t="s">
        <v>170</v>
      </c>
      <c r="B283" s="3" t="s">
        <v>171</v>
      </c>
      <c r="C283" s="3">
        <v>686</v>
      </c>
      <c r="D283" s="3" t="s">
        <v>89</v>
      </c>
      <c r="E283" s="3">
        <v>6121</v>
      </c>
      <c r="F283" s="3" t="s">
        <v>103</v>
      </c>
      <c r="G283" s="3">
        <v>21033</v>
      </c>
      <c r="H283" s="3" t="s">
        <v>172</v>
      </c>
      <c r="I283" s="3">
        <v>20102012</v>
      </c>
      <c r="J283" s="3" t="s">
        <v>111</v>
      </c>
      <c r="K283" s="3" t="s">
        <v>108</v>
      </c>
      <c r="L283" s="3">
        <v>57</v>
      </c>
      <c r="M283" s="3" t="s">
        <v>109</v>
      </c>
      <c r="N283" s="3" t="s">
        <v>110</v>
      </c>
      <c r="O283" s="3"/>
      <c r="P283" s="3"/>
    </row>
    <row r="284" spans="1:16" x14ac:dyDescent="0.75">
      <c r="A284" s="3" t="s">
        <v>170</v>
      </c>
      <c r="B284" s="3" t="s">
        <v>171</v>
      </c>
      <c r="C284" s="3">
        <v>686</v>
      </c>
      <c r="D284" s="3" t="s">
        <v>89</v>
      </c>
      <c r="E284" s="3">
        <v>6121</v>
      </c>
      <c r="F284" s="3" t="s">
        <v>103</v>
      </c>
      <c r="G284" s="3">
        <v>21033</v>
      </c>
      <c r="H284" s="3" t="s">
        <v>172</v>
      </c>
      <c r="I284" s="3">
        <v>20112013</v>
      </c>
      <c r="J284" s="3" t="s">
        <v>112</v>
      </c>
      <c r="K284" s="3" t="s">
        <v>108</v>
      </c>
      <c r="L284" s="3">
        <v>57</v>
      </c>
      <c r="M284" s="3" t="s">
        <v>109</v>
      </c>
      <c r="N284" s="3" t="s">
        <v>110</v>
      </c>
      <c r="O284" s="3"/>
      <c r="P284" s="3"/>
    </row>
    <row r="285" spans="1:16" x14ac:dyDescent="0.75">
      <c r="A285" s="3" t="s">
        <v>170</v>
      </c>
      <c r="B285" s="3" t="s">
        <v>171</v>
      </c>
      <c r="C285" s="3">
        <v>686</v>
      </c>
      <c r="D285" s="3" t="s">
        <v>89</v>
      </c>
      <c r="E285" s="3">
        <v>6121</v>
      </c>
      <c r="F285" s="3" t="s">
        <v>103</v>
      </c>
      <c r="G285" s="3">
        <v>21033</v>
      </c>
      <c r="H285" s="3" t="s">
        <v>172</v>
      </c>
      <c r="I285" s="3">
        <v>20122014</v>
      </c>
      <c r="J285" s="3" t="s">
        <v>113</v>
      </c>
      <c r="K285" s="3" t="s">
        <v>108</v>
      </c>
      <c r="L285" s="3">
        <v>56</v>
      </c>
      <c r="M285" s="3" t="s">
        <v>109</v>
      </c>
      <c r="N285" s="3" t="s">
        <v>110</v>
      </c>
      <c r="O285" s="3"/>
      <c r="P285" s="3"/>
    </row>
    <row r="286" spans="1:16" x14ac:dyDescent="0.75">
      <c r="A286" s="3" t="s">
        <v>170</v>
      </c>
      <c r="B286" s="3" t="s">
        <v>171</v>
      </c>
      <c r="C286" s="3">
        <v>686</v>
      </c>
      <c r="D286" s="3" t="s">
        <v>89</v>
      </c>
      <c r="E286" s="3">
        <v>6121</v>
      </c>
      <c r="F286" s="3" t="s">
        <v>103</v>
      </c>
      <c r="G286" s="3">
        <v>21033</v>
      </c>
      <c r="H286" s="3" t="s">
        <v>172</v>
      </c>
      <c r="I286" s="3">
        <v>20132015</v>
      </c>
      <c r="J286" s="3" t="s">
        <v>114</v>
      </c>
      <c r="K286" s="3" t="s">
        <v>108</v>
      </c>
      <c r="L286" s="3">
        <v>52</v>
      </c>
      <c r="M286" s="3" t="s">
        <v>109</v>
      </c>
      <c r="N286" s="3" t="s">
        <v>110</v>
      </c>
      <c r="O286" s="3"/>
      <c r="P286" s="3"/>
    </row>
    <row r="287" spans="1:16" x14ac:dyDescent="0.75">
      <c r="A287" s="3" t="s">
        <v>170</v>
      </c>
      <c r="B287" s="3" t="s">
        <v>171</v>
      </c>
      <c r="C287" s="3">
        <v>686</v>
      </c>
      <c r="D287" s="3" t="s">
        <v>89</v>
      </c>
      <c r="E287" s="3">
        <v>6121</v>
      </c>
      <c r="F287" s="3" t="s">
        <v>103</v>
      </c>
      <c r="G287" s="3">
        <v>21033</v>
      </c>
      <c r="H287" s="3" t="s">
        <v>172</v>
      </c>
      <c r="I287" s="3">
        <v>20142016</v>
      </c>
      <c r="J287" s="3" t="s">
        <v>115</v>
      </c>
      <c r="K287" s="3" t="s">
        <v>108</v>
      </c>
      <c r="L287" s="3">
        <v>51</v>
      </c>
      <c r="M287" s="3" t="s">
        <v>109</v>
      </c>
      <c r="N287" s="3" t="s">
        <v>110</v>
      </c>
      <c r="O287" s="3"/>
      <c r="P287" s="3"/>
    </row>
    <row r="288" spans="1:16" x14ac:dyDescent="0.75">
      <c r="A288" s="3" t="s">
        <v>170</v>
      </c>
      <c r="B288" s="3" t="s">
        <v>171</v>
      </c>
      <c r="C288" s="3">
        <v>686</v>
      </c>
      <c r="D288" s="3" t="s">
        <v>89</v>
      </c>
      <c r="E288" s="3">
        <v>6121</v>
      </c>
      <c r="F288" s="3" t="s">
        <v>103</v>
      </c>
      <c r="G288" s="3">
        <v>21033</v>
      </c>
      <c r="H288" s="3" t="s">
        <v>172</v>
      </c>
      <c r="I288" s="3">
        <v>20152017</v>
      </c>
      <c r="J288" s="3" t="s">
        <v>116</v>
      </c>
      <c r="K288" s="3" t="s">
        <v>108</v>
      </c>
      <c r="L288" s="3">
        <v>50</v>
      </c>
      <c r="M288" s="3" t="s">
        <v>109</v>
      </c>
      <c r="N288" s="3" t="s">
        <v>110</v>
      </c>
      <c r="O288" s="3"/>
      <c r="P288" s="3"/>
    </row>
    <row r="289" spans="1:16" x14ac:dyDescent="0.75">
      <c r="A289" s="3" t="s">
        <v>170</v>
      </c>
      <c r="B289" s="3" t="s">
        <v>171</v>
      </c>
      <c r="C289" s="3">
        <v>686</v>
      </c>
      <c r="D289" s="3" t="s">
        <v>89</v>
      </c>
      <c r="E289" s="3">
        <v>6121</v>
      </c>
      <c r="F289" s="3" t="s">
        <v>103</v>
      </c>
      <c r="G289" s="3">
        <v>21033</v>
      </c>
      <c r="H289" s="3" t="s">
        <v>172</v>
      </c>
      <c r="I289" s="3">
        <v>20162018</v>
      </c>
      <c r="J289" s="3" t="s">
        <v>117</v>
      </c>
      <c r="K289" s="3" t="s">
        <v>108</v>
      </c>
      <c r="L289" s="3">
        <v>48</v>
      </c>
      <c r="M289" s="3" t="s">
        <v>109</v>
      </c>
      <c r="N289" s="3" t="s">
        <v>110</v>
      </c>
      <c r="O289" s="3"/>
      <c r="P289" s="3"/>
    </row>
    <row r="290" spans="1:16" x14ac:dyDescent="0.75">
      <c r="A290" s="3" t="s">
        <v>170</v>
      </c>
      <c r="B290" s="3" t="s">
        <v>171</v>
      </c>
      <c r="C290" s="3">
        <v>686</v>
      </c>
      <c r="D290" s="3" t="s">
        <v>89</v>
      </c>
      <c r="E290" s="3">
        <v>6121</v>
      </c>
      <c r="F290" s="3" t="s">
        <v>103</v>
      </c>
      <c r="G290" s="3">
        <v>21033</v>
      </c>
      <c r="H290" s="3" t="s">
        <v>172</v>
      </c>
      <c r="I290" s="3">
        <v>20172019</v>
      </c>
      <c r="J290" s="3" t="s">
        <v>118</v>
      </c>
      <c r="K290" s="3" t="s">
        <v>108</v>
      </c>
      <c r="L290" s="3">
        <v>44</v>
      </c>
      <c r="M290" s="3" t="s">
        <v>109</v>
      </c>
      <c r="N290" s="3" t="s">
        <v>110</v>
      </c>
      <c r="O290" s="3"/>
      <c r="P290" s="3"/>
    </row>
    <row r="291" spans="1:16" x14ac:dyDescent="0.75">
      <c r="A291" s="3" t="s">
        <v>170</v>
      </c>
      <c r="B291" s="3" t="s">
        <v>171</v>
      </c>
      <c r="C291" s="3">
        <v>686</v>
      </c>
      <c r="D291" s="3" t="s">
        <v>89</v>
      </c>
      <c r="E291" s="3">
        <v>6121</v>
      </c>
      <c r="F291" s="3" t="s">
        <v>103</v>
      </c>
      <c r="G291" s="3">
        <v>21033</v>
      </c>
      <c r="H291" s="3" t="s">
        <v>172</v>
      </c>
      <c r="I291" s="3">
        <v>20182020</v>
      </c>
      <c r="J291" s="3" t="s">
        <v>119</v>
      </c>
      <c r="K291" s="3" t="s">
        <v>108</v>
      </c>
      <c r="L291" s="3">
        <v>42</v>
      </c>
      <c r="M291" s="3" t="s">
        <v>109</v>
      </c>
      <c r="N291" s="3" t="s">
        <v>110</v>
      </c>
      <c r="O291" s="3"/>
      <c r="P291" s="3"/>
    </row>
    <row r="292" spans="1:16" x14ac:dyDescent="0.75">
      <c r="A292" s="3" t="s">
        <v>170</v>
      </c>
      <c r="B292" s="3" t="s">
        <v>171</v>
      </c>
      <c r="C292" s="3">
        <v>694</v>
      </c>
      <c r="D292" s="3" t="s">
        <v>90</v>
      </c>
      <c r="E292" s="3">
        <v>6121</v>
      </c>
      <c r="F292" s="3" t="s">
        <v>103</v>
      </c>
      <c r="G292" s="3">
        <v>21033</v>
      </c>
      <c r="H292" s="3" t="s">
        <v>172</v>
      </c>
      <c r="I292" s="3">
        <v>20092011</v>
      </c>
      <c r="J292" s="3" t="s">
        <v>107</v>
      </c>
      <c r="K292" s="3" t="s">
        <v>108</v>
      </c>
      <c r="L292" s="3">
        <v>63</v>
      </c>
      <c r="M292" s="3" t="s">
        <v>109</v>
      </c>
      <c r="N292" s="3" t="s">
        <v>110</v>
      </c>
      <c r="O292" s="3"/>
      <c r="P292" s="3"/>
    </row>
    <row r="293" spans="1:16" x14ac:dyDescent="0.75">
      <c r="A293" s="3" t="s">
        <v>170</v>
      </c>
      <c r="B293" s="3" t="s">
        <v>171</v>
      </c>
      <c r="C293" s="3">
        <v>694</v>
      </c>
      <c r="D293" s="3" t="s">
        <v>90</v>
      </c>
      <c r="E293" s="3">
        <v>6121</v>
      </c>
      <c r="F293" s="3" t="s">
        <v>103</v>
      </c>
      <c r="G293" s="3">
        <v>21033</v>
      </c>
      <c r="H293" s="3" t="s">
        <v>172</v>
      </c>
      <c r="I293" s="3">
        <v>20102012</v>
      </c>
      <c r="J293" s="3" t="s">
        <v>111</v>
      </c>
      <c r="K293" s="3" t="s">
        <v>108</v>
      </c>
      <c r="L293" s="3">
        <v>68</v>
      </c>
      <c r="M293" s="3" t="s">
        <v>109</v>
      </c>
      <c r="N293" s="3" t="s">
        <v>110</v>
      </c>
      <c r="O293" s="3"/>
      <c r="P293" s="3"/>
    </row>
    <row r="294" spans="1:16" x14ac:dyDescent="0.75">
      <c r="A294" s="3" t="s">
        <v>170</v>
      </c>
      <c r="B294" s="3" t="s">
        <v>171</v>
      </c>
      <c r="C294" s="3">
        <v>694</v>
      </c>
      <c r="D294" s="3" t="s">
        <v>90</v>
      </c>
      <c r="E294" s="3">
        <v>6121</v>
      </c>
      <c r="F294" s="3" t="s">
        <v>103</v>
      </c>
      <c r="G294" s="3">
        <v>21033</v>
      </c>
      <c r="H294" s="3" t="s">
        <v>172</v>
      </c>
      <c r="I294" s="3">
        <v>20112013</v>
      </c>
      <c r="J294" s="3" t="s">
        <v>112</v>
      </c>
      <c r="K294" s="3" t="s">
        <v>108</v>
      </c>
      <c r="L294" s="3">
        <v>82</v>
      </c>
      <c r="M294" s="3" t="s">
        <v>109</v>
      </c>
      <c r="N294" s="3" t="s">
        <v>110</v>
      </c>
      <c r="O294" s="3"/>
      <c r="P294" s="3"/>
    </row>
    <row r="295" spans="1:16" x14ac:dyDescent="0.75">
      <c r="A295" s="3" t="s">
        <v>170</v>
      </c>
      <c r="B295" s="3" t="s">
        <v>171</v>
      </c>
      <c r="C295" s="3">
        <v>694</v>
      </c>
      <c r="D295" s="3" t="s">
        <v>90</v>
      </c>
      <c r="E295" s="3">
        <v>6121</v>
      </c>
      <c r="F295" s="3" t="s">
        <v>103</v>
      </c>
      <c r="G295" s="3">
        <v>21033</v>
      </c>
      <c r="H295" s="3" t="s">
        <v>172</v>
      </c>
      <c r="I295" s="3">
        <v>20122014</v>
      </c>
      <c r="J295" s="3" t="s">
        <v>113</v>
      </c>
      <c r="K295" s="3" t="s">
        <v>108</v>
      </c>
      <c r="L295" s="3">
        <v>43</v>
      </c>
      <c r="M295" s="3" t="s">
        <v>109</v>
      </c>
      <c r="N295" s="3" t="s">
        <v>110</v>
      </c>
      <c r="O295" s="3"/>
      <c r="P295" s="3"/>
    </row>
    <row r="296" spans="1:16" x14ac:dyDescent="0.75">
      <c r="A296" s="3" t="s">
        <v>170</v>
      </c>
      <c r="B296" s="3" t="s">
        <v>171</v>
      </c>
      <c r="C296" s="3">
        <v>694</v>
      </c>
      <c r="D296" s="3" t="s">
        <v>90</v>
      </c>
      <c r="E296" s="3">
        <v>6121</v>
      </c>
      <c r="F296" s="3" t="s">
        <v>103</v>
      </c>
      <c r="G296" s="3">
        <v>21033</v>
      </c>
      <c r="H296" s="3" t="s">
        <v>172</v>
      </c>
      <c r="I296" s="3">
        <v>20132015</v>
      </c>
      <c r="J296" s="3" t="s">
        <v>114</v>
      </c>
      <c r="K296" s="3" t="s">
        <v>108</v>
      </c>
      <c r="L296" s="3">
        <v>43</v>
      </c>
      <c r="M296" s="3" t="s">
        <v>109</v>
      </c>
      <c r="N296" s="3" t="s">
        <v>110</v>
      </c>
      <c r="O296" s="3"/>
      <c r="P296" s="3"/>
    </row>
    <row r="297" spans="1:16" x14ac:dyDescent="0.75">
      <c r="A297" s="3" t="s">
        <v>170</v>
      </c>
      <c r="B297" s="3" t="s">
        <v>171</v>
      </c>
      <c r="C297" s="3">
        <v>694</v>
      </c>
      <c r="D297" s="3" t="s">
        <v>90</v>
      </c>
      <c r="E297" s="3">
        <v>6121</v>
      </c>
      <c r="F297" s="3" t="s">
        <v>103</v>
      </c>
      <c r="G297" s="3">
        <v>21033</v>
      </c>
      <c r="H297" s="3" t="s">
        <v>172</v>
      </c>
      <c r="I297" s="3">
        <v>20142016</v>
      </c>
      <c r="J297" s="3" t="s">
        <v>115</v>
      </c>
      <c r="K297" s="3" t="s">
        <v>108</v>
      </c>
      <c r="L297" s="3">
        <v>38</v>
      </c>
      <c r="M297" s="3" t="s">
        <v>109</v>
      </c>
      <c r="N297" s="3" t="s">
        <v>110</v>
      </c>
      <c r="O297" s="3"/>
      <c r="P297" s="3"/>
    </row>
    <row r="298" spans="1:16" x14ac:dyDescent="0.75">
      <c r="A298" s="3" t="s">
        <v>170</v>
      </c>
      <c r="B298" s="3" t="s">
        <v>171</v>
      </c>
      <c r="C298" s="3">
        <v>694</v>
      </c>
      <c r="D298" s="3" t="s">
        <v>90</v>
      </c>
      <c r="E298" s="3">
        <v>6121</v>
      </c>
      <c r="F298" s="3" t="s">
        <v>103</v>
      </c>
      <c r="G298" s="3">
        <v>21033</v>
      </c>
      <c r="H298" s="3" t="s">
        <v>172</v>
      </c>
      <c r="I298" s="3">
        <v>20152017</v>
      </c>
      <c r="J298" s="3" t="s">
        <v>116</v>
      </c>
      <c r="K298" s="3" t="s">
        <v>108</v>
      </c>
      <c r="L298" s="3">
        <v>61</v>
      </c>
      <c r="M298" s="3" t="s">
        <v>109</v>
      </c>
      <c r="N298" s="3" t="s">
        <v>110</v>
      </c>
      <c r="O298" s="3"/>
      <c r="P298" s="3"/>
    </row>
    <row r="299" spans="1:16" x14ac:dyDescent="0.75">
      <c r="A299" s="3" t="s">
        <v>170</v>
      </c>
      <c r="B299" s="3" t="s">
        <v>171</v>
      </c>
      <c r="C299" s="3">
        <v>694</v>
      </c>
      <c r="D299" s="3" t="s">
        <v>90</v>
      </c>
      <c r="E299" s="3">
        <v>6121</v>
      </c>
      <c r="F299" s="3" t="s">
        <v>103</v>
      </c>
      <c r="G299" s="3">
        <v>21033</v>
      </c>
      <c r="H299" s="3" t="s">
        <v>172</v>
      </c>
      <c r="I299" s="3">
        <v>20162018</v>
      </c>
      <c r="J299" s="3" t="s">
        <v>117</v>
      </c>
      <c r="K299" s="3" t="s">
        <v>108</v>
      </c>
      <c r="L299" s="3">
        <v>59</v>
      </c>
      <c r="M299" s="3" t="s">
        <v>109</v>
      </c>
      <c r="N299" s="3" t="s">
        <v>110</v>
      </c>
      <c r="O299" s="3"/>
      <c r="P299" s="3"/>
    </row>
    <row r="300" spans="1:16" x14ac:dyDescent="0.75">
      <c r="A300" s="3" t="s">
        <v>170</v>
      </c>
      <c r="B300" s="3" t="s">
        <v>171</v>
      </c>
      <c r="C300" s="3">
        <v>694</v>
      </c>
      <c r="D300" s="3" t="s">
        <v>90</v>
      </c>
      <c r="E300" s="3">
        <v>6121</v>
      </c>
      <c r="F300" s="3" t="s">
        <v>103</v>
      </c>
      <c r="G300" s="3">
        <v>21033</v>
      </c>
      <c r="H300" s="3" t="s">
        <v>172</v>
      </c>
      <c r="I300" s="3">
        <v>20172019</v>
      </c>
      <c r="J300" s="3" t="s">
        <v>118</v>
      </c>
      <c r="K300" s="3" t="s">
        <v>108</v>
      </c>
      <c r="L300" s="3">
        <v>62</v>
      </c>
      <c r="M300" s="3" t="s">
        <v>109</v>
      </c>
      <c r="N300" s="3" t="s">
        <v>110</v>
      </c>
      <c r="O300" s="3"/>
      <c r="P300" s="3"/>
    </row>
    <row r="301" spans="1:16" x14ac:dyDescent="0.75">
      <c r="A301" s="3" t="s">
        <v>170</v>
      </c>
      <c r="B301" s="3" t="s">
        <v>171</v>
      </c>
      <c r="C301" s="3">
        <v>694</v>
      </c>
      <c r="D301" s="3" t="s">
        <v>90</v>
      </c>
      <c r="E301" s="3">
        <v>6121</v>
      </c>
      <c r="F301" s="3" t="s">
        <v>103</v>
      </c>
      <c r="G301" s="3">
        <v>21033</v>
      </c>
      <c r="H301" s="3" t="s">
        <v>172</v>
      </c>
      <c r="I301" s="3">
        <v>20182020</v>
      </c>
      <c r="J301" s="3" t="s">
        <v>119</v>
      </c>
      <c r="K301" s="3" t="s">
        <v>108</v>
      </c>
      <c r="L301" s="3">
        <v>72</v>
      </c>
      <c r="M301" s="3" t="s">
        <v>109</v>
      </c>
      <c r="N301" s="3" t="s">
        <v>110</v>
      </c>
      <c r="O301" s="3"/>
      <c r="P301" s="3"/>
    </row>
    <row r="302" spans="1:16" x14ac:dyDescent="0.75">
      <c r="A302" s="3" t="s">
        <v>170</v>
      </c>
      <c r="B302" s="3" t="s">
        <v>171</v>
      </c>
      <c r="C302" s="3">
        <v>90</v>
      </c>
      <c r="D302" s="3" t="s">
        <v>91</v>
      </c>
      <c r="E302" s="3">
        <v>6121</v>
      </c>
      <c r="F302" s="3" t="s">
        <v>103</v>
      </c>
      <c r="G302" s="3">
        <v>21033</v>
      </c>
      <c r="H302" s="3" t="s">
        <v>172</v>
      </c>
      <c r="I302" s="3">
        <v>20092011</v>
      </c>
      <c r="J302" s="3" t="s">
        <v>107</v>
      </c>
      <c r="K302" s="3" t="s">
        <v>108</v>
      </c>
      <c r="L302" s="3">
        <v>29</v>
      </c>
      <c r="M302" s="3" t="s">
        <v>109</v>
      </c>
      <c r="N302" s="3" t="s">
        <v>110</v>
      </c>
      <c r="O302" s="3"/>
      <c r="P302" s="3"/>
    </row>
    <row r="303" spans="1:16" x14ac:dyDescent="0.75">
      <c r="A303" s="3" t="s">
        <v>170</v>
      </c>
      <c r="B303" s="3" t="s">
        <v>171</v>
      </c>
      <c r="C303" s="3">
        <v>90</v>
      </c>
      <c r="D303" s="3" t="s">
        <v>91</v>
      </c>
      <c r="E303" s="3">
        <v>6121</v>
      </c>
      <c r="F303" s="3" t="s">
        <v>103</v>
      </c>
      <c r="G303" s="3">
        <v>21033</v>
      </c>
      <c r="H303" s="3" t="s">
        <v>172</v>
      </c>
      <c r="I303" s="3">
        <v>20102012</v>
      </c>
      <c r="J303" s="3" t="s">
        <v>111</v>
      </c>
      <c r="K303" s="3" t="s">
        <v>108</v>
      </c>
      <c r="L303" s="3">
        <v>24</v>
      </c>
      <c r="M303" s="3" t="s">
        <v>109</v>
      </c>
      <c r="N303" s="3" t="s">
        <v>110</v>
      </c>
      <c r="O303" s="3"/>
      <c r="P303" s="3"/>
    </row>
    <row r="304" spans="1:16" x14ac:dyDescent="0.75">
      <c r="A304" s="3" t="s">
        <v>170</v>
      </c>
      <c r="B304" s="3" t="s">
        <v>171</v>
      </c>
      <c r="C304" s="3">
        <v>90</v>
      </c>
      <c r="D304" s="3" t="s">
        <v>91</v>
      </c>
      <c r="E304" s="3">
        <v>6121</v>
      </c>
      <c r="F304" s="3" t="s">
        <v>103</v>
      </c>
      <c r="G304" s="3">
        <v>21033</v>
      </c>
      <c r="H304" s="3" t="s">
        <v>172</v>
      </c>
      <c r="I304" s="3">
        <v>20112013</v>
      </c>
      <c r="J304" s="3" t="s">
        <v>112</v>
      </c>
      <c r="K304" s="3" t="s">
        <v>108</v>
      </c>
      <c r="L304" s="3">
        <v>22</v>
      </c>
      <c r="M304" s="3" t="s">
        <v>109</v>
      </c>
      <c r="N304" s="3" t="s">
        <v>110</v>
      </c>
      <c r="O304" s="3"/>
      <c r="P304" s="3"/>
    </row>
    <row r="305" spans="1:16" x14ac:dyDescent="0.75">
      <c r="A305" s="3" t="s">
        <v>170</v>
      </c>
      <c r="B305" s="3" t="s">
        <v>171</v>
      </c>
      <c r="C305" s="3">
        <v>90</v>
      </c>
      <c r="D305" s="3" t="s">
        <v>91</v>
      </c>
      <c r="E305" s="3">
        <v>6121</v>
      </c>
      <c r="F305" s="3" t="s">
        <v>103</v>
      </c>
      <c r="G305" s="3">
        <v>21033</v>
      </c>
      <c r="H305" s="3" t="s">
        <v>172</v>
      </c>
      <c r="I305" s="3">
        <v>20122014</v>
      </c>
      <c r="J305" s="3" t="s">
        <v>113</v>
      </c>
      <c r="K305" s="3" t="s">
        <v>108</v>
      </c>
      <c r="L305" s="3">
        <v>22</v>
      </c>
      <c r="M305" s="3" t="s">
        <v>109</v>
      </c>
      <c r="N305" s="3" t="s">
        <v>110</v>
      </c>
      <c r="O305" s="3"/>
      <c r="P305" s="3"/>
    </row>
    <row r="306" spans="1:16" x14ac:dyDescent="0.75">
      <c r="A306" s="3" t="s">
        <v>170</v>
      </c>
      <c r="B306" s="3" t="s">
        <v>171</v>
      </c>
      <c r="C306" s="3">
        <v>90</v>
      </c>
      <c r="D306" s="3" t="s">
        <v>91</v>
      </c>
      <c r="E306" s="3">
        <v>6121</v>
      </c>
      <c r="F306" s="3" t="s">
        <v>103</v>
      </c>
      <c r="G306" s="3">
        <v>21033</v>
      </c>
      <c r="H306" s="3" t="s">
        <v>172</v>
      </c>
      <c r="I306" s="3">
        <v>20132015</v>
      </c>
      <c r="J306" s="3" t="s">
        <v>114</v>
      </c>
      <c r="K306" s="3" t="s">
        <v>108</v>
      </c>
      <c r="L306" s="3">
        <v>25</v>
      </c>
      <c r="M306" s="3" t="s">
        <v>109</v>
      </c>
      <c r="N306" s="3" t="s">
        <v>110</v>
      </c>
      <c r="O306" s="3"/>
      <c r="P306" s="3"/>
    </row>
    <row r="307" spans="1:16" x14ac:dyDescent="0.75">
      <c r="A307" s="3" t="s">
        <v>170</v>
      </c>
      <c r="B307" s="3" t="s">
        <v>171</v>
      </c>
      <c r="C307" s="3">
        <v>90</v>
      </c>
      <c r="D307" s="3" t="s">
        <v>91</v>
      </c>
      <c r="E307" s="3">
        <v>6121</v>
      </c>
      <c r="F307" s="3" t="s">
        <v>103</v>
      </c>
      <c r="G307" s="3">
        <v>21033</v>
      </c>
      <c r="H307" s="3" t="s">
        <v>172</v>
      </c>
      <c r="I307" s="3">
        <v>20142016</v>
      </c>
      <c r="J307" s="3" t="s">
        <v>115</v>
      </c>
      <c r="K307" s="3" t="s">
        <v>108</v>
      </c>
      <c r="L307" s="3">
        <v>24</v>
      </c>
      <c r="M307" s="3" t="s">
        <v>109</v>
      </c>
      <c r="N307" s="3" t="s">
        <v>110</v>
      </c>
      <c r="O307" s="3"/>
      <c r="P307" s="3"/>
    </row>
    <row r="308" spans="1:16" x14ac:dyDescent="0.75">
      <c r="A308" s="3" t="s">
        <v>170</v>
      </c>
      <c r="B308" s="3" t="s">
        <v>171</v>
      </c>
      <c r="C308" s="3">
        <v>90</v>
      </c>
      <c r="D308" s="3" t="s">
        <v>91</v>
      </c>
      <c r="E308" s="3">
        <v>6121</v>
      </c>
      <c r="F308" s="3" t="s">
        <v>103</v>
      </c>
      <c r="G308" s="3">
        <v>21033</v>
      </c>
      <c r="H308" s="3" t="s">
        <v>172</v>
      </c>
      <c r="I308" s="3">
        <v>20152017</v>
      </c>
      <c r="J308" s="3" t="s">
        <v>116</v>
      </c>
      <c r="K308" s="3" t="s">
        <v>108</v>
      </c>
      <c r="L308" s="3">
        <v>25</v>
      </c>
      <c r="M308" s="3" t="s">
        <v>109</v>
      </c>
      <c r="N308" s="3" t="s">
        <v>110</v>
      </c>
      <c r="O308" s="3"/>
      <c r="P308" s="3"/>
    </row>
    <row r="309" spans="1:16" x14ac:dyDescent="0.75">
      <c r="A309" s="3" t="s">
        <v>170</v>
      </c>
      <c r="B309" s="3" t="s">
        <v>171</v>
      </c>
      <c r="C309" s="3">
        <v>90</v>
      </c>
      <c r="D309" s="3" t="s">
        <v>91</v>
      </c>
      <c r="E309" s="3">
        <v>6121</v>
      </c>
      <c r="F309" s="3" t="s">
        <v>103</v>
      </c>
      <c r="G309" s="3">
        <v>21033</v>
      </c>
      <c r="H309" s="3" t="s">
        <v>172</v>
      </c>
      <c r="I309" s="3">
        <v>20162018</v>
      </c>
      <c r="J309" s="3" t="s">
        <v>117</v>
      </c>
      <c r="K309" s="3" t="s">
        <v>108</v>
      </c>
      <c r="L309" s="3">
        <v>24</v>
      </c>
      <c r="M309" s="3" t="s">
        <v>109</v>
      </c>
      <c r="N309" s="3" t="s">
        <v>110</v>
      </c>
      <c r="O309" s="3"/>
      <c r="P309" s="3"/>
    </row>
    <row r="310" spans="1:16" x14ac:dyDescent="0.75">
      <c r="A310" s="3" t="s">
        <v>170</v>
      </c>
      <c r="B310" s="3" t="s">
        <v>171</v>
      </c>
      <c r="C310" s="3">
        <v>90</v>
      </c>
      <c r="D310" s="3" t="s">
        <v>91</v>
      </c>
      <c r="E310" s="3">
        <v>6121</v>
      </c>
      <c r="F310" s="3" t="s">
        <v>103</v>
      </c>
      <c r="G310" s="3">
        <v>21033</v>
      </c>
      <c r="H310" s="3" t="s">
        <v>172</v>
      </c>
      <c r="I310" s="3">
        <v>20172019</v>
      </c>
      <c r="J310" s="3" t="s">
        <v>118</v>
      </c>
      <c r="K310" s="3" t="s">
        <v>108</v>
      </c>
      <c r="L310" s="3">
        <v>25</v>
      </c>
      <c r="M310" s="3" t="s">
        <v>109</v>
      </c>
      <c r="N310" s="3" t="s">
        <v>110</v>
      </c>
      <c r="O310" s="3"/>
      <c r="P310" s="3"/>
    </row>
    <row r="311" spans="1:16" x14ac:dyDescent="0.75">
      <c r="A311" s="3" t="s">
        <v>170</v>
      </c>
      <c r="B311" s="3" t="s">
        <v>171</v>
      </c>
      <c r="C311" s="3">
        <v>90</v>
      </c>
      <c r="D311" s="3" t="s">
        <v>91</v>
      </c>
      <c r="E311" s="3">
        <v>6121</v>
      </c>
      <c r="F311" s="3" t="s">
        <v>103</v>
      </c>
      <c r="G311" s="3">
        <v>21033</v>
      </c>
      <c r="H311" s="3" t="s">
        <v>172</v>
      </c>
      <c r="I311" s="3">
        <v>20182020</v>
      </c>
      <c r="J311" s="3" t="s">
        <v>119</v>
      </c>
      <c r="K311" s="3" t="s">
        <v>108</v>
      </c>
      <c r="L311" s="3">
        <v>24</v>
      </c>
      <c r="M311" s="3" t="s">
        <v>109</v>
      </c>
      <c r="N311" s="3" t="s">
        <v>110</v>
      </c>
      <c r="O311" s="3"/>
      <c r="P311" s="3"/>
    </row>
    <row r="312" spans="1:16" x14ac:dyDescent="0.75">
      <c r="A312" s="3" t="s">
        <v>170</v>
      </c>
      <c r="B312" s="3" t="s">
        <v>171</v>
      </c>
      <c r="C312" s="3">
        <v>729</v>
      </c>
      <c r="D312" s="3" t="s">
        <v>92</v>
      </c>
      <c r="E312" s="3">
        <v>6121</v>
      </c>
      <c r="F312" s="3" t="s">
        <v>103</v>
      </c>
      <c r="G312" s="3">
        <v>21033</v>
      </c>
      <c r="H312" s="3" t="s">
        <v>172</v>
      </c>
      <c r="I312" s="3">
        <v>20092011</v>
      </c>
      <c r="J312" s="3" t="s">
        <v>107</v>
      </c>
      <c r="K312" s="3" t="s">
        <v>108</v>
      </c>
      <c r="L312" s="3"/>
      <c r="M312" s="3" t="s">
        <v>121</v>
      </c>
      <c r="N312" s="3" t="s">
        <v>122</v>
      </c>
      <c r="O312" s="3"/>
      <c r="P312" s="3"/>
    </row>
    <row r="313" spans="1:16" x14ac:dyDescent="0.75">
      <c r="A313" s="3" t="s">
        <v>170</v>
      </c>
      <c r="B313" s="3" t="s">
        <v>171</v>
      </c>
      <c r="C313" s="3">
        <v>729</v>
      </c>
      <c r="D313" s="3" t="s">
        <v>92</v>
      </c>
      <c r="E313" s="3">
        <v>6121</v>
      </c>
      <c r="F313" s="3" t="s">
        <v>103</v>
      </c>
      <c r="G313" s="3">
        <v>21033</v>
      </c>
      <c r="H313" s="3" t="s">
        <v>172</v>
      </c>
      <c r="I313" s="3">
        <v>20102012</v>
      </c>
      <c r="J313" s="3" t="s">
        <v>111</v>
      </c>
      <c r="K313" s="3" t="s">
        <v>108</v>
      </c>
      <c r="L313" s="3"/>
      <c r="M313" s="3" t="s">
        <v>121</v>
      </c>
      <c r="N313" s="3" t="s">
        <v>122</v>
      </c>
      <c r="O313" s="3"/>
      <c r="P313" s="3"/>
    </row>
    <row r="314" spans="1:16" x14ac:dyDescent="0.75">
      <c r="A314" s="3" t="s">
        <v>170</v>
      </c>
      <c r="B314" s="3" t="s">
        <v>171</v>
      </c>
      <c r="C314" s="3">
        <v>729</v>
      </c>
      <c r="D314" s="3" t="s">
        <v>92</v>
      </c>
      <c r="E314" s="3">
        <v>6121</v>
      </c>
      <c r="F314" s="3" t="s">
        <v>103</v>
      </c>
      <c r="G314" s="3">
        <v>21033</v>
      </c>
      <c r="H314" s="3" t="s">
        <v>172</v>
      </c>
      <c r="I314" s="3">
        <v>20112013</v>
      </c>
      <c r="J314" s="3" t="s">
        <v>112</v>
      </c>
      <c r="K314" s="3" t="s">
        <v>108</v>
      </c>
      <c r="L314" s="3">
        <v>33</v>
      </c>
      <c r="M314" s="3" t="s">
        <v>109</v>
      </c>
      <c r="N314" s="3" t="s">
        <v>110</v>
      </c>
      <c r="O314" s="3"/>
      <c r="P314" s="3"/>
    </row>
    <row r="315" spans="1:16" x14ac:dyDescent="0.75">
      <c r="A315" s="3" t="s">
        <v>170</v>
      </c>
      <c r="B315" s="3" t="s">
        <v>171</v>
      </c>
      <c r="C315" s="3">
        <v>729</v>
      </c>
      <c r="D315" s="3" t="s">
        <v>92</v>
      </c>
      <c r="E315" s="3">
        <v>6121</v>
      </c>
      <c r="F315" s="3" t="s">
        <v>103</v>
      </c>
      <c r="G315" s="3">
        <v>21033</v>
      </c>
      <c r="H315" s="3" t="s">
        <v>172</v>
      </c>
      <c r="I315" s="3">
        <v>20122014</v>
      </c>
      <c r="J315" s="3" t="s">
        <v>113</v>
      </c>
      <c r="K315" s="3" t="s">
        <v>108</v>
      </c>
      <c r="L315" s="3">
        <v>37</v>
      </c>
      <c r="M315" s="3" t="s">
        <v>109</v>
      </c>
      <c r="N315" s="3" t="s">
        <v>110</v>
      </c>
      <c r="O315" s="3"/>
      <c r="P315" s="3"/>
    </row>
    <row r="316" spans="1:16" x14ac:dyDescent="0.75">
      <c r="A316" s="3" t="s">
        <v>170</v>
      </c>
      <c r="B316" s="3" t="s">
        <v>171</v>
      </c>
      <c r="C316" s="3">
        <v>729</v>
      </c>
      <c r="D316" s="3" t="s">
        <v>92</v>
      </c>
      <c r="E316" s="3">
        <v>6121</v>
      </c>
      <c r="F316" s="3" t="s">
        <v>103</v>
      </c>
      <c r="G316" s="3">
        <v>21033</v>
      </c>
      <c r="H316" s="3" t="s">
        <v>172</v>
      </c>
      <c r="I316" s="3">
        <v>20132015</v>
      </c>
      <c r="J316" s="3" t="s">
        <v>114</v>
      </c>
      <c r="K316" s="3" t="s">
        <v>108</v>
      </c>
      <c r="L316" s="3">
        <v>43</v>
      </c>
      <c r="M316" s="3" t="s">
        <v>109</v>
      </c>
      <c r="N316" s="3" t="s">
        <v>110</v>
      </c>
      <c r="O316" s="3"/>
      <c r="P316" s="3"/>
    </row>
    <row r="317" spans="1:16" x14ac:dyDescent="0.75">
      <c r="A317" s="3" t="s">
        <v>170</v>
      </c>
      <c r="B317" s="3" t="s">
        <v>171</v>
      </c>
      <c r="C317" s="3">
        <v>729</v>
      </c>
      <c r="D317" s="3" t="s">
        <v>92</v>
      </c>
      <c r="E317" s="3">
        <v>6121</v>
      </c>
      <c r="F317" s="3" t="s">
        <v>103</v>
      </c>
      <c r="G317" s="3">
        <v>21033</v>
      </c>
      <c r="H317" s="3" t="s">
        <v>172</v>
      </c>
      <c r="I317" s="3">
        <v>20142016</v>
      </c>
      <c r="J317" s="3" t="s">
        <v>115</v>
      </c>
      <c r="K317" s="3" t="s">
        <v>108</v>
      </c>
      <c r="L317" s="3">
        <v>54</v>
      </c>
      <c r="M317" s="3" t="s">
        <v>109</v>
      </c>
      <c r="N317" s="3" t="s">
        <v>110</v>
      </c>
      <c r="O317" s="3"/>
      <c r="P317" s="3"/>
    </row>
    <row r="318" spans="1:16" x14ac:dyDescent="0.75">
      <c r="A318" s="3" t="s">
        <v>170</v>
      </c>
      <c r="B318" s="3" t="s">
        <v>171</v>
      </c>
      <c r="C318" s="3">
        <v>729</v>
      </c>
      <c r="D318" s="3" t="s">
        <v>92</v>
      </c>
      <c r="E318" s="3">
        <v>6121</v>
      </c>
      <c r="F318" s="3" t="s">
        <v>103</v>
      </c>
      <c r="G318" s="3">
        <v>21033</v>
      </c>
      <c r="H318" s="3" t="s">
        <v>172</v>
      </c>
      <c r="I318" s="3">
        <v>20152017</v>
      </c>
      <c r="J318" s="3" t="s">
        <v>116</v>
      </c>
      <c r="K318" s="3" t="s">
        <v>108</v>
      </c>
      <c r="L318" s="3">
        <v>55</v>
      </c>
      <c r="M318" s="3" t="s">
        <v>109</v>
      </c>
      <c r="N318" s="3" t="s">
        <v>110</v>
      </c>
      <c r="O318" s="3"/>
      <c r="P318" s="3"/>
    </row>
    <row r="319" spans="1:16" x14ac:dyDescent="0.75">
      <c r="A319" s="3" t="s">
        <v>170</v>
      </c>
      <c r="B319" s="3" t="s">
        <v>171</v>
      </c>
      <c r="C319" s="3">
        <v>729</v>
      </c>
      <c r="D319" s="3" t="s">
        <v>92</v>
      </c>
      <c r="E319" s="3">
        <v>6121</v>
      </c>
      <c r="F319" s="3" t="s">
        <v>103</v>
      </c>
      <c r="G319" s="3">
        <v>21033</v>
      </c>
      <c r="H319" s="3" t="s">
        <v>172</v>
      </c>
      <c r="I319" s="3">
        <v>20162018</v>
      </c>
      <c r="J319" s="3" t="s">
        <v>117</v>
      </c>
      <c r="K319" s="3" t="s">
        <v>108</v>
      </c>
      <c r="L319" s="3">
        <v>52</v>
      </c>
      <c r="M319" s="3" t="s">
        <v>109</v>
      </c>
      <c r="N319" s="3" t="s">
        <v>110</v>
      </c>
      <c r="O319" s="3"/>
      <c r="P319" s="3"/>
    </row>
    <row r="320" spans="1:16" x14ac:dyDescent="0.75">
      <c r="A320" s="3" t="s">
        <v>170</v>
      </c>
      <c r="B320" s="3" t="s">
        <v>171</v>
      </c>
      <c r="C320" s="3">
        <v>729</v>
      </c>
      <c r="D320" s="3" t="s">
        <v>92</v>
      </c>
      <c r="E320" s="3">
        <v>6121</v>
      </c>
      <c r="F320" s="3" t="s">
        <v>103</v>
      </c>
      <c r="G320" s="3">
        <v>21033</v>
      </c>
      <c r="H320" s="3" t="s">
        <v>172</v>
      </c>
      <c r="I320" s="3">
        <v>20172019</v>
      </c>
      <c r="J320" s="3" t="s">
        <v>118</v>
      </c>
      <c r="K320" s="3" t="s">
        <v>108</v>
      </c>
      <c r="L320" s="3">
        <v>49</v>
      </c>
      <c r="M320" s="3" t="s">
        <v>109</v>
      </c>
      <c r="N320" s="3" t="s">
        <v>110</v>
      </c>
      <c r="O320" s="3"/>
      <c r="P320" s="3"/>
    </row>
    <row r="321" spans="1:16" x14ac:dyDescent="0.75">
      <c r="A321" s="3" t="s">
        <v>170</v>
      </c>
      <c r="B321" s="3" t="s">
        <v>171</v>
      </c>
      <c r="C321" s="3">
        <v>729</v>
      </c>
      <c r="D321" s="3" t="s">
        <v>92</v>
      </c>
      <c r="E321" s="3">
        <v>6121</v>
      </c>
      <c r="F321" s="3" t="s">
        <v>103</v>
      </c>
      <c r="G321" s="3">
        <v>21033</v>
      </c>
      <c r="H321" s="3" t="s">
        <v>172</v>
      </c>
      <c r="I321" s="3">
        <v>20182020</v>
      </c>
      <c r="J321" s="3" t="s">
        <v>119</v>
      </c>
      <c r="K321" s="3" t="s">
        <v>108</v>
      </c>
      <c r="L321" s="3">
        <v>52</v>
      </c>
      <c r="M321" s="3" t="s">
        <v>109</v>
      </c>
      <c r="N321" s="3" t="s">
        <v>110</v>
      </c>
      <c r="O321" s="3"/>
      <c r="P321" s="3"/>
    </row>
    <row r="322" spans="1:16" x14ac:dyDescent="0.75">
      <c r="A322" s="3" t="s">
        <v>170</v>
      </c>
      <c r="B322" s="3" t="s">
        <v>171</v>
      </c>
      <c r="C322" s="3">
        <v>626</v>
      </c>
      <c r="D322" s="3" t="s">
        <v>93</v>
      </c>
      <c r="E322" s="3">
        <v>6121</v>
      </c>
      <c r="F322" s="3" t="s">
        <v>103</v>
      </c>
      <c r="G322" s="3">
        <v>21033</v>
      </c>
      <c r="H322" s="3" t="s">
        <v>172</v>
      </c>
      <c r="I322" s="3">
        <v>20092011</v>
      </c>
      <c r="J322" s="3" t="s">
        <v>107</v>
      </c>
      <c r="K322" s="3" t="s">
        <v>108</v>
      </c>
      <c r="L322" s="3">
        <v>366</v>
      </c>
      <c r="M322" s="3" t="s">
        <v>109</v>
      </c>
      <c r="N322" s="3" t="s">
        <v>110</v>
      </c>
      <c r="O322" s="3"/>
      <c r="P322" s="3"/>
    </row>
    <row r="323" spans="1:16" x14ac:dyDescent="0.75">
      <c r="A323" s="3" t="s">
        <v>170</v>
      </c>
      <c r="B323" s="3" t="s">
        <v>171</v>
      </c>
      <c r="C323" s="3">
        <v>626</v>
      </c>
      <c r="D323" s="3" t="s">
        <v>93</v>
      </c>
      <c r="E323" s="3">
        <v>6121</v>
      </c>
      <c r="F323" s="3" t="s">
        <v>103</v>
      </c>
      <c r="G323" s="3">
        <v>21033</v>
      </c>
      <c r="H323" s="3" t="s">
        <v>172</v>
      </c>
      <c r="I323" s="3">
        <v>20102012</v>
      </c>
      <c r="J323" s="3" t="s">
        <v>111</v>
      </c>
      <c r="K323" s="3" t="s">
        <v>108</v>
      </c>
      <c r="L323" s="3">
        <v>414</v>
      </c>
      <c r="M323" s="3" t="s">
        <v>109</v>
      </c>
      <c r="N323" s="3" t="s">
        <v>110</v>
      </c>
      <c r="O323" s="3"/>
      <c r="P323" s="3"/>
    </row>
    <row r="324" spans="1:16" x14ac:dyDescent="0.75">
      <c r="A324" s="3" t="s">
        <v>170</v>
      </c>
      <c r="B324" s="3" t="s">
        <v>171</v>
      </c>
      <c r="C324" s="3">
        <v>626</v>
      </c>
      <c r="D324" s="3" t="s">
        <v>93</v>
      </c>
      <c r="E324" s="3">
        <v>6121</v>
      </c>
      <c r="F324" s="3" t="s">
        <v>103</v>
      </c>
      <c r="G324" s="3">
        <v>21033</v>
      </c>
      <c r="H324" s="3" t="s">
        <v>172</v>
      </c>
      <c r="I324" s="3">
        <v>20112013</v>
      </c>
      <c r="J324" s="3" t="s">
        <v>112</v>
      </c>
      <c r="K324" s="3" t="s">
        <v>108</v>
      </c>
      <c r="L324" s="3">
        <v>437</v>
      </c>
      <c r="M324" s="3" t="s">
        <v>109</v>
      </c>
      <c r="N324" s="3" t="s">
        <v>110</v>
      </c>
      <c r="O324" s="3"/>
      <c r="P324" s="3"/>
    </row>
    <row r="325" spans="1:16" x14ac:dyDescent="0.75">
      <c r="A325" s="3" t="s">
        <v>170</v>
      </c>
      <c r="B325" s="3" t="s">
        <v>171</v>
      </c>
      <c r="C325" s="3">
        <v>626</v>
      </c>
      <c r="D325" s="3" t="s">
        <v>93</v>
      </c>
      <c r="E325" s="3">
        <v>6121</v>
      </c>
      <c r="F325" s="3" t="s">
        <v>103</v>
      </c>
      <c r="G325" s="3">
        <v>21033</v>
      </c>
      <c r="H325" s="3" t="s">
        <v>172</v>
      </c>
      <c r="I325" s="3">
        <v>20122014</v>
      </c>
      <c r="J325" s="3" t="s">
        <v>113</v>
      </c>
      <c r="K325" s="3" t="s">
        <v>108</v>
      </c>
      <c r="L325" s="3">
        <v>483</v>
      </c>
      <c r="M325" s="3" t="s">
        <v>109</v>
      </c>
      <c r="N325" s="3" t="s">
        <v>110</v>
      </c>
      <c r="O325" s="3"/>
      <c r="P325" s="3"/>
    </row>
    <row r="326" spans="1:16" x14ac:dyDescent="0.75">
      <c r="A326" s="3" t="s">
        <v>170</v>
      </c>
      <c r="B326" s="3" t="s">
        <v>171</v>
      </c>
      <c r="C326" s="3">
        <v>626</v>
      </c>
      <c r="D326" s="3" t="s">
        <v>93</v>
      </c>
      <c r="E326" s="3">
        <v>6121</v>
      </c>
      <c r="F326" s="3" t="s">
        <v>103</v>
      </c>
      <c r="G326" s="3">
        <v>21033</v>
      </c>
      <c r="H326" s="3" t="s">
        <v>172</v>
      </c>
      <c r="I326" s="3">
        <v>20132015</v>
      </c>
      <c r="J326" s="3" t="s">
        <v>114</v>
      </c>
      <c r="K326" s="3" t="s">
        <v>108</v>
      </c>
      <c r="L326" s="3">
        <v>455</v>
      </c>
      <c r="M326" s="3" t="s">
        <v>109</v>
      </c>
      <c r="N326" s="3" t="s">
        <v>110</v>
      </c>
      <c r="O326" s="3"/>
      <c r="P326" s="3"/>
    </row>
    <row r="327" spans="1:16" x14ac:dyDescent="0.75">
      <c r="A327" s="3" t="s">
        <v>170</v>
      </c>
      <c r="B327" s="3" t="s">
        <v>171</v>
      </c>
      <c r="C327" s="3">
        <v>626</v>
      </c>
      <c r="D327" s="3" t="s">
        <v>93</v>
      </c>
      <c r="E327" s="3">
        <v>6121</v>
      </c>
      <c r="F327" s="3" t="s">
        <v>103</v>
      </c>
      <c r="G327" s="3">
        <v>21033</v>
      </c>
      <c r="H327" s="3" t="s">
        <v>172</v>
      </c>
      <c r="I327" s="3">
        <v>20142016</v>
      </c>
      <c r="J327" s="3" t="s">
        <v>115</v>
      </c>
      <c r="K327" s="3" t="s">
        <v>108</v>
      </c>
      <c r="L327" s="3">
        <v>440</v>
      </c>
      <c r="M327" s="3" t="s">
        <v>109</v>
      </c>
      <c r="N327" s="3" t="s">
        <v>110</v>
      </c>
      <c r="O327" s="3"/>
      <c r="P327" s="3"/>
    </row>
    <row r="328" spans="1:16" x14ac:dyDescent="0.75">
      <c r="A328" s="3" t="s">
        <v>170</v>
      </c>
      <c r="B328" s="3" t="s">
        <v>171</v>
      </c>
      <c r="C328" s="3">
        <v>626</v>
      </c>
      <c r="D328" s="3" t="s">
        <v>93</v>
      </c>
      <c r="E328" s="3">
        <v>6121</v>
      </c>
      <c r="F328" s="3" t="s">
        <v>103</v>
      </c>
      <c r="G328" s="3">
        <v>21033</v>
      </c>
      <c r="H328" s="3" t="s">
        <v>172</v>
      </c>
      <c r="I328" s="3">
        <v>20152017</v>
      </c>
      <c r="J328" s="3" t="s">
        <v>116</v>
      </c>
      <c r="K328" s="3" t="s">
        <v>108</v>
      </c>
      <c r="L328" s="3">
        <v>360</v>
      </c>
      <c r="M328" s="3" t="s">
        <v>109</v>
      </c>
      <c r="N328" s="3" t="s">
        <v>110</v>
      </c>
      <c r="O328" s="3"/>
      <c r="P328" s="3"/>
    </row>
    <row r="329" spans="1:16" x14ac:dyDescent="0.75">
      <c r="A329" s="3" t="s">
        <v>170</v>
      </c>
      <c r="B329" s="3" t="s">
        <v>171</v>
      </c>
      <c r="C329" s="3">
        <v>626</v>
      </c>
      <c r="D329" s="3" t="s">
        <v>93</v>
      </c>
      <c r="E329" s="3">
        <v>6121</v>
      </c>
      <c r="F329" s="3" t="s">
        <v>103</v>
      </c>
      <c r="G329" s="3">
        <v>21033</v>
      </c>
      <c r="H329" s="3" t="s">
        <v>172</v>
      </c>
      <c r="I329" s="3">
        <v>20162018</v>
      </c>
      <c r="J329" s="3" t="s">
        <v>117</v>
      </c>
      <c r="K329" s="3" t="s">
        <v>108</v>
      </c>
      <c r="L329" s="3">
        <v>360</v>
      </c>
      <c r="M329" s="3" t="s">
        <v>109</v>
      </c>
      <c r="N329" s="3" t="s">
        <v>110</v>
      </c>
      <c r="O329" s="3"/>
      <c r="P329" s="3"/>
    </row>
    <row r="330" spans="1:16" x14ac:dyDescent="0.75">
      <c r="A330" s="3" t="s">
        <v>170</v>
      </c>
      <c r="B330" s="3" t="s">
        <v>171</v>
      </c>
      <c r="C330" s="3">
        <v>626</v>
      </c>
      <c r="D330" s="3" t="s">
        <v>93</v>
      </c>
      <c r="E330" s="3">
        <v>6121</v>
      </c>
      <c r="F330" s="3" t="s">
        <v>103</v>
      </c>
      <c r="G330" s="3">
        <v>21033</v>
      </c>
      <c r="H330" s="3" t="s">
        <v>172</v>
      </c>
      <c r="I330" s="3">
        <v>20172019</v>
      </c>
      <c r="J330" s="3" t="s">
        <v>118</v>
      </c>
      <c r="K330" s="3" t="s">
        <v>108</v>
      </c>
      <c r="L330" s="3">
        <v>189</v>
      </c>
      <c r="M330" s="3" t="s">
        <v>109</v>
      </c>
      <c r="N330" s="3" t="s">
        <v>110</v>
      </c>
      <c r="O330" s="3"/>
      <c r="P330" s="3"/>
    </row>
    <row r="331" spans="1:16" x14ac:dyDescent="0.75">
      <c r="A331" s="3" t="s">
        <v>170</v>
      </c>
      <c r="B331" s="3" t="s">
        <v>171</v>
      </c>
      <c r="C331" s="3">
        <v>626</v>
      </c>
      <c r="D331" s="3" t="s">
        <v>93</v>
      </c>
      <c r="E331" s="3">
        <v>6121</v>
      </c>
      <c r="F331" s="3" t="s">
        <v>103</v>
      </c>
      <c r="G331" s="3">
        <v>21033</v>
      </c>
      <c r="H331" s="3" t="s">
        <v>172</v>
      </c>
      <c r="I331" s="3">
        <v>20182020</v>
      </c>
      <c r="J331" s="3" t="s">
        <v>119</v>
      </c>
      <c r="K331" s="3" t="s">
        <v>108</v>
      </c>
      <c r="L331" s="3">
        <v>104</v>
      </c>
      <c r="M331" s="3" t="s">
        <v>109</v>
      </c>
      <c r="N331" s="3" t="s">
        <v>110</v>
      </c>
      <c r="O331" s="3"/>
      <c r="P331" s="3"/>
    </row>
    <row r="332" spans="1:16" x14ac:dyDescent="0.75">
      <c r="A332" s="3" t="s">
        <v>170</v>
      </c>
      <c r="B332" s="3" t="s">
        <v>171</v>
      </c>
      <c r="C332" s="3">
        <v>768</v>
      </c>
      <c r="D332" s="3" t="s">
        <v>94</v>
      </c>
      <c r="E332" s="3">
        <v>6121</v>
      </c>
      <c r="F332" s="3" t="s">
        <v>103</v>
      </c>
      <c r="G332" s="3">
        <v>21033</v>
      </c>
      <c r="H332" s="3" t="s">
        <v>172</v>
      </c>
      <c r="I332" s="3">
        <v>20092011</v>
      </c>
      <c r="J332" s="3" t="s">
        <v>107</v>
      </c>
      <c r="K332" s="3" t="s">
        <v>108</v>
      </c>
      <c r="L332" s="3">
        <v>19</v>
      </c>
      <c r="M332" s="3" t="s">
        <v>109</v>
      </c>
      <c r="N332" s="3" t="s">
        <v>110</v>
      </c>
      <c r="O332" s="3"/>
      <c r="P332" s="3"/>
    </row>
    <row r="333" spans="1:16" x14ac:dyDescent="0.75">
      <c r="A333" s="3" t="s">
        <v>170</v>
      </c>
      <c r="B333" s="3" t="s">
        <v>171</v>
      </c>
      <c r="C333" s="3">
        <v>768</v>
      </c>
      <c r="D333" s="3" t="s">
        <v>94</v>
      </c>
      <c r="E333" s="3">
        <v>6121</v>
      </c>
      <c r="F333" s="3" t="s">
        <v>103</v>
      </c>
      <c r="G333" s="3">
        <v>21033</v>
      </c>
      <c r="H333" s="3" t="s">
        <v>172</v>
      </c>
      <c r="I333" s="3">
        <v>20102012</v>
      </c>
      <c r="J333" s="3" t="s">
        <v>111</v>
      </c>
      <c r="K333" s="3" t="s">
        <v>108</v>
      </c>
      <c r="L333" s="3">
        <v>18</v>
      </c>
      <c r="M333" s="3" t="s">
        <v>109</v>
      </c>
      <c r="N333" s="3" t="s">
        <v>110</v>
      </c>
      <c r="O333" s="3"/>
      <c r="P333" s="3"/>
    </row>
    <row r="334" spans="1:16" x14ac:dyDescent="0.75">
      <c r="A334" s="3" t="s">
        <v>170</v>
      </c>
      <c r="B334" s="3" t="s">
        <v>171</v>
      </c>
      <c r="C334" s="3">
        <v>768</v>
      </c>
      <c r="D334" s="3" t="s">
        <v>94</v>
      </c>
      <c r="E334" s="3">
        <v>6121</v>
      </c>
      <c r="F334" s="3" t="s">
        <v>103</v>
      </c>
      <c r="G334" s="3">
        <v>21033</v>
      </c>
      <c r="H334" s="3" t="s">
        <v>172</v>
      </c>
      <c r="I334" s="3">
        <v>20112013</v>
      </c>
      <c r="J334" s="3" t="s">
        <v>112</v>
      </c>
      <c r="K334" s="3" t="s">
        <v>108</v>
      </c>
      <c r="L334" s="3">
        <v>16</v>
      </c>
      <c r="M334" s="3" t="s">
        <v>109</v>
      </c>
      <c r="N334" s="3" t="s">
        <v>110</v>
      </c>
      <c r="O334" s="3"/>
      <c r="P334" s="3"/>
    </row>
    <row r="335" spans="1:16" x14ac:dyDescent="0.75">
      <c r="A335" s="3" t="s">
        <v>170</v>
      </c>
      <c r="B335" s="3" t="s">
        <v>171</v>
      </c>
      <c r="C335" s="3">
        <v>768</v>
      </c>
      <c r="D335" s="3" t="s">
        <v>94</v>
      </c>
      <c r="E335" s="3">
        <v>6121</v>
      </c>
      <c r="F335" s="3" t="s">
        <v>103</v>
      </c>
      <c r="G335" s="3">
        <v>21033</v>
      </c>
      <c r="H335" s="3" t="s">
        <v>172</v>
      </c>
      <c r="I335" s="3">
        <v>20122014</v>
      </c>
      <c r="J335" s="3" t="s">
        <v>113</v>
      </c>
      <c r="K335" s="3" t="s">
        <v>108</v>
      </c>
      <c r="L335" s="3">
        <v>17</v>
      </c>
      <c r="M335" s="3" t="s">
        <v>109</v>
      </c>
      <c r="N335" s="3" t="s">
        <v>110</v>
      </c>
      <c r="O335" s="3"/>
      <c r="P335" s="3"/>
    </row>
    <row r="336" spans="1:16" x14ac:dyDescent="0.75">
      <c r="A336" s="3" t="s">
        <v>170</v>
      </c>
      <c r="B336" s="3" t="s">
        <v>171</v>
      </c>
      <c r="C336" s="3">
        <v>768</v>
      </c>
      <c r="D336" s="3" t="s">
        <v>94</v>
      </c>
      <c r="E336" s="3">
        <v>6121</v>
      </c>
      <c r="F336" s="3" t="s">
        <v>103</v>
      </c>
      <c r="G336" s="3">
        <v>21033</v>
      </c>
      <c r="H336" s="3" t="s">
        <v>172</v>
      </c>
      <c r="I336" s="3">
        <v>20132015</v>
      </c>
      <c r="J336" s="3" t="s">
        <v>114</v>
      </c>
      <c r="K336" s="3" t="s">
        <v>108</v>
      </c>
      <c r="L336" s="3">
        <v>18</v>
      </c>
      <c r="M336" s="3" t="s">
        <v>109</v>
      </c>
      <c r="N336" s="3" t="s">
        <v>110</v>
      </c>
      <c r="O336" s="3"/>
      <c r="P336" s="3"/>
    </row>
    <row r="337" spans="1:16" x14ac:dyDescent="0.75">
      <c r="A337" s="3" t="s">
        <v>170</v>
      </c>
      <c r="B337" s="3" t="s">
        <v>171</v>
      </c>
      <c r="C337" s="3">
        <v>768</v>
      </c>
      <c r="D337" s="3" t="s">
        <v>94</v>
      </c>
      <c r="E337" s="3">
        <v>6121</v>
      </c>
      <c r="F337" s="3" t="s">
        <v>103</v>
      </c>
      <c r="G337" s="3">
        <v>21033</v>
      </c>
      <c r="H337" s="3" t="s">
        <v>172</v>
      </c>
      <c r="I337" s="3">
        <v>20142016</v>
      </c>
      <c r="J337" s="3" t="s">
        <v>115</v>
      </c>
      <c r="K337" s="3" t="s">
        <v>108</v>
      </c>
      <c r="L337" s="3">
        <v>19</v>
      </c>
      <c r="M337" s="3" t="s">
        <v>109</v>
      </c>
      <c r="N337" s="3" t="s">
        <v>110</v>
      </c>
      <c r="O337" s="3"/>
      <c r="P337" s="3"/>
    </row>
    <row r="338" spans="1:16" x14ac:dyDescent="0.75">
      <c r="A338" s="3" t="s">
        <v>170</v>
      </c>
      <c r="B338" s="3" t="s">
        <v>171</v>
      </c>
      <c r="C338" s="3">
        <v>768</v>
      </c>
      <c r="D338" s="3" t="s">
        <v>94</v>
      </c>
      <c r="E338" s="3">
        <v>6121</v>
      </c>
      <c r="F338" s="3" t="s">
        <v>103</v>
      </c>
      <c r="G338" s="3">
        <v>21033</v>
      </c>
      <c r="H338" s="3" t="s">
        <v>172</v>
      </c>
      <c r="I338" s="3">
        <v>20152017</v>
      </c>
      <c r="J338" s="3" t="s">
        <v>116</v>
      </c>
      <c r="K338" s="3" t="s">
        <v>108</v>
      </c>
      <c r="L338" s="3">
        <v>22</v>
      </c>
      <c r="M338" s="3" t="s">
        <v>109</v>
      </c>
      <c r="N338" s="3" t="s">
        <v>110</v>
      </c>
      <c r="O338" s="3"/>
      <c r="P338" s="3"/>
    </row>
    <row r="339" spans="1:16" x14ac:dyDescent="0.75">
      <c r="A339" s="3" t="s">
        <v>170</v>
      </c>
      <c r="B339" s="3" t="s">
        <v>171</v>
      </c>
      <c r="C339" s="3">
        <v>768</v>
      </c>
      <c r="D339" s="3" t="s">
        <v>94</v>
      </c>
      <c r="E339" s="3">
        <v>6121</v>
      </c>
      <c r="F339" s="3" t="s">
        <v>103</v>
      </c>
      <c r="G339" s="3">
        <v>21033</v>
      </c>
      <c r="H339" s="3" t="s">
        <v>172</v>
      </c>
      <c r="I339" s="3">
        <v>20162018</v>
      </c>
      <c r="J339" s="3" t="s">
        <v>117</v>
      </c>
      <c r="K339" s="3" t="s">
        <v>108</v>
      </c>
      <c r="L339" s="3">
        <v>23</v>
      </c>
      <c r="M339" s="3" t="s">
        <v>109</v>
      </c>
      <c r="N339" s="3" t="s">
        <v>110</v>
      </c>
      <c r="O339" s="3"/>
      <c r="P339" s="3"/>
    </row>
    <row r="340" spans="1:16" x14ac:dyDescent="0.75">
      <c r="A340" s="3" t="s">
        <v>170</v>
      </c>
      <c r="B340" s="3" t="s">
        <v>171</v>
      </c>
      <c r="C340" s="3">
        <v>768</v>
      </c>
      <c r="D340" s="3" t="s">
        <v>94</v>
      </c>
      <c r="E340" s="3">
        <v>6121</v>
      </c>
      <c r="F340" s="3" t="s">
        <v>103</v>
      </c>
      <c r="G340" s="3">
        <v>21033</v>
      </c>
      <c r="H340" s="3" t="s">
        <v>172</v>
      </c>
      <c r="I340" s="3">
        <v>20172019</v>
      </c>
      <c r="J340" s="3" t="s">
        <v>118</v>
      </c>
      <c r="K340" s="3" t="s">
        <v>108</v>
      </c>
      <c r="L340" s="3">
        <v>26</v>
      </c>
      <c r="M340" s="3" t="s">
        <v>109</v>
      </c>
      <c r="N340" s="3" t="s">
        <v>110</v>
      </c>
      <c r="O340" s="3"/>
      <c r="P340" s="3"/>
    </row>
    <row r="341" spans="1:16" x14ac:dyDescent="0.75">
      <c r="A341" s="3" t="s">
        <v>170</v>
      </c>
      <c r="B341" s="3" t="s">
        <v>171</v>
      </c>
      <c r="C341" s="3">
        <v>768</v>
      </c>
      <c r="D341" s="3" t="s">
        <v>94</v>
      </c>
      <c r="E341" s="3">
        <v>6121</v>
      </c>
      <c r="F341" s="3" t="s">
        <v>103</v>
      </c>
      <c r="G341" s="3">
        <v>21033</v>
      </c>
      <c r="H341" s="3" t="s">
        <v>172</v>
      </c>
      <c r="I341" s="3">
        <v>20182020</v>
      </c>
      <c r="J341" s="3" t="s">
        <v>119</v>
      </c>
      <c r="K341" s="3" t="s">
        <v>108</v>
      </c>
      <c r="L341" s="3">
        <v>29</v>
      </c>
      <c r="M341" s="3" t="s">
        <v>109</v>
      </c>
      <c r="N341" s="3" t="s">
        <v>110</v>
      </c>
      <c r="O341" s="3"/>
      <c r="P341" s="3"/>
    </row>
    <row r="342" spans="1:16" x14ac:dyDescent="0.75">
      <c r="A342" s="3" t="s">
        <v>170</v>
      </c>
      <c r="B342" s="3" t="s">
        <v>171</v>
      </c>
      <c r="C342" s="3">
        <v>834</v>
      </c>
      <c r="D342" s="3" t="s">
        <v>95</v>
      </c>
      <c r="E342" s="3">
        <v>6121</v>
      </c>
      <c r="F342" s="3" t="s">
        <v>103</v>
      </c>
      <c r="G342" s="3">
        <v>21033</v>
      </c>
      <c r="H342" s="3" t="s">
        <v>172</v>
      </c>
      <c r="I342" s="3">
        <v>20092011</v>
      </c>
      <c r="J342" s="3" t="s">
        <v>107</v>
      </c>
      <c r="K342" s="3" t="s">
        <v>108</v>
      </c>
      <c r="L342" s="3">
        <v>21</v>
      </c>
      <c r="M342" s="3" t="s">
        <v>109</v>
      </c>
      <c r="N342" s="3" t="s">
        <v>110</v>
      </c>
      <c r="O342" s="3"/>
      <c r="P342" s="3"/>
    </row>
    <row r="343" spans="1:16" x14ac:dyDescent="0.75">
      <c r="A343" s="3" t="s">
        <v>170</v>
      </c>
      <c r="B343" s="3" t="s">
        <v>171</v>
      </c>
      <c r="C343" s="3">
        <v>834</v>
      </c>
      <c r="D343" s="3" t="s">
        <v>95</v>
      </c>
      <c r="E343" s="3">
        <v>6121</v>
      </c>
      <c r="F343" s="3" t="s">
        <v>103</v>
      </c>
      <c r="G343" s="3">
        <v>21033</v>
      </c>
      <c r="H343" s="3" t="s">
        <v>172</v>
      </c>
      <c r="I343" s="3">
        <v>20102012</v>
      </c>
      <c r="J343" s="3" t="s">
        <v>111</v>
      </c>
      <c r="K343" s="3" t="s">
        <v>108</v>
      </c>
      <c r="L343" s="3">
        <v>22</v>
      </c>
      <c r="M343" s="3" t="s">
        <v>109</v>
      </c>
      <c r="N343" s="3" t="s">
        <v>110</v>
      </c>
      <c r="O343" s="3"/>
      <c r="P343" s="3"/>
    </row>
    <row r="344" spans="1:16" x14ac:dyDescent="0.75">
      <c r="A344" s="3" t="s">
        <v>170</v>
      </c>
      <c r="B344" s="3" t="s">
        <v>171</v>
      </c>
      <c r="C344" s="3">
        <v>834</v>
      </c>
      <c r="D344" s="3" t="s">
        <v>95</v>
      </c>
      <c r="E344" s="3">
        <v>6121</v>
      </c>
      <c r="F344" s="3" t="s">
        <v>103</v>
      </c>
      <c r="G344" s="3">
        <v>21033</v>
      </c>
      <c r="H344" s="3" t="s">
        <v>172</v>
      </c>
      <c r="I344" s="3">
        <v>20112013</v>
      </c>
      <c r="J344" s="3" t="s">
        <v>112</v>
      </c>
      <c r="K344" s="3" t="s">
        <v>108</v>
      </c>
      <c r="L344" s="3">
        <v>22</v>
      </c>
      <c r="M344" s="3" t="s">
        <v>109</v>
      </c>
      <c r="N344" s="3" t="s">
        <v>110</v>
      </c>
      <c r="O344" s="3"/>
      <c r="P344" s="3"/>
    </row>
    <row r="345" spans="1:16" x14ac:dyDescent="0.75">
      <c r="A345" s="3" t="s">
        <v>170</v>
      </c>
      <c r="B345" s="3" t="s">
        <v>171</v>
      </c>
      <c r="C345" s="3">
        <v>834</v>
      </c>
      <c r="D345" s="3" t="s">
        <v>95</v>
      </c>
      <c r="E345" s="3">
        <v>6121</v>
      </c>
      <c r="F345" s="3" t="s">
        <v>103</v>
      </c>
      <c r="G345" s="3">
        <v>21033</v>
      </c>
      <c r="H345" s="3" t="s">
        <v>172</v>
      </c>
      <c r="I345" s="3">
        <v>20122014</v>
      </c>
      <c r="J345" s="3" t="s">
        <v>113</v>
      </c>
      <c r="K345" s="3" t="s">
        <v>108</v>
      </c>
      <c r="L345" s="3">
        <v>22</v>
      </c>
      <c r="M345" s="3" t="s">
        <v>109</v>
      </c>
      <c r="N345" s="3" t="s">
        <v>110</v>
      </c>
      <c r="O345" s="3"/>
      <c r="P345" s="3"/>
    </row>
    <row r="346" spans="1:16" x14ac:dyDescent="0.75">
      <c r="A346" s="3" t="s">
        <v>170</v>
      </c>
      <c r="B346" s="3" t="s">
        <v>171</v>
      </c>
      <c r="C346" s="3">
        <v>834</v>
      </c>
      <c r="D346" s="3" t="s">
        <v>95</v>
      </c>
      <c r="E346" s="3">
        <v>6121</v>
      </c>
      <c r="F346" s="3" t="s">
        <v>103</v>
      </c>
      <c r="G346" s="3">
        <v>21033</v>
      </c>
      <c r="H346" s="3" t="s">
        <v>172</v>
      </c>
      <c r="I346" s="3">
        <v>20132015</v>
      </c>
      <c r="J346" s="3" t="s">
        <v>114</v>
      </c>
      <c r="K346" s="3" t="s">
        <v>108</v>
      </c>
      <c r="L346" s="3">
        <v>20</v>
      </c>
      <c r="M346" s="3" t="s">
        <v>109</v>
      </c>
      <c r="N346" s="3" t="s">
        <v>110</v>
      </c>
      <c r="O346" s="3"/>
      <c r="P346" s="3"/>
    </row>
    <row r="347" spans="1:16" x14ac:dyDescent="0.75">
      <c r="A347" s="3" t="s">
        <v>170</v>
      </c>
      <c r="B347" s="3" t="s">
        <v>171</v>
      </c>
      <c r="C347" s="3">
        <v>834</v>
      </c>
      <c r="D347" s="3" t="s">
        <v>95</v>
      </c>
      <c r="E347" s="3">
        <v>6121</v>
      </c>
      <c r="F347" s="3" t="s">
        <v>103</v>
      </c>
      <c r="G347" s="3">
        <v>21033</v>
      </c>
      <c r="H347" s="3" t="s">
        <v>172</v>
      </c>
      <c r="I347" s="3">
        <v>20142016</v>
      </c>
      <c r="J347" s="3" t="s">
        <v>115</v>
      </c>
      <c r="K347" s="3" t="s">
        <v>108</v>
      </c>
      <c r="L347" s="3">
        <v>18</v>
      </c>
      <c r="M347" s="3" t="s">
        <v>109</v>
      </c>
      <c r="N347" s="3" t="s">
        <v>110</v>
      </c>
      <c r="O347" s="3"/>
      <c r="P347" s="3"/>
    </row>
    <row r="348" spans="1:16" x14ac:dyDescent="0.75">
      <c r="A348" s="3" t="s">
        <v>170</v>
      </c>
      <c r="B348" s="3" t="s">
        <v>171</v>
      </c>
      <c r="C348" s="3">
        <v>834</v>
      </c>
      <c r="D348" s="3" t="s">
        <v>95</v>
      </c>
      <c r="E348" s="3">
        <v>6121</v>
      </c>
      <c r="F348" s="3" t="s">
        <v>103</v>
      </c>
      <c r="G348" s="3">
        <v>21033</v>
      </c>
      <c r="H348" s="3" t="s">
        <v>172</v>
      </c>
      <c r="I348" s="3">
        <v>20152017</v>
      </c>
      <c r="J348" s="3" t="s">
        <v>116</v>
      </c>
      <c r="K348" s="3" t="s">
        <v>108</v>
      </c>
      <c r="L348" s="3">
        <v>16</v>
      </c>
      <c r="M348" s="3" t="s">
        <v>109</v>
      </c>
      <c r="N348" s="3" t="s">
        <v>110</v>
      </c>
      <c r="O348" s="3"/>
      <c r="P348" s="3"/>
    </row>
    <row r="349" spans="1:16" x14ac:dyDescent="0.75">
      <c r="A349" s="3" t="s">
        <v>170</v>
      </c>
      <c r="B349" s="3" t="s">
        <v>171</v>
      </c>
      <c r="C349" s="3">
        <v>834</v>
      </c>
      <c r="D349" s="3" t="s">
        <v>95</v>
      </c>
      <c r="E349" s="3">
        <v>6121</v>
      </c>
      <c r="F349" s="3" t="s">
        <v>103</v>
      </c>
      <c r="G349" s="3">
        <v>21033</v>
      </c>
      <c r="H349" s="3" t="s">
        <v>172</v>
      </c>
      <c r="I349" s="3">
        <v>20162018</v>
      </c>
      <c r="J349" s="3" t="s">
        <v>117</v>
      </c>
      <c r="K349" s="3" t="s">
        <v>108</v>
      </c>
      <c r="L349" s="3">
        <v>16</v>
      </c>
      <c r="M349" s="3" t="s">
        <v>109</v>
      </c>
      <c r="N349" s="3" t="s">
        <v>110</v>
      </c>
      <c r="O349" s="3"/>
      <c r="P349" s="3"/>
    </row>
    <row r="350" spans="1:16" x14ac:dyDescent="0.75">
      <c r="A350" s="3" t="s">
        <v>170</v>
      </c>
      <c r="B350" s="3" t="s">
        <v>171</v>
      </c>
      <c r="C350" s="3">
        <v>834</v>
      </c>
      <c r="D350" s="3" t="s">
        <v>95</v>
      </c>
      <c r="E350" s="3">
        <v>6121</v>
      </c>
      <c r="F350" s="3" t="s">
        <v>103</v>
      </c>
      <c r="G350" s="3">
        <v>21033</v>
      </c>
      <c r="H350" s="3" t="s">
        <v>172</v>
      </c>
      <c r="I350" s="3">
        <v>20172019</v>
      </c>
      <c r="J350" s="3" t="s">
        <v>118</v>
      </c>
      <c r="K350" s="3" t="s">
        <v>108</v>
      </c>
      <c r="L350" s="3">
        <v>15</v>
      </c>
      <c r="M350" s="3" t="s">
        <v>109</v>
      </c>
      <c r="N350" s="3" t="s">
        <v>110</v>
      </c>
      <c r="O350" s="3"/>
      <c r="P350" s="3"/>
    </row>
    <row r="351" spans="1:16" x14ac:dyDescent="0.75">
      <c r="A351" s="3" t="s">
        <v>170</v>
      </c>
      <c r="B351" s="3" t="s">
        <v>171</v>
      </c>
      <c r="C351" s="3">
        <v>834</v>
      </c>
      <c r="D351" s="3" t="s">
        <v>95</v>
      </c>
      <c r="E351" s="3">
        <v>6121</v>
      </c>
      <c r="F351" s="3" t="s">
        <v>103</v>
      </c>
      <c r="G351" s="3">
        <v>21033</v>
      </c>
      <c r="H351" s="3" t="s">
        <v>172</v>
      </c>
      <c r="I351" s="3">
        <v>20182020</v>
      </c>
      <c r="J351" s="3" t="s">
        <v>119</v>
      </c>
      <c r="K351" s="3" t="s">
        <v>108</v>
      </c>
      <c r="L351" s="3">
        <v>13</v>
      </c>
      <c r="M351" s="3" t="s">
        <v>109</v>
      </c>
      <c r="N351" s="3" t="s">
        <v>110</v>
      </c>
      <c r="O351" s="3"/>
      <c r="P351" s="3"/>
    </row>
    <row r="352" spans="1:16" x14ac:dyDescent="0.75">
      <c r="A352" s="3" t="s">
        <v>170</v>
      </c>
      <c r="B352" s="3" t="s">
        <v>171</v>
      </c>
      <c r="C352" s="3">
        <v>548</v>
      </c>
      <c r="D352" s="3" t="s">
        <v>96</v>
      </c>
      <c r="E352" s="3">
        <v>6121</v>
      </c>
      <c r="F352" s="3" t="s">
        <v>103</v>
      </c>
      <c r="G352" s="3">
        <v>21033</v>
      </c>
      <c r="H352" s="3" t="s">
        <v>172</v>
      </c>
      <c r="I352" s="3">
        <v>20092011</v>
      </c>
      <c r="J352" s="3" t="s">
        <v>107</v>
      </c>
      <c r="K352" s="3" t="s">
        <v>108</v>
      </c>
      <c r="L352" s="3">
        <v>95</v>
      </c>
      <c r="M352" s="3" t="s">
        <v>109</v>
      </c>
      <c r="N352" s="3" t="s">
        <v>110</v>
      </c>
      <c r="O352" s="3"/>
      <c r="P352" s="3"/>
    </row>
    <row r="353" spans="1:16" x14ac:dyDescent="0.75">
      <c r="A353" s="3" t="s">
        <v>170</v>
      </c>
      <c r="B353" s="3" t="s">
        <v>171</v>
      </c>
      <c r="C353" s="3">
        <v>548</v>
      </c>
      <c r="D353" s="3" t="s">
        <v>96</v>
      </c>
      <c r="E353" s="3">
        <v>6121</v>
      </c>
      <c r="F353" s="3" t="s">
        <v>103</v>
      </c>
      <c r="G353" s="3">
        <v>21033</v>
      </c>
      <c r="H353" s="3" t="s">
        <v>172</v>
      </c>
      <c r="I353" s="3">
        <v>20102012</v>
      </c>
      <c r="J353" s="3" t="s">
        <v>111</v>
      </c>
      <c r="K353" s="3" t="s">
        <v>108</v>
      </c>
      <c r="L353" s="3">
        <v>103</v>
      </c>
      <c r="M353" s="3" t="s">
        <v>109</v>
      </c>
      <c r="N353" s="3" t="s">
        <v>110</v>
      </c>
      <c r="O353" s="3"/>
      <c r="P353" s="3"/>
    </row>
    <row r="354" spans="1:16" x14ac:dyDescent="0.75">
      <c r="A354" s="3" t="s">
        <v>170</v>
      </c>
      <c r="B354" s="3" t="s">
        <v>171</v>
      </c>
      <c r="C354" s="3">
        <v>548</v>
      </c>
      <c r="D354" s="3" t="s">
        <v>96</v>
      </c>
      <c r="E354" s="3">
        <v>6121</v>
      </c>
      <c r="F354" s="3" t="s">
        <v>103</v>
      </c>
      <c r="G354" s="3">
        <v>21033</v>
      </c>
      <c r="H354" s="3" t="s">
        <v>172</v>
      </c>
      <c r="I354" s="3">
        <v>20112013</v>
      </c>
      <c r="J354" s="3" t="s">
        <v>112</v>
      </c>
      <c r="K354" s="3" t="s">
        <v>108</v>
      </c>
      <c r="L354" s="3">
        <v>112</v>
      </c>
      <c r="M354" s="3" t="s">
        <v>109</v>
      </c>
      <c r="N354" s="3" t="s">
        <v>110</v>
      </c>
      <c r="O354" s="3"/>
      <c r="P354" s="3"/>
    </row>
    <row r="355" spans="1:16" x14ac:dyDescent="0.75">
      <c r="A355" s="3" t="s">
        <v>170</v>
      </c>
      <c r="B355" s="3" t="s">
        <v>171</v>
      </c>
      <c r="C355" s="3">
        <v>548</v>
      </c>
      <c r="D355" s="3" t="s">
        <v>96</v>
      </c>
      <c r="E355" s="3">
        <v>6121</v>
      </c>
      <c r="F355" s="3" t="s">
        <v>103</v>
      </c>
      <c r="G355" s="3">
        <v>21033</v>
      </c>
      <c r="H355" s="3" t="s">
        <v>172</v>
      </c>
      <c r="I355" s="3">
        <v>20122014</v>
      </c>
      <c r="J355" s="3" t="s">
        <v>113</v>
      </c>
      <c r="K355" s="3" t="s">
        <v>108</v>
      </c>
      <c r="L355" s="3">
        <v>117</v>
      </c>
      <c r="M355" s="3" t="s">
        <v>109</v>
      </c>
      <c r="N355" s="3" t="s">
        <v>110</v>
      </c>
      <c r="O355" s="3"/>
      <c r="P355" s="3"/>
    </row>
    <row r="356" spans="1:16" x14ac:dyDescent="0.75">
      <c r="A356" s="3" t="s">
        <v>170</v>
      </c>
      <c r="B356" s="3" t="s">
        <v>171</v>
      </c>
      <c r="C356" s="3">
        <v>548</v>
      </c>
      <c r="D356" s="3" t="s">
        <v>96</v>
      </c>
      <c r="E356" s="3">
        <v>6121</v>
      </c>
      <c r="F356" s="3" t="s">
        <v>103</v>
      </c>
      <c r="G356" s="3">
        <v>21033</v>
      </c>
      <c r="H356" s="3" t="s">
        <v>172</v>
      </c>
      <c r="I356" s="3">
        <v>20132015</v>
      </c>
      <c r="J356" s="3" t="s">
        <v>114</v>
      </c>
      <c r="K356" s="3" t="s">
        <v>108</v>
      </c>
      <c r="L356" s="3">
        <v>131</v>
      </c>
      <c r="M356" s="3" t="s">
        <v>109</v>
      </c>
      <c r="N356" s="3" t="s">
        <v>110</v>
      </c>
      <c r="O356" s="3"/>
      <c r="P356" s="3"/>
    </row>
    <row r="357" spans="1:16" x14ac:dyDescent="0.75">
      <c r="A357" s="3" t="s">
        <v>170</v>
      </c>
      <c r="B357" s="3" t="s">
        <v>171</v>
      </c>
      <c r="C357" s="3">
        <v>548</v>
      </c>
      <c r="D357" s="3" t="s">
        <v>96</v>
      </c>
      <c r="E357" s="3">
        <v>6121</v>
      </c>
      <c r="F357" s="3" t="s">
        <v>103</v>
      </c>
      <c r="G357" s="3">
        <v>21033</v>
      </c>
      <c r="H357" s="3" t="s">
        <v>172</v>
      </c>
      <c r="I357" s="3">
        <v>20142016</v>
      </c>
      <c r="J357" s="3" t="s">
        <v>115</v>
      </c>
      <c r="K357" s="3" t="s">
        <v>108</v>
      </c>
      <c r="L357" s="3">
        <v>123</v>
      </c>
      <c r="M357" s="3" t="s">
        <v>109</v>
      </c>
      <c r="N357" s="3" t="s">
        <v>110</v>
      </c>
      <c r="O357" s="3"/>
      <c r="P357" s="3"/>
    </row>
    <row r="358" spans="1:16" x14ac:dyDescent="0.75">
      <c r="A358" s="3" t="s">
        <v>170</v>
      </c>
      <c r="B358" s="3" t="s">
        <v>171</v>
      </c>
      <c r="C358" s="3">
        <v>548</v>
      </c>
      <c r="D358" s="3" t="s">
        <v>96</v>
      </c>
      <c r="E358" s="3">
        <v>6121</v>
      </c>
      <c r="F358" s="3" t="s">
        <v>103</v>
      </c>
      <c r="G358" s="3">
        <v>21033</v>
      </c>
      <c r="H358" s="3" t="s">
        <v>172</v>
      </c>
      <c r="I358" s="3">
        <v>20152017</v>
      </c>
      <c r="J358" s="3" t="s">
        <v>116</v>
      </c>
      <c r="K358" s="3" t="s">
        <v>108</v>
      </c>
      <c r="L358" s="3">
        <v>144</v>
      </c>
      <c r="M358" s="3" t="s">
        <v>109</v>
      </c>
      <c r="N358" s="3" t="s">
        <v>110</v>
      </c>
      <c r="O358" s="3"/>
      <c r="P358" s="3"/>
    </row>
    <row r="359" spans="1:16" x14ac:dyDescent="0.75">
      <c r="A359" s="3" t="s">
        <v>170</v>
      </c>
      <c r="B359" s="3" t="s">
        <v>171</v>
      </c>
      <c r="C359" s="3">
        <v>548</v>
      </c>
      <c r="D359" s="3" t="s">
        <v>96</v>
      </c>
      <c r="E359" s="3">
        <v>6121</v>
      </c>
      <c r="F359" s="3" t="s">
        <v>103</v>
      </c>
      <c r="G359" s="3">
        <v>21033</v>
      </c>
      <c r="H359" s="3" t="s">
        <v>172</v>
      </c>
      <c r="I359" s="3">
        <v>20162018</v>
      </c>
      <c r="J359" s="3" t="s">
        <v>117</v>
      </c>
      <c r="K359" s="3" t="s">
        <v>108</v>
      </c>
      <c r="L359" s="3">
        <v>123</v>
      </c>
      <c r="M359" s="3" t="s">
        <v>109</v>
      </c>
      <c r="N359" s="3" t="s">
        <v>110</v>
      </c>
      <c r="O359" s="3"/>
      <c r="P359" s="3"/>
    </row>
    <row r="360" spans="1:16" x14ac:dyDescent="0.75">
      <c r="A360" s="3" t="s">
        <v>170</v>
      </c>
      <c r="B360" s="3" t="s">
        <v>171</v>
      </c>
      <c r="C360" s="3">
        <v>548</v>
      </c>
      <c r="D360" s="3" t="s">
        <v>96</v>
      </c>
      <c r="E360" s="3">
        <v>6121</v>
      </c>
      <c r="F360" s="3" t="s">
        <v>103</v>
      </c>
      <c r="G360" s="3">
        <v>21033</v>
      </c>
      <c r="H360" s="3" t="s">
        <v>172</v>
      </c>
      <c r="I360" s="3">
        <v>20172019</v>
      </c>
      <c r="J360" s="3" t="s">
        <v>118</v>
      </c>
      <c r="K360" s="3" t="s">
        <v>108</v>
      </c>
      <c r="L360" s="3">
        <v>127</v>
      </c>
      <c r="M360" s="3" t="s">
        <v>109</v>
      </c>
      <c r="N360" s="3" t="s">
        <v>110</v>
      </c>
      <c r="O360" s="3"/>
      <c r="P360" s="3"/>
    </row>
    <row r="361" spans="1:16" x14ac:dyDescent="0.75">
      <c r="A361" s="3" t="s">
        <v>170</v>
      </c>
      <c r="B361" s="3" t="s">
        <v>171</v>
      </c>
      <c r="C361" s="3">
        <v>548</v>
      </c>
      <c r="D361" s="3" t="s">
        <v>96</v>
      </c>
      <c r="E361" s="3">
        <v>6121</v>
      </c>
      <c r="F361" s="3" t="s">
        <v>103</v>
      </c>
      <c r="G361" s="3">
        <v>21033</v>
      </c>
      <c r="H361" s="3" t="s">
        <v>172</v>
      </c>
      <c r="I361" s="3">
        <v>20182020</v>
      </c>
      <c r="J361" s="3" t="s">
        <v>119</v>
      </c>
      <c r="K361" s="3" t="s">
        <v>108</v>
      </c>
      <c r="L361" s="3">
        <v>115</v>
      </c>
      <c r="M361" s="3" t="s">
        <v>109</v>
      </c>
      <c r="N361" s="3" t="s">
        <v>110</v>
      </c>
      <c r="O361" s="3"/>
      <c r="P361" s="3"/>
    </row>
    <row r="362" spans="1:16" x14ac:dyDescent="0.75">
      <c r="A362" s="3" t="s">
        <v>170</v>
      </c>
      <c r="B362" s="3" t="s">
        <v>171</v>
      </c>
      <c r="C362" s="3">
        <v>887</v>
      </c>
      <c r="D362" s="3" t="s">
        <v>97</v>
      </c>
      <c r="E362" s="3">
        <v>6121</v>
      </c>
      <c r="F362" s="3" t="s">
        <v>103</v>
      </c>
      <c r="G362" s="3">
        <v>21033</v>
      </c>
      <c r="H362" s="3" t="s">
        <v>172</v>
      </c>
      <c r="I362" s="3">
        <v>20092011</v>
      </c>
      <c r="J362" s="3" t="s">
        <v>107</v>
      </c>
      <c r="K362" s="3" t="s">
        <v>108</v>
      </c>
      <c r="L362" s="3">
        <v>31</v>
      </c>
      <c r="M362" s="3" t="s">
        <v>109</v>
      </c>
      <c r="N362" s="3" t="s">
        <v>110</v>
      </c>
      <c r="O362" s="3"/>
      <c r="P362" s="3"/>
    </row>
    <row r="363" spans="1:16" x14ac:dyDescent="0.75">
      <c r="A363" s="3" t="s">
        <v>170</v>
      </c>
      <c r="B363" s="3" t="s">
        <v>171</v>
      </c>
      <c r="C363" s="3">
        <v>887</v>
      </c>
      <c r="D363" s="3" t="s">
        <v>97</v>
      </c>
      <c r="E363" s="3">
        <v>6121</v>
      </c>
      <c r="F363" s="3" t="s">
        <v>103</v>
      </c>
      <c r="G363" s="3">
        <v>21033</v>
      </c>
      <c r="H363" s="3" t="s">
        <v>172</v>
      </c>
      <c r="I363" s="3">
        <v>20102012</v>
      </c>
      <c r="J363" s="3" t="s">
        <v>111</v>
      </c>
      <c r="K363" s="3" t="s">
        <v>108</v>
      </c>
      <c r="L363" s="3">
        <v>34</v>
      </c>
      <c r="M363" s="3" t="s">
        <v>109</v>
      </c>
      <c r="N363" s="3" t="s">
        <v>110</v>
      </c>
      <c r="O363" s="3"/>
      <c r="P363" s="3"/>
    </row>
    <row r="364" spans="1:16" x14ac:dyDescent="0.75">
      <c r="A364" s="3" t="s">
        <v>170</v>
      </c>
      <c r="B364" s="3" t="s">
        <v>171</v>
      </c>
      <c r="C364" s="3">
        <v>887</v>
      </c>
      <c r="D364" s="3" t="s">
        <v>97</v>
      </c>
      <c r="E364" s="3">
        <v>6121</v>
      </c>
      <c r="F364" s="3" t="s">
        <v>103</v>
      </c>
      <c r="G364" s="3">
        <v>21033</v>
      </c>
      <c r="H364" s="3" t="s">
        <v>172</v>
      </c>
      <c r="I364" s="3">
        <v>20112013</v>
      </c>
      <c r="J364" s="3" t="s">
        <v>112</v>
      </c>
      <c r="K364" s="3" t="s">
        <v>108</v>
      </c>
      <c r="L364" s="3">
        <v>37</v>
      </c>
      <c r="M364" s="3" t="s">
        <v>109</v>
      </c>
      <c r="N364" s="3" t="s">
        <v>110</v>
      </c>
      <c r="O364" s="3"/>
      <c r="P364" s="3"/>
    </row>
    <row r="365" spans="1:16" x14ac:dyDescent="0.75">
      <c r="A365" s="3" t="s">
        <v>170</v>
      </c>
      <c r="B365" s="3" t="s">
        <v>171</v>
      </c>
      <c r="C365" s="3">
        <v>887</v>
      </c>
      <c r="D365" s="3" t="s">
        <v>97</v>
      </c>
      <c r="E365" s="3">
        <v>6121</v>
      </c>
      <c r="F365" s="3" t="s">
        <v>103</v>
      </c>
      <c r="G365" s="3">
        <v>21033</v>
      </c>
      <c r="H365" s="3" t="s">
        <v>172</v>
      </c>
      <c r="I365" s="3">
        <v>20122014</v>
      </c>
      <c r="J365" s="3" t="s">
        <v>113</v>
      </c>
      <c r="K365" s="3" t="s">
        <v>108</v>
      </c>
      <c r="L365" s="3">
        <v>47</v>
      </c>
      <c r="M365" s="3" t="s">
        <v>109</v>
      </c>
      <c r="N365" s="3" t="s">
        <v>110</v>
      </c>
      <c r="O365" s="3"/>
      <c r="P365" s="3"/>
    </row>
    <row r="366" spans="1:16" x14ac:dyDescent="0.75">
      <c r="A366" s="3" t="s">
        <v>170</v>
      </c>
      <c r="B366" s="3" t="s">
        <v>171</v>
      </c>
      <c r="C366" s="3">
        <v>887</v>
      </c>
      <c r="D366" s="3" t="s">
        <v>97</v>
      </c>
      <c r="E366" s="3">
        <v>6121</v>
      </c>
      <c r="F366" s="3" t="s">
        <v>103</v>
      </c>
      <c r="G366" s="3">
        <v>21033</v>
      </c>
      <c r="H366" s="3" t="s">
        <v>172</v>
      </c>
      <c r="I366" s="3">
        <v>20132015</v>
      </c>
      <c r="J366" s="3" t="s">
        <v>114</v>
      </c>
      <c r="K366" s="3" t="s">
        <v>108</v>
      </c>
      <c r="L366" s="3">
        <v>57</v>
      </c>
      <c r="M366" s="3" t="s">
        <v>109</v>
      </c>
      <c r="N366" s="3" t="s">
        <v>110</v>
      </c>
      <c r="O366" s="3"/>
      <c r="P366" s="3"/>
    </row>
    <row r="367" spans="1:16" x14ac:dyDescent="0.75">
      <c r="A367" s="3" t="s">
        <v>170</v>
      </c>
      <c r="B367" s="3" t="s">
        <v>171</v>
      </c>
      <c r="C367" s="3">
        <v>887</v>
      </c>
      <c r="D367" s="3" t="s">
        <v>97</v>
      </c>
      <c r="E367" s="3">
        <v>6121</v>
      </c>
      <c r="F367" s="3" t="s">
        <v>103</v>
      </c>
      <c r="G367" s="3">
        <v>21033</v>
      </c>
      <c r="H367" s="3" t="s">
        <v>172</v>
      </c>
      <c r="I367" s="3">
        <v>20142016</v>
      </c>
      <c r="J367" s="3" t="s">
        <v>115</v>
      </c>
      <c r="K367" s="3" t="s">
        <v>108</v>
      </c>
      <c r="L367" s="3">
        <v>96</v>
      </c>
      <c r="M367" s="3" t="s">
        <v>109</v>
      </c>
      <c r="N367" s="3" t="s">
        <v>110</v>
      </c>
      <c r="O367" s="3"/>
      <c r="P367" s="3"/>
    </row>
    <row r="368" spans="1:16" x14ac:dyDescent="0.75">
      <c r="A368" s="3" t="s">
        <v>170</v>
      </c>
      <c r="B368" s="3" t="s">
        <v>171</v>
      </c>
      <c r="C368" s="3">
        <v>887</v>
      </c>
      <c r="D368" s="3" t="s">
        <v>97</v>
      </c>
      <c r="E368" s="3">
        <v>6121</v>
      </c>
      <c r="F368" s="3" t="s">
        <v>103</v>
      </c>
      <c r="G368" s="3">
        <v>21033</v>
      </c>
      <c r="H368" s="3" t="s">
        <v>172</v>
      </c>
      <c r="I368" s="3">
        <v>20152017</v>
      </c>
      <c r="J368" s="3" t="s">
        <v>116</v>
      </c>
      <c r="K368" s="3" t="s">
        <v>108</v>
      </c>
      <c r="L368" s="3">
        <v>207</v>
      </c>
      <c r="M368" s="3" t="s">
        <v>109</v>
      </c>
      <c r="N368" s="3" t="s">
        <v>110</v>
      </c>
      <c r="O368" s="3"/>
      <c r="P368" s="3"/>
    </row>
    <row r="369" spans="1:16" x14ac:dyDescent="0.75">
      <c r="A369" s="3" t="s">
        <v>170</v>
      </c>
      <c r="B369" s="3" t="s">
        <v>171</v>
      </c>
      <c r="C369" s="3">
        <v>887</v>
      </c>
      <c r="D369" s="3" t="s">
        <v>97</v>
      </c>
      <c r="E369" s="3">
        <v>6121</v>
      </c>
      <c r="F369" s="3" t="s">
        <v>103</v>
      </c>
      <c r="G369" s="3">
        <v>21033</v>
      </c>
      <c r="H369" s="3" t="s">
        <v>172</v>
      </c>
      <c r="I369" s="3">
        <v>20162018</v>
      </c>
      <c r="J369" s="3" t="s">
        <v>117</v>
      </c>
      <c r="K369" s="3" t="s">
        <v>108</v>
      </c>
      <c r="L369" s="3">
        <v>232</v>
      </c>
      <c r="M369" s="3" t="s">
        <v>109</v>
      </c>
      <c r="N369" s="3" t="s">
        <v>110</v>
      </c>
      <c r="O369" s="3"/>
      <c r="P369" s="3"/>
    </row>
    <row r="370" spans="1:16" x14ac:dyDescent="0.75">
      <c r="A370" s="3" t="s">
        <v>170</v>
      </c>
      <c r="B370" s="3" t="s">
        <v>171</v>
      </c>
      <c r="C370" s="3">
        <v>887</v>
      </c>
      <c r="D370" s="3" t="s">
        <v>97</v>
      </c>
      <c r="E370" s="3">
        <v>6121</v>
      </c>
      <c r="F370" s="3" t="s">
        <v>103</v>
      </c>
      <c r="G370" s="3">
        <v>21033</v>
      </c>
      <c r="H370" s="3" t="s">
        <v>172</v>
      </c>
      <c r="I370" s="3">
        <v>20172019</v>
      </c>
      <c r="J370" s="3" t="s">
        <v>118</v>
      </c>
      <c r="K370" s="3" t="s">
        <v>108</v>
      </c>
      <c r="L370" s="3">
        <v>181</v>
      </c>
      <c r="M370" s="3" t="s">
        <v>109</v>
      </c>
      <c r="N370" s="3" t="s">
        <v>110</v>
      </c>
      <c r="O370" s="3"/>
      <c r="P370" s="3"/>
    </row>
    <row r="371" spans="1:16" x14ac:dyDescent="0.75">
      <c r="A371" s="3" t="s">
        <v>170</v>
      </c>
      <c r="B371" s="3" t="s">
        <v>171</v>
      </c>
      <c r="C371" s="3">
        <v>887</v>
      </c>
      <c r="D371" s="3" t="s">
        <v>97</v>
      </c>
      <c r="E371" s="3">
        <v>6121</v>
      </c>
      <c r="F371" s="3" t="s">
        <v>103</v>
      </c>
      <c r="G371" s="3">
        <v>21033</v>
      </c>
      <c r="H371" s="3" t="s">
        <v>172</v>
      </c>
      <c r="I371" s="3">
        <v>20182020</v>
      </c>
      <c r="J371" s="3" t="s">
        <v>119</v>
      </c>
      <c r="K371" s="3" t="s">
        <v>108</v>
      </c>
      <c r="L371" s="3">
        <v>225</v>
      </c>
      <c r="M371" s="3" t="s">
        <v>109</v>
      </c>
      <c r="N371" s="3" t="s">
        <v>110</v>
      </c>
      <c r="O371" s="3"/>
      <c r="P371" s="3"/>
    </row>
    <row r="372" spans="1:16" x14ac:dyDescent="0.75">
      <c r="A372" s="3" t="s">
        <v>170</v>
      </c>
      <c r="B372" s="3" t="s">
        <v>171</v>
      </c>
      <c r="C372" s="3">
        <v>894</v>
      </c>
      <c r="D372" s="3" t="s">
        <v>98</v>
      </c>
      <c r="E372" s="3">
        <v>6121</v>
      </c>
      <c r="F372" s="3" t="s">
        <v>103</v>
      </c>
      <c r="G372" s="3">
        <v>21033</v>
      </c>
      <c r="H372" s="3" t="s">
        <v>172</v>
      </c>
      <c r="I372" s="3">
        <v>20092011</v>
      </c>
      <c r="J372" s="3" t="s">
        <v>107</v>
      </c>
      <c r="K372" s="3" t="s">
        <v>108</v>
      </c>
      <c r="L372" s="3">
        <v>3</v>
      </c>
      <c r="M372" s="3" t="s">
        <v>109</v>
      </c>
      <c r="N372" s="3" t="s">
        <v>110</v>
      </c>
      <c r="O372" s="3"/>
      <c r="P372" s="3"/>
    </row>
    <row r="373" spans="1:16" x14ac:dyDescent="0.75">
      <c r="A373" s="3" t="s">
        <v>170</v>
      </c>
      <c r="B373" s="3" t="s">
        <v>171</v>
      </c>
      <c r="C373" s="3">
        <v>894</v>
      </c>
      <c r="D373" s="3" t="s">
        <v>98</v>
      </c>
      <c r="E373" s="3">
        <v>6121</v>
      </c>
      <c r="F373" s="3" t="s">
        <v>103</v>
      </c>
      <c r="G373" s="3">
        <v>21033</v>
      </c>
      <c r="H373" s="3" t="s">
        <v>172</v>
      </c>
      <c r="I373" s="3">
        <v>20102012</v>
      </c>
      <c r="J373" s="3" t="s">
        <v>111</v>
      </c>
      <c r="K373" s="3" t="s">
        <v>108</v>
      </c>
      <c r="L373" s="3">
        <v>4</v>
      </c>
      <c r="M373" s="3" t="s">
        <v>109</v>
      </c>
      <c r="N373" s="3" t="s">
        <v>110</v>
      </c>
      <c r="O373" s="3"/>
      <c r="P373" s="3"/>
    </row>
    <row r="374" spans="1:16" x14ac:dyDescent="0.75">
      <c r="A374" s="3" t="s">
        <v>170</v>
      </c>
      <c r="B374" s="3" t="s">
        <v>171</v>
      </c>
      <c r="C374" s="3">
        <v>894</v>
      </c>
      <c r="D374" s="3" t="s">
        <v>98</v>
      </c>
      <c r="E374" s="3">
        <v>6121</v>
      </c>
      <c r="F374" s="3" t="s">
        <v>103</v>
      </c>
      <c r="G374" s="3">
        <v>21033</v>
      </c>
      <c r="H374" s="3" t="s">
        <v>172</v>
      </c>
      <c r="I374" s="3">
        <v>20112013</v>
      </c>
      <c r="J374" s="3" t="s">
        <v>112</v>
      </c>
      <c r="K374" s="3" t="s">
        <v>108</v>
      </c>
      <c r="L374" s="3">
        <v>4</v>
      </c>
      <c r="M374" s="3" t="s">
        <v>109</v>
      </c>
      <c r="N374" s="3" t="s">
        <v>110</v>
      </c>
      <c r="O374" s="3"/>
      <c r="P374" s="3"/>
    </row>
    <row r="375" spans="1:16" x14ac:dyDescent="0.75">
      <c r="A375" s="3" t="s">
        <v>170</v>
      </c>
      <c r="B375" s="3" t="s">
        <v>171</v>
      </c>
      <c r="C375" s="3">
        <v>894</v>
      </c>
      <c r="D375" s="3" t="s">
        <v>98</v>
      </c>
      <c r="E375" s="3">
        <v>6121</v>
      </c>
      <c r="F375" s="3" t="s">
        <v>103</v>
      </c>
      <c r="G375" s="3">
        <v>21033</v>
      </c>
      <c r="H375" s="3" t="s">
        <v>172</v>
      </c>
      <c r="I375" s="3">
        <v>20122014</v>
      </c>
      <c r="J375" s="3" t="s">
        <v>113</v>
      </c>
      <c r="K375" s="3" t="s">
        <v>108</v>
      </c>
      <c r="L375" s="3">
        <v>4</v>
      </c>
      <c r="M375" s="3" t="s">
        <v>109</v>
      </c>
      <c r="N375" s="3" t="s">
        <v>110</v>
      </c>
      <c r="O375" s="3"/>
      <c r="P375" s="3"/>
    </row>
    <row r="376" spans="1:16" x14ac:dyDescent="0.75">
      <c r="A376" s="3" t="s">
        <v>170</v>
      </c>
      <c r="B376" s="3" t="s">
        <v>171</v>
      </c>
      <c r="C376" s="3">
        <v>894</v>
      </c>
      <c r="D376" s="3" t="s">
        <v>98</v>
      </c>
      <c r="E376" s="3">
        <v>6121</v>
      </c>
      <c r="F376" s="3" t="s">
        <v>103</v>
      </c>
      <c r="G376" s="3">
        <v>21033</v>
      </c>
      <c r="H376" s="3" t="s">
        <v>172</v>
      </c>
      <c r="I376" s="3">
        <v>20132015</v>
      </c>
      <c r="J376" s="3" t="s">
        <v>114</v>
      </c>
      <c r="K376" s="3" t="s">
        <v>108</v>
      </c>
      <c r="L376" s="3">
        <v>4</v>
      </c>
      <c r="M376" s="3" t="s">
        <v>109</v>
      </c>
      <c r="N376" s="3" t="s">
        <v>110</v>
      </c>
      <c r="O376" s="3"/>
      <c r="P376" s="3"/>
    </row>
    <row r="377" spans="1:16" x14ac:dyDescent="0.75">
      <c r="A377" s="3" t="s">
        <v>170</v>
      </c>
      <c r="B377" s="3" t="s">
        <v>171</v>
      </c>
      <c r="C377" s="3">
        <v>894</v>
      </c>
      <c r="D377" s="3" t="s">
        <v>98</v>
      </c>
      <c r="E377" s="3">
        <v>6121</v>
      </c>
      <c r="F377" s="3" t="s">
        <v>103</v>
      </c>
      <c r="G377" s="3">
        <v>21033</v>
      </c>
      <c r="H377" s="3" t="s">
        <v>172</v>
      </c>
      <c r="I377" s="3">
        <v>20142016</v>
      </c>
      <c r="J377" s="3" t="s">
        <v>115</v>
      </c>
      <c r="K377" s="3" t="s">
        <v>108</v>
      </c>
      <c r="L377" s="3">
        <v>5</v>
      </c>
      <c r="M377" s="3" t="s">
        <v>109</v>
      </c>
      <c r="N377" s="3" t="s">
        <v>110</v>
      </c>
      <c r="O377" s="3"/>
      <c r="P377" s="3"/>
    </row>
    <row r="378" spans="1:16" x14ac:dyDescent="0.75">
      <c r="A378" s="3" t="s">
        <v>170</v>
      </c>
      <c r="B378" s="3" t="s">
        <v>171</v>
      </c>
      <c r="C378" s="3">
        <v>894</v>
      </c>
      <c r="D378" s="3" t="s">
        <v>98</v>
      </c>
      <c r="E378" s="3">
        <v>6121</v>
      </c>
      <c r="F378" s="3" t="s">
        <v>103</v>
      </c>
      <c r="G378" s="3">
        <v>21033</v>
      </c>
      <c r="H378" s="3" t="s">
        <v>172</v>
      </c>
      <c r="I378" s="3">
        <v>20152017</v>
      </c>
      <c r="J378" s="3" t="s">
        <v>116</v>
      </c>
      <c r="K378" s="3" t="s">
        <v>108</v>
      </c>
      <c r="L378" s="3">
        <v>5</v>
      </c>
      <c r="M378" s="3" t="s">
        <v>109</v>
      </c>
      <c r="N378" s="3" t="s">
        <v>110</v>
      </c>
      <c r="O378" s="3"/>
      <c r="P378" s="3"/>
    </row>
    <row r="379" spans="1:16" x14ac:dyDescent="0.75">
      <c r="A379" s="3" t="s">
        <v>170</v>
      </c>
      <c r="B379" s="3" t="s">
        <v>171</v>
      </c>
      <c r="C379" s="3">
        <v>894</v>
      </c>
      <c r="D379" s="3" t="s">
        <v>98</v>
      </c>
      <c r="E379" s="3">
        <v>6121</v>
      </c>
      <c r="F379" s="3" t="s">
        <v>103</v>
      </c>
      <c r="G379" s="3">
        <v>21033</v>
      </c>
      <c r="H379" s="3" t="s">
        <v>172</v>
      </c>
      <c r="I379" s="3">
        <v>20162018</v>
      </c>
      <c r="J379" s="3" t="s">
        <v>117</v>
      </c>
      <c r="K379" s="3" t="s">
        <v>108</v>
      </c>
      <c r="L379" s="3">
        <v>4</v>
      </c>
      <c r="M379" s="3" t="s">
        <v>109</v>
      </c>
      <c r="N379" s="3" t="s">
        <v>110</v>
      </c>
      <c r="O379" s="3"/>
      <c r="P379" s="3"/>
    </row>
    <row r="380" spans="1:16" x14ac:dyDescent="0.75">
      <c r="A380" s="3" t="s">
        <v>170</v>
      </c>
      <c r="B380" s="3" t="s">
        <v>171</v>
      </c>
      <c r="C380" s="3">
        <v>894</v>
      </c>
      <c r="D380" s="3" t="s">
        <v>98</v>
      </c>
      <c r="E380" s="3">
        <v>6121</v>
      </c>
      <c r="F380" s="3" t="s">
        <v>103</v>
      </c>
      <c r="G380" s="3">
        <v>21033</v>
      </c>
      <c r="H380" s="3" t="s">
        <v>172</v>
      </c>
      <c r="I380" s="3">
        <v>20172019</v>
      </c>
      <c r="J380" s="3" t="s">
        <v>118</v>
      </c>
      <c r="K380" s="3" t="s">
        <v>108</v>
      </c>
      <c r="L380" s="3">
        <v>4</v>
      </c>
      <c r="M380" s="3" t="s">
        <v>109</v>
      </c>
      <c r="N380" s="3" t="s">
        <v>110</v>
      </c>
      <c r="O380" s="3"/>
      <c r="P380" s="3"/>
    </row>
    <row r="381" spans="1:16" x14ac:dyDescent="0.75">
      <c r="A381" s="3" t="s">
        <v>170</v>
      </c>
      <c r="B381" s="3" t="s">
        <v>171</v>
      </c>
      <c r="C381" s="3">
        <v>894</v>
      </c>
      <c r="D381" s="3" t="s">
        <v>98</v>
      </c>
      <c r="E381" s="3">
        <v>6121</v>
      </c>
      <c r="F381" s="3" t="s">
        <v>103</v>
      </c>
      <c r="G381" s="3">
        <v>21033</v>
      </c>
      <c r="H381" s="3" t="s">
        <v>172</v>
      </c>
      <c r="I381" s="3">
        <v>20182020</v>
      </c>
      <c r="J381" s="3" t="s">
        <v>119</v>
      </c>
      <c r="K381" s="3" t="s">
        <v>108</v>
      </c>
      <c r="L381" s="3">
        <v>4</v>
      </c>
      <c r="M381" s="3" t="s">
        <v>109</v>
      </c>
      <c r="N381" s="3" t="s">
        <v>110</v>
      </c>
      <c r="O381" s="3"/>
      <c r="P381" s="3"/>
    </row>
    <row r="382" spans="1:16" x14ac:dyDescent="0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E40E-BA68-46DE-9564-9D9C4F28217E}">
  <sheetPr>
    <tabColor rgb="FF5B9BD5"/>
  </sheetPr>
  <dimension ref="A1:T382"/>
  <sheetViews>
    <sheetView workbookViewId="0">
      <selection activeCell="C11" sqref="C11"/>
    </sheetView>
  </sheetViews>
  <sheetFormatPr defaultRowHeight="14.75" x14ac:dyDescent="0.75"/>
  <cols>
    <col min="4" max="4" width="27.26953125" customWidth="1"/>
  </cols>
  <sheetData>
    <row r="1" spans="1:20" x14ac:dyDescent="0.75">
      <c r="A1" s="3" t="s">
        <v>146</v>
      </c>
      <c r="B1" s="3" t="s">
        <v>147</v>
      </c>
      <c r="C1" s="3" t="s">
        <v>148</v>
      </c>
      <c r="D1" s="3" t="s">
        <v>99</v>
      </c>
      <c r="E1" s="3" t="s">
        <v>149</v>
      </c>
      <c r="F1" s="3" t="s">
        <v>150</v>
      </c>
      <c r="G1" s="3" t="s">
        <v>157</v>
      </c>
      <c r="H1" s="3" t="s">
        <v>100</v>
      </c>
      <c r="I1" s="3" t="s">
        <v>101</v>
      </c>
      <c r="J1" s="3" t="s">
        <v>30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158</v>
      </c>
      <c r="P1" s="3"/>
      <c r="S1" t="s">
        <v>57</v>
      </c>
      <c r="T1" s="3"/>
    </row>
    <row r="2" spans="1:20" x14ac:dyDescent="0.75">
      <c r="A2" s="3" t="s">
        <v>170</v>
      </c>
      <c r="B2" s="3" t="s">
        <v>171</v>
      </c>
      <c r="C2" s="3">
        <v>4</v>
      </c>
      <c r="D2" s="3" t="s">
        <v>61</v>
      </c>
      <c r="E2" s="3">
        <v>6121</v>
      </c>
      <c r="F2" s="3" t="s">
        <v>103</v>
      </c>
      <c r="G2" s="3">
        <v>21025</v>
      </c>
      <c r="H2" s="3" t="s">
        <v>173</v>
      </c>
      <c r="I2" s="3">
        <v>2010</v>
      </c>
      <c r="J2" s="3">
        <v>2010</v>
      </c>
      <c r="K2" s="3" t="s">
        <v>108</v>
      </c>
      <c r="L2" s="3">
        <v>47.2</v>
      </c>
      <c r="M2" s="3" t="s">
        <v>174</v>
      </c>
      <c r="N2" s="3" t="s">
        <v>175</v>
      </c>
      <c r="O2" s="3"/>
      <c r="P2" s="3"/>
      <c r="S2" s="3" t="s">
        <v>61</v>
      </c>
      <c r="T2" s="3"/>
    </row>
    <row r="3" spans="1:20" x14ac:dyDescent="0.75">
      <c r="A3" s="3" t="s">
        <v>170</v>
      </c>
      <c r="B3" s="3" t="s">
        <v>171</v>
      </c>
      <c r="C3" s="3">
        <v>4</v>
      </c>
      <c r="D3" s="3" t="s">
        <v>61</v>
      </c>
      <c r="E3" s="3">
        <v>6121</v>
      </c>
      <c r="F3" s="3" t="s">
        <v>103</v>
      </c>
      <c r="G3" s="3">
        <v>21025</v>
      </c>
      <c r="H3" s="3" t="s">
        <v>173</v>
      </c>
      <c r="I3" s="3">
        <v>2011</v>
      </c>
      <c r="J3" s="3">
        <v>2011</v>
      </c>
      <c r="K3" s="3" t="s">
        <v>108</v>
      </c>
      <c r="L3" s="3">
        <v>46</v>
      </c>
      <c r="M3" s="3" t="s">
        <v>174</v>
      </c>
      <c r="N3" s="3" t="s">
        <v>175</v>
      </c>
      <c r="O3" s="3"/>
      <c r="P3" s="3"/>
      <c r="S3" s="4" t="s">
        <v>62</v>
      </c>
      <c r="T3" s="3"/>
    </row>
    <row r="4" spans="1:20" x14ac:dyDescent="0.75">
      <c r="A4" s="3" t="s">
        <v>170</v>
      </c>
      <c r="B4" s="3" t="s">
        <v>171</v>
      </c>
      <c r="C4" s="3">
        <v>4</v>
      </c>
      <c r="D4" s="3" t="s">
        <v>61</v>
      </c>
      <c r="E4" s="3">
        <v>6121</v>
      </c>
      <c r="F4" s="3" t="s">
        <v>103</v>
      </c>
      <c r="G4" s="3">
        <v>21025</v>
      </c>
      <c r="H4" s="3" t="s">
        <v>173</v>
      </c>
      <c r="I4" s="3">
        <v>2012</v>
      </c>
      <c r="J4" s="3">
        <v>2012</v>
      </c>
      <c r="K4" s="3" t="s">
        <v>108</v>
      </c>
      <c r="L4" s="3">
        <v>44.7</v>
      </c>
      <c r="M4" s="3" t="s">
        <v>174</v>
      </c>
      <c r="N4" s="3" t="s">
        <v>175</v>
      </c>
      <c r="O4" s="3"/>
      <c r="P4" s="3"/>
      <c r="S4" s="3" t="s">
        <v>63</v>
      </c>
      <c r="T4" s="3"/>
    </row>
    <row r="5" spans="1:20" x14ac:dyDescent="0.75">
      <c r="A5" s="3" t="s">
        <v>170</v>
      </c>
      <c r="B5" s="3" t="s">
        <v>171</v>
      </c>
      <c r="C5" s="3">
        <v>4</v>
      </c>
      <c r="D5" s="3" t="s">
        <v>61</v>
      </c>
      <c r="E5" s="3">
        <v>6121</v>
      </c>
      <c r="F5" s="3" t="s">
        <v>103</v>
      </c>
      <c r="G5" s="3">
        <v>21025</v>
      </c>
      <c r="H5" s="3" t="s">
        <v>173</v>
      </c>
      <c r="I5" s="3">
        <v>2013</v>
      </c>
      <c r="J5" s="3">
        <v>2013</v>
      </c>
      <c r="K5" s="3" t="s">
        <v>108</v>
      </c>
      <c r="L5" s="3">
        <v>43.4</v>
      </c>
      <c r="M5" s="3" t="s">
        <v>174</v>
      </c>
      <c r="N5" s="3" t="s">
        <v>175</v>
      </c>
      <c r="O5" s="3"/>
      <c r="P5" s="3"/>
      <c r="S5" s="3" t="s">
        <v>64</v>
      </c>
      <c r="T5" s="3"/>
    </row>
    <row r="6" spans="1:20" x14ac:dyDescent="0.75">
      <c r="A6" s="3" t="s">
        <v>170</v>
      </c>
      <c r="B6" s="3" t="s">
        <v>171</v>
      </c>
      <c r="C6" s="3">
        <v>4</v>
      </c>
      <c r="D6" s="3" t="s">
        <v>61</v>
      </c>
      <c r="E6" s="3">
        <v>6121</v>
      </c>
      <c r="F6" s="3" t="s">
        <v>103</v>
      </c>
      <c r="G6" s="3">
        <v>21025</v>
      </c>
      <c r="H6" s="3" t="s">
        <v>173</v>
      </c>
      <c r="I6" s="3">
        <v>2014</v>
      </c>
      <c r="J6" s="3">
        <v>2014</v>
      </c>
      <c r="K6" s="3" t="s">
        <v>108</v>
      </c>
      <c r="L6" s="3">
        <v>42.1</v>
      </c>
      <c r="M6" s="3" t="s">
        <v>174</v>
      </c>
      <c r="N6" s="3" t="s">
        <v>175</v>
      </c>
      <c r="O6" s="3"/>
      <c r="P6" s="3"/>
      <c r="S6" s="3" t="s">
        <v>65</v>
      </c>
      <c r="T6" s="3"/>
    </row>
    <row r="7" spans="1:20" x14ac:dyDescent="0.75">
      <c r="A7" s="3" t="s">
        <v>170</v>
      </c>
      <c r="B7" s="3" t="s">
        <v>171</v>
      </c>
      <c r="C7" s="3">
        <v>4</v>
      </c>
      <c r="D7" s="3" t="s">
        <v>61</v>
      </c>
      <c r="E7" s="3">
        <v>6121</v>
      </c>
      <c r="F7" s="3" t="s">
        <v>103</v>
      </c>
      <c r="G7" s="3">
        <v>21025</v>
      </c>
      <c r="H7" s="3" t="s">
        <v>173</v>
      </c>
      <c r="I7" s="3">
        <v>2015</v>
      </c>
      <c r="J7" s="3">
        <v>2015</v>
      </c>
      <c r="K7" s="3" t="s">
        <v>108</v>
      </c>
      <c r="L7" s="3">
        <v>41.1</v>
      </c>
      <c r="M7" s="3" t="s">
        <v>174</v>
      </c>
      <c r="N7" s="3" t="s">
        <v>175</v>
      </c>
      <c r="O7" s="3"/>
      <c r="P7" s="3"/>
      <c r="S7" s="4" t="s">
        <v>66</v>
      </c>
      <c r="T7" s="3"/>
    </row>
    <row r="8" spans="1:20" x14ac:dyDescent="0.75">
      <c r="A8" s="3" t="s">
        <v>170</v>
      </c>
      <c r="B8" s="3" t="s">
        <v>171</v>
      </c>
      <c r="C8" s="3">
        <v>4</v>
      </c>
      <c r="D8" s="3" t="s">
        <v>61</v>
      </c>
      <c r="E8" s="3">
        <v>6121</v>
      </c>
      <c r="F8" s="3" t="s">
        <v>103</v>
      </c>
      <c r="G8" s="3">
        <v>21025</v>
      </c>
      <c r="H8" s="3" t="s">
        <v>173</v>
      </c>
      <c r="I8" s="3">
        <v>2016</v>
      </c>
      <c r="J8" s="3">
        <v>2016</v>
      </c>
      <c r="K8" s="3" t="s">
        <v>108</v>
      </c>
      <c r="L8" s="3">
        <v>39.9</v>
      </c>
      <c r="M8" s="3" t="s">
        <v>174</v>
      </c>
      <c r="N8" s="3" t="s">
        <v>175</v>
      </c>
      <c r="O8" s="3"/>
      <c r="P8" s="3"/>
      <c r="S8" s="3" t="s">
        <v>67</v>
      </c>
      <c r="T8" s="3"/>
    </row>
    <row r="9" spans="1:20" x14ac:dyDescent="0.75">
      <c r="A9" s="3" t="s">
        <v>170</v>
      </c>
      <c r="B9" s="3" t="s">
        <v>171</v>
      </c>
      <c r="C9" s="3">
        <v>4</v>
      </c>
      <c r="D9" s="3" t="s">
        <v>61</v>
      </c>
      <c r="E9" s="3">
        <v>6121</v>
      </c>
      <c r="F9" s="3" t="s">
        <v>103</v>
      </c>
      <c r="G9" s="3">
        <v>21025</v>
      </c>
      <c r="H9" s="3" t="s">
        <v>173</v>
      </c>
      <c r="I9" s="3">
        <v>2017</v>
      </c>
      <c r="J9" s="3">
        <v>2017</v>
      </c>
      <c r="K9" s="3" t="s">
        <v>108</v>
      </c>
      <c r="L9" s="3">
        <v>38.6</v>
      </c>
      <c r="M9" s="3" t="s">
        <v>174</v>
      </c>
      <c r="N9" s="3" t="s">
        <v>175</v>
      </c>
      <c r="O9" s="3"/>
      <c r="P9" s="3"/>
      <c r="S9" s="3" t="s">
        <v>68</v>
      </c>
      <c r="T9" s="3"/>
    </row>
    <row r="10" spans="1:20" x14ac:dyDescent="0.75">
      <c r="A10" s="3" t="s">
        <v>170</v>
      </c>
      <c r="B10" s="3" t="s">
        <v>171</v>
      </c>
      <c r="C10" s="3">
        <v>4</v>
      </c>
      <c r="D10" s="3" t="s">
        <v>61</v>
      </c>
      <c r="E10" s="3">
        <v>6121</v>
      </c>
      <c r="F10" s="3" t="s">
        <v>103</v>
      </c>
      <c r="G10" s="3">
        <v>21025</v>
      </c>
      <c r="H10" s="3" t="s">
        <v>173</v>
      </c>
      <c r="I10" s="3">
        <v>2018</v>
      </c>
      <c r="J10" s="3">
        <v>2018</v>
      </c>
      <c r="K10" s="3" t="s">
        <v>108</v>
      </c>
      <c r="L10" s="3">
        <v>37.4</v>
      </c>
      <c r="M10" s="3" t="s">
        <v>174</v>
      </c>
      <c r="N10" s="3" t="s">
        <v>175</v>
      </c>
      <c r="O10" s="3"/>
      <c r="P10" s="3"/>
      <c r="S10" s="3" t="s">
        <v>69</v>
      </c>
      <c r="T10" s="3"/>
    </row>
    <row r="11" spans="1:20" x14ac:dyDescent="0.75">
      <c r="A11" s="3" t="s">
        <v>170</v>
      </c>
      <c r="B11" s="3" t="s">
        <v>171</v>
      </c>
      <c r="C11" s="3">
        <v>4</v>
      </c>
      <c r="D11" s="3" t="s">
        <v>61</v>
      </c>
      <c r="E11" s="3">
        <v>6121</v>
      </c>
      <c r="F11" s="3" t="s">
        <v>103</v>
      </c>
      <c r="G11" s="3">
        <v>21025</v>
      </c>
      <c r="H11" s="3" t="s">
        <v>173</v>
      </c>
      <c r="I11" s="3">
        <v>2019</v>
      </c>
      <c r="J11" s="3">
        <v>2019</v>
      </c>
      <c r="K11" s="3" t="s">
        <v>108</v>
      </c>
      <c r="L11" s="3">
        <v>36.299999999999997</v>
      </c>
      <c r="M11" s="3" t="s">
        <v>174</v>
      </c>
      <c r="N11" s="3" t="s">
        <v>175</v>
      </c>
      <c r="O11" s="3"/>
      <c r="P11" s="3"/>
      <c r="S11" s="3" t="s">
        <v>70</v>
      </c>
      <c r="T11" s="3"/>
    </row>
    <row r="12" spans="1:20" x14ac:dyDescent="0.75">
      <c r="A12" s="3" t="s">
        <v>170</v>
      </c>
      <c r="B12" s="3" t="s">
        <v>171</v>
      </c>
      <c r="C12" s="3">
        <v>24</v>
      </c>
      <c r="D12" s="3" t="s">
        <v>62</v>
      </c>
      <c r="E12" s="3">
        <v>6121</v>
      </c>
      <c r="F12" s="3" t="s">
        <v>103</v>
      </c>
      <c r="G12" s="3">
        <v>21025</v>
      </c>
      <c r="H12" s="3" t="s">
        <v>173</v>
      </c>
      <c r="I12" s="3">
        <v>2010</v>
      </c>
      <c r="J12" s="3">
        <v>2010</v>
      </c>
      <c r="K12" s="3" t="s">
        <v>108</v>
      </c>
      <c r="L12" s="3">
        <v>31.9</v>
      </c>
      <c r="M12" s="3" t="s">
        <v>174</v>
      </c>
      <c r="N12" s="3" t="s">
        <v>175</v>
      </c>
      <c r="O12" s="3"/>
      <c r="P12" s="3"/>
      <c r="S12" s="3" t="s">
        <v>71</v>
      </c>
      <c r="T12" s="3"/>
    </row>
    <row r="13" spans="1:20" x14ac:dyDescent="0.75">
      <c r="A13" s="3" t="s">
        <v>170</v>
      </c>
      <c r="B13" s="3" t="s">
        <v>171</v>
      </c>
      <c r="C13" s="3">
        <v>24</v>
      </c>
      <c r="D13" s="3" t="s">
        <v>62</v>
      </c>
      <c r="E13" s="3">
        <v>6121</v>
      </c>
      <c r="F13" s="3" t="s">
        <v>103</v>
      </c>
      <c r="G13" s="3">
        <v>21025</v>
      </c>
      <c r="H13" s="3" t="s">
        <v>173</v>
      </c>
      <c r="I13" s="3">
        <v>2011</v>
      </c>
      <c r="J13" s="3">
        <v>2011</v>
      </c>
      <c r="K13" s="3" t="s">
        <v>108</v>
      </c>
      <c r="L13" s="3">
        <v>32</v>
      </c>
      <c r="M13" s="3" t="s">
        <v>174</v>
      </c>
      <c r="N13" s="3" t="s">
        <v>175</v>
      </c>
      <c r="O13" s="3"/>
      <c r="P13" s="3"/>
      <c r="S13" s="3" t="s">
        <v>72</v>
      </c>
      <c r="T13" s="3"/>
    </row>
    <row r="14" spans="1:20" x14ac:dyDescent="0.75">
      <c r="A14" s="3" t="s">
        <v>170</v>
      </c>
      <c r="B14" s="3" t="s">
        <v>171</v>
      </c>
      <c r="C14" s="3">
        <v>24</v>
      </c>
      <c r="D14" s="3" t="s">
        <v>62</v>
      </c>
      <c r="E14" s="3">
        <v>6121</v>
      </c>
      <c r="F14" s="3" t="s">
        <v>103</v>
      </c>
      <c r="G14" s="3">
        <v>21025</v>
      </c>
      <c r="H14" s="3" t="s">
        <v>173</v>
      </c>
      <c r="I14" s="3">
        <v>2012</v>
      </c>
      <c r="J14" s="3">
        <v>2012</v>
      </c>
      <c r="K14" s="3" t="s">
        <v>108</v>
      </c>
      <c r="L14" s="3">
        <v>32.4</v>
      </c>
      <c r="M14" s="3" t="s">
        <v>174</v>
      </c>
      <c r="N14" s="3" t="s">
        <v>175</v>
      </c>
      <c r="O14" s="3"/>
      <c r="P14" s="3"/>
      <c r="S14" s="3" t="s">
        <v>73</v>
      </c>
      <c r="T14" s="3"/>
    </row>
    <row r="15" spans="1:20" x14ac:dyDescent="0.75">
      <c r="A15" s="3" t="s">
        <v>170</v>
      </c>
      <c r="B15" s="3" t="s">
        <v>171</v>
      </c>
      <c r="C15" s="3">
        <v>24</v>
      </c>
      <c r="D15" s="3" t="s">
        <v>62</v>
      </c>
      <c r="E15" s="3">
        <v>6121</v>
      </c>
      <c r="F15" s="3" t="s">
        <v>103</v>
      </c>
      <c r="G15" s="3">
        <v>21025</v>
      </c>
      <c r="H15" s="3" t="s">
        <v>173</v>
      </c>
      <c r="I15" s="3">
        <v>2013</v>
      </c>
      <c r="J15" s="3">
        <v>2013</v>
      </c>
      <c r="K15" s="3" t="s">
        <v>108</v>
      </c>
      <c r="L15" s="3">
        <v>32.9</v>
      </c>
      <c r="M15" s="3" t="s">
        <v>174</v>
      </c>
      <c r="N15" s="3" t="s">
        <v>175</v>
      </c>
      <c r="O15" s="3"/>
      <c r="P15" s="3"/>
      <c r="S15" s="3" t="s">
        <v>74</v>
      </c>
      <c r="T15" s="3"/>
    </row>
    <row r="16" spans="1:20" x14ac:dyDescent="0.75">
      <c r="A16" s="3" t="s">
        <v>170</v>
      </c>
      <c r="B16" s="3" t="s">
        <v>171</v>
      </c>
      <c r="C16" s="3">
        <v>24</v>
      </c>
      <c r="D16" s="3" t="s">
        <v>62</v>
      </c>
      <c r="E16" s="3">
        <v>6121</v>
      </c>
      <c r="F16" s="3" t="s">
        <v>103</v>
      </c>
      <c r="G16" s="3">
        <v>21025</v>
      </c>
      <c r="H16" s="3" t="s">
        <v>173</v>
      </c>
      <c r="I16" s="3">
        <v>2014</v>
      </c>
      <c r="J16" s="3">
        <v>2014</v>
      </c>
      <c r="K16" s="3" t="s">
        <v>108</v>
      </c>
      <c r="L16" s="3">
        <v>33.6</v>
      </c>
      <c r="M16" s="3" t="s">
        <v>174</v>
      </c>
      <c r="N16" s="3" t="s">
        <v>175</v>
      </c>
      <c r="O16" s="3"/>
      <c r="P16" s="3"/>
      <c r="S16" s="3" t="s">
        <v>75</v>
      </c>
      <c r="T16" s="3"/>
    </row>
    <row r="17" spans="1:20" x14ac:dyDescent="0.75">
      <c r="A17" s="3" t="s">
        <v>170</v>
      </c>
      <c r="B17" s="3" t="s">
        <v>171</v>
      </c>
      <c r="C17" s="3">
        <v>24</v>
      </c>
      <c r="D17" s="3" t="s">
        <v>62</v>
      </c>
      <c r="E17" s="3">
        <v>6121</v>
      </c>
      <c r="F17" s="3" t="s">
        <v>103</v>
      </c>
      <c r="G17" s="3">
        <v>21025</v>
      </c>
      <c r="H17" s="3" t="s">
        <v>173</v>
      </c>
      <c r="I17" s="3">
        <v>2015</v>
      </c>
      <c r="J17" s="3">
        <v>2015</v>
      </c>
      <c r="K17" s="3" t="s">
        <v>108</v>
      </c>
      <c r="L17" s="3">
        <v>34.4</v>
      </c>
      <c r="M17" s="3" t="s">
        <v>174</v>
      </c>
      <c r="N17" s="3" t="s">
        <v>175</v>
      </c>
      <c r="O17" s="3"/>
      <c r="P17" s="3"/>
      <c r="S17" s="4" t="s">
        <v>76</v>
      </c>
      <c r="T17" s="3"/>
    </row>
    <row r="18" spans="1:20" x14ac:dyDescent="0.75">
      <c r="A18" s="3" t="s">
        <v>170</v>
      </c>
      <c r="B18" s="3" t="s">
        <v>171</v>
      </c>
      <c r="C18" s="3">
        <v>24</v>
      </c>
      <c r="D18" s="3" t="s">
        <v>62</v>
      </c>
      <c r="E18" s="3">
        <v>6121</v>
      </c>
      <c r="F18" s="3" t="s">
        <v>103</v>
      </c>
      <c r="G18" s="3">
        <v>21025</v>
      </c>
      <c r="H18" s="3" t="s">
        <v>173</v>
      </c>
      <c r="I18" s="3">
        <v>2016</v>
      </c>
      <c r="J18" s="3">
        <v>2016</v>
      </c>
      <c r="K18" s="3" t="s">
        <v>108</v>
      </c>
      <c r="L18" s="3">
        <v>35.200000000000003</v>
      </c>
      <c r="M18" s="3" t="s">
        <v>174</v>
      </c>
      <c r="N18" s="3" t="s">
        <v>175</v>
      </c>
      <c r="O18" s="3"/>
      <c r="P18" s="3"/>
      <c r="S18" s="4" t="s">
        <v>77</v>
      </c>
      <c r="T18" s="3"/>
    </row>
    <row r="19" spans="1:20" x14ac:dyDescent="0.75">
      <c r="A19" s="3" t="s">
        <v>170</v>
      </c>
      <c r="B19" s="3" t="s">
        <v>171</v>
      </c>
      <c r="C19" s="3">
        <v>24</v>
      </c>
      <c r="D19" s="3" t="s">
        <v>62</v>
      </c>
      <c r="E19" s="3">
        <v>6121</v>
      </c>
      <c r="F19" s="3" t="s">
        <v>103</v>
      </c>
      <c r="G19" s="3">
        <v>21025</v>
      </c>
      <c r="H19" s="3" t="s">
        <v>173</v>
      </c>
      <c r="I19" s="3">
        <v>2017</v>
      </c>
      <c r="J19" s="3">
        <v>2017</v>
      </c>
      <c r="K19" s="3" t="s">
        <v>108</v>
      </c>
      <c r="L19" s="3">
        <v>36.1</v>
      </c>
      <c r="M19" s="3" t="s">
        <v>174</v>
      </c>
      <c r="N19" s="3" t="s">
        <v>175</v>
      </c>
      <c r="O19" s="3"/>
      <c r="P19" s="3"/>
      <c r="S19" s="3" t="s">
        <v>78</v>
      </c>
      <c r="T19" s="3"/>
    </row>
    <row r="20" spans="1:20" x14ac:dyDescent="0.75">
      <c r="A20" s="3" t="s">
        <v>170</v>
      </c>
      <c r="B20" s="3" t="s">
        <v>171</v>
      </c>
      <c r="C20" s="3">
        <v>24</v>
      </c>
      <c r="D20" s="3" t="s">
        <v>62</v>
      </c>
      <c r="E20" s="3">
        <v>6121</v>
      </c>
      <c r="F20" s="3" t="s">
        <v>103</v>
      </c>
      <c r="G20" s="3">
        <v>21025</v>
      </c>
      <c r="H20" s="3" t="s">
        <v>173</v>
      </c>
      <c r="I20" s="3">
        <v>2018</v>
      </c>
      <c r="J20" s="3">
        <v>2018</v>
      </c>
      <c r="K20" s="3" t="s">
        <v>108</v>
      </c>
      <c r="L20" s="3">
        <v>36.799999999999997</v>
      </c>
      <c r="M20" s="3" t="s">
        <v>174</v>
      </c>
      <c r="N20" s="3" t="s">
        <v>175</v>
      </c>
      <c r="O20" s="3"/>
      <c r="P20" s="3"/>
      <c r="S20" s="3" t="s">
        <v>79</v>
      </c>
      <c r="T20" s="3"/>
    </row>
    <row r="21" spans="1:20" x14ac:dyDescent="0.75">
      <c r="A21" s="3" t="s">
        <v>170</v>
      </c>
      <c r="B21" s="3" t="s">
        <v>171</v>
      </c>
      <c r="C21" s="3">
        <v>24</v>
      </c>
      <c r="D21" s="3" t="s">
        <v>62</v>
      </c>
      <c r="E21" s="3">
        <v>6121</v>
      </c>
      <c r="F21" s="3" t="s">
        <v>103</v>
      </c>
      <c r="G21" s="3">
        <v>21025</v>
      </c>
      <c r="H21" s="3" t="s">
        <v>173</v>
      </c>
      <c r="I21" s="3">
        <v>2019</v>
      </c>
      <c r="J21" s="3">
        <v>2019</v>
      </c>
      <c r="K21" s="3" t="s">
        <v>108</v>
      </c>
      <c r="L21" s="3">
        <v>37.4</v>
      </c>
      <c r="M21" s="3" t="s">
        <v>174</v>
      </c>
      <c r="N21" s="3" t="s">
        <v>175</v>
      </c>
      <c r="O21" s="3"/>
      <c r="P21" s="3"/>
      <c r="S21" s="3" t="s">
        <v>80</v>
      </c>
      <c r="T21" s="3"/>
    </row>
    <row r="22" spans="1:20" x14ac:dyDescent="0.75">
      <c r="A22" s="3" t="s">
        <v>170</v>
      </c>
      <c r="B22" s="3" t="s">
        <v>171</v>
      </c>
      <c r="C22" s="3">
        <v>50</v>
      </c>
      <c r="D22" s="3" t="s">
        <v>63</v>
      </c>
      <c r="E22" s="3">
        <v>6121</v>
      </c>
      <c r="F22" s="3" t="s">
        <v>103</v>
      </c>
      <c r="G22" s="3">
        <v>21025</v>
      </c>
      <c r="H22" s="3" t="s">
        <v>173</v>
      </c>
      <c r="I22" s="3">
        <v>2010</v>
      </c>
      <c r="J22" s="3">
        <v>2010</v>
      </c>
      <c r="K22" s="3" t="s">
        <v>108</v>
      </c>
      <c r="L22" s="3">
        <v>40.200000000000003</v>
      </c>
      <c r="M22" s="3" t="s">
        <v>174</v>
      </c>
      <c r="N22" s="3" t="s">
        <v>175</v>
      </c>
      <c r="O22" s="3"/>
      <c r="P22" s="3"/>
      <c r="S22" s="3" t="s">
        <v>81</v>
      </c>
      <c r="T22" s="3"/>
    </row>
    <row r="23" spans="1:20" x14ac:dyDescent="0.75">
      <c r="A23" s="3" t="s">
        <v>170</v>
      </c>
      <c r="B23" s="3" t="s">
        <v>171</v>
      </c>
      <c r="C23" s="3">
        <v>50</v>
      </c>
      <c r="D23" s="3" t="s">
        <v>63</v>
      </c>
      <c r="E23" s="3">
        <v>6121</v>
      </c>
      <c r="F23" s="3" t="s">
        <v>103</v>
      </c>
      <c r="G23" s="3">
        <v>21025</v>
      </c>
      <c r="H23" s="3" t="s">
        <v>173</v>
      </c>
      <c r="I23" s="3">
        <v>2011</v>
      </c>
      <c r="J23" s="3">
        <v>2011</v>
      </c>
      <c r="K23" s="3" t="s">
        <v>108</v>
      </c>
      <c r="L23" s="3">
        <v>39.1</v>
      </c>
      <c r="M23" s="3" t="s">
        <v>174</v>
      </c>
      <c r="N23" s="3" t="s">
        <v>175</v>
      </c>
      <c r="O23" s="3"/>
      <c r="P23" s="3"/>
      <c r="S23" s="3" t="s">
        <v>82</v>
      </c>
      <c r="T23" s="3"/>
    </row>
    <row r="24" spans="1:20" x14ac:dyDescent="0.75">
      <c r="A24" s="3" t="s">
        <v>170</v>
      </c>
      <c r="B24" s="3" t="s">
        <v>171</v>
      </c>
      <c r="C24" s="3">
        <v>50</v>
      </c>
      <c r="D24" s="3" t="s">
        <v>63</v>
      </c>
      <c r="E24" s="3">
        <v>6121</v>
      </c>
      <c r="F24" s="3" t="s">
        <v>103</v>
      </c>
      <c r="G24" s="3">
        <v>21025</v>
      </c>
      <c r="H24" s="3" t="s">
        <v>173</v>
      </c>
      <c r="I24" s="3">
        <v>2012</v>
      </c>
      <c r="J24" s="3">
        <v>2012</v>
      </c>
      <c r="K24" s="3" t="s">
        <v>108</v>
      </c>
      <c r="L24" s="3">
        <v>38.1</v>
      </c>
      <c r="M24" s="3" t="s">
        <v>174</v>
      </c>
      <c r="N24" s="3" t="s">
        <v>175</v>
      </c>
      <c r="O24" s="3"/>
      <c r="P24" s="3"/>
      <c r="S24" s="3" t="s">
        <v>83</v>
      </c>
      <c r="T24" s="3"/>
    </row>
    <row r="25" spans="1:20" x14ac:dyDescent="0.75">
      <c r="A25" s="3" t="s">
        <v>170</v>
      </c>
      <c r="B25" s="3" t="s">
        <v>171</v>
      </c>
      <c r="C25" s="3">
        <v>50</v>
      </c>
      <c r="D25" s="3" t="s">
        <v>63</v>
      </c>
      <c r="E25" s="3">
        <v>6121</v>
      </c>
      <c r="F25" s="3" t="s">
        <v>103</v>
      </c>
      <c r="G25" s="3">
        <v>21025</v>
      </c>
      <c r="H25" s="3" t="s">
        <v>173</v>
      </c>
      <c r="I25" s="3">
        <v>2013</v>
      </c>
      <c r="J25" s="3">
        <v>2013</v>
      </c>
      <c r="K25" s="3" t="s">
        <v>108</v>
      </c>
      <c r="L25" s="3">
        <v>37.1</v>
      </c>
      <c r="M25" s="3" t="s">
        <v>174</v>
      </c>
      <c r="N25" s="3" t="s">
        <v>175</v>
      </c>
      <c r="O25" s="3"/>
      <c r="P25" s="3"/>
      <c r="S25" s="4" t="s">
        <v>84</v>
      </c>
      <c r="T25" s="3"/>
    </row>
    <row r="26" spans="1:20" x14ac:dyDescent="0.75">
      <c r="A26" s="3" t="s">
        <v>170</v>
      </c>
      <c r="B26" s="3" t="s">
        <v>171</v>
      </c>
      <c r="C26" s="3">
        <v>50</v>
      </c>
      <c r="D26" s="3" t="s">
        <v>63</v>
      </c>
      <c r="E26" s="3">
        <v>6121</v>
      </c>
      <c r="F26" s="3" t="s">
        <v>103</v>
      </c>
      <c r="G26" s="3">
        <v>21025</v>
      </c>
      <c r="H26" s="3" t="s">
        <v>173</v>
      </c>
      <c r="I26" s="3">
        <v>2014</v>
      </c>
      <c r="J26" s="3">
        <v>2014</v>
      </c>
      <c r="K26" s="3" t="s">
        <v>108</v>
      </c>
      <c r="L26" s="3">
        <v>36</v>
      </c>
      <c r="M26" s="3" t="s">
        <v>174</v>
      </c>
      <c r="N26" s="3" t="s">
        <v>175</v>
      </c>
      <c r="O26" s="3"/>
      <c r="P26" s="3"/>
      <c r="S26" s="3" t="s">
        <v>85</v>
      </c>
      <c r="T26" s="3"/>
    </row>
    <row r="27" spans="1:20" x14ac:dyDescent="0.75">
      <c r="A27" s="3" t="s">
        <v>170</v>
      </c>
      <c r="B27" s="3" t="s">
        <v>171</v>
      </c>
      <c r="C27" s="3">
        <v>50</v>
      </c>
      <c r="D27" s="3" t="s">
        <v>63</v>
      </c>
      <c r="E27" s="3">
        <v>6121</v>
      </c>
      <c r="F27" s="3" t="s">
        <v>103</v>
      </c>
      <c r="G27" s="3">
        <v>21025</v>
      </c>
      <c r="H27" s="3" t="s">
        <v>173</v>
      </c>
      <c r="I27" s="3">
        <v>2015</v>
      </c>
      <c r="J27" s="3">
        <v>2015</v>
      </c>
      <c r="K27" s="3" t="s">
        <v>108</v>
      </c>
      <c r="L27" s="3">
        <v>35</v>
      </c>
      <c r="M27" s="3" t="s">
        <v>174</v>
      </c>
      <c r="N27" s="3" t="s">
        <v>175</v>
      </c>
      <c r="O27" s="3"/>
      <c r="P27" s="3"/>
      <c r="S27" s="3" t="s">
        <v>86</v>
      </c>
      <c r="T27" s="3"/>
    </row>
    <row r="28" spans="1:20" x14ac:dyDescent="0.75">
      <c r="A28" s="3" t="s">
        <v>170</v>
      </c>
      <c r="B28" s="3" t="s">
        <v>171</v>
      </c>
      <c r="C28" s="3">
        <v>50</v>
      </c>
      <c r="D28" s="3" t="s">
        <v>63</v>
      </c>
      <c r="E28" s="3">
        <v>6121</v>
      </c>
      <c r="F28" s="3" t="s">
        <v>103</v>
      </c>
      <c r="G28" s="3">
        <v>21025</v>
      </c>
      <c r="H28" s="3" t="s">
        <v>173</v>
      </c>
      <c r="I28" s="3">
        <v>2016</v>
      </c>
      <c r="J28" s="3">
        <v>2016</v>
      </c>
      <c r="K28" s="3" t="s">
        <v>108</v>
      </c>
      <c r="L28" s="3">
        <v>34</v>
      </c>
      <c r="M28" s="3" t="s">
        <v>174</v>
      </c>
      <c r="N28" s="3" t="s">
        <v>175</v>
      </c>
      <c r="O28" s="3"/>
      <c r="P28" s="3"/>
      <c r="S28" s="3" t="s">
        <v>87</v>
      </c>
      <c r="T28" s="3"/>
    </row>
    <row r="29" spans="1:20" x14ac:dyDescent="0.75">
      <c r="A29" s="3" t="s">
        <v>170</v>
      </c>
      <c r="B29" s="3" t="s">
        <v>171</v>
      </c>
      <c r="C29" s="3">
        <v>50</v>
      </c>
      <c r="D29" s="3" t="s">
        <v>63</v>
      </c>
      <c r="E29" s="3">
        <v>6121</v>
      </c>
      <c r="F29" s="3" t="s">
        <v>103</v>
      </c>
      <c r="G29" s="3">
        <v>21025</v>
      </c>
      <c r="H29" s="3" t="s">
        <v>173</v>
      </c>
      <c r="I29" s="3">
        <v>2017</v>
      </c>
      <c r="J29" s="3">
        <v>2017</v>
      </c>
      <c r="K29" s="3" t="s">
        <v>108</v>
      </c>
      <c r="L29" s="3">
        <v>33</v>
      </c>
      <c r="M29" s="3" t="s">
        <v>174</v>
      </c>
      <c r="N29" s="3" t="s">
        <v>175</v>
      </c>
      <c r="O29" s="3"/>
      <c r="P29" s="3"/>
      <c r="S29" s="3" t="s">
        <v>88</v>
      </c>
      <c r="T29" s="3"/>
    </row>
    <row r="30" spans="1:20" x14ac:dyDescent="0.75">
      <c r="A30" s="3" t="s">
        <v>170</v>
      </c>
      <c r="B30" s="3" t="s">
        <v>171</v>
      </c>
      <c r="C30" s="3">
        <v>50</v>
      </c>
      <c r="D30" s="3" t="s">
        <v>63</v>
      </c>
      <c r="E30" s="3">
        <v>6121</v>
      </c>
      <c r="F30" s="3" t="s">
        <v>103</v>
      </c>
      <c r="G30" s="3">
        <v>21025</v>
      </c>
      <c r="H30" s="3" t="s">
        <v>173</v>
      </c>
      <c r="I30" s="3">
        <v>2018</v>
      </c>
      <c r="J30" s="3">
        <v>2018</v>
      </c>
      <c r="K30" s="3" t="s">
        <v>108</v>
      </c>
      <c r="L30" s="3">
        <v>32</v>
      </c>
      <c r="M30" s="3" t="s">
        <v>174</v>
      </c>
      <c r="N30" s="3" t="s">
        <v>175</v>
      </c>
      <c r="O30" s="3"/>
      <c r="P30" s="3"/>
      <c r="S30" s="3" t="s">
        <v>89</v>
      </c>
      <c r="T30" s="3"/>
    </row>
    <row r="31" spans="1:20" x14ac:dyDescent="0.75">
      <c r="A31" s="3" t="s">
        <v>170</v>
      </c>
      <c r="B31" s="3" t="s">
        <v>171</v>
      </c>
      <c r="C31" s="3">
        <v>50</v>
      </c>
      <c r="D31" s="3" t="s">
        <v>63</v>
      </c>
      <c r="E31" s="3">
        <v>6121</v>
      </c>
      <c r="F31" s="3" t="s">
        <v>103</v>
      </c>
      <c r="G31" s="3">
        <v>21025</v>
      </c>
      <c r="H31" s="3" t="s">
        <v>173</v>
      </c>
      <c r="I31" s="3">
        <v>2019</v>
      </c>
      <c r="J31" s="3">
        <v>2019</v>
      </c>
      <c r="K31" s="3" t="s">
        <v>108</v>
      </c>
      <c r="L31" s="3">
        <v>31</v>
      </c>
      <c r="M31" s="3" t="s">
        <v>174</v>
      </c>
      <c r="N31" s="3" t="s">
        <v>175</v>
      </c>
      <c r="O31" s="3"/>
      <c r="P31" s="3"/>
      <c r="S31" s="3" t="s">
        <v>90</v>
      </c>
      <c r="T31" s="3"/>
    </row>
    <row r="32" spans="1:20" x14ac:dyDescent="0.75">
      <c r="A32" s="3" t="s">
        <v>170</v>
      </c>
      <c r="B32" s="3" t="s">
        <v>171</v>
      </c>
      <c r="C32" s="3">
        <v>204</v>
      </c>
      <c r="D32" s="3" t="s">
        <v>64</v>
      </c>
      <c r="E32" s="3">
        <v>6121</v>
      </c>
      <c r="F32" s="3" t="s">
        <v>103</v>
      </c>
      <c r="G32" s="3">
        <v>21025</v>
      </c>
      <c r="H32" s="3" t="s">
        <v>173</v>
      </c>
      <c r="I32" s="3">
        <v>2010</v>
      </c>
      <c r="J32" s="3">
        <v>2010</v>
      </c>
      <c r="K32" s="3" t="s">
        <v>108</v>
      </c>
      <c r="L32" s="3">
        <v>34.6</v>
      </c>
      <c r="M32" s="3" t="s">
        <v>174</v>
      </c>
      <c r="N32" s="3" t="s">
        <v>175</v>
      </c>
      <c r="O32" s="3"/>
      <c r="P32" s="3"/>
      <c r="S32" s="3" t="s">
        <v>91</v>
      </c>
      <c r="T32" s="3"/>
    </row>
    <row r="33" spans="1:20" x14ac:dyDescent="0.75">
      <c r="A33" s="3" t="s">
        <v>170</v>
      </c>
      <c r="B33" s="3" t="s">
        <v>171</v>
      </c>
      <c r="C33" s="3">
        <v>204</v>
      </c>
      <c r="D33" s="3" t="s">
        <v>64</v>
      </c>
      <c r="E33" s="3">
        <v>6121</v>
      </c>
      <c r="F33" s="3" t="s">
        <v>103</v>
      </c>
      <c r="G33" s="3">
        <v>21025</v>
      </c>
      <c r="H33" s="3" t="s">
        <v>173</v>
      </c>
      <c r="I33" s="3">
        <v>2011</v>
      </c>
      <c r="J33" s="3">
        <v>2011</v>
      </c>
      <c r="K33" s="3" t="s">
        <v>108</v>
      </c>
      <c r="L33" s="3">
        <v>34.1</v>
      </c>
      <c r="M33" s="3" t="s">
        <v>174</v>
      </c>
      <c r="N33" s="3" t="s">
        <v>175</v>
      </c>
      <c r="O33" s="3"/>
      <c r="P33" s="3"/>
      <c r="S33" s="3" t="s">
        <v>92</v>
      </c>
      <c r="T33" s="3"/>
    </row>
    <row r="34" spans="1:20" x14ac:dyDescent="0.75">
      <c r="A34" s="3" t="s">
        <v>170</v>
      </c>
      <c r="B34" s="3" t="s">
        <v>171</v>
      </c>
      <c r="C34" s="3">
        <v>204</v>
      </c>
      <c r="D34" s="3" t="s">
        <v>64</v>
      </c>
      <c r="E34" s="3">
        <v>6121</v>
      </c>
      <c r="F34" s="3" t="s">
        <v>103</v>
      </c>
      <c r="G34" s="3">
        <v>21025</v>
      </c>
      <c r="H34" s="3" t="s">
        <v>173</v>
      </c>
      <c r="I34" s="3">
        <v>2012</v>
      </c>
      <c r="J34" s="3">
        <v>2012</v>
      </c>
      <c r="K34" s="3" t="s">
        <v>108</v>
      </c>
      <c r="L34" s="3">
        <v>33.799999999999997</v>
      </c>
      <c r="M34" s="3" t="s">
        <v>174</v>
      </c>
      <c r="N34" s="3" t="s">
        <v>175</v>
      </c>
      <c r="O34" s="3"/>
      <c r="P34" s="3"/>
      <c r="S34" s="4" t="s">
        <v>93</v>
      </c>
      <c r="T34" s="3"/>
    </row>
    <row r="35" spans="1:20" x14ac:dyDescent="0.75">
      <c r="A35" s="3" t="s">
        <v>170</v>
      </c>
      <c r="B35" s="3" t="s">
        <v>171</v>
      </c>
      <c r="C35" s="3">
        <v>204</v>
      </c>
      <c r="D35" s="3" t="s">
        <v>64</v>
      </c>
      <c r="E35" s="3">
        <v>6121</v>
      </c>
      <c r="F35" s="3" t="s">
        <v>103</v>
      </c>
      <c r="G35" s="3">
        <v>21025</v>
      </c>
      <c r="H35" s="3" t="s">
        <v>173</v>
      </c>
      <c r="I35" s="3">
        <v>2013</v>
      </c>
      <c r="J35" s="3">
        <v>2013</v>
      </c>
      <c r="K35" s="3" t="s">
        <v>108</v>
      </c>
      <c r="L35" s="3">
        <v>33.5</v>
      </c>
      <c r="M35" s="3" t="s">
        <v>174</v>
      </c>
      <c r="N35" s="3" t="s">
        <v>175</v>
      </c>
      <c r="O35" s="3"/>
      <c r="P35" s="3"/>
      <c r="S35" s="3" t="s">
        <v>94</v>
      </c>
      <c r="T35" s="3"/>
    </row>
    <row r="36" spans="1:20" x14ac:dyDescent="0.75">
      <c r="A36" s="3" t="s">
        <v>170</v>
      </c>
      <c r="B36" s="3" t="s">
        <v>171</v>
      </c>
      <c r="C36" s="3">
        <v>204</v>
      </c>
      <c r="D36" s="3" t="s">
        <v>64</v>
      </c>
      <c r="E36" s="3">
        <v>6121</v>
      </c>
      <c r="F36" s="3" t="s">
        <v>103</v>
      </c>
      <c r="G36" s="3">
        <v>21025</v>
      </c>
      <c r="H36" s="3" t="s">
        <v>173</v>
      </c>
      <c r="I36" s="3">
        <v>2014</v>
      </c>
      <c r="J36" s="3">
        <v>2014</v>
      </c>
      <c r="K36" s="3" t="s">
        <v>108</v>
      </c>
      <c r="L36" s="3">
        <v>33.299999999999997</v>
      </c>
      <c r="M36" s="3" t="s">
        <v>174</v>
      </c>
      <c r="N36" s="3" t="s">
        <v>175</v>
      </c>
      <c r="O36" s="3"/>
      <c r="P36" s="3"/>
      <c r="S36" s="3" t="s">
        <v>95</v>
      </c>
      <c r="T36" s="3"/>
    </row>
    <row r="37" spans="1:20" x14ac:dyDescent="0.75">
      <c r="A37" s="3" t="s">
        <v>170</v>
      </c>
      <c r="B37" s="3" t="s">
        <v>171</v>
      </c>
      <c r="C37" s="3">
        <v>204</v>
      </c>
      <c r="D37" s="3" t="s">
        <v>64</v>
      </c>
      <c r="E37" s="3">
        <v>6121</v>
      </c>
      <c r="F37" s="3" t="s">
        <v>103</v>
      </c>
      <c r="G37" s="3">
        <v>21025</v>
      </c>
      <c r="H37" s="3" t="s">
        <v>173</v>
      </c>
      <c r="I37" s="3">
        <v>2015</v>
      </c>
      <c r="J37" s="3">
        <v>2015</v>
      </c>
      <c r="K37" s="3" t="s">
        <v>108</v>
      </c>
      <c r="L37" s="3">
        <v>33.200000000000003</v>
      </c>
      <c r="M37" s="3" t="s">
        <v>174</v>
      </c>
      <c r="N37" s="3" t="s">
        <v>175</v>
      </c>
      <c r="O37" s="3"/>
      <c r="P37" s="3"/>
      <c r="S37" s="4" t="s">
        <v>96</v>
      </c>
      <c r="T37" s="3"/>
    </row>
    <row r="38" spans="1:20" x14ac:dyDescent="0.75">
      <c r="A38" s="3" t="s">
        <v>170</v>
      </c>
      <c r="B38" s="3" t="s">
        <v>171</v>
      </c>
      <c r="C38" s="3">
        <v>204</v>
      </c>
      <c r="D38" s="3" t="s">
        <v>64</v>
      </c>
      <c r="E38" s="3">
        <v>6121</v>
      </c>
      <c r="F38" s="3" t="s">
        <v>103</v>
      </c>
      <c r="G38" s="3">
        <v>21025</v>
      </c>
      <c r="H38" s="3" t="s">
        <v>173</v>
      </c>
      <c r="I38" s="3">
        <v>2016</v>
      </c>
      <c r="J38" s="3">
        <v>2016</v>
      </c>
      <c r="K38" s="3" t="s">
        <v>108</v>
      </c>
      <c r="L38" s="3">
        <v>32.9</v>
      </c>
      <c r="M38" s="3" t="s">
        <v>174</v>
      </c>
      <c r="N38" s="3" t="s">
        <v>175</v>
      </c>
      <c r="O38" s="3"/>
      <c r="P38" s="3"/>
      <c r="S38" s="3" t="s">
        <v>97</v>
      </c>
      <c r="T38" s="3"/>
    </row>
    <row r="39" spans="1:20" x14ac:dyDescent="0.75">
      <c r="A39" s="3" t="s">
        <v>170</v>
      </c>
      <c r="B39" s="3" t="s">
        <v>171</v>
      </c>
      <c r="C39" s="3">
        <v>204</v>
      </c>
      <c r="D39" s="3" t="s">
        <v>64</v>
      </c>
      <c r="E39" s="3">
        <v>6121</v>
      </c>
      <c r="F39" s="3" t="s">
        <v>103</v>
      </c>
      <c r="G39" s="3">
        <v>21025</v>
      </c>
      <c r="H39" s="3" t="s">
        <v>173</v>
      </c>
      <c r="I39" s="3">
        <v>2017</v>
      </c>
      <c r="J39" s="3">
        <v>2017</v>
      </c>
      <c r="K39" s="3" t="s">
        <v>108</v>
      </c>
      <c r="L39" s="3">
        <v>32.700000000000003</v>
      </c>
      <c r="M39" s="3" t="s">
        <v>174</v>
      </c>
      <c r="N39" s="3" t="s">
        <v>175</v>
      </c>
      <c r="O39" s="3"/>
      <c r="P39" s="3"/>
      <c r="S39" s="4" t="s">
        <v>98</v>
      </c>
      <c r="T39" s="3"/>
    </row>
    <row r="40" spans="1:20" x14ac:dyDescent="0.75">
      <c r="A40" s="3" t="s">
        <v>170</v>
      </c>
      <c r="B40" s="3" t="s">
        <v>171</v>
      </c>
      <c r="C40" s="3">
        <v>204</v>
      </c>
      <c r="D40" s="3" t="s">
        <v>64</v>
      </c>
      <c r="E40" s="3">
        <v>6121</v>
      </c>
      <c r="F40" s="3" t="s">
        <v>103</v>
      </c>
      <c r="G40" s="3">
        <v>21025</v>
      </c>
      <c r="H40" s="3" t="s">
        <v>173</v>
      </c>
      <c r="I40" s="3">
        <v>2018</v>
      </c>
      <c r="J40" s="3">
        <v>2018</v>
      </c>
      <c r="K40" s="3" t="s">
        <v>108</v>
      </c>
      <c r="L40" s="3">
        <v>32.4</v>
      </c>
      <c r="M40" s="3" t="s">
        <v>174</v>
      </c>
      <c r="N40" s="3" t="s">
        <v>175</v>
      </c>
      <c r="O40" s="3"/>
      <c r="P40" s="3"/>
      <c r="T40" s="3"/>
    </row>
    <row r="41" spans="1:20" x14ac:dyDescent="0.75">
      <c r="A41" s="3" t="s">
        <v>170</v>
      </c>
      <c r="B41" s="3" t="s">
        <v>171</v>
      </c>
      <c r="C41" s="3">
        <v>204</v>
      </c>
      <c r="D41" s="3" t="s">
        <v>64</v>
      </c>
      <c r="E41" s="3">
        <v>6121</v>
      </c>
      <c r="F41" s="3" t="s">
        <v>103</v>
      </c>
      <c r="G41" s="3">
        <v>21025</v>
      </c>
      <c r="H41" s="3" t="s">
        <v>173</v>
      </c>
      <c r="I41" s="3">
        <v>2019</v>
      </c>
      <c r="J41" s="3">
        <v>2019</v>
      </c>
      <c r="K41" s="3" t="s">
        <v>108</v>
      </c>
      <c r="L41" s="3">
        <v>31.9</v>
      </c>
      <c r="M41" s="3" t="s">
        <v>174</v>
      </c>
      <c r="N41" s="3" t="s">
        <v>175</v>
      </c>
      <c r="O41" s="3"/>
      <c r="P41" s="3"/>
      <c r="T41" s="3"/>
    </row>
    <row r="42" spans="1:20" x14ac:dyDescent="0.75">
      <c r="A42" s="3" t="s">
        <v>170</v>
      </c>
      <c r="B42" s="3" t="s">
        <v>171</v>
      </c>
      <c r="C42" s="3">
        <v>854</v>
      </c>
      <c r="D42" s="3" t="s">
        <v>65</v>
      </c>
      <c r="E42" s="3">
        <v>6121</v>
      </c>
      <c r="F42" s="3" t="s">
        <v>103</v>
      </c>
      <c r="G42" s="3">
        <v>21025</v>
      </c>
      <c r="H42" s="3" t="s">
        <v>173</v>
      </c>
      <c r="I42" s="3">
        <v>2010</v>
      </c>
      <c r="J42" s="3">
        <v>2010</v>
      </c>
      <c r="K42" s="3" t="s">
        <v>108</v>
      </c>
      <c r="L42" s="3">
        <v>37.1</v>
      </c>
      <c r="M42" s="3" t="s">
        <v>174</v>
      </c>
      <c r="N42" s="3" t="s">
        <v>175</v>
      </c>
      <c r="O42" s="3"/>
      <c r="P42" s="3"/>
    </row>
    <row r="43" spans="1:20" x14ac:dyDescent="0.75">
      <c r="A43" s="3" t="s">
        <v>170</v>
      </c>
      <c r="B43" s="3" t="s">
        <v>171</v>
      </c>
      <c r="C43" s="3">
        <v>854</v>
      </c>
      <c r="D43" s="3" t="s">
        <v>65</v>
      </c>
      <c r="E43" s="3">
        <v>6121</v>
      </c>
      <c r="F43" s="3" t="s">
        <v>103</v>
      </c>
      <c r="G43" s="3">
        <v>21025</v>
      </c>
      <c r="H43" s="3" t="s">
        <v>173</v>
      </c>
      <c r="I43" s="3">
        <v>2011</v>
      </c>
      <c r="J43" s="3">
        <v>2011</v>
      </c>
      <c r="K43" s="3" t="s">
        <v>108</v>
      </c>
      <c r="L43" s="3">
        <v>35.5</v>
      </c>
      <c r="M43" s="3" t="s">
        <v>174</v>
      </c>
      <c r="N43" s="3" t="s">
        <v>175</v>
      </c>
      <c r="O43" s="3"/>
      <c r="P43" s="3"/>
    </row>
    <row r="44" spans="1:20" x14ac:dyDescent="0.75">
      <c r="A44" s="3" t="s">
        <v>170</v>
      </c>
      <c r="B44" s="3" t="s">
        <v>171</v>
      </c>
      <c r="C44" s="3">
        <v>854</v>
      </c>
      <c r="D44" s="3" t="s">
        <v>65</v>
      </c>
      <c r="E44" s="3">
        <v>6121</v>
      </c>
      <c r="F44" s="3" t="s">
        <v>103</v>
      </c>
      <c r="G44" s="3">
        <v>21025</v>
      </c>
      <c r="H44" s="3" t="s">
        <v>173</v>
      </c>
      <c r="I44" s="3">
        <v>2012</v>
      </c>
      <c r="J44" s="3">
        <v>2012</v>
      </c>
      <c r="K44" s="3" t="s">
        <v>108</v>
      </c>
      <c r="L44" s="3">
        <v>33.9</v>
      </c>
      <c r="M44" s="3" t="s">
        <v>174</v>
      </c>
      <c r="N44" s="3" t="s">
        <v>175</v>
      </c>
      <c r="O44" s="3"/>
      <c r="P44" s="3"/>
    </row>
    <row r="45" spans="1:20" x14ac:dyDescent="0.75">
      <c r="A45" s="3" t="s">
        <v>170</v>
      </c>
      <c r="B45" s="3" t="s">
        <v>171</v>
      </c>
      <c r="C45" s="3">
        <v>854</v>
      </c>
      <c r="D45" s="3" t="s">
        <v>65</v>
      </c>
      <c r="E45" s="3">
        <v>6121</v>
      </c>
      <c r="F45" s="3" t="s">
        <v>103</v>
      </c>
      <c r="G45" s="3">
        <v>21025</v>
      </c>
      <c r="H45" s="3" t="s">
        <v>173</v>
      </c>
      <c r="I45" s="3">
        <v>2013</v>
      </c>
      <c r="J45" s="3">
        <v>2013</v>
      </c>
      <c r="K45" s="3" t="s">
        <v>108</v>
      </c>
      <c r="L45" s="3">
        <v>32.200000000000003</v>
      </c>
      <c r="M45" s="3" t="s">
        <v>174</v>
      </c>
      <c r="N45" s="3" t="s">
        <v>175</v>
      </c>
      <c r="O45" s="3"/>
      <c r="P45" s="3"/>
    </row>
    <row r="46" spans="1:20" x14ac:dyDescent="0.75">
      <c r="A46" s="3" t="s">
        <v>170</v>
      </c>
      <c r="B46" s="3" t="s">
        <v>171</v>
      </c>
      <c r="C46" s="3">
        <v>854</v>
      </c>
      <c r="D46" s="3" t="s">
        <v>65</v>
      </c>
      <c r="E46" s="3">
        <v>6121</v>
      </c>
      <c r="F46" s="3" t="s">
        <v>103</v>
      </c>
      <c r="G46" s="3">
        <v>21025</v>
      </c>
      <c r="H46" s="3" t="s">
        <v>173</v>
      </c>
      <c r="I46" s="3">
        <v>2014</v>
      </c>
      <c r="J46" s="3">
        <v>2014</v>
      </c>
      <c r="K46" s="3" t="s">
        <v>108</v>
      </c>
      <c r="L46" s="3">
        <v>30.7</v>
      </c>
      <c r="M46" s="3" t="s">
        <v>174</v>
      </c>
      <c r="N46" s="3" t="s">
        <v>175</v>
      </c>
      <c r="O46" s="3"/>
      <c r="P46" s="3"/>
    </row>
    <row r="47" spans="1:20" x14ac:dyDescent="0.75">
      <c r="A47" s="3" t="s">
        <v>170</v>
      </c>
      <c r="B47" s="3" t="s">
        <v>171</v>
      </c>
      <c r="C47" s="3">
        <v>854</v>
      </c>
      <c r="D47" s="3" t="s">
        <v>65</v>
      </c>
      <c r="E47" s="3">
        <v>6121</v>
      </c>
      <c r="F47" s="3" t="s">
        <v>103</v>
      </c>
      <c r="G47" s="3">
        <v>21025</v>
      </c>
      <c r="H47" s="3" t="s">
        <v>173</v>
      </c>
      <c r="I47" s="3">
        <v>2015</v>
      </c>
      <c r="J47" s="3">
        <v>2015</v>
      </c>
      <c r="K47" s="3" t="s">
        <v>108</v>
      </c>
      <c r="L47" s="3">
        <v>29.3</v>
      </c>
      <c r="M47" s="3" t="s">
        <v>174</v>
      </c>
      <c r="N47" s="3" t="s">
        <v>175</v>
      </c>
      <c r="O47" s="3"/>
      <c r="P47" s="3"/>
    </row>
    <row r="48" spans="1:20" x14ac:dyDescent="0.75">
      <c r="A48" s="3" t="s">
        <v>170</v>
      </c>
      <c r="B48" s="3" t="s">
        <v>171</v>
      </c>
      <c r="C48" s="3">
        <v>854</v>
      </c>
      <c r="D48" s="3" t="s">
        <v>65</v>
      </c>
      <c r="E48" s="3">
        <v>6121</v>
      </c>
      <c r="F48" s="3" t="s">
        <v>103</v>
      </c>
      <c r="G48" s="3">
        <v>21025</v>
      </c>
      <c r="H48" s="3" t="s">
        <v>173</v>
      </c>
      <c r="I48" s="3">
        <v>2016</v>
      </c>
      <c r="J48" s="3">
        <v>2016</v>
      </c>
      <c r="K48" s="3" t="s">
        <v>108</v>
      </c>
      <c r="L48" s="3">
        <v>28.3</v>
      </c>
      <c r="M48" s="3" t="s">
        <v>174</v>
      </c>
      <c r="N48" s="3" t="s">
        <v>175</v>
      </c>
      <c r="O48" s="3"/>
      <c r="P48" s="3"/>
    </row>
    <row r="49" spans="1:16" x14ac:dyDescent="0.75">
      <c r="A49" s="3" t="s">
        <v>170</v>
      </c>
      <c r="B49" s="3" t="s">
        <v>171</v>
      </c>
      <c r="C49" s="3">
        <v>854</v>
      </c>
      <c r="D49" s="3" t="s">
        <v>65</v>
      </c>
      <c r="E49" s="3">
        <v>6121</v>
      </c>
      <c r="F49" s="3" t="s">
        <v>103</v>
      </c>
      <c r="G49" s="3">
        <v>21025</v>
      </c>
      <c r="H49" s="3" t="s">
        <v>173</v>
      </c>
      <c r="I49" s="3">
        <v>2017</v>
      </c>
      <c r="J49" s="3">
        <v>2017</v>
      </c>
      <c r="K49" s="3" t="s">
        <v>108</v>
      </c>
      <c r="L49" s="3">
        <v>27.4</v>
      </c>
      <c r="M49" s="3" t="s">
        <v>174</v>
      </c>
      <c r="N49" s="3" t="s">
        <v>175</v>
      </c>
      <c r="O49" s="3"/>
      <c r="P49" s="3"/>
    </row>
    <row r="50" spans="1:16" x14ac:dyDescent="0.75">
      <c r="A50" s="3" t="s">
        <v>170</v>
      </c>
      <c r="B50" s="3" t="s">
        <v>171</v>
      </c>
      <c r="C50" s="3">
        <v>854</v>
      </c>
      <c r="D50" s="3" t="s">
        <v>65</v>
      </c>
      <c r="E50" s="3">
        <v>6121</v>
      </c>
      <c r="F50" s="3" t="s">
        <v>103</v>
      </c>
      <c r="G50" s="3">
        <v>21025</v>
      </c>
      <c r="H50" s="3" t="s">
        <v>173</v>
      </c>
      <c r="I50" s="3">
        <v>2018</v>
      </c>
      <c r="J50" s="3">
        <v>2018</v>
      </c>
      <c r="K50" s="3" t="s">
        <v>108</v>
      </c>
      <c r="L50" s="3">
        <v>26.7</v>
      </c>
      <c r="M50" s="3" t="s">
        <v>174</v>
      </c>
      <c r="N50" s="3" t="s">
        <v>175</v>
      </c>
      <c r="O50" s="3"/>
      <c r="P50" s="3"/>
    </row>
    <row r="51" spans="1:16" x14ac:dyDescent="0.75">
      <c r="A51" s="3" t="s">
        <v>170</v>
      </c>
      <c r="B51" s="3" t="s">
        <v>171</v>
      </c>
      <c r="C51" s="3">
        <v>854</v>
      </c>
      <c r="D51" s="3" t="s">
        <v>65</v>
      </c>
      <c r="E51" s="3">
        <v>6121</v>
      </c>
      <c r="F51" s="3" t="s">
        <v>103</v>
      </c>
      <c r="G51" s="3">
        <v>21025</v>
      </c>
      <c r="H51" s="3" t="s">
        <v>173</v>
      </c>
      <c r="I51" s="3">
        <v>2019</v>
      </c>
      <c r="J51" s="3">
        <v>2019</v>
      </c>
      <c r="K51" s="3" t="s">
        <v>108</v>
      </c>
      <c r="L51" s="3">
        <v>26.1</v>
      </c>
      <c r="M51" s="3" t="s">
        <v>174</v>
      </c>
      <c r="N51" s="3" t="s">
        <v>175</v>
      </c>
      <c r="O51" s="3"/>
      <c r="P51" s="3"/>
    </row>
    <row r="52" spans="1:16" x14ac:dyDescent="0.75">
      <c r="A52" s="3" t="s">
        <v>170</v>
      </c>
      <c r="B52" s="3" t="s">
        <v>171</v>
      </c>
      <c r="C52" s="3">
        <v>116</v>
      </c>
      <c r="D52" s="3" t="s">
        <v>66</v>
      </c>
      <c r="E52" s="3">
        <v>6121</v>
      </c>
      <c r="F52" s="3" t="s">
        <v>103</v>
      </c>
      <c r="G52" s="3">
        <v>21025</v>
      </c>
      <c r="H52" s="3" t="s">
        <v>173</v>
      </c>
      <c r="I52" s="3">
        <v>2010</v>
      </c>
      <c r="J52" s="3">
        <v>2010</v>
      </c>
      <c r="K52" s="3" t="s">
        <v>108</v>
      </c>
      <c r="L52" s="3">
        <v>37.5</v>
      </c>
      <c r="M52" s="3" t="s">
        <v>174</v>
      </c>
      <c r="N52" s="3" t="s">
        <v>175</v>
      </c>
      <c r="O52" s="3"/>
      <c r="P52" s="3"/>
    </row>
    <row r="53" spans="1:16" x14ac:dyDescent="0.75">
      <c r="A53" s="3" t="s">
        <v>170</v>
      </c>
      <c r="B53" s="3" t="s">
        <v>171</v>
      </c>
      <c r="C53" s="3">
        <v>116</v>
      </c>
      <c r="D53" s="3" t="s">
        <v>66</v>
      </c>
      <c r="E53" s="3">
        <v>6121</v>
      </c>
      <c r="F53" s="3" t="s">
        <v>103</v>
      </c>
      <c r="G53" s="3">
        <v>21025</v>
      </c>
      <c r="H53" s="3" t="s">
        <v>173</v>
      </c>
      <c r="I53" s="3">
        <v>2011</v>
      </c>
      <c r="J53" s="3">
        <v>2011</v>
      </c>
      <c r="K53" s="3" t="s">
        <v>108</v>
      </c>
      <c r="L53" s="3">
        <v>35.9</v>
      </c>
      <c r="M53" s="3" t="s">
        <v>174</v>
      </c>
      <c r="N53" s="3" t="s">
        <v>175</v>
      </c>
      <c r="O53" s="3"/>
      <c r="P53" s="3"/>
    </row>
    <row r="54" spans="1:16" x14ac:dyDescent="0.75">
      <c r="A54" s="3" t="s">
        <v>170</v>
      </c>
      <c r="B54" s="3" t="s">
        <v>171</v>
      </c>
      <c r="C54" s="3">
        <v>116</v>
      </c>
      <c r="D54" s="3" t="s">
        <v>66</v>
      </c>
      <c r="E54" s="3">
        <v>6121</v>
      </c>
      <c r="F54" s="3" t="s">
        <v>103</v>
      </c>
      <c r="G54" s="3">
        <v>21025</v>
      </c>
      <c r="H54" s="3" t="s">
        <v>173</v>
      </c>
      <c r="I54" s="3">
        <v>2012</v>
      </c>
      <c r="J54" s="3">
        <v>2012</v>
      </c>
      <c r="K54" s="3" t="s">
        <v>108</v>
      </c>
      <c r="L54" s="3">
        <v>34.4</v>
      </c>
      <c r="M54" s="3" t="s">
        <v>174</v>
      </c>
      <c r="N54" s="3" t="s">
        <v>175</v>
      </c>
      <c r="O54" s="3"/>
      <c r="P54" s="3"/>
    </row>
    <row r="55" spans="1:16" x14ac:dyDescent="0.75">
      <c r="A55" s="3" t="s">
        <v>170</v>
      </c>
      <c r="B55" s="3" t="s">
        <v>171</v>
      </c>
      <c r="C55" s="3">
        <v>116</v>
      </c>
      <c r="D55" s="3" t="s">
        <v>66</v>
      </c>
      <c r="E55" s="3">
        <v>6121</v>
      </c>
      <c r="F55" s="3" t="s">
        <v>103</v>
      </c>
      <c r="G55" s="3">
        <v>21025</v>
      </c>
      <c r="H55" s="3" t="s">
        <v>173</v>
      </c>
      <c r="I55" s="3">
        <v>2013</v>
      </c>
      <c r="J55" s="3">
        <v>2013</v>
      </c>
      <c r="K55" s="3" t="s">
        <v>108</v>
      </c>
      <c r="L55" s="3">
        <v>33</v>
      </c>
      <c r="M55" s="3" t="s">
        <v>174</v>
      </c>
      <c r="N55" s="3" t="s">
        <v>175</v>
      </c>
      <c r="O55" s="3"/>
      <c r="P55" s="3"/>
    </row>
    <row r="56" spans="1:16" x14ac:dyDescent="0.75">
      <c r="A56" s="3" t="s">
        <v>170</v>
      </c>
      <c r="B56" s="3" t="s">
        <v>171</v>
      </c>
      <c r="C56" s="3">
        <v>116</v>
      </c>
      <c r="D56" s="3" t="s">
        <v>66</v>
      </c>
      <c r="E56" s="3">
        <v>6121</v>
      </c>
      <c r="F56" s="3" t="s">
        <v>103</v>
      </c>
      <c r="G56" s="3">
        <v>21025</v>
      </c>
      <c r="H56" s="3" t="s">
        <v>173</v>
      </c>
      <c r="I56" s="3">
        <v>2014</v>
      </c>
      <c r="J56" s="3">
        <v>2014</v>
      </c>
      <c r="K56" s="3" t="s">
        <v>108</v>
      </c>
      <c r="L56" s="3">
        <v>32</v>
      </c>
      <c r="M56" s="3" t="s">
        <v>174</v>
      </c>
      <c r="N56" s="3" t="s">
        <v>175</v>
      </c>
      <c r="O56" s="3"/>
      <c r="P56" s="3"/>
    </row>
    <row r="57" spans="1:16" x14ac:dyDescent="0.75">
      <c r="A57" s="3" t="s">
        <v>170</v>
      </c>
      <c r="B57" s="3" t="s">
        <v>171</v>
      </c>
      <c r="C57" s="3">
        <v>116</v>
      </c>
      <c r="D57" s="3" t="s">
        <v>66</v>
      </c>
      <c r="E57" s="3">
        <v>6121</v>
      </c>
      <c r="F57" s="3" t="s">
        <v>103</v>
      </c>
      <c r="G57" s="3">
        <v>21025</v>
      </c>
      <c r="H57" s="3" t="s">
        <v>173</v>
      </c>
      <c r="I57" s="3">
        <v>2015</v>
      </c>
      <c r="J57" s="3">
        <v>2015</v>
      </c>
      <c r="K57" s="3" t="s">
        <v>108</v>
      </c>
      <c r="L57" s="3">
        <v>31.3</v>
      </c>
      <c r="M57" s="3" t="s">
        <v>174</v>
      </c>
      <c r="N57" s="3" t="s">
        <v>175</v>
      </c>
      <c r="O57" s="3"/>
      <c r="P57" s="3"/>
    </row>
    <row r="58" spans="1:16" x14ac:dyDescent="0.75">
      <c r="A58" s="3" t="s">
        <v>170</v>
      </c>
      <c r="B58" s="3" t="s">
        <v>171</v>
      </c>
      <c r="C58" s="3">
        <v>116</v>
      </c>
      <c r="D58" s="3" t="s">
        <v>66</v>
      </c>
      <c r="E58" s="3">
        <v>6121</v>
      </c>
      <c r="F58" s="3" t="s">
        <v>103</v>
      </c>
      <c r="G58" s="3">
        <v>21025</v>
      </c>
      <c r="H58" s="3" t="s">
        <v>173</v>
      </c>
      <c r="I58" s="3">
        <v>2016</v>
      </c>
      <c r="J58" s="3">
        <v>2016</v>
      </c>
      <c r="K58" s="3" t="s">
        <v>108</v>
      </c>
      <c r="L58" s="3">
        <v>30.7</v>
      </c>
      <c r="M58" s="3" t="s">
        <v>174</v>
      </c>
      <c r="N58" s="3" t="s">
        <v>175</v>
      </c>
      <c r="O58" s="3"/>
      <c r="P58" s="3"/>
    </row>
    <row r="59" spans="1:16" x14ac:dyDescent="0.75">
      <c r="A59" s="3" t="s">
        <v>170</v>
      </c>
      <c r="B59" s="3" t="s">
        <v>171</v>
      </c>
      <c r="C59" s="3">
        <v>116</v>
      </c>
      <c r="D59" s="3" t="s">
        <v>66</v>
      </c>
      <c r="E59" s="3">
        <v>6121</v>
      </c>
      <c r="F59" s="3" t="s">
        <v>103</v>
      </c>
      <c r="G59" s="3">
        <v>21025</v>
      </c>
      <c r="H59" s="3" t="s">
        <v>173</v>
      </c>
      <c r="I59" s="3">
        <v>2017</v>
      </c>
      <c r="J59" s="3">
        <v>2017</v>
      </c>
      <c r="K59" s="3" t="s">
        <v>108</v>
      </c>
      <c r="L59" s="3">
        <v>30.4</v>
      </c>
      <c r="M59" s="3" t="s">
        <v>174</v>
      </c>
      <c r="N59" s="3" t="s">
        <v>175</v>
      </c>
      <c r="O59" s="3"/>
      <c r="P59" s="3"/>
    </row>
    <row r="60" spans="1:16" x14ac:dyDescent="0.75">
      <c r="A60" s="3" t="s">
        <v>170</v>
      </c>
      <c r="B60" s="3" t="s">
        <v>171</v>
      </c>
      <c r="C60" s="3">
        <v>116</v>
      </c>
      <c r="D60" s="3" t="s">
        <v>66</v>
      </c>
      <c r="E60" s="3">
        <v>6121</v>
      </c>
      <c r="F60" s="3" t="s">
        <v>103</v>
      </c>
      <c r="G60" s="3">
        <v>21025</v>
      </c>
      <c r="H60" s="3" t="s">
        <v>173</v>
      </c>
      <c r="I60" s="3">
        <v>2018</v>
      </c>
      <c r="J60" s="3">
        <v>2018</v>
      </c>
      <c r="K60" s="3" t="s">
        <v>108</v>
      </c>
      <c r="L60" s="3">
        <v>30.2</v>
      </c>
      <c r="M60" s="3" t="s">
        <v>174</v>
      </c>
      <c r="N60" s="3" t="s">
        <v>175</v>
      </c>
      <c r="O60" s="3"/>
      <c r="P60" s="3"/>
    </row>
    <row r="61" spans="1:16" x14ac:dyDescent="0.75">
      <c r="A61" s="3" t="s">
        <v>170</v>
      </c>
      <c r="B61" s="3" t="s">
        <v>171</v>
      </c>
      <c r="C61" s="3">
        <v>116</v>
      </c>
      <c r="D61" s="3" t="s">
        <v>66</v>
      </c>
      <c r="E61" s="3">
        <v>6121</v>
      </c>
      <c r="F61" s="3" t="s">
        <v>103</v>
      </c>
      <c r="G61" s="3">
        <v>21025</v>
      </c>
      <c r="H61" s="3" t="s">
        <v>173</v>
      </c>
      <c r="I61" s="3">
        <v>2019</v>
      </c>
      <c r="J61" s="3">
        <v>2019</v>
      </c>
      <c r="K61" s="3" t="s">
        <v>108</v>
      </c>
      <c r="L61" s="3">
        <v>30</v>
      </c>
      <c r="M61" s="3" t="s">
        <v>174</v>
      </c>
      <c r="N61" s="3" t="s">
        <v>175</v>
      </c>
      <c r="O61" s="3"/>
      <c r="P61" s="3"/>
    </row>
    <row r="62" spans="1:16" x14ac:dyDescent="0.75">
      <c r="A62" s="3" t="s">
        <v>170</v>
      </c>
      <c r="B62" s="3" t="s">
        <v>171</v>
      </c>
      <c r="C62" s="3">
        <v>140</v>
      </c>
      <c r="D62" s="3" t="s">
        <v>67</v>
      </c>
      <c r="E62" s="3">
        <v>6121</v>
      </c>
      <c r="F62" s="3" t="s">
        <v>103</v>
      </c>
      <c r="G62" s="3">
        <v>21025</v>
      </c>
      <c r="H62" s="3" t="s">
        <v>173</v>
      </c>
      <c r="I62" s="3">
        <v>2010</v>
      </c>
      <c r="J62" s="3">
        <v>2010</v>
      </c>
      <c r="K62" s="3" t="s">
        <v>108</v>
      </c>
      <c r="L62" s="3">
        <v>41.8</v>
      </c>
      <c r="M62" s="3" t="s">
        <v>174</v>
      </c>
      <c r="N62" s="3" t="s">
        <v>175</v>
      </c>
      <c r="O62" s="3"/>
      <c r="P62" s="3"/>
    </row>
    <row r="63" spans="1:16" x14ac:dyDescent="0.75">
      <c r="A63" s="3" t="s">
        <v>170</v>
      </c>
      <c r="B63" s="3" t="s">
        <v>171</v>
      </c>
      <c r="C63" s="3">
        <v>140</v>
      </c>
      <c r="D63" s="3" t="s">
        <v>67</v>
      </c>
      <c r="E63" s="3">
        <v>6121</v>
      </c>
      <c r="F63" s="3" t="s">
        <v>103</v>
      </c>
      <c r="G63" s="3">
        <v>21025</v>
      </c>
      <c r="H63" s="3" t="s">
        <v>173</v>
      </c>
      <c r="I63" s="3">
        <v>2011</v>
      </c>
      <c r="J63" s="3">
        <v>2011</v>
      </c>
      <c r="K63" s="3" t="s">
        <v>108</v>
      </c>
      <c r="L63" s="3">
        <v>41.6</v>
      </c>
      <c r="M63" s="3" t="s">
        <v>174</v>
      </c>
      <c r="N63" s="3" t="s">
        <v>175</v>
      </c>
      <c r="O63" s="3"/>
      <c r="P63" s="3"/>
    </row>
    <row r="64" spans="1:16" x14ac:dyDescent="0.75">
      <c r="A64" s="3" t="s">
        <v>170</v>
      </c>
      <c r="B64" s="3" t="s">
        <v>171</v>
      </c>
      <c r="C64" s="3">
        <v>140</v>
      </c>
      <c r="D64" s="3" t="s">
        <v>67</v>
      </c>
      <c r="E64" s="3">
        <v>6121</v>
      </c>
      <c r="F64" s="3" t="s">
        <v>103</v>
      </c>
      <c r="G64" s="3">
        <v>21025</v>
      </c>
      <c r="H64" s="3" t="s">
        <v>173</v>
      </c>
      <c r="I64" s="3">
        <v>2012</v>
      </c>
      <c r="J64" s="3">
        <v>2012</v>
      </c>
      <c r="K64" s="3" t="s">
        <v>108</v>
      </c>
      <c r="L64" s="3">
        <v>41.4</v>
      </c>
      <c r="M64" s="3" t="s">
        <v>174</v>
      </c>
      <c r="N64" s="3" t="s">
        <v>175</v>
      </c>
      <c r="O64" s="3"/>
      <c r="P64" s="3"/>
    </row>
    <row r="65" spans="1:16" x14ac:dyDescent="0.75">
      <c r="A65" s="3" t="s">
        <v>170</v>
      </c>
      <c r="B65" s="3" t="s">
        <v>171</v>
      </c>
      <c r="C65" s="3">
        <v>140</v>
      </c>
      <c r="D65" s="3" t="s">
        <v>67</v>
      </c>
      <c r="E65" s="3">
        <v>6121</v>
      </c>
      <c r="F65" s="3" t="s">
        <v>103</v>
      </c>
      <c r="G65" s="3">
        <v>21025</v>
      </c>
      <c r="H65" s="3" t="s">
        <v>173</v>
      </c>
      <c r="I65" s="3">
        <v>2013</v>
      </c>
      <c r="J65" s="3">
        <v>2013</v>
      </c>
      <c r="K65" s="3" t="s">
        <v>108</v>
      </c>
      <c r="L65" s="3">
        <v>41.6</v>
      </c>
      <c r="M65" s="3" t="s">
        <v>174</v>
      </c>
      <c r="N65" s="3" t="s">
        <v>175</v>
      </c>
      <c r="O65" s="3"/>
      <c r="P65" s="3"/>
    </row>
    <row r="66" spans="1:16" x14ac:dyDescent="0.75">
      <c r="A66" s="3" t="s">
        <v>170</v>
      </c>
      <c r="B66" s="3" t="s">
        <v>171</v>
      </c>
      <c r="C66" s="3">
        <v>140</v>
      </c>
      <c r="D66" s="3" t="s">
        <v>67</v>
      </c>
      <c r="E66" s="3">
        <v>6121</v>
      </c>
      <c r="F66" s="3" t="s">
        <v>103</v>
      </c>
      <c r="G66" s="3">
        <v>21025</v>
      </c>
      <c r="H66" s="3" t="s">
        <v>173</v>
      </c>
      <c r="I66" s="3">
        <v>2014</v>
      </c>
      <c r="J66" s="3">
        <v>2014</v>
      </c>
      <c r="K66" s="3" t="s">
        <v>108</v>
      </c>
      <c r="L66" s="3">
        <v>41.7</v>
      </c>
      <c r="M66" s="3" t="s">
        <v>174</v>
      </c>
      <c r="N66" s="3" t="s">
        <v>175</v>
      </c>
      <c r="O66" s="3"/>
      <c r="P66" s="3"/>
    </row>
    <row r="67" spans="1:16" x14ac:dyDescent="0.75">
      <c r="A67" s="3" t="s">
        <v>170</v>
      </c>
      <c r="B67" s="3" t="s">
        <v>171</v>
      </c>
      <c r="C67" s="3">
        <v>140</v>
      </c>
      <c r="D67" s="3" t="s">
        <v>67</v>
      </c>
      <c r="E67" s="3">
        <v>6121</v>
      </c>
      <c r="F67" s="3" t="s">
        <v>103</v>
      </c>
      <c r="G67" s="3">
        <v>21025</v>
      </c>
      <c r="H67" s="3" t="s">
        <v>173</v>
      </c>
      <c r="I67" s="3">
        <v>2015</v>
      </c>
      <c r="J67" s="3">
        <v>2015</v>
      </c>
      <c r="K67" s="3" t="s">
        <v>108</v>
      </c>
      <c r="L67" s="3">
        <v>41.7</v>
      </c>
      <c r="M67" s="3" t="s">
        <v>174</v>
      </c>
      <c r="N67" s="3" t="s">
        <v>175</v>
      </c>
      <c r="O67" s="3"/>
      <c r="P67" s="3"/>
    </row>
    <row r="68" spans="1:16" x14ac:dyDescent="0.75">
      <c r="A68" s="3" t="s">
        <v>170</v>
      </c>
      <c r="B68" s="3" t="s">
        <v>171</v>
      </c>
      <c r="C68" s="3">
        <v>140</v>
      </c>
      <c r="D68" s="3" t="s">
        <v>67</v>
      </c>
      <c r="E68" s="3">
        <v>6121</v>
      </c>
      <c r="F68" s="3" t="s">
        <v>103</v>
      </c>
      <c r="G68" s="3">
        <v>21025</v>
      </c>
      <c r="H68" s="3" t="s">
        <v>173</v>
      </c>
      <c r="I68" s="3">
        <v>2016</v>
      </c>
      <c r="J68" s="3">
        <v>2016</v>
      </c>
      <c r="K68" s="3" t="s">
        <v>108</v>
      </c>
      <c r="L68" s="3">
        <v>41.6</v>
      </c>
      <c r="M68" s="3" t="s">
        <v>174</v>
      </c>
      <c r="N68" s="3" t="s">
        <v>175</v>
      </c>
      <c r="O68" s="3"/>
      <c r="P68" s="3"/>
    </row>
    <row r="69" spans="1:16" x14ac:dyDescent="0.75">
      <c r="A69" s="3" t="s">
        <v>170</v>
      </c>
      <c r="B69" s="3" t="s">
        <v>171</v>
      </c>
      <c r="C69" s="3">
        <v>140</v>
      </c>
      <c r="D69" s="3" t="s">
        <v>67</v>
      </c>
      <c r="E69" s="3">
        <v>6121</v>
      </c>
      <c r="F69" s="3" t="s">
        <v>103</v>
      </c>
      <c r="G69" s="3">
        <v>21025</v>
      </c>
      <c r="H69" s="3" t="s">
        <v>173</v>
      </c>
      <c r="I69" s="3">
        <v>2017</v>
      </c>
      <c r="J69" s="3">
        <v>2017</v>
      </c>
      <c r="K69" s="3" t="s">
        <v>108</v>
      </c>
      <c r="L69" s="3">
        <v>41.4</v>
      </c>
      <c r="M69" s="3" t="s">
        <v>174</v>
      </c>
      <c r="N69" s="3" t="s">
        <v>175</v>
      </c>
      <c r="O69" s="3"/>
      <c r="P69" s="3"/>
    </row>
    <row r="70" spans="1:16" x14ac:dyDescent="0.75">
      <c r="A70" s="3" t="s">
        <v>170</v>
      </c>
      <c r="B70" s="3" t="s">
        <v>171</v>
      </c>
      <c r="C70" s="3">
        <v>140</v>
      </c>
      <c r="D70" s="3" t="s">
        <v>67</v>
      </c>
      <c r="E70" s="3">
        <v>6121</v>
      </c>
      <c r="F70" s="3" t="s">
        <v>103</v>
      </c>
      <c r="G70" s="3">
        <v>21025</v>
      </c>
      <c r="H70" s="3" t="s">
        <v>173</v>
      </c>
      <c r="I70" s="3">
        <v>2018</v>
      </c>
      <c r="J70" s="3">
        <v>2018</v>
      </c>
      <c r="K70" s="3" t="s">
        <v>108</v>
      </c>
      <c r="L70" s="3">
        <v>41</v>
      </c>
      <c r="M70" s="3" t="s">
        <v>174</v>
      </c>
      <c r="N70" s="3" t="s">
        <v>175</v>
      </c>
      <c r="O70" s="3"/>
      <c r="P70" s="3"/>
    </row>
    <row r="71" spans="1:16" x14ac:dyDescent="0.75">
      <c r="A71" s="3" t="s">
        <v>170</v>
      </c>
      <c r="B71" s="3" t="s">
        <v>171</v>
      </c>
      <c r="C71" s="3">
        <v>140</v>
      </c>
      <c r="D71" s="3" t="s">
        <v>67</v>
      </c>
      <c r="E71" s="3">
        <v>6121</v>
      </c>
      <c r="F71" s="3" t="s">
        <v>103</v>
      </c>
      <c r="G71" s="3">
        <v>21025</v>
      </c>
      <c r="H71" s="3" t="s">
        <v>173</v>
      </c>
      <c r="I71" s="3">
        <v>2019</v>
      </c>
      <c r="J71" s="3">
        <v>2019</v>
      </c>
      <c r="K71" s="3" t="s">
        <v>108</v>
      </c>
      <c r="L71" s="3">
        <v>40.5</v>
      </c>
      <c r="M71" s="3" t="s">
        <v>174</v>
      </c>
      <c r="N71" s="3" t="s">
        <v>175</v>
      </c>
      <c r="O71" s="3"/>
      <c r="P71" s="3"/>
    </row>
    <row r="72" spans="1:16" x14ac:dyDescent="0.75">
      <c r="A72" s="3" t="s">
        <v>170</v>
      </c>
      <c r="B72" s="3" t="s">
        <v>171</v>
      </c>
      <c r="C72" s="3">
        <v>148</v>
      </c>
      <c r="D72" s="3" t="s">
        <v>68</v>
      </c>
      <c r="E72" s="3">
        <v>6121</v>
      </c>
      <c r="F72" s="3" t="s">
        <v>103</v>
      </c>
      <c r="G72" s="3">
        <v>21025</v>
      </c>
      <c r="H72" s="3" t="s">
        <v>173</v>
      </c>
      <c r="I72" s="3">
        <v>2010</v>
      </c>
      <c r="J72" s="3">
        <v>2010</v>
      </c>
      <c r="K72" s="3" t="s">
        <v>108</v>
      </c>
      <c r="L72" s="3">
        <v>39.6</v>
      </c>
      <c r="M72" s="3" t="s">
        <v>174</v>
      </c>
      <c r="N72" s="3" t="s">
        <v>175</v>
      </c>
      <c r="O72" s="3"/>
      <c r="P72" s="3"/>
    </row>
    <row r="73" spans="1:16" x14ac:dyDescent="0.75">
      <c r="A73" s="3" t="s">
        <v>170</v>
      </c>
      <c r="B73" s="3" t="s">
        <v>171</v>
      </c>
      <c r="C73" s="3">
        <v>148</v>
      </c>
      <c r="D73" s="3" t="s">
        <v>68</v>
      </c>
      <c r="E73" s="3">
        <v>6121</v>
      </c>
      <c r="F73" s="3" t="s">
        <v>103</v>
      </c>
      <c r="G73" s="3">
        <v>21025</v>
      </c>
      <c r="H73" s="3" t="s">
        <v>173</v>
      </c>
      <c r="I73" s="3">
        <v>2011</v>
      </c>
      <c r="J73" s="3">
        <v>2011</v>
      </c>
      <c r="K73" s="3" t="s">
        <v>108</v>
      </c>
      <c r="L73" s="3">
        <v>39.200000000000003</v>
      </c>
      <c r="M73" s="3" t="s">
        <v>174</v>
      </c>
      <c r="N73" s="3" t="s">
        <v>175</v>
      </c>
      <c r="O73" s="3"/>
      <c r="P73" s="3"/>
    </row>
    <row r="74" spans="1:16" x14ac:dyDescent="0.75">
      <c r="A74" s="3" t="s">
        <v>170</v>
      </c>
      <c r="B74" s="3" t="s">
        <v>171</v>
      </c>
      <c r="C74" s="3">
        <v>148</v>
      </c>
      <c r="D74" s="3" t="s">
        <v>68</v>
      </c>
      <c r="E74" s="3">
        <v>6121</v>
      </c>
      <c r="F74" s="3" t="s">
        <v>103</v>
      </c>
      <c r="G74" s="3">
        <v>21025</v>
      </c>
      <c r="H74" s="3" t="s">
        <v>173</v>
      </c>
      <c r="I74" s="3">
        <v>2012</v>
      </c>
      <c r="J74" s="3">
        <v>2012</v>
      </c>
      <c r="K74" s="3" t="s">
        <v>108</v>
      </c>
      <c r="L74" s="3">
        <v>38.700000000000003</v>
      </c>
      <c r="M74" s="3" t="s">
        <v>174</v>
      </c>
      <c r="N74" s="3" t="s">
        <v>175</v>
      </c>
      <c r="O74" s="3"/>
      <c r="P74" s="3"/>
    </row>
    <row r="75" spans="1:16" x14ac:dyDescent="0.75">
      <c r="A75" s="3" t="s">
        <v>170</v>
      </c>
      <c r="B75" s="3" t="s">
        <v>171</v>
      </c>
      <c r="C75" s="3">
        <v>148</v>
      </c>
      <c r="D75" s="3" t="s">
        <v>68</v>
      </c>
      <c r="E75" s="3">
        <v>6121</v>
      </c>
      <c r="F75" s="3" t="s">
        <v>103</v>
      </c>
      <c r="G75" s="3">
        <v>21025</v>
      </c>
      <c r="H75" s="3" t="s">
        <v>173</v>
      </c>
      <c r="I75" s="3">
        <v>2013</v>
      </c>
      <c r="J75" s="3">
        <v>2013</v>
      </c>
      <c r="K75" s="3" t="s">
        <v>108</v>
      </c>
      <c r="L75" s="3">
        <v>38.4</v>
      </c>
      <c r="M75" s="3" t="s">
        <v>174</v>
      </c>
      <c r="N75" s="3" t="s">
        <v>175</v>
      </c>
      <c r="O75" s="3"/>
      <c r="P75" s="3"/>
    </row>
    <row r="76" spans="1:16" x14ac:dyDescent="0.75">
      <c r="A76" s="3" t="s">
        <v>170</v>
      </c>
      <c r="B76" s="3" t="s">
        <v>171</v>
      </c>
      <c r="C76" s="3">
        <v>148</v>
      </c>
      <c r="D76" s="3" t="s">
        <v>68</v>
      </c>
      <c r="E76" s="3">
        <v>6121</v>
      </c>
      <c r="F76" s="3" t="s">
        <v>103</v>
      </c>
      <c r="G76" s="3">
        <v>21025</v>
      </c>
      <c r="H76" s="3" t="s">
        <v>173</v>
      </c>
      <c r="I76" s="3">
        <v>2014</v>
      </c>
      <c r="J76" s="3">
        <v>2014</v>
      </c>
      <c r="K76" s="3" t="s">
        <v>108</v>
      </c>
      <c r="L76" s="3">
        <v>37.9</v>
      </c>
      <c r="M76" s="3" t="s">
        <v>174</v>
      </c>
      <c r="N76" s="3" t="s">
        <v>175</v>
      </c>
      <c r="O76" s="3"/>
      <c r="P76" s="3"/>
    </row>
    <row r="77" spans="1:16" x14ac:dyDescent="0.75">
      <c r="A77" s="3" t="s">
        <v>170</v>
      </c>
      <c r="B77" s="3" t="s">
        <v>171</v>
      </c>
      <c r="C77" s="3">
        <v>148</v>
      </c>
      <c r="D77" s="3" t="s">
        <v>68</v>
      </c>
      <c r="E77" s="3">
        <v>6121</v>
      </c>
      <c r="F77" s="3" t="s">
        <v>103</v>
      </c>
      <c r="G77" s="3">
        <v>21025</v>
      </c>
      <c r="H77" s="3" t="s">
        <v>173</v>
      </c>
      <c r="I77" s="3">
        <v>2015</v>
      </c>
      <c r="J77" s="3">
        <v>2015</v>
      </c>
      <c r="K77" s="3" t="s">
        <v>108</v>
      </c>
      <c r="L77" s="3">
        <v>37.4</v>
      </c>
      <c r="M77" s="3" t="s">
        <v>174</v>
      </c>
      <c r="N77" s="3" t="s">
        <v>175</v>
      </c>
      <c r="O77" s="3"/>
      <c r="P77" s="3"/>
    </row>
    <row r="78" spans="1:16" x14ac:dyDescent="0.75">
      <c r="A78" s="3" t="s">
        <v>170</v>
      </c>
      <c r="B78" s="3" t="s">
        <v>171</v>
      </c>
      <c r="C78" s="3">
        <v>148</v>
      </c>
      <c r="D78" s="3" t="s">
        <v>68</v>
      </c>
      <c r="E78" s="3">
        <v>6121</v>
      </c>
      <c r="F78" s="3" t="s">
        <v>103</v>
      </c>
      <c r="G78" s="3">
        <v>21025</v>
      </c>
      <c r="H78" s="3" t="s">
        <v>173</v>
      </c>
      <c r="I78" s="3">
        <v>2016</v>
      </c>
      <c r="J78" s="3">
        <v>2016</v>
      </c>
      <c r="K78" s="3" t="s">
        <v>108</v>
      </c>
      <c r="L78" s="3">
        <v>36.9</v>
      </c>
      <c r="M78" s="3" t="s">
        <v>174</v>
      </c>
      <c r="N78" s="3" t="s">
        <v>175</v>
      </c>
      <c r="O78" s="3"/>
      <c r="P78" s="3"/>
    </row>
    <row r="79" spans="1:16" x14ac:dyDescent="0.75">
      <c r="A79" s="3" t="s">
        <v>170</v>
      </c>
      <c r="B79" s="3" t="s">
        <v>171</v>
      </c>
      <c r="C79" s="3">
        <v>148</v>
      </c>
      <c r="D79" s="3" t="s">
        <v>68</v>
      </c>
      <c r="E79" s="3">
        <v>6121</v>
      </c>
      <c r="F79" s="3" t="s">
        <v>103</v>
      </c>
      <c r="G79" s="3">
        <v>21025</v>
      </c>
      <c r="H79" s="3" t="s">
        <v>173</v>
      </c>
      <c r="I79" s="3">
        <v>2017</v>
      </c>
      <c r="J79" s="3">
        <v>2017</v>
      </c>
      <c r="K79" s="3" t="s">
        <v>108</v>
      </c>
      <c r="L79" s="3">
        <v>36.4</v>
      </c>
      <c r="M79" s="3" t="s">
        <v>174</v>
      </c>
      <c r="N79" s="3" t="s">
        <v>175</v>
      </c>
      <c r="O79" s="3"/>
      <c r="P79" s="3"/>
    </row>
    <row r="80" spans="1:16" x14ac:dyDescent="0.75">
      <c r="A80" s="3" t="s">
        <v>170</v>
      </c>
      <c r="B80" s="3" t="s">
        <v>171</v>
      </c>
      <c r="C80" s="3">
        <v>148</v>
      </c>
      <c r="D80" s="3" t="s">
        <v>68</v>
      </c>
      <c r="E80" s="3">
        <v>6121</v>
      </c>
      <c r="F80" s="3" t="s">
        <v>103</v>
      </c>
      <c r="G80" s="3">
        <v>21025</v>
      </c>
      <c r="H80" s="3" t="s">
        <v>173</v>
      </c>
      <c r="I80" s="3">
        <v>2018</v>
      </c>
      <c r="J80" s="3">
        <v>2018</v>
      </c>
      <c r="K80" s="3" t="s">
        <v>108</v>
      </c>
      <c r="L80" s="3">
        <v>36</v>
      </c>
      <c r="M80" s="3" t="s">
        <v>174</v>
      </c>
      <c r="N80" s="3" t="s">
        <v>175</v>
      </c>
      <c r="O80" s="3"/>
      <c r="P80" s="3"/>
    </row>
    <row r="81" spans="1:16" x14ac:dyDescent="0.75">
      <c r="A81" s="3" t="s">
        <v>170</v>
      </c>
      <c r="B81" s="3" t="s">
        <v>171</v>
      </c>
      <c r="C81" s="3">
        <v>148</v>
      </c>
      <c r="D81" s="3" t="s">
        <v>68</v>
      </c>
      <c r="E81" s="3">
        <v>6121</v>
      </c>
      <c r="F81" s="3" t="s">
        <v>103</v>
      </c>
      <c r="G81" s="3">
        <v>21025</v>
      </c>
      <c r="H81" s="3" t="s">
        <v>173</v>
      </c>
      <c r="I81" s="3">
        <v>2019</v>
      </c>
      <c r="J81" s="3">
        <v>2019</v>
      </c>
      <c r="K81" s="3" t="s">
        <v>108</v>
      </c>
      <c r="L81" s="3">
        <v>35.5</v>
      </c>
      <c r="M81" s="3" t="s">
        <v>174</v>
      </c>
      <c r="N81" s="3" t="s">
        <v>175</v>
      </c>
      <c r="O81" s="3"/>
      <c r="P81" s="3"/>
    </row>
    <row r="82" spans="1:16" x14ac:dyDescent="0.75">
      <c r="A82" s="3" t="s">
        <v>170</v>
      </c>
      <c r="B82" s="3" t="s">
        <v>171</v>
      </c>
      <c r="C82" s="3">
        <v>174</v>
      </c>
      <c r="D82" s="3" t="s">
        <v>69</v>
      </c>
      <c r="E82" s="3">
        <v>6121</v>
      </c>
      <c r="F82" s="3" t="s">
        <v>103</v>
      </c>
      <c r="G82" s="3">
        <v>21025</v>
      </c>
      <c r="H82" s="3" t="s">
        <v>173</v>
      </c>
      <c r="I82" s="3">
        <v>2010</v>
      </c>
      <c r="J82" s="3">
        <v>2010</v>
      </c>
      <c r="K82" s="3" t="s">
        <v>108</v>
      </c>
      <c r="L82" s="3">
        <v>34.700000000000003</v>
      </c>
      <c r="M82" s="3" t="s">
        <v>174</v>
      </c>
      <c r="N82" s="3" t="s">
        <v>175</v>
      </c>
      <c r="O82" s="3"/>
      <c r="P82" s="3"/>
    </row>
    <row r="83" spans="1:16" x14ac:dyDescent="0.75">
      <c r="A83" s="3" t="s">
        <v>170</v>
      </c>
      <c r="B83" s="3" t="s">
        <v>171</v>
      </c>
      <c r="C83" s="3">
        <v>174</v>
      </c>
      <c r="D83" s="3" t="s">
        <v>69</v>
      </c>
      <c r="E83" s="3">
        <v>6121</v>
      </c>
      <c r="F83" s="3" t="s">
        <v>103</v>
      </c>
      <c r="G83" s="3">
        <v>21025</v>
      </c>
      <c r="H83" s="3" t="s">
        <v>173</v>
      </c>
      <c r="I83" s="3">
        <v>2011</v>
      </c>
      <c r="J83" s="3">
        <v>2011</v>
      </c>
      <c r="K83" s="3" t="s">
        <v>108</v>
      </c>
      <c r="L83" s="3">
        <v>33.5</v>
      </c>
      <c r="M83" s="3" t="s">
        <v>174</v>
      </c>
      <c r="N83" s="3" t="s">
        <v>175</v>
      </c>
      <c r="O83" s="3"/>
      <c r="P83" s="3"/>
    </row>
    <row r="84" spans="1:16" x14ac:dyDescent="0.75">
      <c r="A84" s="3" t="s">
        <v>170</v>
      </c>
      <c r="B84" s="3" t="s">
        <v>171</v>
      </c>
      <c r="C84" s="3">
        <v>174</v>
      </c>
      <c r="D84" s="3" t="s">
        <v>69</v>
      </c>
      <c r="E84" s="3">
        <v>6121</v>
      </c>
      <c r="F84" s="3" t="s">
        <v>103</v>
      </c>
      <c r="G84" s="3">
        <v>21025</v>
      </c>
      <c r="H84" s="3" t="s">
        <v>173</v>
      </c>
      <c r="I84" s="3">
        <v>2012</v>
      </c>
      <c r="J84" s="3">
        <v>2012</v>
      </c>
      <c r="K84" s="3" t="s">
        <v>108</v>
      </c>
      <c r="L84" s="3">
        <v>32.299999999999997</v>
      </c>
      <c r="M84" s="3" t="s">
        <v>174</v>
      </c>
      <c r="N84" s="3" t="s">
        <v>175</v>
      </c>
      <c r="O84" s="3"/>
      <c r="P84" s="3"/>
    </row>
    <row r="85" spans="1:16" x14ac:dyDescent="0.75">
      <c r="A85" s="3" t="s">
        <v>170</v>
      </c>
      <c r="B85" s="3" t="s">
        <v>171</v>
      </c>
      <c r="C85" s="3">
        <v>174</v>
      </c>
      <c r="D85" s="3" t="s">
        <v>69</v>
      </c>
      <c r="E85" s="3">
        <v>6121</v>
      </c>
      <c r="F85" s="3" t="s">
        <v>103</v>
      </c>
      <c r="G85" s="3">
        <v>21025</v>
      </c>
      <c r="H85" s="3" t="s">
        <v>173</v>
      </c>
      <c r="I85" s="3">
        <v>2013</v>
      </c>
      <c r="J85" s="3">
        <v>2013</v>
      </c>
      <c r="K85" s="3" t="s">
        <v>108</v>
      </c>
      <c r="L85" s="3">
        <v>31</v>
      </c>
      <c r="M85" s="3" t="s">
        <v>174</v>
      </c>
      <c r="N85" s="3" t="s">
        <v>175</v>
      </c>
      <c r="O85" s="3"/>
      <c r="P85" s="3"/>
    </row>
    <row r="86" spans="1:16" x14ac:dyDescent="0.75">
      <c r="A86" s="3" t="s">
        <v>170</v>
      </c>
      <c r="B86" s="3" t="s">
        <v>171</v>
      </c>
      <c r="C86" s="3">
        <v>174</v>
      </c>
      <c r="D86" s="3" t="s">
        <v>69</v>
      </c>
      <c r="E86" s="3">
        <v>6121</v>
      </c>
      <c r="F86" s="3" t="s">
        <v>103</v>
      </c>
      <c r="G86" s="3">
        <v>21025</v>
      </c>
      <c r="H86" s="3" t="s">
        <v>173</v>
      </c>
      <c r="I86" s="3">
        <v>2014</v>
      </c>
      <c r="J86" s="3">
        <v>2014</v>
      </c>
      <c r="K86" s="3" t="s">
        <v>108</v>
      </c>
      <c r="L86" s="3">
        <v>29.8</v>
      </c>
      <c r="M86" s="3" t="s">
        <v>174</v>
      </c>
      <c r="N86" s="3" t="s">
        <v>175</v>
      </c>
      <c r="O86" s="3"/>
      <c r="P86" s="3"/>
    </row>
    <row r="87" spans="1:16" x14ac:dyDescent="0.75">
      <c r="A87" s="3" t="s">
        <v>170</v>
      </c>
      <c r="B87" s="3" t="s">
        <v>171</v>
      </c>
      <c r="C87" s="3">
        <v>174</v>
      </c>
      <c r="D87" s="3" t="s">
        <v>69</v>
      </c>
      <c r="E87" s="3">
        <v>6121</v>
      </c>
      <c r="F87" s="3" t="s">
        <v>103</v>
      </c>
      <c r="G87" s="3">
        <v>21025</v>
      </c>
      <c r="H87" s="3" t="s">
        <v>173</v>
      </c>
      <c r="I87" s="3">
        <v>2015</v>
      </c>
      <c r="J87" s="3">
        <v>2015</v>
      </c>
      <c r="K87" s="3" t="s">
        <v>108</v>
      </c>
      <c r="L87" s="3">
        <v>28.7</v>
      </c>
      <c r="M87" s="3" t="s">
        <v>174</v>
      </c>
      <c r="N87" s="3" t="s">
        <v>175</v>
      </c>
      <c r="O87" s="3"/>
      <c r="P87" s="3"/>
    </row>
    <row r="88" spans="1:16" x14ac:dyDescent="0.75">
      <c r="A88" s="3" t="s">
        <v>170</v>
      </c>
      <c r="B88" s="3" t="s">
        <v>171</v>
      </c>
      <c r="C88" s="3">
        <v>174</v>
      </c>
      <c r="D88" s="3" t="s">
        <v>69</v>
      </c>
      <c r="E88" s="3">
        <v>6121</v>
      </c>
      <c r="F88" s="3" t="s">
        <v>103</v>
      </c>
      <c r="G88" s="3">
        <v>21025</v>
      </c>
      <c r="H88" s="3" t="s">
        <v>173</v>
      </c>
      <c r="I88" s="3">
        <v>2016</v>
      </c>
      <c r="J88" s="3">
        <v>2016</v>
      </c>
      <c r="K88" s="3" t="s">
        <v>108</v>
      </c>
      <c r="L88" s="3">
        <v>27.4</v>
      </c>
      <c r="M88" s="3" t="s">
        <v>174</v>
      </c>
      <c r="N88" s="3" t="s">
        <v>175</v>
      </c>
      <c r="O88" s="3"/>
      <c r="P88" s="3"/>
    </row>
    <row r="89" spans="1:16" x14ac:dyDescent="0.75">
      <c r="A89" s="3" t="s">
        <v>170</v>
      </c>
      <c r="B89" s="3" t="s">
        <v>171</v>
      </c>
      <c r="C89" s="3">
        <v>174</v>
      </c>
      <c r="D89" s="3" t="s">
        <v>69</v>
      </c>
      <c r="E89" s="3">
        <v>6121</v>
      </c>
      <c r="F89" s="3" t="s">
        <v>103</v>
      </c>
      <c r="G89" s="3">
        <v>21025</v>
      </c>
      <c r="H89" s="3" t="s">
        <v>173</v>
      </c>
      <c r="I89" s="3">
        <v>2017</v>
      </c>
      <c r="J89" s="3">
        <v>2017</v>
      </c>
      <c r="K89" s="3" t="s">
        <v>108</v>
      </c>
      <c r="L89" s="3">
        <v>26.2</v>
      </c>
      <c r="M89" s="3" t="s">
        <v>174</v>
      </c>
      <c r="N89" s="3" t="s">
        <v>175</v>
      </c>
      <c r="O89" s="3"/>
      <c r="P89" s="3"/>
    </row>
    <row r="90" spans="1:16" x14ac:dyDescent="0.75">
      <c r="A90" s="3" t="s">
        <v>170</v>
      </c>
      <c r="B90" s="3" t="s">
        <v>171</v>
      </c>
      <c r="C90" s="3">
        <v>174</v>
      </c>
      <c r="D90" s="3" t="s">
        <v>69</v>
      </c>
      <c r="E90" s="3">
        <v>6121</v>
      </c>
      <c r="F90" s="3" t="s">
        <v>103</v>
      </c>
      <c r="G90" s="3">
        <v>21025</v>
      </c>
      <c r="H90" s="3" t="s">
        <v>173</v>
      </c>
      <c r="I90" s="3">
        <v>2018</v>
      </c>
      <c r="J90" s="3">
        <v>2018</v>
      </c>
      <c r="K90" s="3" t="s">
        <v>108</v>
      </c>
      <c r="L90" s="3">
        <v>24.9</v>
      </c>
      <c r="M90" s="3" t="s">
        <v>174</v>
      </c>
      <c r="N90" s="3" t="s">
        <v>175</v>
      </c>
      <c r="O90" s="3"/>
      <c r="P90" s="3"/>
    </row>
    <row r="91" spans="1:16" x14ac:dyDescent="0.75">
      <c r="A91" s="3" t="s">
        <v>170</v>
      </c>
      <c r="B91" s="3" t="s">
        <v>171</v>
      </c>
      <c r="C91" s="3">
        <v>174</v>
      </c>
      <c r="D91" s="3" t="s">
        <v>69</v>
      </c>
      <c r="E91" s="3">
        <v>6121</v>
      </c>
      <c r="F91" s="3" t="s">
        <v>103</v>
      </c>
      <c r="G91" s="3">
        <v>21025</v>
      </c>
      <c r="H91" s="3" t="s">
        <v>173</v>
      </c>
      <c r="I91" s="3">
        <v>2019</v>
      </c>
      <c r="J91" s="3">
        <v>2019</v>
      </c>
      <c r="K91" s="3" t="s">
        <v>108</v>
      </c>
      <c r="L91" s="3">
        <v>23.7</v>
      </c>
      <c r="M91" s="3" t="s">
        <v>174</v>
      </c>
      <c r="N91" s="3" t="s">
        <v>175</v>
      </c>
      <c r="O91" s="3"/>
      <c r="P91" s="3"/>
    </row>
    <row r="92" spans="1:16" x14ac:dyDescent="0.75">
      <c r="A92" s="3" t="s">
        <v>170</v>
      </c>
      <c r="B92" s="3" t="s">
        <v>171</v>
      </c>
      <c r="C92" s="3">
        <v>180</v>
      </c>
      <c r="D92" s="3" t="s">
        <v>70</v>
      </c>
      <c r="E92" s="3">
        <v>6121</v>
      </c>
      <c r="F92" s="3" t="s">
        <v>103</v>
      </c>
      <c r="G92" s="3">
        <v>21025</v>
      </c>
      <c r="H92" s="3" t="s">
        <v>173</v>
      </c>
      <c r="I92" s="3">
        <v>2010</v>
      </c>
      <c r="J92" s="3">
        <v>2010</v>
      </c>
      <c r="K92" s="3" t="s">
        <v>108</v>
      </c>
      <c r="L92" s="3">
        <v>43.6</v>
      </c>
      <c r="M92" s="3" t="s">
        <v>174</v>
      </c>
      <c r="N92" s="3" t="s">
        <v>175</v>
      </c>
      <c r="O92" s="3"/>
      <c r="P92" s="3"/>
    </row>
    <row r="93" spans="1:16" x14ac:dyDescent="0.75">
      <c r="A93" s="3" t="s">
        <v>170</v>
      </c>
      <c r="B93" s="3" t="s">
        <v>171</v>
      </c>
      <c r="C93" s="3">
        <v>180</v>
      </c>
      <c r="D93" s="3" t="s">
        <v>70</v>
      </c>
      <c r="E93" s="3">
        <v>6121</v>
      </c>
      <c r="F93" s="3" t="s">
        <v>103</v>
      </c>
      <c r="G93" s="3">
        <v>21025</v>
      </c>
      <c r="H93" s="3" t="s">
        <v>173</v>
      </c>
      <c r="I93" s="3">
        <v>2011</v>
      </c>
      <c r="J93" s="3">
        <v>2011</v>
      </c>
      <c r="K93" s="3" t="s">
        <v>108</v>
      </c>
      <c r="L93" s="3">
        <v>43.1</v>
      </c>
      <c r="M93" s="3" t="s">
        <v>174</v>
      </c>
      <c r="N93" s="3" t="s">
        <v>175</v>
      </c>
      <c r="O93" s="3"/>
      <c r="P93" s="3"/>
    </row>
    <row r="94" spans="1:16" x14ac:dyDescent="0.75">
      <c r="A94" s="3" t="s">
        <v>170</v>
      </c>
      <c r="B94" s="3" t="s">
        <v>171</v>
      </c>
      <c r="C94" s="3">
        <v>180</v>
      </c>
      <c r="D94" s="3" t="s">
        <v>70</v>
      </c>
      <c r="E94" s="3">
        <v>6121</v>
      </c>
      <c r="F94" s="3" t="s">
        <v>103</v>
      </c>
      <c r="G94" s="3">
        <v>21025</v>
      </c>
      <c r="H94" s="3" t="s">
        <v>173</v>
      </c>
      <c r="I94" s="3">
        <v>2012</v>
      </c>
      <c r="J94" s="3">
        <v>2012</v>
      </c>
      <c r="K94" s="3" t="s">
        <v>108</v>
      </c>
      <c r="L94" s="3">
        <v>42.8</v>
      </c>
      <c r="M94" s="3" t="s">
        <v>174</v>
      </c>
      <c r="N94" s="3" t="s">
        <v>175</v>
      </c>
      <c r="O94" s="3"/>
      <c r="P94" s="3"/>
    </row>
    <row r="95" spans="1:16" x14ac:dyDescent="0.75">
      <c r="A95" s="3" t="s">
        <v>170</v>
      </c>
      <c r="B95" s="3" t="s">
        <v>171</v>
      </c>
      <c r="C95" s="3">
        <v>180</v>
      </c>
      <c r="D95" s="3" t="s">
        <v>70</v>
      </c>
      <c r="E95" s="3">
        <v>6121</v>
      </c>
      <c r="F95" s="3" t="s">
        <v>103</v>
      </c>
      <c r="G95" s="3">
        <v>21025</v>
      </c>
      <c r="H95" s="3" t="s">
        <v>173</v>
      </c>
      <c r="I95" s="3">
        <v>2013</v>
      </c>
      <c r="J95" s="3">
        <v>2013</v>
      </c>
      <c r="K95" s="3" t="s">
        <v>108</v>
      </c>
      <c r="L95" s="3">
        <v>42.4</v>
      </c>
      <c r="M95" s="3" t="s">
        <v>174</v>
      </c>
      <c r="N95" s="3" t="s">
        <v>175</v>
      </c>
      <c r="O95" s="3"/>
      <c r="P95" s="3"/>
    </row>
    <row r="96" spans="1:16" x14ac:dyDescent="0.75">
      <c r="A96" s="3" t="s">
        <v>170</v>
      </c>
      <c r="B96" s="3" t="s">
        <v>171</v>
      </c>
      <c r="C96" s="3">
        <v>180</v>
      </c>
      <c r="D96" s="3" t="s">
        <v>70</v>
      </c>
      <c r="E96" s="3">
        <v>6121</v>
      </c>
      <c r="F96" s="3" t="s">
        <v>103</v>
      </c>
      <c r="G96" s="3">
        <v>21025</v>
      </c>
      <c r="H96" s="3" t="s">
        <v>173</v>
      </c>
      <c r="I96" s="3">
        <v>2014</v>
      </c>
      <c r="J96" s="3">
        <v>2014</v>
      </c>
      <c r="K96" s="3" t="s">
        <v>108</v>
      </c>
      <c r="L96" s="3">
        <v>42</v>
      </c>
      <c r="M96" s="3" t="s">
        <v>174</v>
      </c>
      <c r="N96" s="3" t="s">
        <v>175</v>
      </c>
      <c r="O96" s="3"/>
      <c r="P96" s="3"/>
    </row>
    <row r="97" spans="1:16" x14ac:dyDescent="0.75">
      <c r="A97" s="3" t="s">
        <v>170</v>
      </c>
      <c r="B97" s="3" t="s">
        <v>171</v>
      </c>
      <c r="C97" s="3">
        <v>180</v>
      </c>
      <c r="D97" s="3" t="s">
        <v>70</v>
      </c>
      <c r="E97" s="3">
        <v>6121</v>
      </c>
      <c r="F97" s="3" t="s">
        <v>103</v>
      </c>
      <c r="G97" s="3">
        <v>21025</v>
      </c>
      <c r="H97" s="3" t="s">
        <v>173</v>
      </c>
      <c r="I97" s="3">
        <v>2015</v>
      </c>
      <c r="J97" s="3">
        <v>2015</v>
      </c>
      <c r="K97" s="3" t="s">
        <v>108</v>
      </c>
      <c r="L97" s="3">
        <v>41.7</v>
      </c>
      <c r="M97" s="3" t="s">
        <v>174</v>
      </c>
      <c r="N97" s="3" t="s">
        <v>175</v>
      </c>
      <c r="O97" s="3"/>
      <c r="P97" s="3"/>
    </row>
    <row r="98" spans="1:16" x14ac:dyDescent="0.75">
      <c r="A98" s="3" t="s">
        <v>170</v>
      </c>
      <c r="B98" s="3" t="s">
        <v>171</v>
      </c>
      <c r="C98" s="3">
        <v>180</v>
      </c>
      <c r="D98" s="3" t="s">
        <v>70</v>
      </c>
      <c r="E98" s="3">
        <v>6121</v>
      </c>
      <c r="F98" s="3" t="s">
        <v>103</v>
      </c>
      <c r="G98" s="3">
        <v>21025</v>
      </c>
      <c r="H98" s="3" t="s">
        <v>173</v>
      </c>
      <c r="I98" s="3">
        <v>2016</v>
      </c>
      <c r="J98" s="3">
        <v>2016</v>
      </c>
      <c r="K98" s="3" t="s">
        <v>108</v>
      </c>
      <c r="L98" s="3">
        <v>41.7</v>
      </c>
      <c r="M98" s="3" t="s">
        <v>174</v>
      </c>
      <c r="N98" s="3" t="s">
        <v>175</v>
      </c>
      <c r="O98" s="3"/>
      <c r="P98" s="3"/>
    </row>
    <row r="99" spans="1:16" x14ac:dyDescent="0.75">
      <c r="A99" s="3" t="s">
        <v>170</v>
      </c>
      <c r="B99" s="3" t="s">
        <v>171</v>
      </c>
      <c r="C99" s="3">
        <v>180</v>
      </c>
      <c r="D99" s="3" t="s">
        <v>70</v>
      </c>
      <c r="E99" s="3">
        <v>6121</v>
      </c>
      <c r="F99" s="3" t="s">
        <v>103</v>
      </c>
      <c r="G99" s="3">
        <v>21025</v>
      </c>
      <c r="H99" s="3" t="s">
        <v>173</v>
      </c>
      <c r="I99" s="3">
        <v>2017</v>
      </c>
      <c r="J99" s="3">
        <v>2017</v>
      </c>
      <c r="K99" s="3" t="s">
        <v>108</v>
      </c>
      <c r="L99" s="3">
        <v>41.6</v>
      </c>
      <c r="M99" s="3" t="s">
        <v>174</v>
      </c>
      <c r="N99" s="3" t="s">
        <v>175</v>
      </c>
      <c r="O99" s="3"/>
      <c r="P99" s="3"/>
    </row>
    <row r="100" spans="1:16" x14ac:dyDescent="0.75">
      <c r="A100" s="3" t="s">
        <v>170</v>
      </c>
      <c r="B100" s="3" t="s">
        <v>171</v>
      </c>
      <c r="C100" s="3">
        <v>180</v>
      </c>
      <c r="D100" s="3" t="s">
        <v>70</v>
      </c>
      <c r="E100" s="3">
        <v>6121</v>
      </c>
      <c r="F100" s="3" t="s">
        <v>103</v>
      </c>
      <c r="G100" s="3">
        <v>21025</v>
      </c>
      <c r="H100" s="3" t="s">
        <v>173</v>
      </c>
      <c r="I100" s="3">
        <v>2018</v>
      </c>
      <c r="J100" s="3">
        <v>2018</v>
      </c>
      <c r="K100" s="3" t="s">
        <v>108</v>
      </c>
      <c r="L100" s="3">
        <v>41.5</v>
      </c>
      <c r="M100" s="3" t="s">
        <v>174</v>
      </c>
      <c r="N100" s="3" t="s">
        <v>175</v>
      </c>
      <c r="O100" s="3"/>
      <c r="P100" s="3"/>
    </row>
    <row r="101" spans="1:16" x14ac:dyDescent="0.75">
      <c r="A101" s="3" t="s">
        <v>170</v>
      </c>
      <c r="B101" s="3" t="s">
        <v>171</v>
      </c>
      <c r="C101" s="3">
        <v>180</v>
      </c>
      <c r="D101" s="3" t="s">
        <v>70</v>
      </c>
      <c r="E101" s="3">
        <v>6121</v>
      </c>
      <c r="F101" s="3" t="s">
        <v>103</v>
      </c>
      <c r="G101" s="3">
        <v>21025</v>
      </c>
      <c r="H101" s="3" t="s">
        <v>173</v>
      </c>
      <c r="I101" s="3">
        <v>2019</v>
      </c>
      <c r="J101" s="3">
        <v>2019</v>
      </c>
      <c r="K101" s="3" t="s">
        <v>108</v>
      </c>
      <c r="L101" s="3">
        <v>41.2</v>
      </c>
      <c r="M101" s="3" t="s">
        <v>174</v>
      </c>
      <c r="N101" s="3" t="s">
        <v>175</v>
      </c>
      <c r="O101" s="3"/>
      <c r="P101" s="3"/>
    </row>
    <row r="102" spans="1:16" x14ac:dyDescent="0.75">
      <c r="A102" s="3" t="s">
        <v>170</v>
      </c>
      <c r="B102" s="3" t="s">
        <v>171</v>
      </c>
      <c r="C102" s="3">
        <v>262</v>
      </c>
      <c r="D102" s="3" t="s">
        <v>71</v>
      </c>
      <c r="E102" s="3">
        <v>6121</v>
      </c>
      <c r="F102" s="3" t="s">
        <v>103</v>
      </c>
      <c r="G102" s="3">
        <v>21025</v>
      </c>
      <c r="H102" s="3" t="s">
        <v>173</v>
      </c>
      <c r="I102" s="3">
        <v>2010</v>
      </c>
      <c r="J102" s="3">
        <v>2010</v>
      </c>
      <c r="K102" s="3" t="s">
        <v>108</v>
      </c>
      <c r="L102" s="3">
        <v>30.8</v>
      </c>
      <c r="M102" s="3" t="s">
        <v>174</v>
      </c>
      <c r="N102" s="3" t="s">
        <v>175</v>
      </c>
      <c r="O102" s="3"/>
      <c r="P102" s="3"/>
    </row>
    <row r="103" spans="1:16" x14ac:dyDescent="0.75">
      <c r="A103" s="3" t="s">
        <v>170</v>
      </c>
      <c r="B103" s="3" t="s">
        <v>171</v>
      </c>
      <c r="C103" s="3">
        <v>262</v>
      </c>
      <c r="D103" s="3" t="s">
        <v>71</v>
      </c>
      <c r="E103" s="3">
        <v>6121</v>
      </c>
      <c r="F103" s="3" t="s">
        <v>103</v>
      </c>
      <c r="G103" s="3">
        <v>21025</v>
      </c>
      <c r="H103" s="3" t="s">
        <v>173</v>
      </c>
      <c r="I103" s="3">
        <v>2011</v>
      </c>
      <c r="J103" s="3">
        <v>2011</v>
      </c>
      <c r="K103" s="3" t="s">
        <v>108</v>
      </c>
      <c r="L103" s="3">
        <v>31.2</v>
      </c>
      <c r="M103" s="3" t="s">
        <v>174</v>
      </c>
      <c r="N103" s="3" t="s">
        <v>175</v>
      </c>
      <c r="O103" s="3"/>
      <c r="P103" s="3"/>
    </row>
    <row r="104" spans="1:16" x14ac:dyDescent="0.75">
      <c r="A104" s="3" t="s">
        <v>170</v>
      </c>
      <c r="B104" s="3" t="s">
        <v>171</v>
      </c>
      <c r="C104" s="3">
        <v>262</v>
      </c>
      <c r="D104" s="3" t="s">
        <v>71</v>
      </c>
      <c r="E104" s="3">
        <v>6121</v>
      </c>
      <c r="F104" s="3" t="s">
        <v>103</v>
      </c>
      <c r="G104" s="3">
        <v>21025</v>
      </c>
      <c r="H104" s="3" t="s">
        <v>173</v>
      </c>
      <c r="I104" s="3">
        <v>2012</v>
      </c>
      <c r="J104" s="3">
        <v>2012</v>
      </c>
      <c r="K104" s="3" t="s">
        <v>108</v>
      </c>
      <c r="L104" s="3">
        <v>31.7</v>
      </c>
      <c r="M104" s="3" t="s">
        <v>174</v>
      </c>
      <c r="N104" s="3" t="s">
        <v>175</v>
      </c>
      <c r="O104" s="3"/>
      <c r="P104" s="3"/>
    </row>
    <row r="105" spans="1:16" x14ac:dyDescent="0.75">
      <c r="A105" s="3" t="s">
        <v>170</v>
      </c>
      <c r="B105" s="3" t="s">
        <v>171</v>
      </c>
      <c r="C105" s="3">
        <v>262</v>
      </c>
      <c r="D105" s="3" t="s">
        <v>71</v>
      </c>
      <c r="E105" s="3">
        <v>6121</v>
      </c>
      <c r="F105" s="3" t="s">
        <v>103</v>
      </c>
      <c r="G105" s="3">
        <v>21025</v>
      </c>
      <c r="H105" s="3" t="s">
        <v>173</v>
      </c>
      <c r="I105" s="3">
        <v>2013</v>
      </c>
      <c r="J105" s="3">
        <v>2013</v>
      </c>
      <c r="K105" s="3" t="s">
        <v>108</v>
      </c>
      <c r="L105" s="3">
        <v>32.200000000000003</v>
      </c>
      <c r="M105" s="3" t="s">
        <v>174</v>
      </c>
      <c r="N105" s="3" t="s">
        <v>175</v>
      </c>
      <c r="O105" s="3"/>
      <c r="P105" s="3"/>
    </row>
    <row r="106" spans="1:16" x14ac:dyDescent="0.75">
      <c r="A106" s="3" t="s">
        <v>170</v>
      </c>
      <c r="B106" s="3" t="s">
        <v>171</v>
      </c>
      <c r="C106" s="3">
        <v>262</v>
      </c>
      <c r="D106" s="3" t="s">
        <v>71</v>
      </c>
      <c r="E106" s="3">
        <v>6121</v>
      </c>
      <c r="F106" s="3" t="s">
        <v>103</v>
      </c>
      <c r="G106" s="3">
        <v>21025</v>
      </c>
      <c r="H106" s="3" t="s">
        <v>173</v>
      </c>
      <c r="I106" s="3">
        <v>2014</v>
      </c>
      <c r="J106" s="3">
        <v>2014</v>
      </c>
      <c r="K106" s="3" t="s">
        <v>108</v>
      </c>
      <c r="L106" s="3">
        <v>32.700000000000003</v>
      </c>
      <c r="M106" s="3" t="s">
        <v>174</v>
      </c>
      <c r="N106" s="3" t="s">
        <v>175</v>
      </c>
      <c r="O106" s="3"/>
      <c r="P106" s="3"/>
    </row>
    <row r="107" spans="1:16" x14ac:dyDescent="0.75">
      <c r="A107" s="3" t="s">
        <v>170</v>
      </c>
      <c r="B107" s="3" t="s">
        <v>171</v>
      </c>
      <c r="C107" s="3">
        <v>262</v>
      </c>
      <c r="D107" s="3" t="s">
        <v>71</v>
      </c>
      <c r="E107" s="3">
        <v>6121</v>
      </c>
      <c r="F107" s="3" t="s">
        <v>103</v>
      </c>
      <c r="G107" s="3">
        <v>21025</v>
      </c>
      <c r="H107" s="3" t="s">
        <v>173</v>
      </c>
      <c r="I107" s="3">
        <v>2015</v>
      </c>
      <c r="J107" s="3">
        <v>2015</v>
      </c>
      <c r="K107" s="3" t="s">
        <v>108</v>
      </c>
      <c r="L107" s="3">
        <v>33.1</v>
      </c>
      <c r="M107" s="3" t="s">
        <v>174</v>
      </c>
      <c r="N107" s="3" t="s">
        <v>175</v>
      </c>
      <c r="O107" s="3"/>
      <c r="P107" s="3"/>
    </row>
    <row r="108" spans="1:16" x14ac:dyDescent="0.75">
      <c r="A108" s="3" t="s">
        <v>170</v>
      </c>
      <c r="B108" s="3" t="s">
        <v>171</v>
      </c>
      <c r="C108" s="3">
        <v>262</v>
      </c>
      <c r="D108" s="3" t="s">
        <v>71</v>
      </c>
      <c r="E108" s="3">
        <v>6121</v>
      </c>
      <c r="F108" s="3" t="s">
        <v>103</v>
      </c>
      <c r="G108" s="3">
        <v>21025</v>
      </c>
      <c r="H108" s="3" t="s">
        <v>173</v>
      </c>
      <c r="I108" s="3">
        <v>2016</v>
      </c>
      <c r="J108" s="3">
        <v>2016</v>
      </c>
      <c r="K108" s="3" t="s">
        <v>108</v>
      </c>
      <c r="L108" s="3">
        <v>33.5</v>
      </c>
      <c r="M108" s="3" t="s">
        <v>174</v>
      </c>
      <c r="N108" s="3" t="s">
        <v>175</v>
      </c>
      <c r="O108" s="3"/>
      <c r="P108" s="3"/>
    </row>
    <row r="109" spans="1:16" x14ac:dyDescent="0.75">
      <c r="A109" s="3" t="s">
        <v>170</v>
      </c>
      <c r="B109" s="3" t="s">
        <v>171</v>
      </c>
      <c r="C109" s="3">
        <v>262</v>
      </c>
      <c r="D109" s="3" t="s">
        <v>71</v>
      </c>
      <c r="E109" s="3">
        <v>6121</v>
      </c>
      <c r="F109" s="3" t="s">
        <v>103</v>
      </c>
      <c r="G109" s="3">
        <v>21025</v>
      </c>
      <c r="H109" s="3" t="s">
        <v>173</v>
      </c>
      <c r="I109" s="3">
        <v>2017</v>
      </c>
      <c r="J109" s="3">
        <v>2017</v>
      </c>
      <c r="K109" s="3" t="s">
        <v>108</v>
      </c>
      <c r="L109" s="3">
        <v>33.700000000000003</v>
      </c>
      <c r="M109" s="3" t="s">
        <v>174</v>
      </c>
      <c r="N109" s="3" t="s">
        <v>175</v>
      </c>
      <c r="O109" s="3"/>
      <c r="P109" s="3"/>
    </row>
    <row r="110" spans="1:16" x14ac:dyDescent="0.75">
      <c r="A110" s="3" t="s">
        <v>170</v>
      </c>
      <c r="B110" s="3" t="s">
        <v>171</v>
      </c>
      <c r="C110" s="3">
        <v>262</v>
      </c>
      <c r="D110" s="3" t="s">
        <v>71</v>
      </c>
      <c r="E110" s="3">
        <v>6121</v>
      </c>
      <c r="F110" s="3" t="s">
        <v>103</v>
      </c>
      <c r="G110" s="3">
        <v>21025</v>
      </c>
      <c r="H110" s="3" t="s">
        <v>173</v>
      </c>
      <c r="I110" s="3">
        <v>2018</v>
      </c>
      <c r="J110" s="3">
        <v>2018</v>
      </c>
      <c r="K110" s="3" t="s">
        <v>108</v>
      </c>
      <c r="L110" s="3">
        <v>33.9</v>
      </c>
      <c r="M110" s="3" t="s">
        <v>174</v>
      </c>
      <c r="N110" s="3" t="s">
        <v>175</v>
      </c>
      <c r="O110" s="3"/>
      <c r="P110" s="3"/>
    </row>
    <row r="111" spans="1:16" x14ac:dyDescent="0.75">
      <c r="A111" s="3" t="s">
        <v>170</v>
      </c>
      <c r="B111" s="3" t="s">
        <v>171</v>
      </c>
      <c r="C111" s="3">
        <v>262</v>
      </c>
      <c r="D111" s="3" t="s">
        <v>71</v>
      </c>
      <c r="E111" s="3">
        <v>6121</v>
      </c>
      <c r="F111" s="3" t="s">
        <v>103</v>
      </c>
      <c r="G111" s="3">
        <v>21025</v>
      </c>
      <c r="H111" s="3" t="s">
        <v>173</v>
      </c>
      <c r="I111" s="3">
        <v>2019</v>
      </c>
      <c r="J111" s="3">
        <v>2019</v>
      </c>
      <c r="K111" s="3" t="s">
        <v>108</v>
      </c>
      <c r="L111" s="3">
        <v>34</v>
      </c>
      <c r="M111" s="3" t="s">
        <v>174</v>
      </c>
      <c r="N111" s="3" t="s">
        <v>175</v>
      </c>
      <c r="O111" s="3"/>
      <c r="P111" s="3"/>
    </row>
    <row r="112" spans="1:16" x14ac:dyDescent="0.75">
      <c r="A112" s="3" t="s">
        <v>170</v>
      </c>
      <c r="B112" s="3" t="s">
        <v>171</v>
      </c>
      <c r="C112" s="3">
        <v>231</v>
      </c>
      <c r="D112" s="3" t="s">
        <v>72</v>
      </c>
      <c r="E112" s="3">
        <v>6121</v>
      </c>
      <c r="F112" s="3" t="s">
        <v>103</v>
      </c>
      <c r="G112" s="3">
        <v>21025</v>
      </c>
      <c r="H112" s="3" t="s">
        <v>173</v>
      </c>
      <c r="I112" s="3">
        <v>2010</v>
      </c>
      <c r="J112" s="3">
        <v>2010</v>
      </c>
      <c r="K112" s="3" t="s">
        <v>108</v>
      </c>
      <c r="L112" s="3">
        <v>44.7</v>
      </c>
      <c r="M112" s="3" t="s">
        <v>174</v>
      </c>
      <c r="N112" s="3" t="s">
        <v>175</v>
      </c>
      <c r="O112" s="3"/>
      <c r="P112" s="3"/>
    </row>
    <row r="113" spans="1:16" x14ac:dyDescent="0.75">
      <c r="A113" s="3" t="s">
        <v>170</v>
      </c>
      <c r="B113" s="3" t="s">
        <v>171</v>
      </c>
      <c r="C113" s="3">
        <v>231</v>
      </c>
      <c r="D113" s="3" t="s">
        <v>72</v>
      </c>
      <c r="E113" s="3">
        <v>6121</v>
      </c>
      <c r="F113" s="3" t="s">
        <v>103</v>
      </c>
      <c r="G113" s="3">
        <v>21025</v>
      </c>
      <c r="H113" s="3" t="s">
        <v>173</v>
      </c>
      <c r="I113" s="3">
        <v>2011</v>
      </c>
      <c r="J113" s="3">
        <v>2011</v>
      </c>
      <c r="K113" s="3" t="s">
        <v>108</v>
      </c>
      <c r="L113" s="3">
        <v>43.7</v>
      </c>
      <c r="M113" s="3" t="s">
        <v>174</v>
      </c>
      <c r="N113" s="3" t="s">
        <v>175</v>
      </c>
      <c r="O113" s="3"/>
      <c r="P113" s="3"/>
    </row>
    <row r="114" spans="1:16" x14ac:dyDescent="0.75">
      <c r="A114" s="3" t="s">
        <v>170</v>
      </c>
      <c r="B114" s="3" t="s">
        <v>171</v>
      </c>
      <c r="C114" s="3">
        <v>231</v>
      </c>
      <c r="D114" s="3" t="s">
        <v>72</v>
      </c>
      <c r="E114" s="3">
        <v>6121</v>
      </c>
      <c r="F114" s="3" t="s">
        <v>103</v>
      </c>
      <c r="G114" s="3">
        <v>21025</v>
      </c>
      <c r="H114" s="3" t="s">
        <v>173</v>
      </c>
      <c r="I114" s="3">
        <v>2012</v>
      </c>
      <c r="J114" s="3">
        <v>2012</v>
      </c>
      <c r="K114" s="3" t="s">
        <v>108</v>
      </c>
      <c r="L114" s="3">
        <v>42.8</v>
      </c>
      <c r="M114" s="3" t="s">
        <v>174</v>
      </c>
      <c r="N114" s="3" t="s">
        <v>175</v>
      </c>
      <c r="O114" s="3"/>
      <c r="P114" s="3"/>
    </row>
    <row r="115" spans="1:16" x14ac:dyDescent="0.75">
      <c r="A115" s="3" t="s">
        <v>170</v>
      </c>
      <c r="B115" s="3" t="s">
        <v>171</v>
      </c>
      <c r="C115" s="3">
        <v>231</v>
      </c>
      <c r="D115" s="3" t="s">
        <v>72</v>
      </c>
      <c r="E115" s="3">
        <v>6121</v>
      </c>
      <c r="F115" s="3" t="s">
        <v>103</v>
      </c>
      <c r="G115" s="3">
        <v>21025</v>
      </c>
      <c r="H115" s="3" t="s">
        <v>173</v>
      </c>
      <c r="I115" s="3">
        <v>2013</v>
      </c>
      <c r="J115" s="3">
        <v>2013</v>
      </c>
      <c r="K115" s="3" t="s">
        <v>108</v>
      </c>
      <c r="L115" s="3">
        <v>41.8</v>
      </c>
      <c r="M115" s="3" t="s">
        <v>174</v>
      </c>
      <c r="N115" s="3" t="s">
        <v>175</v>
      </c>
      <c r="O115" s="3"/>
      <c r="P115" s="3"/>
    </row>
    <row r="116" spans="1:16" x14ac:dyDescent="0.75">
      <c r="A116" s="3" t="s">
        <v>170</v>
      </c>
      <c r="B116" s="3" t="s">
        <v>171</v>
      </c>
      <c r="C116" s="3">
        <v>231</v>
      </c>
      <c r="D116" s="3" t="s">
        <v>72</v>
      </c>
      <c r="E116" s="3">
        <v>6121</v>
      </c>
      <c r="F116" s="3" t="s">
        <v>103</v>
      </c>
      <c r="G116" s="3">
        <v>21025</v>
      </c>
      <c r="H116" s="3" t="s">
        <v>173</v>
      </c>
      <c r="I116" s="3">
        <v>2014</v>
      </c>
      <c r="J116" s="3">
        <v>2014</v>
      </c>
      <c r="K116" s="3" t="s">
        <v>108</v>
      </c>
      <c r="L116" s="3">
        <v>41</v>
      </c>
      <c r="M116" s="3" t="s">
        <v>174</v>
      </c>
      <c r="N116" s="3" t="s">
        <v>175</v>
      </c>
      <c r="O116" s="3"/>
      <c r="P116" s="3"/>
    </row>
    <row r="117" spans="1:16" x14ac:dyDescent="0.75">
      <c r="A117" s="3" t="s">
        <v>170</v>
      </c>
      <c r="B117" s="3" t="s">
        <v>171</v>
      </c>
      <c r="C117" s="3">
        <v>231</v>
      </c>
      <c r="D117" s="3" t="s">
        <v>72</v>
      </c>
      <c r="E117" s="3">
        <v>6121</v>
      </c>
      <c r="F117" s="3" t="s">
        <v>103</v>
      </c>
      <c r="G117" s="3">
        <v>21025</v>
      </c>
      <c r="H117" s="3" t="s">
        <v>173</v>
      </c>
      <c r="I117" s="3">
        <v>2015</v>
      </c>
      <c r="J117" s="3">
        <v>2015</v>
      </c>
      <c r="K117" s="3" t="s">
        <v>108</v>
      </c>
      <c r="L117" s="3">
        <v>40.1</v>
      </c>
      <c r="M117" s="3" t="s">
        <v>174</v>
      </c>
      <c r="N117" s="3" t="s">
        <v>175</v>
      </c>
      <c r="O117" s="3"/>
      <c r="P117" s="3"/>
    </row>
    <row r="118" spans="1:16" x14ac:dyDescent="0.75">
      <c r="A118" s="3" t="s">
        <v>170</v>
      </c>
      <c r="B118" s="3" t="s">
        <v>171</v>
      </c>
      <c r="C118" s="3">
        <v>231</v>
      </c>
      <c r="D118" s="3" t="s">
        <v>72</v>
      </c>
      <c r="E118" s="3">
        <v>6121</v>
      </c>
      <c r="F118" s="3" t="s">
        <v>103</v>
      </c>
      <c r="G118" s="3">
        <v>21025</v>
      </c>
      <c r="H118" s="3" t="s">
        <v>173</v>
      </c>
      <c r="I118" s="3">
        <v>2016</v>
      </c>
      <c r="J118" s="3">
        <v>2016</v>
      </c>
      <c r="K118" s="3" t="s">
        <v>108</v>
      </c>
      <c r="L118" s="3">
        <v>39.200000000000003</v>
      </c>
      <c r="M118" s="3" t="s">
        <v>174</v>
      </c>
      <c r="N118" s="3" t="s">
        <v>175</v>
      </c>
      <c r="O118" s="3"/>
      <c r="P118" s="3"/>
    </row>
    <row r="119" spans="1:16" x14ac:dyDescent="0.75">
      <c r="A119" s="3" t="s">
        <v>170</v>
      </c>
      <c r="B119" s="3" t="s">
        <v>171</v>
      </c>
      <c r="C119" s="3">
        <v>231</v>
      </c>
      <c r="D119" s="3" t="s">
        <v>72</v>
      </c>
      <c r="E119" s="3">
        <v>6121</v>
      </c>
      <c r="F119" s="3" t="s">
        <v>103</v>
      </c>
      <c r="G119" s="3">
        <v>21025</v>
      </c>
      <c r="H119" s="3" t="s">
        <v>173</v>
      </c>
      <c r="I119" s="3">
        <v>2017</v>
      </c>
      <c r="J119" s="3">
        <v>2017</v>
      </c>
      <c r="K119" s="3" t="s">
        <v>108</v>
      </c>
      <c r="L119" s="3">
        <v>38.200000000000003</v>
      </c>
      <c r="M119" s="3" t="s">
        <v>174</v>
      </c>
      <c r="N119" s="3" t="s">
        <v>175</v>
      </c>
      <c r="O119" s="3"/>
      <c r="P119" s="3"/>
    </row>
    <row r="120" spans="1:16" x14ac:dyDescent="0.75">
      <c r="A120" s="3" t="s">
        <v>170</v>
      </c>
      <c r="B120" s="3" t="s">
        <v>171</v>
      </c>
      <c r="C120" s="3">
        <v>231</v>
      </c>
      <c r="D120" s="3" t="s">
        <v>72</v>
      </c>
      <c r="E120" s="3">
        <v>6121</v>
      </c>
      <c r="F120" s="3" t="s">
        <v>103</v>
      </c>
      <c r="G120" s="3">
        <v>21025</v>
      </c>
      <c r="H120" s="3" t="s">
        <v>173</v>
      </c>
      <c r="I120" s="3">
        <v>2018</v>
      </c>
      <c r="J120" s="3">
        <v>2018</v>
      </c>
      <c r="K120" s="3" t="s">
        <v>108</v>
      </c>
      <c r="L120" s="3">
        <v>37.299999999999997</v>
      </c>
      <c r="M120" s="3" t="s">
        <v>174</v>
      </c>
      <c r="N120" s="3" t="s">
        <v>175</v>
      </c>
      <c r="O120" s="3"/>
      <c r="P120" s="3"/>
    </row>
    <row r="121" spans="1:16" x14ac:dyDescent="0.75">
      <c r="A121" s="3" t="s">
        <v>170</v>
      </c>
      <c r="B121" s="3" t="s">
        <v>171</v>
      </c>
      <c r="C121" s="3">
        <v>231</v>
      </c>
      <c r="D121" s="3" t="s">
        <v>72</v>
      </c>
      <c r="E121" s="3">
        <v>6121</v>
      </c>
      <c r="F121" s="3" t="s">
        <v>103</v>
      </c>
      <c r="G121" s="3">
        <v>21025</v>
      </c>
      <c r="H121" s="3" t="s">
        <v>173</v>
      </c>
      <c r="I121" s="3">
        <v>2019</v>
      </c>
      <c r="J121" s="3">
        <v>2019</v>
      </c>
      <c r="K121" s="3" t="s">
        <v>108</v>
      </c>
      <c r="L121" s="3">
        <v>36.299999999999997</v>
      </c>
      <c r="M121" s="3" t="s">
        <v>174</v>
      </c>
      <c r="N121" s="3" t="s">
        <v>175</v>
      </c>
      <c r="O121" s="3"/>
      <c r="P121" s="3"/>
    </row>
    <row r="122" spans="1:16" x14ac:dyDescent="0.75">
      <c r="A122" s="3" t="s">
        <v>170</v>
      </c>
      <c r="B122" s="3" t="s">
        <v>171</v>
      </c>
      <c r="C122" s="3">
        <v>270</v>
      </c>
      <c r="D122" s="3" t="s">
        <v>73</v>
      </c>
      <c r="E122" s="3">
        <v>6121</v>
      </c>
      <c r="F122" s="3" t="s">
        <v>103</v>
      </c>
      <c r="G122" s="3">
        <v>21025</v>
      </c>
      <c r="H122" s="3" t="s">
        <v>173</v>
      </c>
      <c r="I122" s="3">
        <v>2010</v>
      </c>
      <c r="J122" s="3">
        <v>2010</v>
      </c>
      <c r="K122" s="3" t="s">
        <v>108</v>
      </c>
      <c r="L122" s="3">
        <v>23.7</v>
      </c>
      <c r="M122" s="3" t="s">
        <v>174</v>
      </c>
      <c r="N122" s="3" t="s">
        <v>175</v>
      </c>
      <c r="O122" s="3"/>
      <c r="P122" s="3"/>
    </row>
    <row r="123" spans="1:16" x14ac:dyDescent="0.75">
      <c r="A123" s="3" t="s">
        <v>170</v>
      </c>
      <c r="B123" s="3" t="s">
        <v>171</v>
      </c>
      <c r="C123" s="3">
        <v>270</v>
      </c>
      <c r="D123" s="3" t="s">
        <v>73</v>
      </c>
      <c r="E123" s="3">
        <v>6121</v>
      </c>
      <c r="F123" s="3" t="s">
        <v>103</v>
      </c>
      <c r="G123" s="3">
        <v>21025</v>
      </c>
      <c r="H123" s="3" t="s">
        <v>173</v>
      </c>
      <c r="I123" s="3">
        <v>2011</v>
      </c>
      <c r="J123" s="3">
        <v>2011</v>
      </c>
      <c r="K123" s="3" t="s">
        <v>108</v>
      </c>
      <c r="L123" s="3">
        <v>23.1</v>
      </c>
      <c r="M123" s="3" t="s">
        <v>174</v>
      </c>
      <c r="N123" s="3" t="s">
        <v>175</v>
      </c>
      <c r="O123" s="3"/>
      <c r="P123" s="3"/>
    </row>
    <row r="124" spans="1:16" x14ac:dyDescent="0.75">
      <c r="A124" s="3" t="s">
        <v>170</v>
      </c>
      <c r="B124" s="3" t="s">
        <v>171</v>
      </c>
      <c r="C124" s="3">
        <v>270</v>
      </c>
      <c r="D124" s="3" t="s">
        <v>73</v>
      </c>
      <c r="E124" s="3">
        <v>6121</v>
      </c>
      <c r="F124" s="3" t="s">
        <v>103</v>
      </c>
      <c r="G124" s="3">
        <v>21025</v>
      </c>
      <c r="H124" s="3" t="s">
        <v>173</v>
      </c>
      <c r="I124" s="3">
        <v>2012</v>
      </c>
      <c r="J124" s="3">
        <v>2012</v>
      </c>
      <c r="K124" s="3" t="s">
        <v>108</v>
      </c>
      <c r="L124" s="3">
        <v>22.4</v>
      </c>
      <c r="M124" s="3" t="s">
        <v>174</v>
      </c>
      <c r="N124" s="3" t="s">
        <v>175</v>
      </c>
      <c r="O124" s="3"/>
      <c r="P124" s="3"/>
    </row>
    <row r="125" spans="1:16" x14ac:dyDescent="0.75">
      <c r="A125" s="3" t="s">
        <v>170</v>
      </c>
      <c r="B125" s="3" t="s">
        <v>171</v>
      </c>
      <c r="C125" s="3">
        <v>270</v>
      </c>
      <c r="D125" s="3" t="s">
        <v>73</v>
      </c>
      <c r="E125" s="3">
        <v>6121</v>
      </c>
      <c r="F125" s="3" t="s">
        <v>103</v>
      </c>
      <c r="G125" s="3">
        <v>21025</v>
      </c>
      <c r="H125" s="3" t="s">
        <v>173</v>
      </c>
      <c r="I125" s="3">
        <v>2013</v>
      </c>
      <c r="J125" s="3">
        <v>2013</v>
      </c>
      <c r="K125" s="3" t="s">
        <v>108</v>
      </c>
      <c r="L125" s="3">
        <v>21.8</v>
      </c>
      <c r="M125" s="3" t="s">
        <v>174</v>
      </c>
      <c r="N125" s="3" t="s">
        <v>175</v>
      </c>
      <c r="O125" s="3"/>
      <c r="P125" s="3"/>
    </row>
    <row r="126" spans="1:16" x14ac:dyDescent="0.75">
      <c r="A126" s="3" t="s">
        <v>170</v>
      </c>
      <c r="B126" s="3" t="s">
        <v>171</v>
      </c>
      <c r="C126" s="3">
        <v>270</v>
      </c>
      <c r="D126" s="3" t="s">
        <v>73</v>
      </c>
      <c r="E126" s="3">
        <v>6121</v>
      </c>
      <c r="F126" s="3" t="s">
        <v>103</v>
      </c>
      <c r="G126" s="3">
        <v>21025</v>
      </c>
      <c r="H126" s="3" t="s">
        <v>173</v>
      </c>
      <c r="I126" s="3">
        <v>2014</v>
      </c>
      <c r="J126" s="3">
        <v>2014</v>
      </c>
      <c r="K126" s="3" t="s">
        <v>108</v>
      </c>
      <c r="L126" s="3">
        <v>21.1</v>
      </c>
      <c r="M126" s="3" t="s">
        <v>174</v>
      </c>
      <c r="N126" s="3" t="s">
        <v>175</v>
      </c>
      <c r="O126" s="3"/>
      <c r="P126" s="3"/>
    </row>
    <row r="127" spans="1:16" x14ac:dyDescent="0.75">
      <c r="A127" s="3" t="s">
        <v>170</v>
      </c>
      <c r="B127" s="3" t="s">
        <v>171</v>
      </c>
      <c r="C127" s="3">
        <v>270</v>
      </c>
      <c r="D127" s="3" t="s">
        <v>73</v>
      </c>
      <c r="E127" s="3">
        <v>6121</v>
      </c>
      <c r="F127" s="3" t="s">
        <v>103</v>
      </c>
      <c r="G127" s="3">
        <v>21025</v>
      </c>
      <c r="H127" s="3" t="s">
        <v>173</v>
      </c>
      <c r="I127" s="3">
        <v>2015</v>
      </c>
      <c r="J127" s="3">
        <v>2015</v>
      </c>
      <c r="K127" s="3" t="s">
        <v>108</v>
      </c>
      <c r="L127" s="3">
        <v>20.399999999999999</v>
      </c>
      <c r="M127" s="3" t="s">
        <v>174</v>
      </c>
      <c r="N127" s="3" t="s">
        <v>175</v>
      </c>
      <c r="O127" s="3"/>
      <c r="P127" s="3"/>
    </row>
    <row r="128" spans="1:16" x14ac:dyDescent="0.75">
      <c r="A128" s="3" t="s">
        <v>170</v>
      </c>
      <c r="B128" s="3" t="s">
        <v>171</v>
      </c>
      <c r="C128" s="3">
        <v>270</v>
      </c>
      <c r="D128" s="3" t="s">
        <v>73</v>
      </c>
      <c r="E128" s="3">
        <v>6121</v>
      </c>
      <c r="F128" s="3" t="s">
        <v>103</v>
      </c>
      <c r="G128" s="3">
        <v>21025</v>
      </c>
      <c r="H128" s="3" t="s">
        <v>173</v>
      </c>
      <c r="I128" s="3">
        <v>2016</v>
      </c>
      <c r="J128" s="3">
        <v>2016</v>
      </c>
      <c r="K128" s="3" t="s">
        <v>108</v>
      </c>
      <c r="L128" s="3">
        <v>19.600000000000001</v>
      </c>
      <c r="M128" s="3" t="s">
        <v>174</v>
      </c>
      <c r="N128" s="3" t="s">
        <v>175</v>
      </c>
      <c r="O128" s="3"/>
      <c r="P128" s="3"/>
    </row>
    <row r="129" spans="1:16" x14ac:dyDescent="0.75">
      <c r="A129" s="3" t="s">
        <v>170</v>
      </c>
      <c r="B129" s="3" t="s">
        <v>171</v>
      </c>
      <c r="C129" s="3">
        <v>270</v>
      </c>
      <c r="D129" s="3" t="s">
        <v>73</v>
      </c>
      <c r="E129" s="3">
        <v>6121</v>
      </c>
      <c r="F129" s="3" t="s">
        <v>103</v>
      </c>
      <c r="G129" s="3">
        <v>21025</v>
      </c>
      <c r="H129" s="3" t="s">
        <v>173</v>
      </c>
      <c r="I129" s="3">
        <v>2017</v>
      </c>
      <c r="J129" s="3">
        <v>2017</v>
      </c>
      <c r="K129" s="3" t="s">
        <v>108</v>
      </c>
      <c r="L129" s="3">
        <v>18.8</v>
      </c>
      <c r="M129" s="3" t="s">
        <v>174</v>
      </c>
      <c r="N129" s="3" t="s">
        <v>175</v>
      </c>
      <c r="O129" s="3"/>
      <c r="P129" s="3"/>
    </row>
    <row r="130" spans="1:16" x14ac:dyDescent="0.75">
      <c r="A130" s="3" t="s">
        <v>170</v>
      </c>
      <c r="B130" s="3" t="s">
        <v>171</v>
      </c>
      <c r="C130" s="3">
        <v>270</v>
      </c>
      <c r="D130" s="3" t="s">
        <v>73</v>
      </c>
      <c r="E130" s="3">
        <v>6121</v>
      </c>
      <c r="F130" s="3" t="s">
        <v>103</v>
      </c>
      <c r="G130" s="3">
        <v>21025</v>
      </c>
      <c r="H130" s="3" t="s">
        <v>173</v>
      </c>
      <c r="I130" s="3">
        <v>2018</v>
      </c>
      <c r="J130" s="3">
        <v>2018</v>
      </c>
      <c r="K130" s="3" t="s">
        <v>108</v>
      </c>
      <c r="L130" s="3">
        <v>17.899999999999999</v>
      </c>
      <c r="M130" s="3" t="s">
        <v>174</v>
      </c>
      <c r="N130" s="3" t="s">
        <v>175</v>
      </c>
      <c r="O130" s="3"/>
      <c r="P130" s="3"/>
    </row>
    <row r="131" spans="1:16" x14ac:dyDescent="0.75">
      <c r="A131" s="3" t="s">
        <v>170</v>
      </c>
      <c r="B131" s="3" t="s">
        <v>171</v>
      </c>
      <c r="C131" s="3">
        <v>270</v>
      </c>
      <c r="D131" s="3" t="s">
        <v>73</v>
      </c>
      <c r="E131" s="3">
        <v>6121</v>
      </c>
      <c r="F131" s="3" t="s">
        <v>103</v>
      </c>
      <c r="G131" s="3">
        <v>21025</v>
      </c>
      <c r="H131" s="3" t="s">
        <v>173</v>
      </c>
      <c r="I131" s="3">
        <v>2019</v>
      </c>
      <c r="J131" s="3">
        <v>2019</v>
      </c>
      <c r="K131" s="3" t="s">
        <v>108</v>
      </c>
      <c r="L131" s="3">
        <v>16.899999999999999</v>
      </c>
      <c r="M131" s="3" t="s">
        <v>174</v>
      </c>
      <c r="N131" s="3" t="s">
        <v>175</v>
      </c>
      <c r="O131" s="3"/>
      <c r="P131" s="3"/>
    </row>
    <row r="132" spans="1:16" x14ac:dyDescent="0.75">
      <c r="A132" s="3" t="s">
        <v>170</v>
      </c>
      <c r="B132" s="3" t="s">
        <v>171</v>
      </c>
      <c r="C132" s="3">
        <v>624</v>
      </c>
      <c r="D132" s="3" t="s">
        <v>74</v>
      </c>
      <c r="E132" s="3">
        <v>6121</v>
      </c>
      <c r="F132" s="3" t="s">
        <v>103</v>
      </c>
      <c r="G132" s="3">
        <v>21025</v>
      </c>
      <c r="H132" s="3" t="s">
        <v>173</v>
      </c>
      <c r="I132" s="3">
        <v>2010</v>
      </c>
      <c r="J132" s="3">
        <v>2010</v>
      </c>
      <c r="K132" s="3" t="s">
        <v>108</v>
      </c>
      <c r="L132" s="3">
        <v>30.5</v>
      </c>
      <c r="M132" s="3" t="s">
        <v>174</v>
      </c>
      <c r="N132" s="3" t="s">
        <v>175</v>
      </c>
      <c r="O132" s="3"/>
      <c r="P132" s="3"/>
    </row>
    <row r="133" spans="1:16" x14ac:dyDescent="0.75">
      <c r="A133" s="3" t="s">
        <v>170</v>
      </c>
      <c r="B133" s="3" t="s">
        <v>171</v>
      </c>
      <c r="C133" s="3">
        <v>624</v>
      </c>
      <c r="D133" s="3" t="s">
        <v>74</v>
      </c>
      <c r="E133" s="3">
        <v>6121</v>
      </c>
      <c r="F133" s="3" t="s">
        <v>103</v>
      </c>
      <c r="G133" s="3">
        <v>21025</v>
      </c>
      <c r="H133" s="3" t="s">
        <v>173</v>
      </c>
      <c r="I133" s="3">
        <v>2011</v>
      </c>
      <c r="J133" s="3">
        <v>2011</v>
      </c>
      <c r="K133" s="3" t="s">
        <v>108</v>
      </c>
      <c r="L133" s="3">
        <v>30</v>
      </c>
      <c r="M133" s="3" t="s">
        <v>174</v>
      </c>
      <c r="N133" s="3" t="s">
        <v>175</v>
      </c>
      <c r="O133" s="3"/>
      <c r="P133" s="3"/>
    </row>
    <row r="134" spans="1:16" x14ac:dyDescent="0.75">
      <c r="A134" s="3" t="s">
        <v>170</v>
      </c>
      <c r="B134" s="3" t="s">
        <v>171</v>
      </c>
      <c r="C134" s="3">
        <v>624</v>
      </c>
      <c r="D134" s="3" t="s">
        <v>74</v>
      </c>
      <c r="E134" s="3">
        <v>6121</v>
      </c>
      <c r="F134" s="3" t="s">
        <v>103</v>
      </c>
      <c r="G134" s="3">
        <v>21025</v>
      </c>
      <c r="H134" s="3" t="s">
        <v>173</v>
      </c>
      <c r="I134" s="3">
        <v>2012</v>
      </c>
      <c r="J134" s="3">
        <v>2012</v>
      </c>
      <c r="K134" s="3" t="s">
        <v>108</v>
      </c>
      <c r="L134" s="3">
        <v>29.7</v>
      </c>
      <c r="M134" s="3" t="s">
        <v>174</v>
      </c>
      <c r="N134" s="3" t="s">
        <v>175</v>
      </c>
      <c r="O134" s="3"/>
      <c r="P134" s="3"/>
    </row>
    <row r="135" spans="1:16" x14ac:dyDescent="0.75">
      <c r="A135" s="3" t="s">
        <v>170</v>
      </c>
      <c r="B135" s="3" t="s">
        <v>171</v>
      </c>
      <c r="C135" s="3">
        <v>624</v>
      </c>
      <c r="D135" s="3" t="s">
        <v>74</v>
      </c>
      <c r="E135" s="3">
        <v>6121</v>
      </c>
      <c r="F135" s="3" t="s">
        <v>103</v>
      </c>
      <c r="G135" s="3">
        <v>21025</v>
      </c>
      <c r="H135" s="3" t="s">
        <v>173</v>
      </c>
      <c r="I135" s="3">
        <v>2013</v>
      </c>
      <c r="J135" s="3">
        <v>2013</v>
      </c>
      <c r="K135" s="3" t="s">
        <v>108</v>
      </c>
      <c r="L135" s="3">
        <v>29.3</v>
      </c>
      <c r="M135" s="3" t="s">
        <v>174</v>
      </c>
      <c r="N135" s="3" t="s">
        <v>175</v>
      </c>
      <c r="O135" s="3"/>
      <c r="P135" s="3"/>
    </row>
    <row r="136" spans="1:16" x14ac:dyDescent="0.75">
      <c r="A136" s="3" t="s">
        <v>170</v>
      </c>
      <c r="B136" s="3" t="s">
        <v>171</v>
      </c>
      <c r="C136" s="3">
        <v>624</v>
      </c>
      <c r="D136" s="3" t="s">
        <v>74</v>
      </c>
      <c r="E136" s="3">
        <v>6121</v>
      </c>
      <c r="F136" s="3" t="s">
        <v>103</v>
      </c>
      <c r="G136" s="3">
        <v>21025</v>
      </c>
      <c r="H136" s="3" t="s">
        <v>173</v>
      </c>
      <c r="I136" s="3">
        <v>2014</v>
      </c>
      <c r="J136" s="3">
        <v>2014</v>
      </c>
      <c r="K136" s="3" t="s">
        <v>108</v>
      </c>
      <c r="L136" s="3">
        <v>29.1</v>
      </c>
      <c r="M136" s="3" t="s">
        <v>174</v>
      </c>
      <c r="N136" s="3" t="s">
        <v>175</v>
      </c>
      <c r="O136" s="3"/>
      <c r="P136" s="3"/>
    </row>
    <row r="137" spans="1:16" x14ac:dyDescent="0.75">
      <c r="A137" s="3" t="s">
        <v>170</v>
      </c>
      <c r="B137" s="3" t="s">
        <v>171</v>
      </c>
      <c r="C137" s="3">
        <v>624</v>
      </c>
      <c r="D137" s="3" t="s">
        <v>74</v>
      </c>
      <c r="E137" s="3">
        <v>6121</v>
      </c>
      <c r="F137" s="3" t="s">
        <v>103</v>
      </c>
      <c r="G137" s="3">
        <v>21025</v>
      </c>
      <c r="H137" s="3" t="s">
        <v>173</v>
      </c>
      <c r="I137" s="3">
        <v>2015</v>
      </c>
      <c r="J137" s="3">
        <v>2015</v>
      </c>
      <c r="K137" s="3" t="s">
        <v>108</v>
      </c>
      <c r="L137" s="3">
        <v>28.9</v>
      </c>
      <c r="M137" s="3" t="s">
        <v>174</v>
      </c>
      <c r="N137" s="3" t="s">
        <v>175</v>
      </c>
      <c r="O137" s="3"/>
      <c r="P137" s="3"/>
    </row>
    <row r="138" spans="1:16" x14ac:dyDescent="0.75">
      <c r="A138" s="3" t="s">
        <v>170</v>
      </c>
      <c r="B138" s="3" t="s">
        <v>171</v>
      </c>
      <c r="C138" s="3">
        <v>624</v>
      </c>
      <c r="D138" s="3" t="s">
        <v>74</v>
      </c>
      <c r="E138" s="3">
        <v>6121</v>
      </c>
      <c r="F138" s="3" t="s">
        <v>103</v>
      </c>
      <c r="G138" s="3">
        <v>21025</v>
      </c>
      <c r="H138" s="3" t="s">
        <v>173</v>
      </c>
      <c r="I138" s="3">
        <v>2016</v>
      </c>
      <c r="J138" s="3">
        <v>2016</v>
      </c>
      <c r="K138" s="3" t="s">
        <v>108</v>
      </c>
      <c r="L138" s="3">
        <v>28.9</v>
      </c>
      <c r="M138" s="3" t="s">
        <v>174</v>
      </c>
      <c r="N138" s="3" t="s">
        <v>175</v>
      </c>
      <c r="O138" s="3"/>
      <c r="P138" s="3"/>
    </row>
    <row r="139" spans="1:16" x14ac:dyDescent="0.75">
      <c r="A139" s="3" t="s">
        <v>170</v>
      </c>
      <c r="B139" s="3" t="s">
        <v>171</v>
      </c>
      <c r="C139" s="3">
        <v>624</v>
      </c>
      <c r="D139" s="3" t="s">
        <v>74</v>
      </c>
      <c r="E139" s="3">
        <v>6121</v>
      </c>
      <c r="F139" s="3" t="s">
        <v>103</v>
      </c>
      <c r="G139" s="3">
        <v>21025</v>
      </c>
      <c r="H139" s="3" t="s">
        <v>173</v>
      </c>
      <c r="I139" s="3">
        <v>2017</v>
      </c>
      <c r="J139" s="3">
        <v>2017</v>
      </c>
      <c r="K139" s="3" t="s">
        <v>108</v>
      </c>
      <c r="L139" s="3">
        <v>28.8</v>
      </c>
      <c r="M139" s="3" t="s">
        <v>174</v>
      </c>
      <c r="N139" s="3" t="s">
        <v>175</v>
      </c>
      <c r="O139" s="3"/>
      <c r="P139" s="3"/>
    </row>
    <row r="140" spans="1:16" x14ac:dyDescent="0.75">
      <c r="A140" s="3" t="s">
        <v>170</v>
      </c>
      <c r="B140" s="3" t="s">
        <v>171</v>
      </c>
      <c r="C140" s="3">
        <v>624</v>
      </c>
      <c r="D140" s="3" t="s">
        <v>74</v>
      </c>
      <c r="E140" s="3">
        <v>6121</v>
      </c>
      <c r="F140" s="3" t="s">
        <v>103</v>
      </c>
      <c r="G140" s="3">
        <v>21025</v>
      </c>
      <c r="H140" s="3" t="s">
        <v>173</v>
      </c>
      <c r="I140" s="3">
        <v>2018</v>
      </c>
      <c r="J140" s="3">
        <v>2018</v>
      </c>
      <c r="K140" s="3" t="s">
        <v>108</v>
      </c>
      <c r="L140" s="3">
        <v>28.7</v>
      </c>
      <c r="M140" s="3" t="s">
        <v>174</v>
      </c>
      <c r="N140" s="3" t="s">
        <v>175</v>
      </c>
      <c r="O140" s="3"/>
      <c r="P140" s="3"/>
    </row>
    <row r="141" spans="1:16" x14ac:dyDescent="0.75">
      <c r="A141" s="3" t="s">
        <v>170</v>
      </c>
      <c r="B141" s="3" t="s">
        <v>171</v>
      </c>
      <c r="C141" s="3">
        <v>624</v>
      </c>
      <c r="D141" s="3" t="s">
        <v>74</v>
      </c>
      <c r="E141" s="3">
        <v>6121</v>
      </c>
      <c r="F141" s="3" t="s">
        <v>103</v>
      </c>
      <c r="G141" s="3">
        <v>21025</v>
      </c>
      <c r="H141" s="3" t="s">
        <v>173</v>
      </c>
      <c r="I141" s="3">
        <v>2019</v>
      </c>
      <c r="J141" s="3">
        <v>2019</v>
      </c>
      <c r="K141" s="3" t="s">
        <v>108</v>
      </c>
      <c r="L141" s="3">
        <v>28.4</v>
      </c>
      <c r="M141" s="3" t="s">
        <v>174</v>
      </c>
      <c r="N141" s="3" t="s">
        <v>175</v>
      </c>
      <c r="O141" s="3"/>
      <c r="P141" s="3"/>
    </row>
    <row r="142" spans="1:16" x14ac:dyDescent="0.75">
      <c r="A142" s="3" t="s">
        <v>170</v>
      </c>
      <c r="B142" s="3" t="s">
        <v>171</v>
      </c>
      <c r="C142" s="3">
        <v>332</v>
      </c>
      <c r="D142" s="3" t="s">
        <v>75</v>
      </c>
      <c r="E142" s="3">
        <v>6121</v>
      </c>
      <c r="F142" s="3" t="s">
        <v>103</v>
      </c>
      <c r="G142" s="3">
        <v>21025</v>
      </c>
      <c r="H142" s="3" t="s">
        <v>173</v>
      </c>
      <c r="I142" s="3">
        <v>2010</v>
      </c>
      <c r="J142" s="3">
        <v>2010</v>
      </c>
      <c r="K142" s="3" t="s">
        <v>108</v>
      </c>
      <c r="L142" s="3">
        <v>25.1</v>
      </c>
      <c r="M142" s="3" t="s">
        <v>174</v>
      </c>
      <c r="N142" s="3" t="s">
        <v>175</v>
      </c>
      <c r="O142" s="3"/>
      <c r="P142" s="3"/>
    </row>
    <row r="143" spans="1:16" x14ac:dyDescent="0.75">
      <c r="A143" s="3" t="s">
        <v>170</v>
      </c>
      <c r="B143" s="3" t="s">
        <v>171</v>
      </c>
      <c r="C143" s="3">
        <v>332</v>
      </c>
      <c r="D143" s="3" t="s">
        <v>75</v>
      </c>
      <c r="E143" s="3">
        <v>6121</v>
      </c>
      <c r="F143" s="3" t="s">
        <v>103</v>
      </c>
      <c r="G143" s="3">
        <v>21025</v>
      </c>
      <c r="H143" s="3" t="s">
        <v>173</v>
      </c>
      <c r="I143" s="3">
        <v>2011</v>
      </c>
      <c r="J143" s="3">
        <v>2011</v>
      </c>
      <c r="K143" s="3" t="s">
        <v>108</v>
      </c>
      <c r="L143" s="3">
        <v>24.5</v>
      </c>
      <c r="M143" s="3" t="s">
        <v>174</v>
      </c>
      <c r="N143" s="3" t="s">
        <v>175</v>
      </c>
      <c r="O143" s="3"/>
      <c r="P143" s="3"/>
    </row>
    <row r="144" spans="1:16" x14ac:dyDescent="0.75">
      <c r="A144" s="3" t="s">
        <v>170</v>
      </c>
      <c r="B144" s="3" t="s">
        <v>171</v>
      </c>
      <c r="C144" s="3">
        <v>332</v>
      </c>
      <c r="D144" s="3" t="s">
        <v>75</v>
      </c>
      <c r="E144" s="3">
        <v>6121</v>
      </c>
      <c r="F144" s="3" t="s">
        <v>103</v>
      </c>
      <c r="G144" s="3">
        <v>21025</v>
      </c>
      <c r="H144" s="3" t="s">
        <v>173</v>
      </c>
      <c r="I144" s="3">
        <v>2012</v>
      </c>
      <c r="J144" s="3">
        <v>2012</v>
      </c>
      <c r="K144" s="3" t="s">
        <v>108</v>
      </c>
      <c r="L144" s="3">
        <v>23.9</v>
      </c>
      <c r="M144" s="3" t="s">
        <v>174</v>
      </c>
      <c r="N144" s="3" t="s">
        <v>175</v>
      </c>
      <c r="O144" s="3"/>
      <c r="P144" s="3"/>
    </row>
    <row r="145" spans="1:16" x14ac:dyDescent="0.75">
      <c r="A145" s="3" t="s">
        <v>170</v>
      </c>
      <c r="B145" s="3" t="s">
        <v>171</v>
      </c>
      <c r="C145" s="3">
        <v>332</v>
      </c>
      <c r="D145" s="3" t="s">
        <v>75</v>
      </c>
      <c r="E145" s="3">
        <v>6121</v>
      </c>
      <c r="F145" s="3" t="s">
        <v>103</v>
      </c>
      <c r="G145" s="3">
        <v>21025</v>
      </c>
      <c r="H145" s="3" t="s">
        <v>173</v>
      </c>
      <c r="I145" s="3">
        <v>2013</v>
      </c>
      <c r="J145" s="3">
        <v>2013</v>
      </c>
      <c r="K145" s="3" t="s">
        <v>108</v>
      </c>
      <c r="L145" s="3">
        <v>23.3</v>
      </c>
      <c r="M145" s="3" t="s">
        <v>174</v>
      </c>
      <c r="N145" s="3" t="s">
        <v>175</v>
      </c>
      <c r="O145" s="3"/>
      <c r="P145" s="3"/>
    </row>
    <row r="146" spans="1:16" x14ac:dyDescent="0.75">
      <c r="A146" s="3" t="s">
        <v>170</v>
      </c>
      <c r="B146" s="3" t="s">
        <v>171</v>
      </c>
      <c r="C146" s="3">
        <v>332</v>
      </c>
      <c r="D146" s="3" t="s">
        <v>75</v>
      </c>
      <c r="E146" s="3">
        <v>6121</v>
      </c>
      <c r="F146" s="3" t="s">
        <v>103</v>
      </c>
      <c r="G146" s="3">
        <v>21025</v>
      </c>
      <c r="H146" s="3" t="s">
        <v>173</v>
      </c>
      <c r="I146" s="3">
        <v>2014</v>
      </c>
      <c r="J146" s="3">
        <v>2014</v>
      </c>
      <c r="K146" s="3" t="s">
        <v>108</v>
      </c>
      <c r="L146" s="3">
        <v>22.8</v>
      </c>
      <c r="M146" s="3" t="s">
        <v>174</v>
      </c>
      <c r="N146" s="3" t="s">
        <v>175</v>
      </c>
      <c r="O146" s="3"/>
      <c r="P146" s="3"/>
    </row>
    <row r="147" spans="1:16" x14ac:dyDescent="0.75">
      <c r="A147" s="3" t="s">
        <v>170</v>
      </c>
      <c r="B147" s="3" t="s">
        <v>171</v>
      </c>
      <c r="C147" s="3">
        <v>332</v>
      </c>
      <c r="D147" s="3" t="s">
        <v>75</v>
      </c>
      <c r="E147" s="3">
        <v>6121</v>
      </c>
      <c r="F147" s="3" t="s">
        <v>103</v>
      </c>
      <c r="G147" s="3">
        <v>21025</v>
      </c>
      <c r="H147" s="3" t="s">
        <v>173</v>
      </c>
      <c r="I147" s="3">
        <v>2015</v>
      </c>
      <c r="J147" s="3">
        <v>2015</v>
      </c>
      <c r="K147" s="3" t="s">
        <v>108</v>
      </c>
      <c r="L147" s="3">
        <v>22.3</v>
      </c>
      <c r="M147" s="3" t="s">
        <v>174</v>
      </c>
      <c r="N147" s="3" t="s">
        <v>175</v>
      </c>
      <c r="O147" s="3"/>
      <c r="P147" s="3"/>
    </row>
    <row r="148" spans="1:16" x14ac:dyDescent="0.75">
      <c r="A148" s="3" t="s">
        <v>170</v>
      </c>
      <c r="B148" s="3" t="s">
        <v>171</v>
      </c>
      <c r="C148" s="3">
        <v>332</v>
      </c>
      <c r="D148" s="3" t="s">
        <v>75</v>
      </c>
      <c r="E148" s="3">
        <v>6121</v>
      </c>
      <c r="F148" s="3" t="s">
        <v>103</v>
      </c>
      <c r="G148" s="3">
        <v>21025</v>
      </c>
      <c r="H148" s="3" t="s">
        <v>173</v>
      </c>
      <c r="I148" s="3">
        <v>2016</v>
      </c>
      <c r="J148" s="3">
        <v>2016</v>
      </c>
      <c r="K148" s="3" t="s">
        <v>108</v>
      </c>
      <c r="L148" s="3">
        <v>21.8</v>
      </c>
      <c r="M148" s="3" t="s">
        <v>174</v>
      </c>
      <c r="N148" s="3" t="s">
        <v>175</v>
      </c>
      <c r="O148" s="3"/>
      <c r="P148" s="3"/>
    </row>
    <row r="149" spans="1:16" x14ac:dyDescent="0.75">
      <c r="A149" s="3" t="s">
        <v>170</v>
      </c>
      <c r="B149" s="3" t="s">
        <v>171</v>
      </c>
      <c r="C149" s="3">
        <v>332</v>
      </c>
      <c r="D149" s="3" t="s">
        <v>75</v>
      </c>
      <c r="E149" s="3">
        <v>6121</v>
      </c>
      <c r="F149" s="3" t="s">
        <v>103</v>
      </c>
      <c r="G149" s="3">
        <v>21025</v>
      </c>
      <c r="H149" s="3" t="s">
        <v>173</v>
      </c>
      <c r="I149" s="3">
        <v>2017</v>
      </c>
      <c r="J149" s="3">
        <v>2017</v>
      </c>
      <c r="K149" s="3" t="s">
        <v>108</v>
      </c>
      <c r="L149" s="3">
        <v>21.5</v>
      </c>
      <c r="M149" s="3" t="s">
        <v>174</v>
      </c>
      <c r="N149" s="3" t="s">
        <v>175</v>
      </c>
      <c r="O149" s="3"/>
      <c r="P149" s="3"/>
    </row>
    <row r="150" spans="1:16" x14ac:dyDescent="0.75">
      <c r="A150" s="3" t="s">
        <v>170</v>
      </c>
      <c r="B150" s="3" t="s">
        <v>171</v>
      </c>
      <c r="C150" s="3">
        <v>332</v>
      </c>
      <c r="D150" s="3" t="s">
        <v>75</v>
      </c>
      <c r="E150" s="3">
        <v>6121</v>
      </c>
      <c r="F150" s="3" t="s">
        <v>103</v>
      </c>
      <c r="G150" s="3">
        <v>21025</v>
      </c>
      <c r="H150" s="3" t="s">
        <v>173</v>
      </c>
      <c r="I150" s="3">
        <v>2018</v>
      </c>
      <c r="J150" s="3">
        <v>2018</v>
      </c>
      <c r="K150" s="3" t="s">
        <v>108</v>
      </c>
      <c r="L150" s="3">
        <v>21.2</v>
      </c>
      <c r="M150" s="3" t="s">
        <v>174</v>
      </c>
      <c r="N150" s="3" t="s">
        <v>175</v>
      </c>
      <c r="O150" s="3"/>
      <c r="P150" s="3"/>
    </row>
    <row r="151" spans="1:16" x14ac:dyDescent="0.75">
      <c r="A151" s="3" t="s">
        <v>170</v>
      </c>
      <c r="B151" s="3" t="s">
        <v>171</v>
      </c>
      <c r="C151" s="3">
        <v>332</v>
      </c>
      <c r="D151" s="3" t="s">
        <v>75</v>
      </c>
      <c r="E151" s="3">
        <v>6121</v>
      </c>
      <c r="F151" s="3" t="s">
        <v>103</v>
      </c>
      <c r="G151" s="3">
        <v>21025</v>
      </c>
      <c r="H151" s="3" t="s">
        <v>173</v>
      </c>
      <c r="I151" s="3">
        <v>2019</v>
      </c>
      <c r="J151" s="3">
        <v>2019</v>
      </c>
      <c r="K151" s="3" t="s">
        <v>108</v>
      </c>
      <c r="L151" s="3">
        <v>20.7</v>
      </c>
      <c r="M151" s="3" t="s">
        <v>174</v>
      </c>
      <c r="N151" s="3" t="s">
        <v>175</v>
      </c>
      <c r="O151" s="3"/>
      <c r="P151" s="3"/>
    </row>
    <row r="152" spans="1:16" x14ac:dyDescent="0.75">
      <c r="A152" s="3" t="s">
        <v>170</v>
      </c>
      <c r="B152" s="3" t="s">
        <v>171</v>
      </c>
      <c r="C152" s="3">
        <v>296</v>
      </c>
      <c r="D152" s="3" t="s">
        <v>76</v>
      </c>
      <c r="E152" s="3">
        <v>6121</v>
      </c>
      <c r="F152" s="3" t="s">
        <v>103</v>
      </c>
      <c r="G152" s="3">
        <v>21025</v>
      </c>
      <c r="H152" s="3" t="s">
        <v>173</v>
      </c>
      <c r="I152" s="3">
        <v>2010</v>
      </c>
      <c r="J152" s="3">
        <v>2010</v>
      </c>
      <c r="K152" s="3" t="s">
        <v>108</v>
      </c>
      <c r="L152" s="3">
        <v>16.3</v>
      </c>
      <c r="M152" s="3" t="s">
        <v>174</v>
      </c>
      <c r="N152" s="3" t="s">
        <v>175</v>
      </c>
      <c r="O152" s="3"/>
      <c r="P152" s="3"/>
    </row>
    <row r="153" spans="1:16" x14ac:dyDescent="0.75">
      <c r="A153" s="3" t="s">
        <v>170</v>
      </c>
      <c r="B153" s="3" t="s">
        <v>171</v>
      </c>
      <c r="C153" s="3">
        <v>296</v>
      </c>
      <c r="D153" s="3" t="s">
        <v>76</v>
      </c>
      <c r="E153" s="3">
        <v>6121</v>
      </c>
      <c r="F153" s="3" t="s">
        <v>103</v>
      </c>
      <c r="G153" s="3">
        <v>21025</v>
      </c>
      <c r="H153" s="3" t="s">
        <v>173</v>
      </c>
      <c r="I153" s="3">
        <v>2011</v>
      </c>
      <c r="J153" s="3">
        <v>2011</v>
      </c>
      <c r="K153" s="3" t="s">
        <v>108</v>
      </c>
      <c r="L153" s="3">
        <v>16</v>
      </c>
      <c r="M153" s="3" t="s">
        <v>174</v>
      </c>
      <c r="N153" s="3" t="s">
        <v>175</v>
      </c>
      <c r="O153" s="3"/>
      <c r="P153" s="3"/>
    </row>
    <row r="154" spans="1:16" x14ac:dyDescent="0.75">
      <c r="A154" s="3" t="s">
        <v>170</v>
      </c>
      <c r="B154" s="3" t="s">
        <v>171</v>
      </c>
      <c r="C154" s="3">
        <v>296</v>
      </c>
      <c r="D154" s="3" t="s">
        <v>76</v>
      </c>
      <c r="E154" s="3">
        <v>6121</v>
      </c>
      <c r="F154" s="3" t="s">
        <v>103</v>
      </c>
      <c r="G154" s="3">
        <v>21025</v>
      </c>
      <c r="H154" s="3" t="s">
        <v>173</v>
      </c>
      <c r="I154" s="3">
        <v>2012</v>
      </c>
      <c r="J154" s="3">
        <v>2012</v>
      </c>
      <c r="K154" s="3" t="s">
        <v>108</v>
      </c>
      <c r="L154" s="3">
        <v>15.8</v>
      </c>
      <c r="M154" s="3" t="s">
        <v>174</v>
      </c>
      <c r="N154" s="3" t="s">
        <v>175</v>
      </c>
      <c r="O154" s="3"/>
      <c r="P154" s="3"/>
    </row>
    <row r="155" spans="1:16" x14ac:dyDescent="0.75">
      <c r="A155" s="3" t="s">
        <v>170</v>
      </c>
      <c r="B155" s="3" t="s">
        <v>171</v>
      </c>
      <c r="C155" s="3">
        <v>296</v>
      </c>
      <c r="D155" s="3" t="s">
        <v>76</v>
      </c>
      <c r="E155" s="3">
        <v>6121</v>
      </c>
      <c r="F155" s="3" t="s">
        <v>103</v>
      </c>
      <c r="G155" s="3">
        <v>21025</v>
      </c>
      <c r="H155" s="3" t="s">
        <v>173</v>
      </c>
      <c r="I155" s="3">
        <v>2013</v>
      </c>
      <c r="J155" s="3">
        <v>2013</v>
      </c>
      <c r="K155" s="3" t="s">
        <v>108</v>
      </c>
      <c r="L155" s="3">
        <v>15.6</v>
      </c>
      <c r="M155" s="3" t="s">
        <v>174</v>
      </c>
      <c r="N155" s="3" t="s">
        <v>175</v>
      </c>
      <c r="O155" s="3"/>
      <c r="P155" s="3"/>
    </row>
    <row r="156" spans="1:16" x14ac:dyDescent="0.75">
      <c r="A156" s="3" t="s">
        <v>170</v>
      </c>
      <c r="B156" s="3" t="s">
        <v>171</v>
      </c>
      <c r="C156" s="3">
        <v>296</v>
      </c>
      <c r="D156" s="3" t="s">
        <v>76</v>
      </c>
      <c r="E156" s="3">
        <v>6121</v>
      </c>
      <c r="F156" s="3" t="s">
        <v>103</v>
      </c>
      <c r="G156" s="3">
        <v>21025</v>
      </c>
      <c r="H156" s="3" t="s">
        <v>173</v>
      </c>
      <c r="I156" s="3">
        <v>2014</v>
      </c>
      <c r="J156" s="3">
        <v>2014</v>
      </c>
      <c r="K156" s="3" t="s">
        <v>108</v>
      </c>
      <c r="L156" s="3">
        <v>15.6</v>
      </c>
      <c r="M156" s="3" t="s">
        <v>174</v>
      </c>
      <c r="N156" s="3" t="s">
        <v>175</v>
      </c>
      <c r="O156" s="3"/>
      <c r="P156" s="3"/>
    </row>
    <row r="157" spans="1:16" x14ac:dyDescent="0.75">
      <c r="A157" s="3" t="s">
        <v>170</v>
      </c>
      <c r="B157" s="3" t="s">
        <v>171</v>
      </c>
      <c r="C157" s="3">
        <v>296</v>
      </c>
      <c r="D157" s="3" t="s">
        <v>76</v>
      </c>
      <c r="E157" s="3">
        <v>6121</v>
      </c>
      <c r="F157" s="3" t="s">
        <v>103</v>
      </c>
      <c r="G157" s="3">
        <v>21025</v>
      </c>
      <c r="H157" s="3" t="s">
        <v>173</v>
      </c>
      <c r="I157" s="3">
        <v>2015</v>
      </c>
      <c r="J157" s="3">
        <v>2015</v>
      </c>
      <c r="K157" s="3" t="s">
        <v>108</v>
      </c>
      <c r="L157" s="3">
        <v>15.6</v>
      </c>
      <c r="M157" s="3" t="s">
        <v>174</v>
      </c>
      <c r="N157" s="3" t="s">
        <v>175</v>
      </c>
      <c r="O157" s="3"/>
      <c r="P157" s="3"/>
    </row>
    <row r="158" spans="1:16" x14ac:dyDescent="0.75">
      <c r="A158" s="3" t="s">
        <v>170</v>
      </c>
      <c r="B158" s="3" t="s">
        <v>171</v>
      </c>
      <c r="C158" s="3">
        <v>296</v>
      </c>
      <c r="D158" s="3" t="s">
        <v>76</v>
      </c>
      <c r="E158" s="3">
        <v>6121</v>
      </c>
      <c r="F158" s="3" t="s">
        <v>103</v>
      </c>
      <c r="G158" s="3">
        <v>21025</v>
      </c>
      <c r="H158" s="3" t="s">
        <v>173</v>
      </c>
      <c r="I158" s="3">
        <v>2016</v>
      </c>
      <c r="J158" s="3">
        <v>2016</v>
      </c>
      <c r="K158" s="3" t="s">
        <v>108</v>
      </c>
      <c r="L158" s="3">
        <v>15.6</v>
      </c>
      <c r="M158" s="3" t="s">
        <v>174</v>
      </c>
      <c r="N158" s="3" t="s">
        <v>175</v>
      </c>
      <c r="O158" s="3"/>
      <c r="P158" s="3"/>
    </row>
    <row r="159" spans="1:16" x14ac:dyDescent="0.75">
      <c r="A159" s="3" t="s">
        <v>170</v>
      </c>
      <c r="B159" s="3" t="s">
        <v>171</v>
      </c>
      <c r="C159" s="3">
        <v>296</v>
      </c>
      <c r="D159" s="3" t="s">
        <v>76</v>
      </c>
      <c r="E159" s="3">
        <v>6121</v>
      </c>
      <c r="F159" s="3" t="s">
        <v>103</v>
      </c>
      <c r="G159" s="3">
        <v>21025</v>
      </c>
      <c r="H159" s="3" t="s">
        <v>173</v>
      </c>
      <c r="I159" s="3">
        <v>2017</v>
      </c>
      <c r="J159" s="3">
        <v>2017</v>
      </c>
      <c r="K159" s="3" t="s">
        <v>108</v>
      </c>
      <c r="L159" s="3">
        <v>15.6</v>
      </c>
      <c r="M159" s="3" t="s">
        <v>174</v>
      </c>
      <c r="N159" s="3" t="s">
        <v>175</v>
      </c>
      <c r="O159" s="3"/>
      <c r="P159" s="3"/>
    </row>
    <row r="160" spans="1:16" x14ac:dyDescent="0.75">
      <c r="A160" s="3" t="s">
        <v>170</v>
      </c>
      <c r="B160" s="3" t="s">
        <v>171</v>
      </c>
      <c r="C160" s="3">
        <v>296</v>
      </c>
      <c r="D160" s="3" t="s">
        <v>76</v>
      </c>
      <c r="E160" s="3">
        <v>6121</v>
      </c>
      <c r="F160" s="3" t="s">
        <v>103</v>
      </c>
      <c r="G160" s="3">
        <v>21025</v>
      </c>
      <c r="H160" s="3" t="s">
        <v>173</v>
      </c>
      <c r="I160" s="3">
        <v>2018</v>
      </c>
      <c r="J160" s="3">
        <v>2018</v>
      </c>
      <c r="K160" s="3" t="s">
        <v>108</v>
      </c>
      <c r="L160" s="3">
        <v>15.5</v>
      </c>
      <c r="M160" s="3" t="s">
        <v>174</v>
      </c>
      <c r="N160" s="3" t="s">
        <v>175</v>
      </c>
      <c r="O160" s="3"/>
      <c r="P160" s="3"/>
    </row>
    <row r="161" spans="1:16" x14ac:dyDescent="0.75">
      <c r="A161" s="3" t="s">
        <v>170</v>
      </c>
      <c r="B161" s="3" t="s">
        <v>171</v>
      </c>
      <c r="C161" s="3">
        <v>296</v>
      </c>
      <c r="D161" s="3" t="s">
        <v>76</v>
      </c>
      <c r="E161" s="3">
        <v>6121</v>
      </c>
      <c r="F161" s="3" t="s">
        <v>103</v>
      </c>
      <c r="G161" s="3">
        <v>21025</v>
      </c>
      <c r="H161" s="3" t="s">
        <v>173</v>
      </c>
      <c r="I161" s="3">
        <v>2019</v>
      </c>
      <c r="J161" s="3">
        <v>2019</v>
      </c>
      <c r="K161" s="3" t="s">
        <v>108</v>
      </c>
      <c r="L161" s="3">
        <v>15.3</v>
      </c>
      <c r="M161" s="3" t="s">
        <v>174</v>
      </c>
      <c r="N161" s="3" t="s">
        <v>175</v>
      </c>
      <c r="O161" s="3"/>
      <c r="P161" s="3"/>
    </row>
    <row r="162" spans="1:16" x14ac:dyDescent="0.75">
      <c r="A162" s="3" t="s">
        <v>170</v>
      </c>
      <c r="B162" s="3" t="s">
        <v>171</v>
      </c>
      <c r="C162" s="3">
        <v>418</v>
      </c>
      <c r="D162" s="3" t="s">
        <v>77</v>
      </c>
      <c r="E162" s="3">
        <v>6121</v>
      </c>
      <c r="F162" s="3" t="s">
        <v>103</v>
      </c>
      <c r="G162" s="3">
        <v>21025</v>
      </c>
      <c r="H162" s="3" t="s">
        <v>173</v>
      </c>
      <c r="I162" s="3">
        <v>2010</v>
      </c>
      <c r="J162" s="3">
        <v>2010</v>
      </c>
      <c r="K162" s="3" t="s">
        <v>108</v>
      </c>
      <c r="L162" s="3">
        <v>43.2</v>
      </c>
      <c r="M162" s="3" t="s">
        <v>174</v>
      </c>
      <c r="N162" s="3" t="s">
        <v>175</v>
      </c>
      <c r="O162" s="3"/>
      <c r="P162" s="3"/>
    </row>
    <row r="163" spans="1:16" x14ac:dyDescent="0.75">
      <c r="A163" s="3" t="s">
        <v>170</v>
      </c>
      <c r="B163" s="3" t="s">
        <v>171</v>
      </c>
      <c r="C163" s="3">
        <v>418</v>
      </c>
      <c r="D163" s="3" t="s">
        <v>77</v>
      </c>
      <c r="E163" s="3">
        <v>6121</v>
      </c>
      <c r="F163" s="3" t="s">
        <v>103</v>
      </c>
      <c r="G163" s="3">
        <v>21025</v>
      </c>
      <c r="H163" s="3" t="s">
        <v>173</v>
      </c>
      <c r="I163" s="3">
        <v>2011</v>
      </c>
      <c r="J163" s="3">
        <v>2011</v>
      </c>
      <c r="K163" s="3" t="s">
        <v>108</v>
      </c>
      <c r="L163" s="3">
        <v>42</v>
      </c>
      <c r="M163" s="3" t="s">
        <v>174</v>
      </c>
      <c r="N163" s="3" t="s">
        <v>175</v>
      </c>
      <c r="O163" s="3"/>
      <c r="P163" s="3"/>
    </row>
    <row r="164" spans="1:16" x14ac:dyDescent="0.75">
      <c r="A164" s="3" t="s">
        <v>170</v>
      </c>
      <c r="B164" s="3" t="s">
        <v>171</v>
      </c>
      <c r="C164" s="3">
        <v>418</v>
      </c>
      <c r="D164" s="3" t="s">
        <v>77</v>
      </c>
      <c r="E164" s="3">
        <v>6121</v>
      </c>
      <c r="F164" s="3" t="s">
        <v>103</v>
      </c>
      <c r="G164" s="3">
        <v>21025</v>
      </c>
      <c r="H164" s="3" t="s">
        <v>173</v>
      </c>
      <c r="I164" s="3">
        <v>2012</v>
      </c>
      <c r="J164" s="3">
        <v>2012</v>
      </c>
      <c r="K164" s="3" t="s">
        <v>108</v>
      </c>
      <c r="L164" s="3">
        <v>40.700000000000003</v>
      </c>
      <c r="M164" s="3" t="s">
        <v>174</v>
      </c>
      <c r="N164" s="3" t="s">
        <v>175</v>
      </c>
      <c r="O164" s="3"/>
      <c r="P164" s="3"/>
    </row>
    <row r="165" spans="1:16" x14ac:dyDescent="0.75">
      <c r="A165" s="3" t="s">
        <v>170</v>
      </c>
      <c r="B165" s="3" t="s">
        <v>171</v>
      </c>
      <c r="C165" s="3">
        <v>418</v>
      </c>
      <c r="D165" s="3" t="s">
        <v>77</v>
      </c>
      <c r="E165" s="3">
        <v>6121</v>
      </c>
      <c r="F165" s="3" t="s">
        <v>103</v>
      </c>
      <c r="G165" s="3">
        <v>21025</v>
      </c>
      <c r="H165" s="3" t="s">
        <v>173</v>
      </c>
      <c r="I165" s="3">
        <v>2013</v>
      </c>
      <c r="J165" s="3">
        <v>2013</v>
      </c>
      <c r="K165" s="3" t="s">
        <v>108</v>
      </c>
      <c r="L165" s="3">
        <v>39.4</v>
      </c>
      <c r="M165" s="3" t="s">
        <v>174</v>
      </c>
      <c r="N165" s="3" t="s">
        <v>175</v>
      </c>
      <c r="O165" s="3"/>
      <c r="P165" s="3"/>
    </row>
    <row r="166" spans="1:16" x14ac:dyDescent="0.75">
      <c r="A166" s="3" t="s">
        <v>170</v>
      </c>
      <c r="B166" s="3" t="s">
        <v>171</v>
      </c>
      <c r="C166" s="3">
        <v>418</v>
      </c>
      <c r="D166" s="3" t="s">
        <v>77</v>
      </c>
      <c r="E166" s="3">
        <v>6121</v>
      </c>
      <c r="F166" s="3" t="s">
        <v>103</v>
      </c>
      <c r="G166" s="3">
        <v>21025</v>
      </c>
      <c r="H166" s="3" t="s">
        <v>173</v>
      </c>
      <c r="I166" s="3">
        <v>2014</v>
      </c>
      <c r="J166" s="3">
        <v>2014</v>
      </c>
      <c r="K166" s="3" t="s">
        <v>108</v>
      </c>
      <c r="L166" s="3">
        <v>38</v>
      </c>
      <c r="M166" s="3" t="s">
        <v>174</v>
      </c>
      <c r="N166" s="3" t="s">
        <v>175</v>
      </c>
      <c r="O166" s="3"/>
      <c r="P166" s="3"/>
    </row>
    <row r="167" spans="1:16" x14ac:dyDescent="0.75">
      <c r="A167" s="3" t="s">
        <v>170</v>
      </c>
      <c r="B167" s="3" t="s">
        <v>171</v>
      </c>
      <c r="C167" s="3">
        <v>418</v>
      </c>
      <c r="D167" s="3" t="s">
        <v>77</v>
      </c>
      <c r="E167" s="3">
        <v>6121</v>
      </c>
      <c r="F167" s="3" t="s">
        <v>103</v>
      </c>
      <c r="G167" s="3">
        <v>21025</v>
      </c>
      <c r="H167" s="3" t="s">
        <v>173</v>
      </c>
      <c r="I167" s="3">
        <v>2015</v>
      </c>
      <c r="J167" s="3">
        <v>2015</v>
      </c>
      <c r="K167" s="3" t="s">
        <v>108</v>
      </c>
      <c r="L167" s="3">
        <v>36.5</v>
      </c>
      <c r="M167" s="3" t="s">
        <v>174</v>
      </c>
      <c r="N167" s="3" t="s">
        <v>175</v>
      </c>
      <c r="O167" s="3"/>
      <c r="P167" s="3"/>
    </row>
    <row r="168" spans="1:16" x14ac:dyDescent="0.75">
      <c r="A168" s="3" t="s">
        <v>170</v>
      </c>
      <c r="B168" s="3" t="s">
        <v>171</v>
      </c>
      <c r="C168" s="3">
        <v>418</v>
      </c>
      <c r="D168" s="3" t="s">
        <v>77</v>
      </c>
      <c r="E168" s="3">
        <v>6121</v>
      </c>
      <c r="F168" s="3" t="s">
        <v>103</v>
      </c>
      <c r="G168" s="3">
        <v>21025</v>
      </c>
      <c r="H168" s="3" t="s">
        <v>173</v>
      </c>
      <c r="I168" s="3">
        <v>2016</v>
      </c>
      <c r="J168" s="3">
        <v>2016</v>
      </c>
      <c r="K168" s="3" t="s">
        <v>108</v>
      </c>
      <c r="L168" s="3">
        <v>35.1</v>
      </c>
      <c r="M168" s="3" t="s">
        <v>174</v>
      </c>
      <c r="N168" s="3" t="s">
        <v>175</v>
      </c>
      <c r="O168" s="3"/>
      <c r="P168" s="3"/>
    </row>
    <row r="169" spans="1:16" x14ac:dyDescent="0.75">
      <c r="A169" s="3" t="s">
        <v>170</v>
      </c>
      <c r="B169" s="3" t="s">
        <v>171</v>
      </c>
      <c r="C169" s="3">
        <v>418</v>
      </c>
      <c r="D169" s="3" t="s">
        <v>77</v>
      </c>
      <c r="E169" s="3">
        <v>6121</v>
      </c>
      <c r="F169" s="3" t="s">
        <v>103</v>
      </c>
      <c r="G169" s="3">
        <v>21025</v>
      </c>
      <c r="H169" s="3" t="s">
        <v>173</v>
      </c>
      <c r="I169" s="3">
        <v>2017</v>
      </c>
      <c r="J169" s="3">
        <v>2017</v>
      </c>
      <c r="K169" s="3" t="s">
        <v>108</v>
      </c>
      <c r="L169" s="3">
        <v>33.700000000000003</v>
      </c>
      <c r="M169" s="3" t="s">
        <v>174</v>
      </c>
      <c r="N169" s="3" t="s">
        <v>175</v>
      </c>
      <c r="O169" s="3"/>
      <c r="P169" s="3"/>
    </row>
    <row r="170" spans="1:16" x14ac:dyDescent="0.75">
      <c r="A170" s="3" t="s">
        <v>170</v>
      </c>
      <c r="B170" s="3" t="s">
        <v>171</v>
      </c>
      <c r="C170" s="3">
        <v>418</v>
      </c>
      <c r="D170" s="3" t="s">
        <v>77</v>
      </c>
      <c r="E170" s="3">
        <v>6121</v>
      </c>
      <c r="F170" s="3" t="s">
        <v>103</v>
      </c>
      <c r="G170" s="3">
        <v>21025</v>
      </c>
      <c r="H170" s="3" t="s">
        <v>173</v>
      </c>
      <c r="I170" s="3">
        <v>2018</v>
      </c>
      <c r="J170" s="3">
        <v>2018</v>
      </c>
      <c r="K170" s="3" t="s">
        <v>108</v>
      </c>
      <c r="L170" s="3">
        <v>32.4</v>
      </c>
      <c r="M170" s="3" t="s">
        <v>174</v>
      </c>
      <c r="N170" s="3" t="s">
        <v>175</v>
      </c>
      <c r="O170" s="3"/>
      <c r="P170" s="3"/>
    </row>
    <row r="171" spans="1:16" x14ac:dyDescent="0.75">
      <c r="A171" s="3" t="s">
        <v>170</v>
      </c>
      <c r="B171" s="3" t="s">
        <v>171</v>
      </c>
      <c r="C171" s="3">
        <v>418</v>
      </c>
      <c r="D171" s="3" t="s">
        <v>77</v>
      </c>
      <c r="E171" s="3">
        <v>6121</v>
      </c>
      <c r="F171" s="3" t="s">
        <v>103</v>
      </c>
      <c r="G171" s="3">
        <v>21025</v>
      </c>
      <c r="H171" s="3" t="s">
        <v>173</v>
      </c>
      <c r="I171" s="3">
        <v>2019</v>
      </c>
      <c r="J171" s="3">
        <v>2019</v>
      </c>
      <c r="K171" s="3" t="s">
        <v>108</v>
      </c>
      <c r="L171" s="3">
        <v>31.2</v>
      </c>
      <c r="M171" s="3" t="s">
        <v>174</v>
      </c>
      <c r="N171" s="3" t="s">
        <v>175</v>
      </c>
      <c r="O171" s="3"/>
      <c r="P171" s="3"/>
    </row>
    <row r="172" spans="1:16" x14ac:dyDescent="0.75">
      <c r="A172" s="3" t="s">
        <v>170</v>
      </c>
      <c r="B172" s="3" t="s">
        <v>171</v>
      </c>
      <c r="C172" s="3">
        <v>426</v>
      </c>
      <c r="D172" s="3" t="s">
        <v>78</v>
      </c>
      <c r="E172" s="3">
        <v>6121</v>
      </c>
      <c r="F172" s="3" t="s">
        <v>103</v>
      </c>
      <c r="G172" s="3">
        <v>21025</v>
      </c>
      <c r="H172" s="3" t="s">
        <v>173</v>
      </c>
      <c r="I172" s="3">
        <v>2010</v>
      </c>
      <c r="J172" s="3">
        <v>2010</v>
      </c>
      <c r="K172" s="3" t="s">
        <v>108</v>
      </c>
      <c r="L172" s="3">
        <v>39.700000000000003</v>
      </c>
      <c r="M172" s="3" t="s">
        <v>174</v>
      </c>
      <c r="N172" s="3" t="s">
        <v>175</v>
      </c>
      <c r="O172" s="3"/>
      <c r="P172" s="3"/>
    </row>
    <row r="173" spans="1:16" x14ac:dyDescent="0.75">
      <c r="A173" s="3" t="s">
        <v>170</v>
      </c>
      <c r="B173" s="3" t="s">
        <v>171</v>
      </c>
      <c r="C173" s="3">
        <v>426</v>
      </c>
      <c r="D173" s="3" t="s">
        <v>78</v>
      </c>
      <c r="E173" s="3">
        <v>6121</v>
      </c>
      <c r="F173" s="3" t="s">
        <v>103</v>
      </c>
      <c r="G173" s="3">
        <v>21025</v>
      </c>
      <c r="H173" s="3" t="s">
        <v>173</v>
      </c>
      <c r="I173" s="3">
        <v>2011</v>
      </c>
      <c r="J173" s="3">
        <v>2011</v>
      </c>
      <c r="K173" s="3" t="s">
        <v>108</v>
      </c>
      <c r="L173" s="3">
        <v>38.799999999999997</v>
      </c>
      <c r="M173" s="3" t="s">
        <v>174</v>
      </c>
      <c r="N173" s="3" t="s">
        <v>175</v>
      </c>
      <c r="O173" s="3"/>
      <c r="P173" s="3"/>
    </row>
    <row r="174" spans="1:16" x14ac:dyDescent="0.75">
      <c r="A174" s="3" t="s">
        <v>170</v>
      </c>
      <c r="B174" s="3" t="s">
        <v>171</v>
      </c>
      <c r="C174" s="3">
        <v>426</v>
      </c>
      <c r="D174" s="3" t="s">
        <v>78</v>
      </c>
      <c r="E174" s="3">
        <v>6121</v>
      </c>
      <c r="F174" s="3" t="s">
        <v>103</v>
      </c>
      <c r="G174" s="3">
        <v>21025</v>
      </c>
      <c r="H174" s="3" t="s">
        <v>173</v>
      </c>
      <c r="I174" s="3">
        <v>2012</v>
      </c>
      <c r="J174" s="3">
        <v>2012</v>
      </c>
      <c r="K174" s="3" t="s">
        <v>108</v>
      </c>
      <c r="L174" s="3">
        <v>37.700000000000003</v>
      </c>
      <c r="M174" s="3" t="s">
        <v>174</v>
      </c>
      <c r="N174" s="3" t="s">
        <v>175</v>
      </c>
      <c r="O174" s="3"/>
      <c r="P174" s="3"/>
    </row>
    <row r="175" spans="1:16" x14ac:dyDescent="0.75">
      <c r="A175" s="3" t="s">
        <v>170</v>
      </c>
      <c r="B175" s="3" t="s">
        <v>171</v>
      </c>
      <c r="C175" s="3">
        <v>426</v>
      </c>
      <c r="D175" s="3" t="s">
        <v>78</v>
      </c>
      <c r="E175" s="3">
        <v>6121</v>
      </c>
      <c r="F175" s="3" t="s">
        <v>103</v>
      </c>
      <c r="G175" s="3">
        <v>21025</v>
      </c>
      <c r="H175" s="3" t="s">
        <v>173</v>
      </c>
      <c r="I175" s="3">
        <v>2013</v>
      </c>
      <c r="J175" s="3">
        <v>2013</v>
      </c>
      <c r="K175" s="3" t="s">
        <v>108</v>
      </c>
      <c r="L175" s="3">
        <v>36.4</v>
      </c>
      <c r="M175" s="3" t="s">
        <v>174</v>
      </c>
      <c r="N175" s="3" t="s">
        <v>175</v>
      </c>
      <c r="O175" s="3"/>
      <c r="P175" s="3"/>
    </row>
    <row r="176" spans="1:16" x14ac:dyDescent="0.75">
      <c r="A176" s="3" t="s">
        <v>170</v>
      </c>
      <c r="B176" s="3" t="s">
        <v>171</v>
      </c>
      <c r="C176" s="3">
        <v>426</v>
      </c>
      <c r="D176" s="3" t="s">
        <v>78</v>
      </c>
      <c r="E176" s="3">
        <v>6121</v>
      </c>
      <c r="F176" s="3" t="s">
        <v>103</v>
      </c>
      <c r="G176" s="3">
        <v>21025</v>
      </c>
      <c r="H176" s="3" t="s">
        <v>173</v>
      </c>
      <c r="I176" s="3">
        <v>2014</v>
      </c>
      <c r="J176" s="3">
        <v>2014</v>
      </c>
      <c r="K176" s="3" t="s">
        <v>108</v>
      </c>
      <c r="L176" s="3">
        <v>35.4</v>
      </c>
      <c r="M176" s="3" t="s">
        <v>174</v>
      </c>
      <c r="N176" s="3" t="s">
        <v>175</v>
      </c>
      <c r="O176" s="3"/>
      <c r="P176" s="3"/>
    </row>
    <row r="177" spans="1:16" x14ac:dyDescent="0.75">
      <c r="A177" s="3" t="s">
        <v>170</v>
      </c>
      <c r="B177" s="3" t="s">
        <v>171</v>
      </c>
      <c r="C177" s="3">
        <v>426</v>
      </c>
      <c r="D177" s="3" t="s">
        <v>78</v>
      </c>
      <c r="E177" s="3">
        <v>6121</v>
      </c>
      <c r="F177" s="3" t="s">
        <v>103</v>
      </c>
      <c r="G177" s="3">
        <v>21025</v>
      </c>
      <c r="H177" s="3" t="s">
        <v>173</v>
      </c>
      <c r="I177" s="3">
        <v>2015</v>
      </c>
      <c r="J177" s="3">
        <v>2015</v>
      </c>
      <c r="K177" s="3" t="s">
        <v>108</v>
      </c>
      <c r="L177" s="3">
        <v>34.4</v>
      </c>
      <c r="M177" s="3" t="s">
        <v>174</v>
      </c>
      <c r="N177" s="3" t="s">
        <v>175</v>
      </c>
      <c r="O177" s="3"/>
      <c r="P177" s="3"/>
    </row>
    <row r="178" spans="1:16" x14ac:dyDescent="0.75">
      <c r="A178" s="3" t="s">
        <v>170</v>
      </c>
      <c r="B178" s="3" t="s">
        <v>171</v>
      </c>
      <c r="C178" s="3">
        <v>426</v>
      </c>
      <c r="D178" s="3" t="s">
        <v>78</v>
      </c>
      <c r="E178" s="3">
        <v>6121</v>
      </c>
      <c r="F178" s="3" t="s">
        <v>103</v>
      </c>
      <c r="G178" s="3">
        <v>21025</v>
      </c>
      <c r="H178" s="3" t="s">
        <v>173</v>
      </c>
      <c r="I178" s="3">
        <v>2016</v>
      </c>
      <c r="J178" s="3">
        <v>2016</v>
      </c>
      <c r="K178" s="3" t="s">
        <v>108</v>
      </c>
      <c r="L178" s="3">
        <v>33.799999999999997</v>
      </c>
      <c r="M178" s="3" t="s">
        <v>174</v>
      </c>
      <c r="N178" s="3" t="s">
        <v>175</v>
      </c>
      <c r="O178" s="3"/>
      <c r="P178" s="3"/>
    </row>
    <row r="179" spans="1:16" x14ac:dyDescent="0.75">
      <c r="A179" s="3" t="s">
        <v>170</v>
      </c>
      <c r="B179" s="3" t="s">
        <v>171</v>
      </c>
      <c r="C179" s="3">
        <v>426</v>
      </c>
      <c r="D179" s="3" t="s">
        <v>78</v>
      </c>
      <c r="E179" s="3">
        <v>6121</v>
      </c>
      <c r="F179" s="3" t="s">
        <v>103</v>
      </c>
      <c r="G179" s="3">
        <v>21025</v>
      </c>
      <c r="H179" s="3" t="s">
        <v>173</v>
      </c>
      <c r="I179" s="3">
        <v>2017</v>
      </c>
      <c r="J179" s="3">
        <v>2017</v>
      </c>
      <c r="K179" s="3" t="s">
        <v>108</v>
      </c>
      <c r="L179" s="3">
        <v>33.200000000000003</v>
      </c>
      <c r="M179" s="3" t="s">
        <v>174</v>
      </c>
      <c r="N179" s="3" t="s">
        <v>175</v>
      </c>
      <c r="O179" s="3"/>
      <c r="P179" s="3"/>
    </row>
    <row r="180" spans="1:16" x14ac:dyDescent="0.75">
      <c r="A180" s="3" t="s">
        <v>170</v>
      </c>
      <c r="B180" s="3" t="s">
        <v>171</v>
      </c>
      <c r="C180" s="3">
        <v>426</v>
      </c>
      <c r="D180" s="3" t="s">
        <v>78</v>
      </c>
      <c r="E180" s="3">
        <v>6121</v>
      </c>
      <c r="F180" s="3" t="s">
        <v>103</v>
      </c>
      <c r="G180" s="3">
        <v>21025</v>
      </c>
      <c r="H180" s="3" t="s">
        <v>173</v>
      </c>
      <c r="I180" s="3">
        <v>2018</v>
      </c>
      <c r="J180" s="3">
        <v>2018</v>
      </c>
      <c r="K180" s="3" t="s">
        <v>108</v>
      </c>
      <c r="L180" s="3">
        <v>32.9</v>
      </c>
      <c r="M180" s="3" t="s">
        <v>174</v>
      </c>
      <c r="N180" s="3" t="s">
        <v>175</v>
      </c>
      <c r="O180" s="3"/>
      <c r="P180" s="3"/>
    </row>
    <row r="181" spans="1:16" x14ac:dyDescent="0.75">
      <c r="A181" s="3" t="s">
        <v>170</v>
      </c>
      <c r="B181" s="3" t="s">
        <v>171</v>
      </c>
      <c r="C181" s="3">
        <v>426</v>
      </c>
      <c r="D181" s="3" t="s">
        <v>78</v>
      </c>
      <c r="E181" s="3">
        <v>6121</v>
      </c>
      <c r="F181" s="3" t="s">
        <v>103</v>
      </c>
      <c r="G181" s="3">
        <v>21025</v>
      </c>
      <c r="H181" s="3" t="s">
        <v>173</v>
      </c>
      <c r="I181" s="3">
        <v>2019</v>
      </c>
      <c r="J181" s="3">
        <v>2019</v>
      </c>
      <c r="K181" s="3" t="s">
        <v>108</v>
      </c>
      <c r="L181" s="3">
        <v>32.4</v>
      </c>
      <c r="M181" s="3" t="s">
        <v>174</v>
      </c>
      <c r="N181" s="3" t="s">
        <v>175</v>
      </c>
      <c r="O181" s="3"/>
      <c r="P181" s="3"/>
    </row>
    <row r="182" spans="1:16" x14ac:dyDescent="0.75">
      <c r="A182" s="3" t="s">
        <v>170</v>
      </c>
      <c r="B182" s="3" t="s">
        <v>171</v>
      </c>
      <c r="C182" s="3">
        <v>430</v>
      </c>
      <c r="D182" s="3" t="s">
        <v>79</v>
      </c>
      <c r="E182" s="3">
        <v>6121</v>
      </c>
      <c r="F182" s="3" t="s">
        <v>103</v>
      </c>
      <c r="G182" s="3">
        <v>21025</v>
      </c>
      <c r="H182" s="3" t="s">
        <v>173</v>
      </c>
      <c r="I182" s="3">
        <v>2010</v>
      </c>
      <c r="J182" s="3">
        <v>2010</v>
      </c>
      <c r="K182" s="3" t="s">
        <v>108</v>
      </c>
      <c r="L182" s="3">
        <v>37.299999999999997</v>
      </c>
      <c r="M182" s="3" t="s">
        <v>174</v>
      </c>
      <c r="N182" s="3" t="s">
        <v>175</v>
      </c>
      <c r="O182" s="3"/>
      <c r="P182" s="3"/>
    </row>
    <row r="183" spans="1:16" x14ac:dyDescent="0.75">
      <c r="A183" s="3" t="s">
        <v>170</v>
      </c>
      <c r="B183" s="3" t="s">
        <v>171</v>
      </c>
      <c r="C183" s="3">
        <v>430</v>
      </c>
      <c r="D183" s="3" t="s">
        <v>79</v>
      </c>
      <c r="E183" s="3">
        <v>6121</v>
      </c>
      <c r="F183" s="3" t="s">
        <v>103</v>
      </c>
      <c r="G183" s="3">
        <v>21025</v>
      </c>
      <c r="H183" s="3" t="s">
        <v>173</v>
      </c>
      <c r="I183" s="3">
        <v>2011</v>
      </c>
      <c r="J183" s="3">
        <v>2011</v>
      </c>
      <c r="K183" s="3" t="s">
        <v>108</v>
      </c>
      <c r="L183" s="3">
        <v>36.5</v>
      </c>
      <c r="M183" s="3" t="s">
        <v>174</v>
      </c>
      <c r="N183" s="3" t="s">
        <v>175</v>
      </c>
      <c r="O183" s="3"/>
      <c r="P183" s="3"/>
    </row>
    <row r="184" spans="1:16" x14ac:dyDescent="0.75">
      <c r="A184" s="3" t="s">
        <v>170</v>
      </c>
      <c r="B184" s="3" t="s">
        <v>171</v>
      </c>
      <c r="C184" s="3">
        <v>430</v>
      </c>
      <c r="D184" s="3" t="s">
        <v>79</v>
      </c>
      <c r="E184" s="3">
        <v>6121</v>
      </c>
      <c r="F184" s="3" t="s">
        <v>103</v>
      </c>
      <c r="G184" s="3">
        <v>21025</v>
      </c>
      <c r="H184" s="3" t="s">
        <v>173</v>
      </c>
      <c r="I184" s="3">
        <v>2012</v>
      </c>
      <c r="J184" s="3">
        <v>2012</v>
      </c>
      <c r="K184" s="3" t="s">
        <v>108</v>
      </c>
      <c r="L184" s="3">
        <v>35.6</v>
      </c>
      <c r="M184" s="3" t="s">
        <v>174</v>
      </c>
      <c r="N184" s="3" t="s">
        <v>175</v>
      </c>
      <c r="O184" s="3"/>
      <c r="P184" s="3"/>
    </row>
    <row r="185" spans="1:16" x14ac:dyDescent="0.75">
      <c r="A185" s="3" t="s">
        <v>170</v>
      </c>
      <c r="B185" s="3" t="s">
        <v>171</v>
      </c>
      <c r="C185" s="3">
        <v>430</v>
      </c>
      <c r="D185" s="3" t="s">
        <v>79</v>
      </c>
      <c r="E185" s="3">
        <v>6121</v>
      </c>
      <c r="F185" s="3" t="s">
        <v>103</v>
      </c>
      <c r="G185" s="3">
        <v>21025</v>
      </c>
      <c r="H185" s="3" t="s">
        <v>173</v>
      </c>
      <c r="I185" s="3">
        <v>2013</v>
      </c>
      <c r="J185" s="3">
        <v>2013</v>
      </c>
      <c r="K185" s="3" t="s">
        <v>108</v>
      </c>
      <c r="L185" s="3">
        <v>34.6</v>
      </c>
      <c r="M185" s="3" t="s">
        <v>174</v>
      </c>
      <c r="N185" s="3" t="s">
        <v>175</v>
      </c>
      <c r="O185" s="3"/>
      <c r="P185" s="3"/>
    </row>
    <row r="186" spans="1:16" x14ac:dyDescent="0.75">
      <c r="A186" s="3" t="s">
        <v>170</v>
      </c>
      <c r="B186" s="3" t="s">
        <v>171</v>
      </c>
      <c r="C186" s="3">
        <v>430</v>
      </c>
      <c r="D186" s="3" t="s">
        <v>79</v>
      </c>
      <c r="E186" s="3">
        <v>6121</v>
      </c>
      <c r="F186" s="3" t="s">
        <v>103</v>
      </c>
      <c r="G186" s="3">
        <v>21025</v>
      </c>
      <c r="H186" s="3" t="s">
        <v>173</v>
      </c>
      <c r="I186" s="3">
        <v>2014</v>
      </c>
      <c r="J186" s="3">
        <v>2014</v>
      </c>
      <c r="K186" s="3" t="s">
        <v>108</v>
      </c>
      <c r="L186" s="3">
        <v>34.299999999999997</v>
      </c>
      <c r="M186" s="3" t="s">
        <v>174</v>
      </c>
      <c r="N186" s="3" t="s">
        <v>175</v>
      </c>
      <c r="O186" s="3"/>
      <c r="P186" s="3"/>
    </row>
    <row r="187" spans="1:16" x14ac:dyDescent="0.75">
      <c r="A187" s="3" t="s">
        <v>170</v>
      </c>
      <c r="B187" s="3" t="s">
        <v>171</v>
      </c>
      <c r="C187" s="3">
        <v>430</v>
      </c>
      <c r="D187" s="3" t="s">
        <v>79</v>
      </c>
      <c r="E187" s="3">
        <v>6121</v>
      </c>
      <c r="F187" s="3" t="s">
        <v>103</v>
      </c>
      <c r="G187" s="3">
        <v>21025</v>
      </c>
      <c r="H187" s="3" t="s">
        <v>173</v>
      </c>
      <c r="I187" s="3">
        <v>2015</v>
      </c>
      <c r="J187" s="3">
        <v>2015</v>
      </c>
      <c r="K187" s="3" t="s">
        <v>108</v>
      </c>
      <c r="L187" s="3">
        <v>33.299999999999997</v>
      </c>
      <c r="M187" s="3" t="s">
        <v>174</v>
      </c>
      <c r="N187" s="3" t="s">
        <v>175</v>
      </c>
      <c r="O187" s="3"/>
      <c r="P187" s="3"/>
    </row>
    <row r="188" spans="1:16" x14ac:dyDescent="0.75">
      <c r="A188" s="3" t="s">
        <v>170</v>
      </c>
      <c r="B188" s="3" t="s">
        <v>171</v>
      </c>
      <c r="C188" s="3">
        <v>430</v>
      </c>
      <c r="D188" s="3" t="s">
        <v>79</v>
      </c>
      <c r="E188" s="3">
        <v>6121</v>
      </c>
      <c r="F188" s="3" t="s">
        <v>103</v>
      </c>
      <c r="G188" s="3">
        <v>21025</v>
      </c>
      <c r="H188" s="3" t="s">
        <v>173</v>
      </c>
      <c r="I188" s="3">
        <v>2016</v>
      </c>
      <c r="J188" s="3">
        <v>2016</v>
      </c>
      <c r="K188" s="3" t="s">
        <v>108</v>
      </c>
      <c r="L188" s="3">
        <v>32.299999999999997</v>
      </c>
      <c r="M188" s="3" t="s">
        <v>174</v>
      </c>
      <c r="N188" s="3" t="s">
        <v>175</v>
      </c>
      <c r="O188" s="3"/>
      <c r="P188" s="3"/>
    </row>
    <row r="189" spans="1:16" x14ac:dyDescent="0.75">
      <c r="A189" s="3" t="s">
        <v>170</v>
      </c>
      <c r="B189" s="3" t="s">
        <v>171</v>
      </c>
      <c r="C189" s="3">
        <v>430</v>
      </c>
      <c r="D189" s="3" t="s">
        <v>79</v>
      </c>
      <c r="E189" s="3">
        <v>6121</v>
      </c>
      <c r="F189" s="3" t="s">
        <v>103</v>
      </c>
      <c r="G189" s="3">
        <v>21025</v>
      </c>
      <c r="H189" s="3" t="s">
        <v>173</v>
      </c>
      <c r="I189" s="3">
        <v>2017</v>
      </c>
      <c r="J189" s="3">
        <v>2017</v>
      </c>
      <c r="K189" s="3" t="s">
        <v>108</v>
      </c>
      <c r="L189" s="3">
        <v>31.3</v>
      </c>
      <c r="M189" s="3" t="s">
        <v>174</v>
      </c>
      <c r="N189" s="3" t="s">
        <v>175</v>
      </c>
      <c r="O189" s="3"/>
      <c r="P189" s="3"/>
    </row>
    <row r="190" spans="1:16" x14ac:dyDescent="0.75">
      <c r="A190" s="3" t="s">
        <v>170</v>
      </c>
      <c r="B190" s="3" t="s">
        <v>171</v>
      </c>
      <c r="C190" s="3">
        <v>430</v>
      </c>
      <c r="D190" s="3" t="s">
        <v>79</v>
      </c>
      <c r="E190" s="3">
        <v>6121</v>
      </c>
      <c r="F190" s="3" t="s">
        <v>103</v>
      </c>
      <c r="G190" s="3">
        <v>21025</v>
      </c>
      <c r="H190" s="3" t="s">
        <v>173</v>
      </c>
      <c r="I190" s="3">
        <v>2018</v>
      </c>
      <c r="J190" s="3">
        <v>2018</v>
      </c>
      <c r="K190" s="3" t="s">
        <v>108</v>
      </c>
      <c r="L190" s="3">
        <v>30.3</v>
      </c>
      <c r="M190" s="3" t="s">
        <v>174</v>
      </c>
      <c r="N190" s="3" t="s">
        <v>175</v>
      </c>
      <c r="O190" s="3"/>
      <c r="P190" s="3"/>
    </row>
    <row r="191" spans="1:16" x14ac:dyDescent="0.75">
      <c r="A191" s="3" t="s">
        <v>170</v>
      </c>
      <c r="B191" s="3" t="s">
        <v>171</v>
      </c>
      <c r="C191" s="3">
        <v>430</v>
      </c>
      <c r="D191" s="3" t="s">
        <v>79</v>
      </c>
      <c r="E191" s="3">
        <v>6121</v>
      </c>
      <c r="F191" s="3" t="s">
        <v>103</v>
      </c>
      <c r="G191" s="3">
        <v>21025</v>
      </c>
      <c r="H191" s="3" t="s">
        <v>173</v>
      </c>
      <c r="I191" s="3">
        <v>2019</v>
      </c>
      <c r="J191" s="3">
        <v>2019</v>
      </c>
      <c r="K191" s="3" t="s">
        <v>108</v>
      </c>
      <c r="L191" s="3">
        <v>28.8</v>
      </c>
      <c r="M191" s="3" t="s">
        <v>174</v>
      </c>
      <c r="N191" s="3" t="s">
        <v>175</v>
      </c>
      <c r="O191" s="3"/>
      <c r="P191" s="3"/>
    </row>
    <row r="192" spans="1:16" x14ac:dyDescent="0.75">
      <c r="A192" s="3" t="s">
        <v>170</v>
      </c>
      <c r="B192" s="3" t="s">
        <v>171</v>
      </c>
      <c r="C192" s="3">
        <v>450</v>
      </c>
      <c r="D192" s="3" t="s">
        <v>80</v>
      </c>
      <c r="E192" s="3">
        <v>6121</v>
      </c>
      <c r="F192" s="3" t="s">
        <v>103</v>
      </c>
      <c r="G192" s="3">
        <v>21025</v>
      </c>
      <c r="H192" s="3" t="s">
        <v>173</v>
      </c>
      <c r="I192" s="3">
        <v>2010</v>
      </c>
      <c r="J192" s="3">
        <v>2010</v>
      </c>
      <c r="K192" s="3" t="s">
        <v>108</v>
      </c>
      <c r="L192" s="3">
        <v>49.1</v>
      </c>
      <c r="M192" s="3" t="s">
        <v>174</v>
      </c>
      <c r="N192" s="3" t="s">
        <v>175</v>
      </c>
      <c r="O192" s="3"/>
      <c r="P192" s="3"/>
    </row>
    <row r="193" spans="1:16" x14ac:dyDescent="0.75">
      <c r="A193" s="3" t="s">
        <v>170</v>
      </c>
      <c r="B193" s="3" t="s">
        <v>171</v>
      </c>
      <c r="C193" s="3">
        <v>450</v>
      </c>
      <c r="D193" s="3" t="s">
        <v>80</v>
      </c>
      <c r="E193" s="3">
        <v>6121</v>
      </c>
      <c r="F193" s="3" t="s">
        <v>103</v>
      </c>
      <c r="G193" s="3">
        <v>21025</v>
      </c>
      <c r="H193" s="3" t="s">
        <v>173</v>
      </c>
      <c r="I193" s="3">
        <v>2011</v>
      </c>
      <c r="J193" s="3">
        <v>2011</v>
      </c>
      <c r="K193" s="3" t="s">
        <v>108</v>
      </c>
      <c r="L193" s="3">
        <v>48.5</v>
      </c>
      <c r="M193" s="3" t="s">
        <v>174</v>
      </c>
      <c r="N193" s="3" t="s">
        <v>175</v>
      </c>
      <c r="O193" s="3"/>
      <c r="P193" s="3"/>
    </row>
    <row r="194" spans="1:16" x14ac:dyDescent="0.75">
      <c r="A194" s="3" t="s">
        <v>170</v>
      </c>
      <c r="B194" s="3" t="s">
        <v>171</v>
      </c>
      <c r="C194" s="3">
        <v>450</v>
      </c>
      <c r="D194" s="3" t="s">
        <v>80</v>
      </c>
      <c r="E194" s="3">
        <v>6121</v>
      </c>
      <c r="F194" s="3" t="s">
        <v>103</v>
      </c>
      <c r="G194" s="3">
        <v>21025</v>
      </c>
      <c r="H194" s="3" t="s">
        <v>173</v>
      </c>
      <c r="I194" s="3">
        <v>2012</v>
      </c>
      <c r="J194" s="3">
        <v>2012</v>
      </c>
      <c r="K194" s="3" t="s">
        <v>108</v>
      </c>
      <c r="L194" s="3">
        <v>47.9</v>
      </c>
      <c r="M194" s="3" t="s">
        <v>174</v>
      </c>
      <c r="N194" s="3" t="s">
        <v>175</v>
      </c>
      <c r="O194" s="3"/>
      <c r="P194" s="3"/>
    </row>
    <row r="195" spans="1:16" x14ac:dyDescent="0.75">
      <c r="A195" s="3" t="s">
        <v>170</v>
      </c>
      <c r="B195" s="3" t="s">
        <v>171</v>
      </c>
      <c r="C195" s="3">
        <v>450</v>
      </c>
      <c r="D195" s="3" t="s">
        <v>80</v>
      </c>
      <c r="E195" s="3">
        <v>6121</v>
      </c>
      <c r="F195" s="3" t="s">
        <v>103</v>
      </c>
      <c r="G195" s="3">
        <v>21025</v>
      </c>
      <c r="H195" s="3" t="s">
        <v>173</v>
      </c>
      <c r="I195" s="3">
        <v>2013</v>
      </c>
      <c r="J195" s="3">
        <v>2013</v>
      </c>
      <c r="K195" s="3" t="s">
        <v>108</v>
      </c>
      <c r="L195" s="3">
        <v>47.1</v>
      </c>
      <c r="M195" s="3" t="s">
        <v>174</v>
      </c>
      <c r="N195" s="3" t="s">
        <v>175</v>
      </c>
      <c r="O195" s="3"/>
      <c r="P195" s="3"/>
    </row>
    <row r="196" spans="1:16" x14ac:dyDescent="0.75">
      <c r="A196" s="3" t="s">
        <v>170</v>
      </c>
      <c r="B196" s="3" t="s">
        <v>171</v>
      </c>
      <c r="C196" s="3">
        <v>450</v>
      </c>
      <c r="D196" s="3" t="s">
        <v>80</v>
      </c>
      <c r="E196" s="3">
        <v>6121</v>
      </c>
      <c r="F196" s="3" t="s">
        <v>103</v>
      </c>
      <c r="G196" s="3">
        <v>21025</v>
      </c>
      <c r="H196" s="3" t="s">
        <v>173</v>
      </c>
      <c r="I196" s="3">
        <v>2014</v>
      </c>
      <c r="J196" s="3">
        <v>2014</v>
      </c>
      <c r="K196" s="3" t="s">
        <v>108</v>
      </c>
      <c r="L196" s="3">
        <v>46.2</v>
      </c>
      <c r="M196" s="3" t="s">
        <v>174</v>
      </c>
      <c r="N196" s="3" t="s">
        <v>175</v>
      </c>
      <c r="O196" s="3"/>
      <c r="P196" s="3"/>
    </row>
    <row r="197" spans="1:16" x14ac:dyDescent="0.75">
      <c r="A197" s="3" t="s">
        <v>170</v>
      </c>
      <c r="B197" s="3" t="s">
        <v>171</v>
      </c>
      <c r="C197" s="3">
        <v>450</v>
      </c>
      <c r="D197" s="3" t="s">
        <v>80</v>
      </c>
      <c r="E197" s="3">
        <v>6121</v>
      </c>
      <c r="F197" s="3" t="s">
        <v>103</v>
      </c>
      <c r="G197" s="3">
        <v>21025</v>
      </c>
      <c r="H197" s="3" t="s">
        <v>173</v>
      </c>
      <c r="I197" s="3">
        <v>2015</v>
      </c>
      <c r="J197" s="3">
        <v>2015</v>
      </c>
      <c r="K197" s="3" t="s">
        <v>108</v>
      </c>
      <c r="L197" s="3">
        <v>45.3</v>
      </c>
      <c r="M197" s="3" t="s">
        <v>174</v>
      </c>
      <c r="N197" s="3" t="s">
        <v>175</v>
      </c>
      <c r="O197" s="3"/>
      <c r="P197" s="3"/>
    </row>
    <row r="198" spans="1:16" x14ac:dyDescent="0.75">
      <c r="A198" s="3" t="s">
        <v>170</v>
      </c>
      <c r="B198" s="3" t="s">
        <v>171</v>
      </c>
      <c r="C198" s="3">
        <v>450</v>
      </c>
      <c r="D198" s="3" t="s">
        <v>80</v>
      </c>
      <c r="E198" s="3">
        <v>6121</v>
      </c>
      <c r="F198" s="3" t="s">
        <v>103</v>
      </c>
      <c r="G198" s="3">
        <v>21025</v>
      </c>
      <c r="H198" s="3" t="s">
        <v>173</v>
      </c>
      <c r="I198" s="3">
        <v>2016</v>
      </c>
      <c r="J198" s="3">
        <v>2016</v>
      </c>
      <c r="K198" s="3" t="s">
        <v>108</v>
      </c>
      <c r="L198" s="3">
        <v>44.4</v>
      </c>
      <c r="M198" s="3" t="s">
        <v>174</v>
      </c>
      <c r="N198" s="3" t="s">
        <v>175</v>
      </c>
      <c r="O198" s="3"/>
      <c r="P198" s="3"/>
    </row>
    <row r="199" spans="1:16" x14ac:dyDescent="0.75">
      <c r="A199" s="3" t="s">
        <v>170</v>
      </c>
      <c r="B199" s="3" t="s">
        <v>171</v>
      </c>
      <c r="C199" s="3">
        <v>450</v>
      </c>
      <c r="D199" s="3" t="s">
        <v>80</v>
      </c>
      <c r="E199" s="3">
        <v>6121</v>
      </c>
      <c r="F199" s="3" t="s">
        <v>103</v>
      </c>
      <c r="G199" s="3">
        <v>21025</v>
      </c>
      <c r="H199" s="3" t="s">
        <v>173</v>
      </c>
      <c r="I199" s="3">
        <v>2017</v>
      </c>
      <c r="J199" s="3">
        <v>2017</v>
      </c>
      <c r="K199" s="3" t="s">
        <v>108</v>
      </c>
      <c r="L199" s="3">
        <v>43.4</v>
      </c>
      <c r="M199" s="3" t="s">
        <v>174</v>
      </c>
      <c r="N199" s="3" t="s">
        <v>175</v>
      </c>
      <c r="O199" s="3"/>
      <c r="P199" s="3"/>
    </row>
    <row r="200" spans="1:16" x14ac:dyDescent="0.75">
      <c r="A200" s="3" t="s">
        <v>170</v>
      </c>
      <c r="B200" s="3" t="s">
        <v>171</v>
      </c>
      <c r="C200" s="3">
        <v>450</v>
      </c>
      <c r="D200" s="3" t="s">
        <v>80</v>
      </c>
      <c r="E200" s="3">
        <v>6121</v>
      </c>
      <c r="F200" s="3" t="s">
        <v>103</v>
      </c>
      <c r="G200" s="3">
        <v>21025</v>
      </c>
      <c r="H200" s="3" t="s">
        <v>173</v>
      </c>
      <c r="I200" s="3">
        <v>2018</v>
      </c>
      <c r="J200" s="3">
        <v>2018</v>
      </c>
      <c r="K200" s="3" t="s">
        <v>108</v>
      </c>
      <c r="L200" s="3">
        <v>42.4</v>
      </c>
      <c r="M200" s="3" t="s">
        <v>174</v>
      </c>
      <c r="N200" s="3" t="s">
        <v>175</v>
      </c>
      <c r="O200" s="3"/>
      <c r="P200" s="3"/>
    </row>
    <row r="201" spans="1:16" x14ac:dyDescent="0.75">
      <c r="A201" s="3" t="s">
        <v>170</v>
      </c>
      <c r="B201" s="3" t="s">
        <v>171</v>
      </c>
      <c r="C201" s="3">
        <v>450</v>
      </c>
      <c r="D201" s="3" t="s">
        <v>80</v>
      </c>
      <c r="E201" s="3">
        <v>6121</v>
      </c>
      <c r="F201" s="3" t="s">
        <v>103</v>
      </c>
      <c r="G201" s="3">
        <v>21025</v>
      </c>
      <c r="H201" s="3" t="s">
        <v>173</v>
      </c>
      <c r="I201" s="3">
        <v>2019</v>
      </c>
      <c r="J201" s="3">
        <v>2019</v>
      </c>
      <c r="K201" s="3" t="s">
        <v>108</v>
      </c>
      <c r="L201" s="3">
        <v>41.3</v>
      </c>
      <c r="M201" s="3" t="s">
        <v>174</v>
      </c>
      <c r="N201" s="3" t="s">
        <v>175</v>
      </c>
      <c r="O201" s="3"/>
      <c r="P201" s="3"/>
    </row>
    <row r="202" spans="1:16" x14ac:dyDescent="0.75">
      <c r="A202" s="3" t="s">
        <v>170</v>
      </c>
      <c r="B202" s="3" t="s">
        <v>171</v>
      </c>
      <c r="C202" s="3">
        <v>454</v>
      </c>
      <c r="D202" s="3" t="s">
        <v>81</v>
      </c>
      <c r="E202" s="3">
        <v>6121</v>
      </c>
      <c r="F202" s="3" t="s">
        <v>103</v>
      </c>
      <c r="G202" s="3">
        <v>21025</v>
      </c>
      <c r="H202" s="3" t="s">
        <v>173</v>
      </c>
      <c r="I202" s="3">
        <v>2010</v>
      </c>
      <c r="J202" s="3">
        <v>2010</v>
      </c>
      <c r="K202" s="3" t="s">
        <v>108</v>
      </c>
      <c r="L202" s="3">
        <v>46.8</v>
      </c>
      <c r="M202" s="3" t="s">
        <v>174</v>
      </c>
      <c r="N202" s="3" t="s">
        <v>175</v>
      </c>
      <c r="O202" s="3"/>
      <c r="P202" s="3"/>
    </row>
    <row r="203" spans="1:16" x14ac:dyDescent="0.75">
      <c r="A203" s="3" t="s">
        <v>170</v>
      </c>
      <c r="B203" s="3" t="s">
        <v>171</v>
      </c>
      <c r="C203" s="3">
        <v>454</v>
      </c>
      <c r="D203" s="3" t="s">
        <v>81</v>
      </c>
      <c r="E203" s="3">
        <v>6121</v>
      </c>
      <c r="F203" s="3" t="s">
        <v>103</v>
      </c>
      <c r="G203" s="3">
        <v>21025</v>
      </c>
      <c r="H203" s="3" t="s">
        <v>173</v>
      </c>
      <c r="I203" s="3">
        <v>2011</v>
      </c>
      <c r="J203" s="3">
        <v>2011</v>
      </c>
      <c r="K203" s="3" t="s">
        <v>108</v>
      </c>
      <c r="L203" s="3">
        <v>45.3</v>
      </c>
      <c r="M203" s="3" t="s">
        <v>174</v>
      </c>
      <c r="N203" s="3" t="s">
        <v>175</v>
      </c>
      <c r="O203" s="3"/>
      <c r="P203" s="3"/>
    </row>
    <row r="204" spans="1:16" x14ac:dyDescent="0.75">
      <c r="A204" s="3" t="s">
        <v>170</v>
      </c>
      <c r="B204" s="3" t="s">
        <v>171</v>
      </c>
      <c r="C204" s="3">
        <v>454</v>
      </c>
      <c r="D204" s="3" t="s">
        <v>81</v>
      </c>
      <c r="E204" s="3">
        <v>6121</v>
      </c>
      <c r="F204" s="3" t="s">
        <v>103</v>
      </c>
      <c r="G204" s="3">
        <v>21025</v>
      </c>
      <c r="H204" s="3" t="s">
        <v>173</v>
      </c>
      <c r="I204" s="3">
        <v>2012</v>
      </c>
      <c r="J204" s="3">
        <v>2012</v>
      </c>
      <c r="K204" s="3" t="s">
        <v>108</v>
      </c>
      <c r="L204" s="3">
        <v>43.8</v>
      </c>
      <c r="M204" s="3" t="s">
        <v>174</v>
      </c>
      <c r="N204" s="3" t="s">
        <v>175</v>
      </c>
      <c r="O204" s="3"/>
      <c r="P204" s="3"/>
    </row>
    <row r="205" spans="1:16" x14ac:dyDescent="0.75">
      <c r="A205" s="3" t="s">
        <v>170</v>
      </c>
      <c r="B205" s="3" t="s">
        <v>171</v>
      </c>
      <c r="C205" s="3">
        <v>454</v>
      </c>
      <c r="D205" s="3" t="s">
        <v>81</v>
      </c>
      <c r="E205" s="3">
        <v>6121</v>
      </c>
      <c r="F205" s="3" t="s">
        <v>103</v>
      </c>
      <c r="G205" s="3">
        <v>21025</v>
      </c>
      <c r="H205" s="3" t="s">
        <v>173</v>
      </c>
      <c r="I205" s="3">
        <v>2013</v>
      </c>
      <c r="J205" s="3">
        <v>2013</v>
      </c>
      <c r="K205" s="3" t="s">
        <v>108</v>
      </c>
      <c r="L205" s="3">
        <v>42.4</v>
      </c>
      <c r="M205" s="3" t="s">
        <v>174</v>
      </c>
      <c r="N205" s="3" t="s">
        <v>175</v>
      </c>
      <c r="O205" s="3"/>
      <c r="P205" s="3"/>
    </row>
    <row r="206" spans="1:16" x14ac:dyDescent="0.75">
      <c r="A206" s="3" t="s">
        <v>170</v>
      </c>
      <c r="B206" s="3" t="s">
        <v>171</v>
      </c>
      <c r="C206" s="3">
        <v>454</v>
      </c>
      <c r="D206" s="3" t="s">
        <v>81</v>
      </c>
      <c r="E206" s="3">
        <v>6121</v>
      </c>
      <c r="F206" s="3" t="s">
        <v>103</v>
      </c>
      <c r="G206" s="3">
        <v>21025</v>
      </c>
      <c r="H206" s="3" t="s">
        <v>173</v>
      </c>
      <c r="I206" s="3">
        <v>2014</v>
      </c>
      <c r="J206" s="3">
        <v>2014</v>
      </c>
      <c r="K206" s="3" t="s">
        <v>108</v>
      </c>
      <c r="L206" s="3">
        <v>41.2</v>
      </c>
      <c r="M206" s="3" t="s">
        <v>174</v>
      </c>
      <c r="N206" s="3" t="s">
        <v>175</v>
      </c>
      <c r="O206" s="3"/>
      <c r="P206" s="3"/>
    </row>
    <row r="207" spans="1:16" x14ac:dyDescent="0.75">
      <c r="A207" s="3" t="s">
        <v>170</v>
      </c>
      <c r="B207" s="3" t="s">
        <v>171</v>
      </c>
      <c r="C207" s="3">
        <v>454</v>
      </c>
      <c r="D207" s="3" t="s">
        <v>81</v>
      </c>
      <c r="E207" s="3">
        <v>6121</v>
      </c>
      <c r="F207" s="3" t="s">
        <v>103</v>
      </c>
      <c r="G207" s="3">
        <v>21025</v>
      </c>
      <c r="H207" s="3" t="s">
        <v>173</v>
      </c>
      <c r="I207" s="3">
        <v>2015</v>
      </c>
      <c r="J207" s="3">
        <v>2015</v>
      </c>
      <c r="K207" s="3" t="s">
        <v>108</v>
      </c>
      <c r="L207" s="3">
        <v>40.200000000000003</v>
      </c>
      <c r="M207" s="3" t="s">
        <v>174</v>
      </c>
      <c r="N207" s="3" t="s">
        <v>175</v>
      </c>
      <c r="O207" s="3"/>
      <c r="P207" s="3"/>
    </row>
    <row r="208" spans="1:16" x14ac:dyDescent="0.75">
      <c r="A208" s="3" t="s">
        <v>170</v>
      </c>
      <c r="B208" s="3" t="s">
        <v>171</v>
      </c>
      <c r="C208" s="3">
        <v>454</v>
      </c>
      <c r="D208" s="3" t="s">
        <v>81</v>
      </c>
      <c r="E208" s="3">
        <v>6121</v>
      </c>
      <c r="F208" s="3" t="s">
        <v>103</v>
      </c>
      <c r="G208" s="3">
        <v>21025</v>
      </c>
      <c r="H208" s="3" t="s">
        <v>173</v>
      </c>
      <c r="I208" s="3">
        <v>2016</v>
      </c>
      <c r="J208" s="3">
        <v>2016</v>
      </c>
      <c r="K208" s="3" t="s">
        <v>108</v>
      </c>
      <c r="L208" s="3">
        <v>39.5</v>
      </c>
      <c r="M208" s="3" t="s">
        <v>174</v>
      </c>
      <c r="N208" s="3" t="s">
        <v>175</v>
      </c>
      <c r="O208" s="3"/>
      <c r="P208" s="3"/>
    </row>
    <row r="209" spans="1:16" x14ac:dyDescent="0.75">
      <c r="A209" s="3" t="s">
        <v>170</v>
      </c>
      <c r="B209" s="3" t="s">
        <v>171</v>
      </c>
      <c r="C209" s="3">
        <v>454</v>
      </c>
      <c r="D209" s="3" t="s">
        <v>81</v>
      </c>
      <c r="E209" s="3">
        <v>6121</v>
      </c>
      <c r="F209" s="3" t="s">
        <v>103</v>
      </c>
      <c r="G209" s="3">
        <v>21025</v>
      </c>
      <c r="H209" s="3" t="s">
        <v>173</v>
      </c>
      <c r="I209" s="3">
        <v>2017</v>
      </c>
      <c r="J209" s="3">
        <v>2017</v>
      </c>
      <c r="K209" s="3" t="s">
        <v>108</v>
      </c>
      <c r="L209" s="3">
        <v>39.1</v>
      </c>
      <c r="M209" s="3" t="s">
        <v>174</v>
      </c>
      <c r="N209" s="3" t="s">
        <v>175</v>
      </c>
      <c r="O209" s="3"/>
      <c r="P209" s="3"/>
    </row>
    <row r="210" spans="1:16" x14ac:dyDescent="0.75">
      <c r="A210" s="3" t="s">
        <v>170</v>
      </c>
      <c r="B210" s="3" t="s">
        <v>171</v>
      </c>
      <c r="C210" s="3">
        <v>454</v>
      </c>
      <c r="D210" s="3" t="s">
        <v>81</v>
      </c>
      <c r="E210" s="3">
        <v>6121</v>
      </c>
      <c r="F210" s="3" t="s">
        <v>103</v>
      </c>
      <c r="G210" s="3">
        <v>21025</v>
      </c>
      <c r="H210" s="3" t="s">
        <v>173</v>
      </c>
      <c r="I210" s="3">
        <v>2018</v>
      </c>
      <c r="J210" s="3">
        <v>2018</v>
      </c>
      <c r="K210" s="3" t="s">
        <v>108</v>
      </c>
      <c r="L210" s="3">
        <v>38.5</v>
      </c>
      <c r="M210" s="3" t="s">
        <v>174</v>
      </c>
      <c r="N210" s="3" t="s">
        <v>175</v>
      </c>
      <c r="O210" s="3"/>
      <c r="P210" s="3"/>
    </row>
    <row r="211" spans="1:16" x14ac:dyDescent="0.75">
      <c r="A211" s="3" t="s">
        <v>170</v>
      </c>
      <c r="B211" s="3" t="s">
        <v>171</v>
      </c>
      <c r="C211" s="3">
        <v>454</v>
      </c>
      <c r="D211" s="3" t="s">
        <v>81</v>
      </c>
      <c r="E211" s="3">
        <v>6121</v>
      </c>
      <c r="F211" s="3" t="s">
        <v>103</v>
      </c>
      <c r="G211" s="3">
        <v>21025</v>
      </c>
      <c r="H211" s="3" t="s">
        <v>173</v>
      </c>
      <c r="I211" s="3">
        <v>2019</v>
      </c>
      <c r="J211" s="3">
        <v>2019</v>
      </c>
      <c r="K211" s="3" t="s">
        <v>108</v>
      </c>
      <c r="L211" s="3">
        <v>37.799999999999997</v>
      </c>
      <c r="M211" s="3" t="s">
        <v>174</v>
      </c>
      <c r="N211" s="3" t="s">
        <v>175</v>
      </c>
      <c r="O211" s="3"/>
      <c r="P211" s="3"/>
    </row>
    <row r="212" spans="1:16" x14ac:dyDescent="0.75">
      <c r="A212" s="3" t="s">
        <v>170</v>
      </c>
      <c r="B212" s="3" t="s">
        <v>171</v>
      </c>
      <c r="C212" s="3">
        <v>466</v>
      </c>
      <c r="D212" s="3" t="s">
        <v>82</v>
      </c>
      <c r="E212" s="3">
        <v>6121</v>
      </c>
      <c r="F212" s="3" t="s">
        <v>103</v>
      </c>
      <c r="G212" s="3">
        <v>21025</v>
      </c>
      <c r="H212" s="3" t="s">
        <v>173</v>
      </c>
      <c r="I212" s="3">
        <v>2010</v>
      </c>
      <c r="J212" s="3">
        <v>2010</v>
      </c>
      <c r="K212" s="3" t="s">
        <v>108</v>
      </c>
      <c r="L212" s="3">
        <v>32.200000000000003</v>
      </c>
      <c r="M212" s="3" t="s">
        <v>174</v>
      </c>
      <c r="N212" s="3" t="s">
        <v>175</v>
      </c>
      <c r="O212" s="3"/>
      <c r="P212" s="3"/>
    </row>
    <row r="213" spans="1:16" x14ac:dyDescent="0.75">
      <c r="A213" s="3" t="s">
        <v>170</v>
      </c>
      <c r="B213" s="3" t="s">
        <v>171</v>
      </c>
      <c r="C213" s="3">
        <v>466</v>
      </c>
      <c r="D213" s="3" t="s">
        <v>82</v>
      </c>
      <c r="E213" s="3">
        <v>6121</v>
      </c>
      <c r="F213" s="3" t="s">
        <v>103</v>
      </c>
      <c r="G213" s="3">
        <v>21025</v>
      </c>
      <c r="H213" s="3" t="s">
        <v>173</v>
      </c>
      <c r="I213" s="3">
        <v>2011</v>
      </c>
      <c r="J213" s="3">
        <v>2011</v>
      </c>
      <c r="K213" s="3" t="s">
        <v>108</v>
      </c>
      <c r="L213" s="3">
        <v>31.5</v>
      </c>
      <c r="M213" s="3" t="s">
        <v>174</v>
      </c>
      <c r="N213" s="3" t="s">
        <v>175</v>
      </c>
      <c r="O213" s="3"/>
      <c r="P213" s="3"/>
    </row>
    <row r="214" spans="1:16" x14ac:dyDescent="0.75">
      <c r="A214" s="3" t="s">
        <v>170</v>
      </c>
      <c r="B214" s="3" t="s">
        <v>171</v>
      </c>
      <c r="C214" s="3">
        <v>466</v>
      </c>
      <c r="D214" s="3" t="s">
        <v>82</v>
      </c>
      <c r="E214" s="3">
        <v>6121</v>
      </c>
      <c r="F214" s="3" t="s">
        <v>103</v>
      </c>
      <c r="G214" s="3">
        <v>21025</v>
      </c>
      <c r="H214" s="3" t="s">
        <v>173</v>
      </c>
      <c r="I214" s="3">
        <v>2012</v>
      </c>
      <c r="J214" s="3">
        <v>2012</v>
      </c>
      <c r="K214" s="3" t="s">
        <v>108</v>
      </c>
      <c r="L214" s="3">
        <v>30.9</v>
      </c>
      <c r="M214" s="3" t="s">
        <v>174</v>
      </c>
      <c r="N214" s="3" t="s">
        <v>175</v>
      </c>
      <c r="O214" s="3"/>
      <c r="P214" s="3"/>
    </row>
    <row r="215" spans="1:16" x14ac:dyDescent="0.75">
      <c r="A215" s="3" t="s">
        <v>170</v>
      </c>
      <c r="B215" s="3" t="s">
        <v>171</v>
      </c>
      <c r="C215" s="3">
        <v>466</v>
      </c>
      <c r="D215" s="3" t="s">
        <v>82</v>
      </c>
      <c r="E215" s="3">
        <v>6121</v>
      </c>
      <c r="F215" s="3" t="s">
        <v>103</v>
      </c>
      <c r="G215" s="3">
        <v>21025</v>
      </c>
      <c r="H215" s="3" t="s">
        <v>173</v>
      </c>
      <c r="I215" s="3">
        <v>2013</v>
      </c>
      <c r="J215" s="3">
        <v>2013</v>
      </c>
      <c r="K215" s="3" t="s">
        <v>108</v>
      </c>
      <c r="L215" s="3">
        <v>30.4</v>
      </c>
      <c r="M215" s="3" t="s">
        <v>174</v>
      </c>
      <c r="N215" s="3" t="s">
        <v>175</v>
      </c>
      <c r="O215" s="3"/>
      <c r="P215" s="3"/>
    </row>
    <row r="216" spans="1:16" x14ac:dyDescent="0.75">
      <c r="A216" s="3" t="s">
        <v>170</v>
      </c>
      <c r="B216" s="3" t="s">
        <v>171</v>
      </c>
      <c r="C216" s="3">
        <v>466</v>
      </c>
      <c r="D216" s="3" t="s">
        <v>82</v>
      </c>
      <c r="E216" s="3">
        <v>6121</v>
      </c>
      <c r="F216" s="3" t="s">
        <v>103</v>
      </c>
      <c r="G216" s="3">
        <v>21025</v>
      </c>
      <c r="H216" s="3" t="s">
        <v>173</v>
      </c>
      <c r="I216" s="3">
        <v>2014</v>
      </c>
      <c r="J216" s="3">
        <v>2014</v>
      </c>
      <c r="K216" s="3" t="s">
        <v>108</v>
      </c>
      <c r="L216" s="3">
        <v>29.8</v>
      </c>
      <c r="M216" s="3" t="s">
        <v>174</v>
      </c>
      <c r="N216" s="3" t="s">
        <v>175</v>
      </c>
      <c r="O216" s="3"/>
      <c r="P216" s="3"/>
    </row>
    <row r="217" spans="1:16" x14ac:dyDescent="0.75">
      <c r="A217" s="3" t="s">
        <v>170</v>
      </c>
      <c r="B217" s="3" t="s">
        <v>171</v>
      </c>
      <c r="C217" s="3">
        <v>466</v>
      </c>
      <c r="D217" s="3" t="s">
        <v>82</v>
      </c>
      <c r="E217" s="3">
        <v>6121</v>
      </c>
      <c r="F217" s="3" t="s">
        <v>103</v>
      </c>
      <c r="G217" s="3">
        <v>21025</v>
      </c>
      <c r="H217" s="3" t="s">
        <v>173</v>
      </c>
      <c r="I217" s="3">
        <v>2015</v>
      </c>
      <c r="J217" s="3">
        <v>2015</v>
      </c>
      <c r="K217" s="3" t="s">
        <v>108</v>
      </c>
      <c r="L217" s="3">
        <v>29.1</v>
      </c>
      <c r="M217" s="3" t="s">
        <v>174</v>
      </c>
      <c r="N217" s="3" t="s">
        <v>175</v>
      </c>
      <c r="O217" s="3"/>
      <c r="P217" s="3"/>
    </row>
    <row r="218" spans="1:16" x14ac:dyDescent="0.75">
      <c r="A218" s="3" t="s">
        <v>170</v>
      </c>
      <c r="B218" s="3" t="s">
        <v>171</v>
      </c>
      <c r="C218" s="3">
        <v>466</v>
      </c>
      <c r="D218" s="3" t="s">
        <v>82</v>
      </c>
      <c r="E218" s="3">
        <v>6121</v>
      </c>
      <c r="F218" s="3" t="s">
        <v>103</v>
      </c>
      <c r="G218" s="3">
        <v>21025</v>
      </c>
      <c r="H218" s="3" t="s">
        <v>173</v>
      </c>
      <c r="I218" s="3">
        <v>2016</v>
      </c>
      <c r="J218" s="3">
        <v>2016</v>
      </c>
      <c r="K218" s="3" t="s">
        <v>108</v>
      </c>
      <c r="L218" s="3">
        <v>28.4</v>
      </c>
      <c r="M218" s="3" t="s">
        <v>174</v>
      </c>
      <c r="N218" s="3" t="s">
        <v>175</v>
      </c>
      <c r="O218" s="3"/>
      <c r="P218" s="3"/>
    </row>
    <row r="219" spans="1:16" x14ac:dyDescent="0.75">
      <c r="A219" s="3" t="s">
        <v>170</v>
      </c>
      <c r="B219" s="3" t="s">
        <v>171</v>
      </c>
      <c r="C219" s="3">
        <v>466</v>
      </c>
      <c r="D219" s="3" t="s">
        <v>82</v>
      </c>
      <c r="E219" s="3">
        <v>6121</v>
      </c>
      <c r="F219" s="3" t="s">
        <v>103</v>
      </c>
      <c r="G219" s="3">
        <v>21025</v>
      </c>
      <c r="H219" s="3" t="s">
        <v>173</v>
      </c>
      <c r="I219" s="3">
        <v>2017</v>
      </c>
      <c r="J219" s="3">
        <v>2017</v>
      </c>
      <c r="K219" s="3" t="s">
        <v>108</v>
      </c>
      <c r="L219" s="3">
        <v>27.7</v>
      </c>
      <c r="M219" s="3" t="s">
        <v>174</v>
      </c>
      <c r="N219" s="3" t="s">
        <v>175</v>
      </c>
      <c r="O219" s="3"/>
      <c r="P219" s="3"/>
    </row>
    <row r="220" spans="1:16" x14ac:dyDescent="0.75">
      <c r="A220" s="3" t="s">
        <v>170</v>
      </c>
      <c r="B220" s="3" t="s">
        <v>171</v>
      </c>
      <c r="C220" s="3">
        <v>466</v>
      </c>
      <c r="D220" s="3" t="s">
        <v>82</v>
      </c>
      <c r="E220" s="3">
        <v>6121</v>
      </c>
      <c r="F220" s="3" t="s">
        <v>103</v>
      </c>
      <c r="G220" s="3">
        <v>21025</v>
      </c>
      <c r="H220" s="3" t="s">
        <v>173</v>
      </c>
      <c r="I220" s="3">
        <v>2018</v>
      </c>
      <c r="J220" s="3">
        <v>2018</v>
      </c>
      <c r="K220" s="3" t="s">
        <v>108</v>
      </c>
      <c r="L220" s="3">
        <v>27</v>
      </c>
      <c r="M220" s="3" t="s">
        <v>174</v>
      </c>
      <c r="N220" s="3" t="s">
        <v>175</v>
      </c>
      <c r="O220" s="3"/>
      <c r="P220" s="3"/>
    </row>
    <row r="221" spans="1:16" x14ac:dyDescent="0.75">
      <c r="A221" s="3" t="s">
        <v>170</v>
      </c>
      <c r="B221" s="3" t="s">
        <v>171</v>
      </c>
      <c r="C221" s="3">
        <v>466</v>
      </c>
      <c r="D221" s="3" t="s">
        <v>82</v>
      </c>
      <c r="E221" s="3">
        <v>6121</v>
      </c>
      <c r="F221" s="3" t="s">
        <v>103</v>
      </c>
      <c r="G221" s="3">
        <v>21025</v>
      </c>
      <c r="H221" s="3" t="s">
        <v>173</v>
      </c>
      <c r="I221" s="3">
        <v>2019</v>
      </c>
      <c r="J221" s="3">
        <v>2019</v>
      </c>
      <c r="K221" s="3" t="s">
        <v>108</v>
      </c>
      <c r="L221" s="3">
        <v>26.3</v>
      </c>
      <c r="M221" s="3" t="s">
        <v>174</v>
      </c>
      <c r="N221" s="3" t="s">
        <v>175</v>
      </c>
      <c r="O221" s="3"/>
      <c r="P221" s="3"/>
    </row>
    <row r="222" spans="1:16" x14ac:dyDescent="0.75">
      <c r="A222" s="3" t="s">
        <v>170</v>
      </c>
      <c r="B222" s="3" t="s">
        <v>171</v>
      </c>
      <c r="C222" s="3">
        <v>478</v>
      </c>
      <c r="D222" s="3" t="s">
        <v>83</v>
      </c>
      <c r="E222" s="3">
        <v>6121</v>
      </c>
      <c r="F222" s="3" t="s">
        <v>103</v>
      </c>
      <c r="G222" s="3">
        <v>21025</v>
      </c>
      <c r="H222" s="3" t="s">
        <v>173</v>
      </c>
      <c r="I222" s="3">
        <v>2010</v>
      </c>
      <c r="J222" s="3">
        <v>2010</v>
      </c>
      <c r="K222" s="3" t="s">
        <v>108</v>
      </c>
      <c r="L222" s="3">
        <v>27.9</v>
      </c>
      <c r="M222" s="3" t="s">
        <v>174</v>
      </c>
      <c r="N222" s="3" t="s">
        <v>175</v>
      </c>
      <c r="O222" s="3"/>
      <c r="P222" s="3"/>
    </row>
    <row r="223" spans="1:16" x14ac:dyDescent="0.75">
      <c r="A223" s="3" t="s">
        <v>170</v>
      </c>
      <c r="B223" s="3" t="s">
        <v>171</v>
      </c>
      <c r="C223" s="3">
        <v>478</v>
      </c>
      <c r="D223" s="3" t="s">
        <v>83</v>
      </c>
      <c r="E223" s="3">
        <v>6121</v>
      </c>
      <c r="F223" s="3" t="s">
        <v>103</v>
      </c>
      <c r="G223" s="3">
        <v>21025</v>
      </c>
      <c r="H223" s="3" t="s">
        <v>173</v>
      </c>
      <c r="I223" s="3">
        <v>2011</v>
      </c>
      <c r="J223" s="3">
        <v>2011</v>
      </c>
      <c r="K223" s="3" t="s">
        <v>108</v>
      </c>
      <c r="L223" s="3">
        <v>27.4</v>
      </c>
      <c r="M223" s="3" t="s">
        <v>174</v>
      </c>
      <c r="N223" s="3" t="s">
        <v>175</v>
      </c>
      <c r="O223" s="3"/>
      <c r="P223" s="3"/>
    </row>
    <row r="224" spans="1:16" x14ac:dyDescent="0.75">
      <c r="A224" s="3" t="s">
        <v>170</v>
      </c>
      <c r="B224" s="3" t="s">
        <v>171</v>
      </c>
      <c r="C224" s="3">
        <v>478</v>
      </c>
      <c r="D224" s="3" t="s">
        <v>83</v>
      </c>
      <c r="E224" s="3">
        <v>6121</v>
      </c>
      <c r="F224" s="3" t="s">
        <v>103</v>
      </c>
      <c r="G224" s="3">
        <v>21025</v>
      </c>
      <c r="H224" s="3" t="s">
        <v>173</v>
      </c>
      <c r="I224" s="3">
        <v>2012</v>
      </c>
      <c r="J224" s="3">
        <v>2012</v>
      </c>
      <c r="K224" s="3" t="s">
        <v>108</v>
      </c>
      <c r="L224" s="3">
        <v>27</v>
      </c>
      <c r="M224" s="3" t="s">
        <v>174</v>
      </c>
      <c r="N224" s="3" t="s">
        <v>175</v>
      </c>
      <c r="O224" s="3"/>
      <c r="P224" s="3"/>
    </row>
    <row r="225" spans="1:16" x14ac:dyDescent="0.75">
      <c r="A225" s="3" t="s">
        <v>170</v>
      </c>
      <c r="B225" s="3" t="s">
        <v>171</v>
      </c>
      <c r="C225" s="3">
        <v>478</v>
      </c>
      <c r="D225" s="3" t="s">
        <v>83</v>
      </c>
      <c r="E225" s="3">
        <v>6121</v>
      </c>
      <c r="F225" s="3" t="s">
        <v>103</v>
      </c>
      <c r="G225" s="3">
        <v>21025</v>
      </c>
      <c r="H225" s="3" t="s">
        <v>173</v>
      </c>
      <c r="I225" s="3">
        <v>2013</v>
      </c>
      <c r="J225" s="3">
        <v>2013</v>
      </c>
      <c r="K225" s="3" t="s">
        <v>108</v>
      </c>
      <c r="L225" s="3">
        <v>26.7</v>
      </c>
      <c r="M225" s="3" t="s">
        <v>174</v>
      </c>
      <c r="N225" s="3" t="s">
        <v>175</v>
      </c>
      <c r="O225" s="3"/>
      <c r="P225" s="3"/>
    </row>
    <row r="226" spans="1:16" x14ac:dyDescent="0.75">
      <c r="A226" s="3" t="s">
        <v>170</v>
      </c>
      <c r="B226" s="3" t="s">
        <v>171</v>
      </c>
      <c r="C226" s="3">
        <v>478</v>
      </c>
      <c r="D226" s="3" t="s">
        <v>83</v>
      </c>
      <c r="E226" s="3">
        <v>6121</v>
      </c>
      <c r="F226" s="3" t="s">
        <v>103</v>
      </c>
      <c r="G226" s="3">
        <v>21025</v>
      </c>
      <c r="H226" s="3" t="s">
        <v>173</v>
      </c>
      <c r="I226" s="3">
        <v>2014</v>
      </c>
      <c r="J226" s="3">
        <v>2014</v>
      </c>
      <c r="K226" s="3" t="s">
        <v>108</v>
      </c>
      <c r="L226" s="3">
        <v>26.3</v>
      </c>
      <c r="M226" s="3" t="s">
        <v>174</v>
      </c>
      <c r="N226" s="3" t="s">
        <v>175</v>
      </c>
      <c r="O226" s="3"/>
      <c r="P226" s="3"/>
    </row>
    <row r="227" spans="1:16" x14ac:dyDescent="0.75">
      <c r="A227" s="3" t="s">
        <v>170</v>
      </c>
      <c r="B227" s="3" t="s">
        <v>171</v>
      </c>
      <c r="C227" s="3">
        <v>478</v>
      </c>
      <c r="D227" s="3" t="s">
        <v>83</v>
      </c>
      <c r="E227" s="3">
        <v>6121</v>
      </c>
      <c r="F227" s="3" t="s">
        <v>103</v>
      </c>
      <c r="G227" s="3">
        <v>21025</v>
      </c>
      <c r="H227" s="3" t="s">
        <v>173</v>
      </c>
      <c r="I227" s="3">
        <v>2015</v>
      </c>
      <c r="J227" s="3">
        <v>2015</v>
      </c>
      <c r="K227" s="3" t="s">
        <v>108</v>
      </c>
      <c r="L227" s="3">
        <v>26</v>
      </c>
      <c r="M227" s="3" t="s">
        <v>174</v>
      </c>
      <c r="N227" s="3" t="s">
        <v>175</v>
      </c>
      <c r="O227" s="3"/>
      <c r="P227" s="3"/>
    </row>
    <row r="228" spans="1:16" x14ac:dyDescent="0.75">
      <c r="A228" s="3" t="s">
        <v>170</v>
      </c>
      <c r="B228" s="3" t="s">
        <v>171</v>
      </c>
      <c r="C228" s="3">
        <v>478</v>
      </c>
      <c r="D228" s="3" t="s">
        <v>83</v>
      </c>
      <c r="E228" s="3">
        <v>6121</v>
      </c>
      <c r="F228" s="3" t="s">
        <v>103</v>
      </c>
      <c r="G228" s="3">
        <v>21025</v>
      </c>
      <c r="H228" s="3" t="s">
        <v>173</v>
      </c>
      <c r="I228" s="3">
        <v>2016</v>
      </c>
      <c r="J228" s="3">
        <v>2016</v>
      </c>
      <c r="K228" s="3" t="s">
        <v>108</v>
      </c>
      <c r="L228" s="3">
        <v>25.7</v>
      </c>
      <c r="M228" s="3" t="s">
        <v>174</v>
      </c>
      <c r="N228" s="3" t="s">
        <v>175</v>
      </c>
      <c r="O228" s="3"/>
      <c r="P228" s="3"/>
    </row>
    <row r="229" spans="1:16" x14ac:dyDescent="0.75">
      <c r="A229" s="3" t="s">
        <v>170</v>
      </c>
      <c r="B229" s="3" t="s">
        <v>171</v>
      </c>
      <c r="C229" s="3">
        <v>478</v>
      </c>
      <c r="D229" s="3" t="s">
        <v>83</v>
      </c>
      <c r="E229" s="3">
        <v>6121</v>
      </c>
      <c r="F229" s="3" t="s">
        <v>103</v>
      </c>
      <c r="G229" s="3">
        <v>21025</v>
      </c>
      <c r="H229" s="3" t="s">
        <v>173</v>
      </c>
      <c r="I229" s="3">
        <v>2017</v>
      </c>
      <c r="J229" s="3">
        <v>2017</v>
      </c>
      <c r="K229" s="3" t="s">
        <v>108</v>
      </c>
      <c r="L229" s="3">
        <v>25.5</v>
      </c>
      <c r="M229" s="3" t="s">
        <v>174</v>
      </c>
      <c r="N229" s="3" t="s">
        <v>175</v>
      </c>
      <c r="O229" s="3"/>
      <c r="P229" s="3"/>
    </row>
    <row r="230" spans="1:16" x14ac:dyDescent="0.75">
      <c r="A230" s="3" t="s">
        <v>170</v>
      </c>
      <c r="B230" s="3" t="s">
        <v>171</v>
      </c>
      <c r="C230" s="3">
        <v>478</v>
      </c>
      <c r="D230" s="3" t="s">
        <v>83</v>
      </c>
      <c r="E230" s="3">
        <v>6121</v>
      </c>
      <c r="F230" s="3" t="s">
        <v>103</v>
      </c>
      <c r="G230" s="3">
        <v>21025</v>
      </c>
      <c r="H230" s="3" t="s">
        <v>173</v>
      </c>
      <c r="I230" s="3">
        <v>2018</v>
      </c>
      <c r="J230" s="3">
        <v>2018</v>
      </c>
      <c r="K230" s="3" t="s">
        <v>108</v>
      </c>
      <c r="L230" s="3">
        <v>25.1</v>
      </c>
      <c r="M230" s="3" t="s">
        <v>174</v>
      </c>
      <c r="N230" s="3" t="s">
        <v>175</v>
      </c>
      <c r="O230" s="3"/>
      <c r="P230" s="3"/>
    </row>
    <row r="231" spans="1:16" x14ac:dyDescent="0.75">
      <c r="A231" s="3" t="s">
        <v>170</v>
      </c>
      <c r="B231" s="3" t="s">
        <v>171</v>
      </c>
      <c r="C231" s="3">
        <v>478</v>
      </c>
      <c r="D231" s="3" t="s">
        <v>83</v>
      </c>
      <c r="E231" s="3">
        <v>6121</v>
      </c>
      <c r="F231" s="3" t="s">
        <v>103</v>
      </c>
      <c r="G231" s="3">
        <v>21025</v>
      </c>
      <c r="H231" s="3" t="s">
        <v>173</v>
      </c>
      <c r="I231" s="3">
        <v>2019</v>
      </c>
      <c r="J231" s="3">
        <v>2019</v>
      </c>
      <c r="K231" s="3" t="s">
        <v>108</v>
      </c>
      <c r="L231" s="3">
        <v>24.7</v>
      </c>
      <c r="M231" s="3" t="s">
        <v>174</v>
      </c>
      <c r="N231" s="3" t="s">
        <v>175</v>
      </c>
      <c r="O231" s="3"/>
      <c r="P231" s="3"/>
    </row>
    <row r="232" spans="1:16" x14ac:dyDescent="0.75">
      <c r="A232" s="3" t="s">
        <v>170</v>
      </c>
      <c r="B232" s="3" t="s">
        <v>171</v>
      </c>
      <c r="C232" s="3">
        <v>104</v>
      </c>
      <c r="D232" s="3" t="s">
        <v>84</v>
      </c>
      <c r="E232" s="3">
        <v>6121</v>
      </c>
      <c r="F232" s="3" t="s">
        <v>103</v>
      </c>
      <c r="G232" s="3">
        <v>21025</v>
      </c>
      <c r="H232" s="3" t="s">
        <v>173</v>
      </c>
      <c r="I232" s="3">
        <v>2010</v>
      </c>
      <c r="J232" s="3">
        <v>2010</v>
      </c>
      <c r="K232" s="3" t="s">
        <v>108</v>
      </c>
      <c r="L232" s="3">
        <v>33.200000000000003</v>
      </c>
      <c r="M232" s="3" t="s">
        <v>174</v>
      </c>
      <c r="N232" s="3" t="s">
        <v>175</v>
      </c>
      <c r="O232" s="3"/>
      <c r="P232" s="3"/>
    </row>
    <row r="233" spans="1:16" x14ac:dyDescent="0.75">
      <c r="A233" s="3" t="s">
        <v>170</v>
      </c>
      <c r="B233" s="3" t="s">
        <v>171</v>
      </c>
      <c r="C233" s="3">
        <v>104</v>
      </c>
      <c r="D233" s="3" t="s">
        <v>84</v>
      </c>
      <c r="E233" s="3">
        <v>6121</v>
      </c>
      <c r="F233" s="3" t="s">
        <v>103</v>
      </c>
      <c r="G233" s="3">
        <v>21025</v>
      </c>
      <c r="H233" s="3" t="s">
        <v>173</v>
      </c>
      <c r="I233" s="3">
        <v>2011</v>
      </c>
      <c r="J233" s="3">
        <v>2011</v>
      </c>
      <c r="K233" s="3" t="s">
        <v>108</v>
      </c>
      <c r="L233" s="3">
        <v>32.5</v>
      </c>
      <c r="M233" s="3" t="s">
        <v>174</v>
      </c>
      <c r="N233" s="3" t="s">
        <v>175</v>
      </c>
      <c r="O233" s="3"/>
      <c r="P233" s="3"/>
    </row>
    <row r="234" spans="1:16" x14ac:dyDescent="0.75">
      <c r="A234" s="3" t="s">
        <v>170</v>
      </c>
      <c r="B234" s="3" t="s">
        <v>171</v>
      </c>
      <c r="C234" s="3">
        <v>104</v>
      </c>
      <c r="D234" s="3" t="s">
        <v>84</v>
      </c>
      <c r="E234" s="3">
        <v>6121</v>
      </c>
      <c r="F234" s="3" t="s">
        <v>103</v>
      </c>
      <c r="G234" s="3">
        <v>21025</v>
      </c>
      <c r="H234" s="3" t="s">
        <v>173</v>
      </c>
      <c r="I234" s="3">
        <v>2012</v>
      </c>
      <c r="J234" s="3">
        <v>2012</v>
      </c>
      <c r="K234" s="3" t="s">
        <v>108</v>
      </c>
      <c r="L234" s="3">
        <v>31.9</v>
      </c>
      <c r="M234" s="3" t="s">
        <v>174</v>
      </c>
      <c r="N234" s="3" t="s">
        <v>175</v>
      </c>
      <c r="O234" s="3"/>
      <c r="P234" s="3"/>
    </row>
    <row r="235" spans="1:16" x14ac:dyDescent="0.75">
      <c r="A235" s="3" t="s">
        <v>170</v>
      </c>
      <c r="B235" s="3" t="s">
        <v>171</v>
      </c>
      <c r="C235" s="3">
        <v>104</v>
      </c>
      <c r="D235" s="3" t="s">
        <v>84</v>
      </c>
      <c r="E235" s="3">
        <v>6121</v>
      </c>
      <c r="F235" s="3" t="s">
        <v>103</v>
      </c>
      <c r="G235" s="3">
        <v>21025</v>
      </c>
      <c r="H235" s="3" t="s">
        <v>173</v>
      </c>
      <c r="I235" s="3">
        <v>2013</v>
      </c>
      <c r="J235" s="3">
        <v>2013</v>
      </c>
      <c r="K235" s="3" t="s">
        <v>108</v>
      </c>
      <c r="L235" s="3">
        <v>31.1</v>
      </c>
      <c r="M235" s="3" t="s">
        <v>174</v>
      </c>
      <c r="N235" s="3" t="s">
        <v>175</v>
      </c>
      <c r="O235" s="3"/>
      <c r="P235" s="3"/>
    </row>
    <row r="236" spans="1:16" x14ac:dyDescent="0.75">
      <c r="A236" s="3" t="s">
        <v>170</v>
      </c>
      <c r="B236" s="3" t="s">
        <v>171</v>
      </c>
      <c r="C236" s="3">
        <v>104</v>
      </c>
      <c r="D236" s="3" t="s">
        <v>84</v>
      </c>
      <c r="E236" s="3">
        <v>6121</v>
      </c>
      <c r="F236" s="3" t="s">
        <v>103</v>
      </c>
      <c r="G236" s="3">
        <v>21025</v>
      </c>
      <c r="H236" s="3" t="s">
        <v>173</v>
      </c>
      <c r="I236" s="3">
        <v>2014</v>
      </c>
      <c r="J236" s="3">
        <v>2014</v>
      </c>
      <c r="K236" s="3" t="s">
        <v>108</v>
      </c>
      <c r="L236" s="3">
        <v>30.3</v>
      </c>
      <c r="M236" s="3" t="s">
        <v>174</v>
      </c>
      <c r="N236" s="3" t="s">
        <v>175</v>
      </c>
      <c r="O236" s="3"/>
      <c r="P236" s="3"/>
    </row>
    <row r="237" spans="1:16" x14ac:dyDescent="0.75">
      <c r="A237" s="3" t="s">
        <v>170</v>
      </c>
      <c r="B237" s="3" t="s">
        <v>171</v>
      </c>
      <c r="C237" s="3">
        <v>104</v>
      </c>
      <c r="D237" s="3" t="s">
        <v>84</v>
      </c>
      <c r="E237" s="3">
        <v>6121</v>
      </c>
      <c r="F237" s="3" t="s">
        <v>103</v>
      </c>
      <c r="G237" s="3">
        <v>21025</v>
      </c>
      <c r="H237" s="3" t="s">
        <v>173</v>
      </c>
      <c r="I237" s="3">
        <v>2015</v>
      </c>
      <c r="J237" s="3">
        <v>2015</v>
      </c>
      <c r="K237" s="3" t="s">
        <v>108</v>
      </c>
      <c r="L237" s="3">
        <v>29.5</v>
      </c>
      <c r="M237" s="3" t="s">
        <v>174</v>
      </c>
      <c r="N237" s="3" t="s">
        <v>175</v>
      </c>
      <c r="O237" s="3"/>
      <c r="P237" s="3"/>
    </row>
    <row r="238" spans="1:16" x14ac:dyDescent="0.75">
      <c r="A238" s="3" t="s">
        <v>170</v>
      </c>
      <c r="B238" s="3" t="s">
        <v>171</v>
      </c>
      <c r="C238" s="3">
        <v>104</v>
      </c>
      <c r="D238" s="3" t="s">
        <v>84</v>
      </c>
      <c r="E238" s="3">
        <v>6121</v>
      </c>
      <c r="F238" s="3" t="s">
        <v>103</v>
      </c>
      <c r="G238" s="3">
        <v>21025</v>
      </c>
      <c r="H238" s="3" t="s">
        <v>173</v>
      </c>
      <c r="I238" s="3">
        <v>2016</v>
      </c>
      <c r="J238" s="3">
        <v>2016</v>
      </c>
      <c r="K238" s="3" t="s">
        <v>108</v>
      </c>
      <c r="L238" s="3">
        <v>28.6</v>
      </c>
      <c r="M238" s="3" t="s">
        <v>174</v>
      </c>
      <c r="N238" s="3" t="s">
        <v>175</v>
      </c>
      <c r="O238" s="3"/>
      <c r="P238" s="3"/>
    </row>
    <row r="239" spans="1:16" x14ac:dyDescent="0.75">
      <c r="A239" s="3" t="s">
        <v>170</v>
      </c>
      <c r="B239" s="3" t="s">
        <v>171</v>
      </c>
      <c r="C239" s="3">
        <v>104</v>
      </c>
      <c r="D239" s="3" t="s">
        <v>84</v>
      </c>
      <c r="E239" s="3">
        <v>6121</v>
      </c>
      <c r="F239" s="3" t="s">
        <v>103</v>
      </c>
      <c r="G239" s="3">
        <v>21025</v>
      </c>
      <c r="H239" s="3" t="s">
        <v>173</v>
      </c>
      <c r="I239" s="3">
        <v>2017</v>
      </c>
      <c r="J239" s="3">
        <v>2017</v>
      </c>
      <c r="K239" s="3" t="s">
        <v>108</v>
      </c>
      <c r="L239" s="3">
        <v>27.8</v>
      </c>
      <c r="M239" s="3" t="s">
        <v>174</v>
      </c>
      <c r="N239" s="3" t="s">
        <v>175</v>
      </c>
      <c r="O239" s="3"/>
      <c r="P239" s="3"/>
    </row>
    <row r="240" spans="1:16" x14ac:dyDescent="0.75">
      <c r="A240" s="3" t="s">
        <v>170</v>
      </c>
      <c r="B240" s="3" t="s">
        <v>171</v>
      </c>
      <c r="C240" s="3">
        <v>104</v>
      </c>
      <c r="D240" s="3" t="s">
        <v>84</v>
      </c>
      <c r="E240" s="3">
        <v>6121</v>
      </c>
      <c r="F240" s="3" t="s">
        <v>103</v>
      </c>
      <c r="G240" s="3">
        <v>21025</v>
      </c>
      <c r="H240" s="3" t="s">
        <v>173</v>
      </c>
      <c r="I240" s="3">
        <v>2018</v>
      </c>
      <c r="J240" s="3">
        <v>2018</v>
      </c>
      <c r="K240" s="3" t="s">
        <v>108</v>
      </c>
      <c r="L240" s="3">
        <v>26.9</v>
      </c>
      <c r="M240" s="3" t="s">
        <v>174</v>
      </c>
      <c r="N240" s="3" t="s">
        <v>175</v>
      </c>
      <c r="O240" s="3"/>
      <c r="P240" s="3"/>
    </row>
    <row r="241" spans="1:16" x14ac:dyDescent="0.75">
      <c r="A241" s="3" t="s">
        <v>170</v>
      </c>
      <c r="B241" s="3" t="s">
        <v>171</v>
      </c>
      <c r="C241" s="3">
        <v>104</v>
      </c>
      <c r="D241" s="3" t="s">
        <v>84</v>
      </c>
      <c r="E241" s="3">
        <v>6121</v>
      </c>
      <c r="F241" s="3" t="s">
        <v>103</v>
      </c>
      <c r="G241" s="3">
        <v>21025</v>
      </c>
      <c r="H241" s="3" t="s">
        <v>173</v>
      </c>
      <c r="I241" s="3">
        <v>2019</v>
      </c>
      <c r="J241" s="3">
        <v>2019</v>
      </c>
      <c r="K241" s="3" t="s">
        <v>108</v>
      </c>
      <c r="L241" s="3">
        <v>26.1</v>
      </c>
      <c r="M241" s="3" t="s">
        <v>174</v>
      </c>
      <c r="N241" s="3" t="s">
        <v>175</v>
      </c>
      <c r="O241" s="3"/>
      <c r="P241" s="3"/>
    </row>
    <row r="242" spans="1:16" x14ac:dyDescent="0.75">
      <c r="A242" s="3" t="s">
        <v>170</v>
      </c>
      <c r="B242" s="3" t="s">
        <v>171</v>
      </c>
      <c r="C242" s="3">
        <v>524</v>
      </c>
      <c r="D242" s="3" t="s">
        <v>85</v>
      </c>
      <c r="E242" s="3">
        <v>6121</v>
      </c>
      <c r="F242" s="3" t="s">
        <v>103</v>
      </c>
      <c r="G242" s="3">
        <v>21025</v>
      </c>
      <c r="H242" s="3" t="s">
        <v>173</v>
      </c>
      <c r="I242" s="3">
        <v>2010</v>
      </c>
      <c r="J242" s="3">
        <v>2010</v>
      </c>
      <c r="K242" s="3" t="s">
        <v>108</v>
      </c>
      <c r="L242" s="3">
        <v>42.8</v>
      </c>
      <c r="M242" s="3" t="s">
        <v>174</v>
      </c>
      <c r="N242" s="3" t="s">
        <v>175</v>
      </c>
      <c r="O242" s="3"/>
      <c r="P242" s="3"/>
    </row>
    <row r="243" spans="1:16" x14ac:dyDescent="0.75">
      <c r="A243" s="3" t="s">
        <v>170</v>
      </c>
      <c r="B243" s="3" t="s">
        <v>171</v>
      </c>
      <c r="C243" s="3">
        <v>524</v>
      </c>
      <c r="D243" s="3" t="s">
        <v>85</v>
      </c>
      <c r="E243" s="3">
        <v>6121</v>
      </c>
      <c r="F243" s="3" t="s">
        <v>103</v>
      </c>
      <c r="G243" s="3">
        <v>21025</v>
      </c>
      <c r="H243" s="3" t="s">
        <v>173</v>
      </c>
      <c r="I243" s="3">
        <v>2011</v>
      </c>
      <c r="J243" s="3">
        <v>2011</v>
      </c>
      <c r="K243" s="3" t="s">
        <v>108</v>
      </c>
      <c r="L243" s="3">
        <v>41.6</v>
      </c>
      <c r="M243" s="3" t="s">
        <v>174</v>
      </c>
      <c r="N243" s="3" t="s">
        <v>175</v>
      </c>
      <c r="O243" s="3"/>
      <c r="P243" s="3"/>
    </row>
    <row r="244" spans="1:16" x14ac:dyDescent="0.75">
      <c r="A244" s="3" t="s">
        <v>170</v>
      </c>
      <c r="B244" s="3" t="s">
        <v>171</v>
      </c>
      <c r="C244" s="3">
        <v>524</v>
      </c>
      <c r="D244" s="3" t="s">
        <v>85</v>
      </c>
      <c r="E244" s="3">
        <v>6121</v>
      </c>
      <c r="F244" s="3" t="s">
        <v>103</v>
      </c>
      <c r="G244" s="3">
        <v>21025</v>
      </c>
      <c r="H244" s="3" t="s">
        <v>173</v>
      </c>
      <c r="I244" s="3">
        <v>2012</v>
      </c>
      <c r="J244" s="3">
        <v>2012</v>
      </c>
      <c r="K244" s="3" t="s">
        <v>108</v>
      </c>
      <c r="L244" s="3">
        <v>40.299999999999997</v>
      </c>
      <c r="M244" s="3" t="s">
        <v>174</v>
      </c>
      <c r="N244" s="3" t="s">
        <v>175</v>
      </c>
      <c r="O244" s="3"/>
      <c r="P244" s="3"/>
    </row>
    <row r="245" spans="1:16" x14ac:dyDescent="0.75">
      <c r="A245" s="3" t="s">
        <v>170</v>
      </c>
      <c r="B245" s="3" t="s">
        <v>171</v>
      </c>
      <c r="C245" s="3">
        <v>524</v>
      </c>
      <c r="D245" s="3" t="s">
        <v>85</v>
      </c>
      <c r="E245" s="3">
        <v>6121</v>
      </c>
      <c r="F245" s="3" t="s">
        <v>103</v>
      </c>
      <c r="G245" s="3">
        <v>21025</v>
      </c>
      <c r="H245" s="3" t="s">
        <v>173</v>
      </c>
      <c r="I245" s="3">
        <v>2013</v>
      </c>
      <c r="J245" s="3">
        <v>2013</v>
      </c>
      <c r="K245" s="3" t="s">
        <v>108</v>
      </c>
      <c r="L245" s="3">
        <v>39.1</v>
      </c>
      <c r="M245" s="3" t="s">
        <v>174</v>
      </c>
      <c r="N245" s="3" t="s">
        <v>175</v>
      </c>
      <c r="O245" s="3"/>
      <c r="P245" s="3"/>
    </row>
    <row r="246" spans="1:16" x14ac:dyDescent="0.75">
      <c r="A246" s="3" t="s">
        <v>170</v>
      </c>
      <c r="B246" s="3" t="s">
        <v>171</v>
      </c>
      <c r="C246" s="3">
        <v>524</v>
      </c>
      <c r="D246" s="3" t="s">
        <v>85</v>
      </c>
      <c r="E246" s="3">
        <v>6121</v>
      </c>
      <c r="F246" s="3" t="s">
        <v>103</v>
      </c>
      <c r="G246" s="3">
        <v>21025</v>
      </c>
      <c r="H246" s="3" t="s">
        <v>173</v>
      </c>
      <c r="I246" s="3">
        <v>2014</v>
      </c>
      <c r="J246" s="3">
        <v>2014</v>
      </c>
      <c r="K246" s="3" t="s">
        <v>108</v>
      </c>
      <c r="L246" s="3">
        <v>37.799999999999997</v>
      </c>
      <c r="M246" s="3" t="s">
        <v>174</v>
      </c>
      <c r="N246" s="3" t="s">
        <v>175</v>
      </c>
      <c r="O246" s="3"/>
      <c r="P246" s="3"/>
    </row>
    <row r="247" spans="1:16" x14ac:dyDescent="0.75">
      <c r="A247" s="3" t="s">
        <v>170</v>
      </c>
      <c r="B247" s="3" t="s">
        <v>171</v>
      </c>
      <c r="C247" s="3">
        <v>524</v>
      </c>
      <c r="D247" s="3" t="s">
        <v>85</v>
      </c>
      <c r="E247" s="3">
        <v>6121</v>
      </c>
      <c r="F247" s="3" t="s">
        <v>103</v>
      </c>
      <c r="G247" s="3">
        <v>21025</v>
      </c>
      <c r="H247" s="3" t="s">
        <v>173</v>
      </c>
      <c r="I247" s="3">
        <v>2015</v>
      </c>
      <c r="J247" s="3">
        <v>2015</v>
      </c>
      <c r="K247" s="3" t="s">
        <v>108</v>
      </c>
      <c r="L247" s="3">
        <v>36.4</v>
      </c>
      <c r="M247" s="3" t="s">
        <v>174</v>
      </c>
      <c r="N247" s="3" t="s">
        <v>175</v>
      </c>
      <c r="O247" s="3"/>
      <c r="P247" s="3"/>
    </row>
    <row r="248" spans="1:16" x14ac:dyDescent="0.75">
      <c r="A248" s="3" t="s">
        <v>170</v>
      </c>
      <c r="B248" s="3" t="s">
        <v>171</v>
      </c>
      <c r="C248" s="3">
        <v>524</v>
      </c>
      <c r="D248" s="3" t="s">
        <v>85</v>
      </c>
      <c r="E248" s="3">
        <v>6121</v>
      </c>
      <c r="F248" s="3" t="s">
        <v>103</v>
      </c>
      <c r="G248" s="3">
        <v>21025</v>
      </c>
      <c r="H248" s="3" t="s">
        <v>173</v>
      </c>
      <c r="I248" s="3">
        <v>2016</v>
      </c>
      <c r="J248" s="3">
        <v>2016</v>
      </c>
      <c r="K248" s="3" t="s">
        <v>108</v>
      </c>
      <c r="L248" s="3">
        <v>35</v>
      </c>
      <c r="M248" s="3" t="s">
        <v>174</v>
      </c>
      <c r="N248" s="3" t="s">
        <v>175</v>
      </c>
      <c r="O248" s="3"/>
      <c r="P248" s="3"/>
    </row>
    <row r="249" spans="1:16" x14ac:dyDescent="0.75">
      <c r="A249" s="3" t="s">
        <v>170</v>
      </c>
      <c r="B249" s="3" t="s">
        <v>171</v>
      </c>
      <c r="C249" s="3">
        <v>524</v>
      </c>
      <c r="D249" s="3" t="s">
        <v>85</v>
      </c>
      <c r="E249" s="3">
        <v>6121</v>
      </c>
      <c r="F249" s="3" t="s">
        <v>103</v>
      </c>
      <c r="G249" s="3">
        <v>21025</v>
      </c>
      <c r="H249" s="3" t="s">
        <v>173</v>
      </c>
      <c r="I249" s="3">
        <v>2017</v>
      </c>
      <c r="J249" s="3">
        <v>2017</v>
      </c>
      <c r="K249" s="3" t="s">
        <v>108</v>
      </c>
      <c r="L249" s="3">
        <v>33.799999999999997</v>
      </c>
      <c r="M249" s="3" t="s">
        <v>174</v>
      </c>
      <c r="N249" s="3" t="s">
        <v>175</v>
      </c>
      <c r="O249" s="3"/>
      <c r="P249" s="3"/>
    </row>
    <row r="250" spans="1:16" x14ac:dyDescent="0.75">
      <c r="A250" s="3" t="s">
        <v>170</v>
      </c>
      <c r="B250" s="3" t="s">
        <v>171</v>
      </c>
      <c r="C250" s="3">
        <v>524</v>
      </c>
      <c r="D250" s="3" t="s">
        <v>85</v>
      </c>
      <c r="E250" s="3">
        <v>6121</v>
      </c>
      <c r="F250" s="3" t="s">
        <v>103</v>
      </c>
      <c r="G250" s="3">
        <v>21025</v>
      </c>
      <c r="H250" s="3" t="s">
        <v>173</v>
      </c>
      <c r="I250" s="3">
        <v>2018</v>
      </c>
      <c r="J250" s="3">
        <v>2018</v>
      </c>
      <c r="K250" s="3" t="s">
        <v>108</v>
      </c>
      <c r="L250" s="3">
        <v>32.5</v>
      </c>
      <c r="M250" s="3" t="s">
        <v>174</v>
      </c>
      <c r="N250" s="3" t="s">
        <v>175</v>
      </c>
      <c r="O250" s="3"/>
      <c r="P250" s="3"/>
    </row>
    <row r="251" spans="1:16" x14ac:dyDescent="0.75">
      <c r="A251" s="3" t="s">
        <v>170</v>
      </c>
      <c r="B251" s="3" t="s">
        <v>171</v>
      </c>
      <c r="C251" s="3">
        <v>524</v>
      </c>
      <c r="D251" s="3" t="s">
        <v>85</v>
      </c>
      <c r="E251" s="3">
        <v>6121</v>
      </c>
      <c r="F251" s="3" t="s">
        <v>103</v>
      </c>
      <c r="G251" s="3">
        <v>21025</v>
      </c>
      <c r="H251" s="3" t="s">
        <v>173</v>
      </c>
      <c r="I251" s="3">
        <v>2019</v>
      </c>
      <c r="J251" s="3">
        <v>2019</v>
      </c>
      <c r="K251" s="3" t="s">
        <v>108</v>
      </c>
      <c r="L251" s="3">
        <v>31.4</v>
      </c>
      <c r="M251" s="3" t="s">
        <v>174</v>
      </c>
      <c r="N251" s="3" t="s">
        <v>175</v>
      </c>
      <c r="O251" s="3"/>
      <c r="P251" s="3"/>
    </row>
    <row r="252" spans="1:16" x14ac:dyDescent="0.75">
      <c r="A252" s="3" t="s">
        <v>170</v>
      </c>
      <c r="B252" s="3" t="s">
        <v>171</v>
      </c>
      <c r="C252" s="3">
        <v>562</v>
      </c>
      <c r="D252" s="3" t="s">
        <v>86</v>
      </c>
      <c r="E252" s="3">
        <v>6121</v>
      </c>
      <c r="F252" s="3" t="s">
        <v>103</v>
      </c>
      <c r="G252" s="3">
        <v>21025</v>
      </c>
      <c r="H252" s="3" t="s">
        <v>173</v>
      </c>
      <c r="I252" s="3">
        <v>2010</v>
      </c>
      <c r="J252" s="3">
        <v>2010</v>
      </c>
      <c r="K252" s="3" t="s">
        <v>108</v>
      </c>
      <c r="L252" s="3">
        <v>49.2</v>
      </c>
      <c r="M252" s="3" t="s">
        <v>174</v>
      </c>
      <c r="N252" s="3" t="s">
        <v>175</v>
      </c>
      <c r="O252" s="3"/>
      <c r="P252" s="3"/>
    </row>
    <row r="253" spans="1:16" x14ac:dyDescent="0.75">
      <c r="A253" s="3" t="s">
        <v>170</v>
      </c>
      <c r="B253" s="3" t="s">
        <v>171</v>
      </c>
      <c r="C253" s="3">
        <v>562</v>
      </c>
      <c r="D253" s="3" t="s">
        <v>86</v>
      </c>
      <c r="E253" s="3">
        <v>6121</v>
      </c>
      <c r="F253" s="3" t="s">
        <v>103</v>
      </c>
      <c r="G253" s="3">
        <v>21025</v>
      </c>
      <c r="H253" s="3" t="s">
        <v>173</v>
      </c>
      <c r="I253" s="3">
        <v>2011</v>
      </c>
      <c r="J253" s="3">
        <v>2011</v>
      </c>
      <c r="K253" s="3" t="s">
        <v>108</v>
      </c>
      <c r="L253" s="3">
        <v>48.7</v>
      </c>
      <c r="M253" s="3" t="s">
        <v>174</v>
      </c>
      <c r="N253" s="3" t="s">
        <v>175</v>
      </c>
      <c r="O253" s="3"/>
      <c r="P253" s="3"/>
    </row>
    <row r="254" spans="1:16" x14ac:dyDescent="0.75">
      <c r="A254" s="3" t="s">
        <v>170</v>
      </c>
      <c r="B254" s="3" t="s">
        <v>171</v>
      </c>
      <c r="C254" s="3">
        <v>562</v>
      </c>
      <c r="D254" s="3" t="s">
        <v>86</v>
      </c>
      <c r="E254" s="3">
        <v>6121</v>
      </c>
      <c r="F254" s="3" t="s">
        <v>103</v>
      </c>
      <c r="G254" s="3">
        <v>21025</v>
      </c>
      <c r="H254" s="3" t="s">
        <v>173</v>
      </c>
      <c r="I254" s="3">
        <v>2012</v>
      </c>
      <c r="J254" s="3">
        <v>2012</v>
      </c>
      <c r="K254" s="3" t="s">
        <v>108</v>
      </c>
      <c r="L254" s="3">
        <v>48.3</v>
      </c>
      <c r="M254" s="3" t="s">
        <v>174</v>
      </c>
      <c r="N254" s="3" t="s">
        <v>175</v>
      </c>
      <c r="O254" s="3"/>
      <c r="P254" s="3"/>
    </row>
    <row r="255" spans="1:16" x14ac:dyDescent="0.75">
      <c r="A255" s="3" t="s">
        <v>170</v>
      </c>
      <c r="B255" s="3" t="s">
        <v>171</v>
      </c>
      <c r="C255" s="3">
        <v>562</v>
      </c>
      <c r="D255" s="3" t="s">
        <v>86</v>
      </c>
      <c r="E255" s="3">
        <v>6121</v>
      </c>
      <c r="F255" s="3" t="s">
        <v>103</v>
      </c>
      <c r="G255" s="3">
        <v>21025</v>
      </c>
      <c r="H255" s="3" t="s">
        <v>173</v>
      </c>
      <c r="I255" s="3">
        <v>2013</v>
      </c>
      <c r="J255" s="3">
        <v>2013</v>
      </c>
      <c r="K255" s="3" t="s">
        <v>108</v>
      </c>
      <c r="L255" s="3">
        <v>47.7</v>
      </c>
      <c r="M255" s="3" t="s">
        <v>174</v>
      </c>
      <c r="N255" s="3" t="s">
        <v>175</v>
      </c>
      <c r="O255" s="3"/>
      <c r="P255" s="3"/>
    </row>
    <row r="256" spans="1:16" x14ac:dyDescent="0.75">
      <c r="A256" s="3" t="s">
        <v>170</v>
      </c>
      <c r="B256" s="3" t="s">
        <v>171</v>
      </c>
      <c r="C256" s="3">
        <v>562</v>
      </c>
      <c r="D256" s="3" t="s">
        <v>86</v>
      </c>
      <c r="E256" s="3">
        <v>6121</v>
      </c>
      <c r="F256" s="3" t="s">
        <v>103</v>
      </c>
      <c r="G256" s="3">
        <v>21025</v>
      </c>
      <c r="H256" s="3" t="s">
        <v>173</v>
      </c>
      <c r="I256" s="3">
        <v>2014</v>
      </c>
      <c r="J256" s="3">
        <v>2014</v>
      </c>
      <c r="K256" s="3" t="s">
        <v>108</v>
      </c>
      <c r="L256" s="3">
        <v>47.4</v>
      </c>
      <c r="M256" s="3" t="s">
        <v>174</v>
      </c>
      <c r="N256" s="3" t="s">
        <v>175</v>
      </c>
      <c r="O256" s="3"/>
      <c r="P256" s="3"/>
    </row>
    <row r="257" spans="1:16" x14ac:dyDescent="0.75">
      <c r="A257" s="3" t="s">
        <v>170</v>
      </c>
      <c r="B257" s="3" t="s">
        <v>171</v>
      </c>
      <c r="C257" s="3">
        <v>562</v>
      </c>
      <c r="D257" s="3" t="s">
        <v>86</v>
      </c>
      <c r="E257" s="3">
        <v>6121</v>
      </c>
      <c r="F257" s="3" t="s">
        <v>103</v>
      </c>
      <c r="G257" s="3">
        <v>21025</v>
      </c>
      <c r="H257" s="3" t="s">
        <v>173</v>
      </c>
      <c r="I257" s="3">
        <v>2015</v>
      </c>
      <c r="J257" s="3">
        <v>2015</v>
      </c>
      <c r="K257" s="3" t="s">
        <v>108</v>
      </c>
      <c r="L257" s="3">
        <v>47.2</v>
      </c>
      <c r="M257" s="3" t="s">
        <v>174</v>
      </c>
      <c r="N257" s="3" t="s">
        <v>175</v>
      </c>
      <c r="O257" s="3"/>
      <c r="P257" s="3"/>
    </row>
    <row r="258" spans="1:16" x14ac:dyDescent="0.75">
      <c r="A258" s="3" t="s">
        <v>170</v>
      </c>
      <c r="B258" s="3" t="s">
        <v>171</v>
      </c>
      <c r="C258" s="3">
        <v>562</v>
      </c>
      <c r="D258" s="3" t="s">
        <v>86</v>
      </c>
      <c r="E258" s="3">
        <v>6121</v>
      </c>
      <c r="F258" s="3" t="s">
        <v>103</v>
      </c>
      <c r="G258" s="3">
        <v>21025</v>
      </c>
      <c r="H258" s="3" t="s">
        <v>173</v>
      </c>
      <c r="I258" s="3">
        <v>2016</v>
      </c>
      <c r="J258" s="3">
        <v>2016</v>
      </c>
      <c r="K258" s="3" t="s">
        <v>108</v>
      </c>
      <c r="L258" s="3">
        <v>47.1</v>
      </c>
      <c r="M258" s="3" t="s">
        <v>174</v>
      </c>
      <c r="N258" s="3" t="s">
        <v>175</v>
      </c>
      <c r="O258" s="3"/>
      <c r="P258" s="3"/>
    </row>
    <row r="259" spans="1:16" x14ac:dyDescent="0.75">
      <c r="A259" s="3" t="s">
        <v>170</v>
      </c>
      <c r="B259" s="3" t="s">
        <v>171</v>
      </c>
      <c r="C259" s="3">
        <v>562</v>
      </c>
      <c r="D259" s="3" t="s">
        <v>86</v>
      </c>
      <c r="E259" s="3">
        <v>6121</v>
      </c>
      <c r="F259" s="3" t="s">
        <v>103</v>
      </c>
      <c r="G259" s="3">
        <v>21025</v>
      </c>
      <c r="H259" s="3" t="s">
        <v>173</v>
      </c>
      <c r="I259" s="3">
        <v>2017</v>
      </c>
      <c r="J259" s="3">
        <v>2017</v>
      </c>
      <c r="K259" s="3" t="s">
        <v>108</v>
      </c>
      <c r="L259" s="3">
        <v>47</v>
      </c>
      <c r="M259" s="3" t="s">
        <v>174</v>
      </c>
      <c r="N259" s="3" t="s">
        <v>175</v>
      </c>
      <c r="O259" s="3"/>
      <c r="P259" s="3"/>
    </row>
    <row r="260" spans="1:16" x14ac:dyDescent="0.75">
      <c r="A260" s="3" t="s">
        <v>170</v>
      </c>
      <c r="B260" s="3" t="s">
        <v>171</v>
      </c>
      <c r="C260" s="3">
        <v>562</v>
      </c>
      <c r="D260" s="3" t="s">
        <v>86</v>
      </c>
      <c r="E260" s="3">
        <v>6121</v>
      </c>
      <c r="F260" s="3" t="s">
        <v>103</v>
      </c>
      <c r="G260" s="3">
        <v>21025</v>
      </c>
      <c r="H260" s="3" t="s">
        <v>173</v>
      </c>
      <c r="I260" s="3">
        <v>2018</v>
      </c>
      <c r="J260" s="3">
        <v>2018</v>
      </c>
      <c r="K260" s="3" t="s">
        <v>108</v>
      </c>
      <c r="L260" s="3">
        <v>46.9</v>
      </c>
      <c r="M260" s="3" t="s">
        <v>174</v>
      </c>
      <c r="N260" s="3" t="s">
        <v>175</v>
      </c>
      <c r="O260" s="3"/>
      <c r="P260" s="3"/>
    </row>
    <row r="261" spans="1:16" x14ac:dyDescent="0.75">
      <c r="A261" s="3" t="s">
        <v>170</v>
      </c>
      <c r="B261" s="3" t="s">
        <v>171</v>
      </c>
      <c r="C261" s="3">
        <v>562</v>
      </c>
      <c r="D261" s="3" t="s">
        <v>86</v>
      </c>
      <c r="E261" s="3">
        <v>6121</v>
      </c>
      <c r="F261" s="3" t="s">
        <v>103</v>
      </c>
      <c r="G261" s="3">
        <v>21025</v>
      </c>
      <c r="H261" s="3" t="s">
        <v>173</v>
      </c>
      <c r="I261" s="3">
        <v>2019</v>
      </c>
      <c r="J261" s="3">
        <v>2019</v>
      </c>
      <c r="K261" s="3" t="s">
        <v>108</v>
      </c>
      <c r="L261" s="3">
        <v>46.8</v>
      </c>
      <c r="M261" s="3" t="s">
        <v>174</v>
      </c>
      <c r="N261" s="3" t="s">
        <v>175</v>
      </c>
      <c r="O261" s="3"/>
      <c r="P261" s="3"/>
    </row>
    <row r="262" spans="1:16" x14ac:dyDescent="0.75">
      <c r="A262" s="3" t="s">
        <v>170</v>
      </c>
      <c r="B262" s="3" t="s">
        <v>171</v>
      </c>
      <c r="C262" s="3">
        <v>646</v>
      </c>
      <c r="D262" s="3" t="s">
        <v>87</v>
      </c>
      <c r="E262" s="3">
        <v>6121</v>
      </c>
      <c r="F262" s="3" t="s">
        <v>103</v>
      </c>
      <c r="G262" s="3">
        <v>21025</v>
      </c>
      <c r="H262" s="3" t="s">
        <v>173</v>
      </c>
      <c r="I262" s="3">
        <v>2010</v>
      </c>
      <c r="J262" s="3">
        <v>2010</v>
      </c>
      <c r="K262" s="3" t="s">
        <v>108</v>
      </c>
      <c r="L262" s="3">
        <v>44.1</v>
      </c>
      <c r="M262" s="3" t="s">
        <v>174</v>
      </c>
      <c r="N262" s="3" t="s">
        <v>175</v>
      </c>
      <c r="O262" s="3"/>
      <c r="P262" s="3"/>
    </row>
    <row r="263" spans="1:16" x14ac:dyDescent="0.75">
      <c r="A263" s="3" t="s">
        <v>170</v>
      </c>
      <c r="B263" s="3" t="s">
        <v>171</v>
      </c>
      <c r="C263" s="3">
        <v>646</v>
      </c>
      <c r="D263" s="3" t="s">
        <v>87</v>
      </c>
      <c r="E263" s="3">
        <v>6121</v>
      </c>
      <c r="F263" s="3" t="s">
        <v>103</v>
      </c>
      <c r="G263" s="3">
        <v>21025</v>
      </c>
      <c r="H263" s="3" t="s">
        <v>173</v>
      </c>
      <c r="I263" s="3">
        <v>2011</v>
      </c>
      <c r="J263" s="3">
        <v>2011</v>
      </c>
      <c r="K263" s="3" t="s">
        <v>108</v>
      </c>
      <c r="L263" s="3">
        <v>42.2</v>
      </c>
      <c r="M263" s="3" t="s">
        <v>174</v>
      </c>
      <c r="N263" s="3" t="s">
        <v>175</v>
      </c>
      <c r="O263" s="3"/>
      <c r="P263" s="3"/>
    </row>
    <row r="264" spans="1:16" x14ac:dyDescent="0.75">
      <c r="A264" s="3" t="s">
        <v>170</v>
      </c>
      <c r="B264" s="3" t="s">
        <v>171</v>
      </c>
      <c r="C264" s="3">
        <v>646</v>
      </c>
      <c r="D264" s="3" t="s">
        <v>87</v>
      </c>
      <c r="E264" s="3">
        <v>6121</v>
      </c>
      <c r="F264" s="3" t="s">
        <v>103</v>
      </c>
      <c r="G264" s="3">
        <v>21025</v>
      </c>
      <c r="H264" s="3" t="s">
        <v>173</v>
      </c>
      <c r="I264" s="3">
        <v>2012</v>
      </c>
      <c r="J264" s="3">
        <v>2012</v>
      </c>
      <c r="K264" s="3" t="s">
        <v>108</v>
      </c>
      <c r="L264" s="3">
        <v>40.5</v>
      </c>
      <c r="M264" s="3" t="s">
        <v>174</v>
      </c>
      <c r="N264" s="3" t="s">
        <v>175</v>
      </c>
      <c r="O264" s="3"/>
      <c r="P264" s="3"/>
    </row>
    <row r="265" spans="1:16" x14ac:dyDescent="0.75">
      <c r="A265" s="3" t="s">
        <v>170</v>
      </c>
      <c r="B265" s="3" t="s">
        <v>171</v>
      </c>
      <c r="C265" s="3">
        <v>646</v>
      </c>
      <c r="D265" s="3" t="s">
        <v>87</v>
      </c>
      <c r="E265" s="3">
        <v>6121</v>
      </c>
      <c r="F265" s="3" t="s">
        <v>103</v>
      </c>
      <c r="G265" s="3">
        <v>21025</v>
      </c>
      <c r="H265" s="3" t="s">
        <v>173</v>
      </c>
      <c r="I265" s="3">
        <v>2013</v>
      </c>
      <c r="J265" s="3">
        <v>2013</v>
      </c>
      <c r="K265" s="3" t="s">
        <v>108</v>
      </c>
      <c r="L265" s="3">
        <v>39</v>
      </c>
      <c r="M265" s="3" t="s">
        <v>174</v>
      </c>
      <c r="N265" s="3" t="s">
        <v>175</v>
      </c>
      <c r="O265" s="3"/>
      <c r="P265" s="3"/>
    </row>
    <row r="266" spans="1:16" x14ac:dyDescent="0.75">
      <c r="A266" s="3" t="s">
        <v>170</v>
      </c>
      <c r="B266" s="3" t="s">
        <v>171</v>
      </c>
      <c r="C266" s="3">
        <v>646</v>
      </c>
      <c r="D266" s="3" t="s">
        <v>87</v>
      </c>
      <c r="E266" s="3">
        <v>6121</v>
      </c>
      <c r="F266" s="3" t="s">
        <v>103</v>
      </c>
      <c r="G266" s="3">
        <v>21025</v>
      </c>
      <c r="H266" s="3" t="s">
        <v>173</v>
      </c>
      <c r="I266" s="3">
        <v>2014</v>
      </c>
      <c r="J266" s="3">
        <v>2014</v>
      </c>
      <c r="K266" s="3" t="s">
        <v>108</v>
      </c>
      <c r="L266" s="3">
        <v>37.799999999999997</v>
      </c>
      <c r="M266" s="3" t="s">
        <v>174</v>
      </c>
      <c r="N266" s="3" t="s">
        <v>175</v>
      </c>
      <c r="O266" s="3"/>
      <c r="P266" s="3"/>
    </row>
    <row r="267" spans="1:16" x14ac:dyDescent="0.75">
      <c r="A267" s="3" t="s">
        <v>170</v>
      </c>
      <c r="B267" s="3" t="s">
        <v>171</v>
      </c>
      <c r="C267" s="3">
        <v>646</v>
      </c>
      <c r="D267" s="3" t="s">
        <v>87</v>
      </c>
      <c r="E267" s="3">
        <v>6121</v>
      </c>
      <c r="F267" s="3" t="s">
        <v>103</v>
      </c>
      <c r="G267" s="3">
        <v>21025</v>
      </c>
      <c r="H267" s="3" t="s">
        <v>173</v>
      </c>
      <c r="I267" s="3">
        <v>2015</v>
      </c>
      <c r="J267" s="3">
        <v>2015</v>
      </c>
      <c r="K267" s="3" t="s">
        <v>108</v>
      </c>
      <c r="L267" s="3">
        <v>36.700000000000003</v>
      </c>
      <c r="M267" s="3" t="s">
        <v>174</v>
      </c>
      <c r="N267" s="3" t="s">
        <v>175</v>
      </c>
      <c r="O267" s="3"/>
      <c r="P267" s="3"/>
    </row>
    <row r="268" spans="1:16" x14ac:dyDescent="0.75">
      <c r="A268" s="3" t="s">
        <v>170</v>
      </c>
      <c r="B268" s="3" t="s">
        <v>171</v>
      </c>
      <c r="C268" s="3">
        <v>646</v>
      </c>
      <c r="D268" s="3" t="s">
        <v>87</v>
      </c>
      <c r="E268" s="3">
        <v>6121</v>
      </c>
      <c r="F268" s="3" t="s">
        <v>103</v>
      </c>
      <c r="G268" s="3">
        <v>21025</v>
      </c>
      <c r="H268" s="3" t="s">
        <v>173</v>
      </c>
      <c r="I268" s="3">
        <v>2016</v>
      </c>
      <c r="J268" s="3">
        <v>2016</v>
      </c>
      <c r="K268" s="3" t="s">
        <v>108</v>
      </c>
      <c r="L268" s="3">
        <v>35.9</v>
      </c>
      <c r="M268" s="3" t="s">
        <v>174</v>
      </c>
      <c r="N268" s="3" t="s">
        <v>175</v>
      </c>
      <c r="O268" s="3"/>
      <c r="P268" s="3"/>
    </row>
    <row r="269" spans="1:16" x14ac:dyDescent="0.75">
      <c r="A269" s="3" t="s">
        <v>170</v>
      </c>
      <c r="B269" s="3" t="s">
        <v>171</v>
      </c>
      <c r="C269" s="3">
        <v>646</v>
      </c>
      <c r="D269" s="3" t="s">
        <v>87</v>
      </c>
      <c r="E269" s="3">
        <v>6121</v>
      </c>
      <c r="F269" s="3" t="s">
        <v>103</v>
      </c>
      <c r="G269" s="3">
        <v>21025</v>
      </c>
      <c r="H269" s="3" t="s">
        <v>173</v>
      </c>
      <c r="I269" s="3">
        <v>2017</v>
      </c>
      <c r="J269" s="3">
        <v>2017</v>
      </c>
      <c r="K269" s="3" t="s">
        <v>108</v>
      </c>
      <c r="L269" s="3">
        <v>35.1</v>
      </c>
      <c r="M269" s="3" t="s">
        <v>174</v>
      </c>
      <c r="N269" s="3" t="s">
        <v>175</v>
      </c>
      <c r="O269" s="3"/>
      <c r="P269" s="3"/>
    </row>
    <row r="270" spans="1:16" x14ac:dyDescent="0.75">
      <c r="A270" s="3" t="s">
        <v>170</v>
      </c>
      <c r="B270" s="3" t="s">
        <v>171</v>
      </c>
      <c r="C270" s="3">
        <v>646</v>
      </c>
      <c r="D270" s="3" t="s">
        <v>87</v>
      </c>
      <c r="E270" s="3">
        <v>6121</v>
      </c>
      <c r="F270" s="3" t="s">
        <v>103</v>
      </c>
      <c r="G270" s="3">
        <v>21025</v>
      </c>
      <c r="H270" s="3" t="s">
        <v>173</v>
      </c>
      <c r="I270" s="3">
        <v>2018</v>
      </c>
      <c r="J270" s="3">
        <v>2018</v>
      </c>
      <c r="K270" s="3" t="s">
        <v>108</v>
      </c>
      <c r="L270" s="3">
        <v>34.299999999999997</v>
      </c>
      <c r="M270" s="3" t="s">
        <v>174</v>
      </c>
      <c r="N270" s="3" t="s">
        <v>175</v>
      </c>
      <c r="O270" s="3"/>
      <c r="P270" s="3"/>
    </row>
    <row r="271" spans="1:16" x14ac:dyDescent="0.75">
      <c r="A271" s="3" t="s">
        <v>170</v>
      </c>
      <c r="B271" s="3" t="s">
        <v>171</v>
      </c>
      <c r="C271" s="3">
        <v>646</v>
      </c>
      <c r="D271" s="3" t="s">
        <v>87</v>
      </c>
      <c r="E271" s="3">
        <v>6121</v>
      </c>
      <c r="F271" s="3" t="s">
        <v>103</v>
      </c>
      <c r="G271" s="3">
        <v>21025</v>
      </c>
      <c r="H271" s="3" t="s">
        <v>173</v>
      </c>
      <c r="I271" s="3">
        <v>2019</v>
      </c>
      <c r="J271" s="3">
        <v>2019</v>
      </c>
      <c r="K271" s="3" t="s">
        <v>108</v>
      </c>
      <c r="L271" s="3">
        <v>33.4</v>
      </c>
      <c r="M271" s="3" t="s">
        <v>174</v>
      </c>
      <c r="N271" s="3" t="s">
        <v>175</v>
      </c>
      <c r="O271" s="3"/>
      <c r="P271" s="3"/>
    </row>
    <row r="272" spans="1:16" x14ac:dyDescent="0.75">
      <c r="A272" s="3" t="s">
        <v>170</v>
      </c>
      <c r="B272" s="3" t="s">
        <v>171</v>
      </c>
      <c r="C272" s="3">
        <v>678</v>
      </c>
      <c r="D272" s="3" t="s">
        <v>88</v>
      </c>
      <c r="E272" s="3">
        <v>6121</v>
      </c>
      <c r="F272" s="3" t="s">
        <v>103</v>
      </c>
      <c r="G272" s="3">
        <v>21025</v>
      </c>
      <c r="H272" s="3" t="s">
        <v>173</v>
      </c>
      <c r="I272" s="3">
        <v>2010</v>
      </c>
      <c r="J272" s="3">
        <v>2010</v>
      </c>
      <c r="K272" s="3" t="s">
        <v>108</v>
      </c>
      <c r="L272" s="3">
        <v>20.100000000000001</v>
      </c>
      <c r="M272" s="3" t="s">
        <v>174</v>
      </c>
      <c r="N272" s="3" t="s">
        <v>175</v>
      </c>
      <c r="O272" s="3"/>
      <c r="P272" s="3"/>
    </row>
    <row r="273" spans="1:16" x14ac:dyDescent="0.75">
      <c r="A273" s="3" t="s">
        <v>170</v>
      </c>
      <c r="B273" s="3" t="s">
        <v>171</v>
      </c>
      <c r="C273" s="3">
        <v>678</v>
      </c>
      <c r="D273" s="3" t="s">
        <v>88</v>
      </c>
      <c r="E273" s="3">
        <v>6121</v>
      </c>
      <c r="F273" s="3" t="s">
        <v>103</v>
      </c>
      <c r="G273" s="3">
        <v>21025</v>
      </c>
      <c r="H273" s="3" t="s">
        <v>173</v>
      </c>
      <c r="I273" s="3">
        <v>2011</v>
      </c>
      <c r="J273" s="3">
        <v>2011</v>
      </c>
      <c r="K273" s="3" t="s">
        <v>108</v>
      </c>
      <c r="L273" s="3">
        <v>19.3</v>
      </c>
      <c r="M273" s="3" t="s">
        <v>174</v>
      </c>
      <c r="N273" s="3" t="s">
        <v>175</v>
      </c>
      <c r="O273" s="3"/>
      <c r="P273" s="3"/>
    </row>
    <row r="274" spans="1:16" x14ac:dyDescent="0.75">
      <c r="A274" s="3" t="s">
        <v>170</v>
      </c>
      <c r="B274" s="3" t="s">
        <v>171</v>
      </c>
      <c r="C274" s="3">
        <v>678</v>
      </c>
      <c r="D274" s="3" t="s">
        <v>88</v>
      </c>
      <c r="E274" s="3">
        <v>6121</v>
      </c>
      <c r="F274" s="3" t="s">
        <v>103</v>
      </c>
      <c r="G274" s="3">
        <v>21025</v>
      </c>
      <c r="H274" s="3" t="s">
        <v>173</v>
      </c>
      <c r="I274" s="3">
        <v>2012</v>
      </c>
      <c r="J274" s="3">
        <v>2012</v>
      </c>
      <c r="K274" s="3" t="s">
        <v>108</v>
      </c>
      <c r="L274" s="3">
        <v>18.3</v>
      </c>
      <c r="M274" s="3" t="s">
        <v>174</v>
      </c>
      <c r="N274" s="3" t="s">
        <v>175</v>
      </c>
      <c r="O274" s="3"/>
      <c r="P274" s="3"/>
    </row>
    <row r="275" spans="1:16" x14ac:dyDescent="0.75">
      <c r="A275" s="3" t="s">
        <v>170</v>
      </c>
      <c r="B275" s="3" t="s">
        <v>171</v>
      </c>
      <c r="C275" s="3">
        <v>678</v>
      </c>
      <c r="D275" s="3" t="s">
        <v>88</v>
      </c>
      <c r="E275" s="3">
        <v>6121</v>
      </c>
      <c r="F275" s="3" t="s">
        <v>103</v>
      </c>
      <c r="G275" s="3">
        <v>21025</v>
      </c>
      <c r="H275" s="3" t="s">
        <v>173</v>
      </c>
      <c r="I275" s="3">
        <v>2013</v>
      </c>
      <c r="J275" s="3">
        <v>2013</v>
      </c>
      <c r="K275" s="3" t="s">
        <v>108</v>
      </c>
      <c r="L275" s="3">
        <v>17.399999999999999</v>
      </c>
      <c r="M275" s="3" t="s">
        <v>174</v>
      </c>
      <c r="N275" s="3" t="s">
        <v>175</v>
      </c>
      <c r="O275" s="3"/>
      <c r="P275" s="3"/>
    </row>
    <row r="276" spans="1:16" x14ac:dyDescent="0.75">
      <c r="A276" s="3" t="s">
        <v>170</v>
      </c>
      <c r="B276" s="3" t="s">
        <v>171</v>
      </c>
      <c r="C276" s="3">
        <v>678</v>
      </c>
      <c r="D276" s="3" t="s">
        <v>88</v>
      </c>
      <c r="E276" s="3">
        <v>6121</v>
      </c>
      <c r="F276" s="3" t="s">
        <v>103</v>
      </c>
      <c r="G276" s="3">
        <v>21025</v>
      </c>
      <c r="H276" s="3" t="s">
        <v>173</v>
      </c>
      <c r="I276" s="3">
        <v>2014</v>
      </c>
      <c r="J276" s="3">
        <v>2014</v>
      </c>
      <c r="K276" s="3" t="s">
        <v>108</v>
      </c>
      <c r="L276" s="3">
        <v>16.399999999999999</v>
      </c>
      <c r="M276" s="3" t="s">
        <v>174</v>
      </c>
      <c r="N276" s="3" t="s">
        <v>175</v>
      </c>
      <c r="O276" s="3"/>
      <c r="P276" s="3"/>
    </row>
    <row r="277" spans="1:16" x14ac:dyDescent="0.75">
      <c r="A277" s="3" t="s">
        <v>170</v>
      </c>
      <c r="B277" s="3" t="s">
        <v>171</v>
      </c>
      <c r="C277" s="3">
        <v>678</v>
      </c>
      <c r="D277" s="3" t="s">
        <v>88</v>
      </c>
      <c r="E277" s="3">
        <v>6121</v>
      </c>
      <c r="F277" s="3" t="s">
        <v>103</v>
      </c>
      <c r="G277" s="3">
        <v>21025</v>
      </c>
      <c r="H277" s="3" t="s">
        <v>173</v>
      </c>
      <c r="I277" s="3">
        <v>2015</v>
      </c>
      <c r="J277" s="3">
        <v>2015</v>
      </c>
      <c r="K277" s="3" t="s">
        <v>108</v>
      </c>
      <c r="L277" s="3">
        <v>15.6</v>
      </c>
      <c r="M277" s="3" t="s">
        <v>174</v>
      </c>
      <c r="N277" s="3" t="s">
        <v>175</v>
      </c>
      <c r="O277" s="3"/>
      <c r="P277" s="3"/>
    </row>
    <row r="278" spans="1:16" x14ac:dyDescent="0.75">
      <c r="A278" s="3" t="s">
        <v>170</v>
      </c>
      <c r="B278" s="3" t="s">
        <v>171</v>
      </c>
      <c r="C278" s="3">
        <v>678</v>
      </c>
      <c r="D278" s="3" t="s">
        <v>88</v>
      </c>
      <c r="E278" s="3">
        <v>6121</v>
      </c>
      <c r="F278" s="3" t="s">
        <v>103</v>
      </c>
      <c r="G278" s="3">
        <v>21025</v>
      </c>
      <c r="H278" s="3" t="s">
        <v>173</v>
      </c>
      <c r="I278" s="3">
        <v>2016</v>
      </c>
      <c r="J278" s="3">
        <v>2016</v>
      </c>
      <c r="K278" s="3" t="s">
        <v>108</v>
      </c>
      <c r="L278" s="3">
        <v>14.7</v>
      </c>
      <c r="M278" s="3" t="s">
        <v>174</v>
      </c>
      <c r="N278" s="3" t="s">
        <v>175</v>
      </c>
      <c r="O278" s="3"/>
      <c r="P278" s="3"/>
    </row>
    <row r="279" spans="1:16" x14ac:dyDescent="0.75">
      <c r="A279" s="3" t="s">
        <v>170</v>
      </c>
      <c r="B279" s="3" t="s">
        <v>171</v>
      </c>
      <c r="C279" s="3">
        <v>678</v>
      </c>
      <c r="D279" s="3" t="s">
        <v>88</v>
      </c>
      <c r="E279" s="3">
        <v>6121</v>
      </c>
      <c r="F279" s="3" t="s">
        <v>103</v>
      </c>
      <c r="G279" s="3">
        <v>21025</v>
      </c>
      <c r="H279" s="3" t="s">
        <v>173</v>
      </c>
      <c r="I279" s="3">
        <v>2017</v>
      </c>
      <c r="J279" s="3">
        <v>2017</v>
      </c>
      <c r="K279" s="3" t="s">
        <v>108</v>
      </c>
      <c r="L279" s="3">
        <v>13.8</v>
      </c>
      <c r="M279" s="3" t="s">
        <v>174</v>
      </c>
      <c r="N279" s="3" t="s">
        <v>175</v>
      </c>
      <c r="O279" s="3"/>
      <c r="P279" s="3"/>
    </row>
    <row r="280" spans="1:16" x14ac:dyDescent="0.75">
      <c r="A280" s="3" t="s">
        <v>170</v>
      </c>
      <c r="B280" s="3" t="s">
        <v>171</v>
      </c>
      <c r="C280" s="3">
        <v>678</v>
      </c>
      <c r="D280" s="3" t="s">
        <v>88</v>
      </c>
      <c r="E280" s="3">
        <v>6121</v>
      </c>
      <c r="F280" s="3" t="s">
        <v>103</v>
      </c>
      <c r="G280" s="3">
        <v>21025</v>
      </c>
      <c r="H280" s="3" t="s">
        <v>173</v>
      </c>
      <c r="I280" s="3">
        <v>2018</v>
      </c>
      <c r="J280" s="3">
        <v>2018</v>
      </c>
      <c r="K280" s="3" t="s">
        <v>108</v>
      </c>
      <c r="L280" s="3">
        <v>13.1</v>
      </c>
      <c r="M280" s="3" t="s">
        <v>174</v>
      </c>
      <c r="N280" s="3" t="s">
        <v>175</v>
      </c>
      <c r="O280" s="3"/>
      <c r="P280" s="3"/>
    </row>
    <row r="281" spans="1:16" x14ac:dyDescent="0.75">
      <c r="A281" s="3" t="s">
        <v>170</v>
      </c>
      <c r="B281" s="3" t="s">
        <v>171</v>
      </c>
      <c r="C281" s="3">
        <v>678</v>
      </c>
      <c r="D281" s="3" t="s">
        <v>88</v>
      </c>
      <c r="E281" s="3">
        <v>6121</v>
      </c>
      <c r="F281" s="3" t="s">
        <v>103</v>
      </c>
      <c r="G281" s="3">
        <v>21025</v>
      </c>
      <c r="H281" s="3" t="s">
        <v>173</v>
      </c>
      <c r="I281" s="3">
        <v>2019</v>
      </c>
      <c r="J281" s="3">
        <v>2019</v>
      </c>
      <c r="K281" s="3" t="s">
        <v>108</v>
      </c>
      <c r="L281" s="3">
        <v>12.4</v>
      </c>
      <c r="M281" s="3" t="s">
        <v>174</v>
      </c>
      <c r="N281" s="3" t="s">
        <v>175</v>
      </c>
      <c r="O281" s="3"/>
      <c r="P281" s="3"/>
    </row>
    <row r="282" spans="1:16" x14ac:dyDescent="0.75">
      <c r="A282" s="3" t="s">
        <v>170</v>
      </c>
      <c r="B282" s="3" t="s">
        <v>171</v>
      </c>
      <c r="C282" s="3">
        <v>686</v>
      </c>
      <c r="D282" s="3" t="s">
        <v>89</v>
      </c>
      <c r="E282" s="3">
        <v>6121</v>
      </c>
      <c r="F282" s="3" t="s">
        <v>103</v>
      </c>
      <c r="G282" s="3">
        <v>21025</v>
      </c>
      <c r="H282" s="3" t="s">
        <v>173</v>
      </c>
      <c r="I282" s="3">
        <v>2010</v>
      </c>
      <c r="J282" s="3">
        <v>2010</v>
      </c>
      <c r="K282" s="3" t="s">
        <v>108</v>
      </c>
      <c r="L282" s="3">
        <v>19.899999999999999</v>
      </c>
      <c r="M282" s="3" t="s">
        <v>174</v>
      </c>
      <c r="N282" s="3" t="s">
        <v>175</v>
      </c>
      <c r="O282" s="3"/>
      <c r="P282" s="3"/>
    </row>
    <row r="283" spans="1:16" x14ac:dyDescent="0.75">
      <c r="A283" s="3" t="s">
        <v>170</v>
      </c>
      <c r="B283" s="3" t="s">
        <v>171</v>
      </c>
      <c r="C283" s="3">
        <v>686</v>
      </c>
      <c r="D283" s="3" t="s">
        <v>89</v>
      </c>
      <c r="E283" s="3">
        <v>6121</v>
      </c>
      <c r="F283" s="3" t="s">
        <v>103</v>
      </c>
      <c r="G283" s="3">
        <v>21025</v>
      </c>
      <c r="H283" s="3" t="s">
        <v>173</v>
      </c>
      <c r="I283" s="3">
        <v>2011</v>
      </c>
      <c r="J283" s="3">
        <v>2011</v>
      </c>
      <c r="K283" s="3" t="s">
        <v>108</v>
      </c>
      <c r="L283" s="3">
        <v>19.8</v>
      </c>
      <c r="M283" s="3" t="s">
        <v>174</v>
      </c>
      <c r="N283" s="3" t="s">
        <v>175</v>
      </c>
      <c r="O283" s="3"/>
      <c r="P283" s="3"/>
    </row>
    <row r="284" spans="1:16" x14ac:dyDescent="0.75">
      <c r="A284" s="3" t="s">
        <v>170</v>
      </c>
      <c r="B284" s="3" t="s">
        <v>171</v>
      </c>
      <c r="C284" s="3">
        <v>686</v>
      </c>
      <c r="D284" s="3" t="s">
        <v>89</v>
      </c>
      <c r="E284" s="3">
        <v>6121</v>
      </c>
      <c r="F284" s="3" t="s">
        <v>103</v>
      </c>
      <c r="G284" s="3">
        <v>21025</v>
      </c>
      <c r="H284" s="3" t="s">
        <v>173</v>
      </c>
      <c r="I284" s="3">
        <v>2012</v>
      </c>
      <c r="J284" s="3">
        <v>2012</v>
      </c>
      <c r="K284" s="3" t="s">
        <v>108</v>
      </c>
      <c r="L284" s="3">
        <v>19.8</v>
      </c>
      <c r="M284" s="3" t="s">
        <v>174</v>
      </c>
      <c r="N284" s="3" t="s">
        <v>175</v>
      </c>
      <c r="O284" s="3"/>
      <c r="P284" s="3"/>
    </row>
    <row r="285" spans="1:16" x14ac:dyDescent="0.75">
      <c r="A285" s="3" t="s">
        <v>170</v>
      </c>
      <c r="B285" s="3" t="s">
        <v>171</v>
      </c>
      <c r="C285" s="3">
        <v>686</v>
      </c>
      <c r="D285" s="3" t="s">
        <v>89</v>
      </c>
      <c r="E285" s="3">
        <v>6121</v>
      </c>
      <c r="F285" s="3" t="s">
        <v>103</v>
      </c>
      <c r="G285" s="3">
        <v>21025</v>
      </c>
      <c r="H285" s="3" t="s">
        <v>173</v>
      </c>
      <c r="I285" s="3">
        <v>2013</v>
      </c>
      <c r="J285" s="3">
        <v>2013</v>
      </c>
      <c r="K285" s="3" t="s">
        <v>108</v>
      </c>
      <c r="L285" s="3">
        <v>19.8</v>
      </c>
      <c r="M285" s="3" t="s">
        <v>174</v>
      </c>
      <c r="N285" s="3" t="s">
        <v>175</v>
      </c>
      <c r="O285" s="3"/>
      <c r="P285" s="3"/>
    </row>
    <row r="286" spans="1:16" x14ac:dyDescent="0.75">
      <c r="A286" s="3" t="s">
        <v>170</v>
      </c>
      <c r="B286" s="3" t="s">
        <v>171</v>
      </c>
      <c r="C286" s="3">
        <v>686</v>
      </c>
      <c r="D286" s="3" t="s">
        <v>89</v>
      </c>
      <c r="E286" s="3">
        <v>6121</v>
      </c>
      <c r="F286" s="3" t="s">
        <v>103</v>
      </c>
      <c r="G286" s="3">
        <v>21025</v>
      </c>
      <c r="H286" s="3" t="s">
        <v>173</v>
      </c>
      <c r="I286" s="3">
        <v>2014</v>
      </c>
      <c r="J286" s="3">
        <v>2014</v>
      </c>
      <c r="K286" s="3" t="s">
        <v>108</v>
      </c>
      <c r="L286" s="3">
        <v>19.7</v>
      </c>
      <c r="M286" s="3" t="s">
        <v>174</v>
      </c>
      <c r="N286" s="3" t="s">
        <v>175</v>
      </c>
      <c r="O286" s="3"/>
      <c r="P286" s="3"/>
    </row>
    <row r="287" spans="1:16" x14ac:dyDescent="0.75">
      <c r="A287" s="3" t="s">
        <v>170</v>
      </c>
      <c r="B287" s="3" t="s">
        <v>171</v>
      </c>
      <c r="C287" s="3">
        <v>686</v>
      </c>
      <c r="D287" s="3" t="s">
        <v>89</v>
      </c>
      <c r="E287" s="3">
        <v>6121</v>
      </c>
      <c r="F287" s="3" t="s">
        <v>103</v>
      </c>
      <c r="G287" s="3">
        <v>21025</v>
      </c>
      <c r="H287" s="3" t="s">
        <v>173</v>
      </c>
      <c r="I287" s="3">
        <v>2015</v>
      </c>
      <c r="J287" s="3">
        <v>2015</v>
      </c>
      <c r="K287" s="3" t="s">
        <v>108</v>
      </c>
      <c r="L287" s="3">
        <v>19.5</v>
      </c>
      <c r="M287" s="3" t="s">
        <v>174</v>
      </c>
      <c r="N287" s="3" t="s">
        <v>175</v>
      </c>
      <c r="O287" s="3"/>
      <c r="P287" s="3"/>
    </row>
    <row r="288" spans="1:16" x14ac:dyDescent="0.75">
      <c r="A288" s="3" t="s">
        <v>170</v>
      </c>
      <c r="B288" s="3" t="s">
        <v>171</v>
      </c>
      <c r="C288" s="3">
        <v>686</v>
      </c>
      <c r="D288" s="3" t="s">
        <v>89</v>
      </c>
      <c r="E288" s="3">
        <v>6121</v>
      </c>
      <c r="F288" s="3" t="s">
        <v>103</v>
      </c>
      <c r="G288" s="3">
        <v>21025</v>
      </c>
      <c r="H288" s="3" t="s">
        <v>173</v>
      </c>
      <c r="I288" s="3">
        <v>2016</v>
      </c>
      <c r="J288" s="3">
        <v>2016</v>
      </c>
      <c r="K288" s="3" t="s">
        <v>108</v>
      </c>
      <c r="L288" s="3">
        <v>19.2</v>
      </c>
      <c r="M288" s="3" t="s">
        <v>174</v>
      </c>
      <c r="N288" s="3" t="s">
        <v>175</v>
      </c>
      <c r="O288" s="3"/>
      <c r="P288" s="3"/>
    </row>
    <row r="289" spans="1:16" x14ac:dyDescent="0.75">
      <c r="A289" s="3" t="s">
        <v>170</v>
      </c>
      <c r="B289" s="3" t="s">
        <v>171</v>
      </c>
      <c r="C289" s="3">
        <v>686</v>
      </c>
      <c r="D289" s="3" t="s">
        <v>89</v>
      </c>
      <c r="E289" s="3">
        <v>6121</v>
      </c>
      <c r="F289" s="3" t="s">
        <v>103</v>
      </c>
      <c r="G289" s="3">
        <v>21025</v>
      </c>
      <c r="H289" s="3" t="s">
        <v>173</v>
      </c>
      <c r="I289" s="3">
        <v>2017</v>
      </c>
      <c r="J289" s="3">
        <v>2017</v>
      </c>
      <c r="K289" s="3" t="s">
        <v>108</v>
      </c>
      <c r="L289" s="3">
        <v>18.7</v>
      </c>
      <c r="M289" s="3" t="s">
        <v>174</v>
      </c>
      <c r="N289" s="3" t="s">
        <v>175</v>
      </c>
      <c r="O289" s="3"/>
      <c r="P289" s="3"/>
    </row>
    <row r="290" spans="1:16" x14ac:dyDescent="0.75">
      <c r="A290" s="3" t="s">
        <v>170</v>
      </c>
      <c r="B290" s="3" t="s">
        <v>171</v>
      </c>
      <c r="C290" s="3">
        <v>686</v>
      </c>
      <c r="D290" s="3" t="s">
        <v>89</v>
      </c>
      <c r="E290" s="3">
        <v>6121</v>
      </c>
      <c r="F290" s="3" t="s">
        <v>103</v>
      </c>
      <c r="G290" s="3">
        <v>21025</v>
      </c>
      <c r="H290" s="3" t="s">
        <v>173</v>
      </c>
      <c r="I290" s="3">
        <v>2018</v>
      </c>
      <c r="J290" s="3">
        <v>2018</v>
      </c>
      <c r="K290" s="3" t="s">
        <v>108</v>
      </c>
      <c r="L290" s="3">
        <v>18.3</v>
      </c>
      <c r="M290" s="3" t="s">
        <v>174</v>
      </c>
      <c r="N290" s="3" t="s">
        <v>175</v>
      </c>
      <c r="O290" s="3"/>
      <c r="P290" s="3"/>
    </row>
    <row r="291" spans="1:16" x14ac:dyDescent="0.75">
      <c r="A291" s="3" t="s">
        <v>170</v>
      </c>
      <c r="B291" s="3" t="s">
        <v>171</v>
      </c>
      <c r="C291" s="3">
        <v>686</v>
      </c>
      <c r="D291" s="3" t="s">
        <v>89</v>
      </c>
      <c r="E291" s="3">
        <v>6121</v>
      </c>
      <c r="F291" s="3" t="s">
        <v>103</v>
      </c>
      <c r="G291" s="3">
        <v>21025</v>
      </c>
      <c r="H291" s="3" t="s">
        <v>173</v>
      </c>
      <c r="I291" s="3">
        <v>2019</v>
      </c>
      <c r="J291" s="3">
        <v>2019</v>
      </c>
      <c r="K291" s="3" t="s">
        <v>108</v>
      </c>
      <c r="L291" s="3">
        <v>17.8</v>
      </c>
      <c r="M291" s="3" t="s">
        <v>174</v>
      </c>
      <c r="N291" s="3" t="s">
        <v>175</v>
      </c>
      <c r="O291" s="3"/>
      <c r="P291" s="3"/>
    </row>
    <row r="292" spans="1:16" x14ac:dyDescent="0.75">
      <c r="A292" s="3" t="s">
        <v>170</v>
      </c>
      <c r="B292" s="3" t="s">
        <v>171</v>
      </c>
      <c r="C292" s="3">
        <v>694</v>
      </c>
      <c r="D292" s="3" t="s">
        <v>90</v>
      </c>
      <c r="E292" s="3">
        <v>6121</v>
      </c>
      <c r="F292" s="3" t="s">
        <v>103</v>
      </c>
      <c r="G292" s="3">
        <v>21025</v>
      </c>
      <c r="H292" s="3" t="s">
        <v>173</v>
      </c>
      <c r="I292" s="3">
        <v>2010</v>
      </c>
      <c r="J292" s="3">
        <v>2010</v>
      </c>
      <c r="K292" s="3" t="s">
        <v>108</v>
      </c>
      <c r="L292" s="3">
        <v>37.4</v>
      </c>
      <c r="M292" s="3" t="s">
        <v>174</v>
      </c>
      <c r="N292" s="3" t="s">
        <v>175</v>
      </c>
      <c r="O292" s="3"/>
      <c r="P292" s="3"/>
    </row>
    <row r="293" spans="1:16" x14ac:dyDescent="0.75">
      <c r="A293" s="3" t="s">
        <v>170</v>
      </c>
      <c r="B293" s="3" t="s">
        <v>171</v>
      </c>
      <c r="C293" s="3">
        <v>694</v>
      </c>
      <c r="D293" s="3" t="s">
        <v>90</v>
      </c>
      <c r="E293" s="3">
        <v>6121</v>
      </c>
      <c r="F293" s="3" t="s">
        <v>103</v>
      </c>
      <c r="G293" s="3">
        <v>21025</v>
      </c>
      <c r="H293" s="3" t="s">
        <v>173</v>
      </c>
      <c r="I293" s="3">
        <v>2011</v>
      </c>
      <c r="J293" s="3">
        <v>2011</v>
      </c>
      <c r="K293" s="3" t="s">
        <v>108</v>
      </c>
      <c r="L293" s="3">
        <v>36.4</v>
      </c>
      <c r="M293" s="3" t="s">
        <v>174</v>
      </c>
      <c r="N293" s="3" t="s">
        <v>175</v>
      </c>
      <c r="O293" s="3"/>
      <c r="P293" s="3"/>
    </row>
    <row r="294" spans="1:16" x14ac:dyDescent="0.75">
      <c r="A294" s="3" t="s">
        <v>170</v>
      </c>
      <c r="B294" s="3" t="s">
        <v>171</v>
      </c>
      <c r="C294" s="3">
        <v>694</v>
      </c>
      <c r="D294" s="3" t="s">
        <v>90</v>
      </c>
      <c r="E294" s="3">
        <v>6121</v>
      </c>
      <c r="F294" s="3" t="s">
        <v>103</v>
      </c>
      <c r="G294" s="3">
        <v>21025</v>
      </c>
      <c r="H294" s="3" t="s">
        <v>173</v>
      </c>
      <c r="I294" s="3">
        <v>2012</v>
      </c>
      <c r="J294" s="3">
        <v>2012</v>
      </c>
      <c r="K294" s="3" t="s">
        <v>108</v>
      </c>
      <c r="L294" s="3">
        <v>35.4</v>
      </c>
      <c r="M294" s="3" t="s">
        <v>174</v>
      </c>
      <c r="N294" s="3" t="s">
        <v>175</v>
      </c>
      <c r="O294" s="3"/>
      <c r="P294" s="3"/>
    </row>
    <row r="295" spans="1:16" x14ac:dyDescent="0.75">
      <c r="A295" s="3" t="s">
        <v>170</v>
      </c>
      <c r="B295" s="3" t="s">
        <v>171</v>
      </c>
      <c r="C295" s="3">
        <v>694</v>
      </c>
      <c r="D295" s="3" t="s">
        <v>90</v>
      </c>
      <c r="E295" s="3">
        <v>6121</v>
      </c>
      <c r="F295" s="3" t="s">
        <v>103</v>
      </c>
      <c r="G295" s="3">
        <v>21025</v>
      </c>
      <c r="H295" s="3" t="s">
        <v>173</v>
      </c>
      <c r="I295" s="3">
        <v>2013</v>
      </c>
      <c r="J295" s="3">
        <v>2013</v>
      </c>
      <c r="K295" s="3" t="s">
        <v>108</v>
      </c>
      <c r="L295" s="3">
        <v>34.299999999999997</v>
      </c>
      <c r="M295" s="3" t="s">
        <v>174</v>
      </c>
      <c r="N295" s="3" t="s">
        <v>175</v>
      </c>
      <c r="O295" s="3"/>
      <c r="P295" s="3"/>
    </row>
    <row r="296" spans="1:16" x14ac:dyDescent="0.75">
      <c r="A296" s="3" t="s">
        <v>170</v>
      </c>
      <c r="B296" s="3" t="s">
        <v>171</v>
      </c>
      <c r="C296" s="3">
        <v>694</v>
      </c>
      <c r="D296" s="3" t="s">
        <v>90</v>
      </c>
      <c r="E296" s="3">
        <v>6121</v>
      </c>
      <c r="F296" s="3" t="s">
        <v>103</v>
      </c>
      <c r="G296" s="3">
        <v>21025</v>
      </c>
      <c r="H296" s="3" t="s">
        <v>173</v>
      </c>
      <c r="I296" s="3">
        <v>2014</v>
      </c>
      <c r="J296" s="3">
        <v>2014</v>
      </c>
      <c r="K296" s="3" t="s">
        <v>108</v>
      </c>
      <c r="L296" s="3">
        <v>33.4</v>
      </c>
      <c r="M296" s="3" t="s">
        <v>174</v>
      </c>
      <c r="N296" s="3" t="s">
        <v>175</v>
      </c>
      <c r="O296" s="3"/>
      <c r="P296" s="3"/>
    </row>
    <row r="297" spans="1:16" x14ac:dyDescent="0.75">
      <c r="A297" s="3" t="s">
        <v>170</v>
      </c>
      <c r="B297" s="3" t="s">
        <v>171</v>
      </c>
      <c r="C297" s="3">
        <v>694</v>
      </c>
      <c r="D297" s="3" t="s">
        <v>90</v>
      </c>
      <c r="E297" s="3">
        <v>6121</v>
      </c>
      <c r="F297" s="3" t="s">
        <v>103</v>
      </c>
      <c r="G297" s="3">
        <v>21025</v>
      </c>
      <c r="H297" s="3" t="s">
        <v>173</v>
      </c>
      <c r="I297" s="3">
        <v>2015</v>
      </c>
      <c r="J297" s="3">
        <v>2015</v>
      </c>
      <c r="K297" s="3" t="s">
        <v>108</v>
      </c>
      <c r="L297" s="3">
        <v>32.6</v>
      </c>
      <c r="M297" s="3" t="s">
        <v>174</v>
      </c>
      <c r="N297" s="3" t="s">
        <v>175</v>
      </c>
      <c r="O297" s="3"/>
      <c r="P297" s="3"/>
    </row>
    <row r="298" spans="1:16" x14ac:dyDescent="0.75">
      <c r="A298" s="3" t="s">
        <v>170</v>
      </c>
      <c r="B298" s="3" t="s">
        <v>171</v>
      </c>
      <c r="C298" s="3">
        <v>694</v>
      </c>
      <c r="D298" s="3" t="s">
        <v>90</v>
      </c>
      <c r="E298" s="3">
        <v>6121</v>
      </c>
      <c r="F298" s="3" t="s">
        <v>103</v>
      </c>
      <c r="G298" s="3">
        <v>21025</v>
      </c>
      <c r="H298" s="3" t="s">
        <v>173</v>
      </c>
      <c r="I298" s="3">
        <v>2016</v>
      </c>
      <c r="J298" s="3">
        <v>2016</v>
      </c>
      <c r="K298" s="3" t="s">
        <v>108</v>
      </c>
      <c r="L298" s="3">
        <v>31.7</v>
      </c>
      <c r="M298" s="3" t="s">
        <v>174</v>
      </c>
      <c r="N298" s="3" t="s">
        <v>175</v>
      </c>
      <c r="O298" s="3"/>
      <c r="P298" s="3"/>
    </row>
    <row r="299" spans="1:16" x14ac:dyDescent="0.75">
      <c r="A299" s="3" t="s">
        <v>170</v>
      </c>
      <c r="B299" s="3" t="s">
        <v>171</v>
      </c>
      <c r="C299" s="3">
        <v>694</v>
      </c>
      <c r="D299" s="3" t="s">
        <v>90</v>
      </c>
      <c r="E299" s="3">
        <v>6121</v>
      </c>
      <c r="F299" s="3" t="s">
        <v>103</v>
      </c>
      <c r="G299" s="3">
        <v>21025</v>
      </c>
      <c r="H299" s="3" t="s">
        <v>173</v>
      </c>
      <c r="I299" s="3">
        <v>2017</v>
      </c>
      <c r="J299" s="3">
        <v>2017</v>
      </c>
      <c r="K299" s="3" t="s">
        <v>108</v>
      </c>
      <c r="L299" s="3">
        <v>30.6</v>
      </c>
      <c r="M299" s="3" t="s">
        <v>174</v>
      </c>
      <c r="N299" s="3" t="s">
        <v>175</v>
      </c>
      <c r="O299" s="3"/>
      <c r="P299" s="3"/>
    </row>
    <row r="300" spans="1:16" x14ac:dyDescent="0.75">
      <c r="A300" s="3" t="s">
        <v>170</v>
      </c>
      <c r="B300" s="3" t="s">
        <v>171</v>
      </c>
      <c r="C300" s="3">
        <v>694</v>
      </c>
      <c r="D300" s="3" t="s">
        <v>90</v>
      </c>
      <c r="E300" s="3">
        <v>6121</v>
      </c>
      <c r="F300" s="3" t="s">
        <v>103</v>
      </c>
      <c r="G300" s="3">
        <v>21025</v>
      </c>
      <c r="H300" s="3" t="s">
        <v>173</v>
      </c>
      <c r="I300" s="3">
        <v>2018</v>
      </c>
      <c r="J300" s="3">
        <v>2018</v>
      </c>
      <c r="K300" s="3" t="s">
        <v>108</v>
      </c>
      <c r="L300" s="3">
        <v>28.8</v>
      </c>
      <c r="M300" s="3" t="s">
        <v>174</v>
      </c>
      <c r="N300" s="3" t="s">
        <v>175</v>
      </c>
      <c r="O300" s="3"/>
      <c r="P300" s="3"/>
    </row>
    <row r="301" spans="1:16" x14ac:dyDescent="0.75">
      <c r="A301" s="3" t="s">
        <v>170</v>
      </c>
      <c r="B301" s="3" t="s">
        <v>171</v>
      </c>
      <c r="C301" s="3">
        <v>694</v>
      </c>
      <c r="D301" s="3" t="s">
        <v>90</v>
      </c>
      <c r="E301" s="3">
        <v>6121</v>
      </c>
      <c r="F301" s="3" t="s">
        <v>103</v>
      </c>
      <c r="G301" s="3">
        <v>21025</v>
      </c>
      <c r="H301" s="3" t="s">
        <v>173</v>
      </c>
      <c r="I301" s="3">
        <v>2019</v>
      </c>
      <c r="J301" s="3">
        <v>2019</v>
      </c>
      <c r="K301" s="3" t="s">
        <v>108</v>
      </c>
      <c r="L301" s="3">
        <v>27.7</v>
      </c>
      <c r="M301" s="3" t="s">
        <v>174</v>
      </c>
      <c r="N301" s="3" t="s">
        <v>175</v>
      </c>
      <c r="O301" s="3"/>
      <c r="P301" s="3"/>
    </row>
    <row r="302" spans="1:16" x14ac:dyDescent="0.75">
      <c r="A302" s="3" t="s">
        <v>170</v>
      </c>
      <c r="B302" s="3" t="s">
        <v>171</v>
      </c>
      <c r="C302" s="3">
        <v>90</v>
      </c>
      <c r="D302" s="3" t="s">
        <v>91</v>
      </c>
      <c r="E302" s="3">
        <v>6121</v>
      </c>
      <c r="F302" s="3" t="s">
        <v>103</v>
      </c>
      <c r="G302" s="3">
        <v>21025</v>
      </c>
      <c r="H302" s="3" t="s">
        <v>173</v>
      </c>
      <c r="I302" s="3">
        <v>2010</v>
      </c>
      <c r="J302" s="3">
        <v>2010</v>
      </c>
      <c r="K302" s="3" t="s">
        <v>108</v>
      </c>
      <c r="L302" s="3">
        <v>33</v>
      </c>
      <c r="M302" s="3" t="s">
        <v>174</v>
      </c>
      <c r="N302" s="3" t="s">
        <v>175</v>
      </c>
      <c r="O302" s="3"/>
      <c r="P302" s="3"/>
    </row>
    <row r="303" spans="1:16" x14ac:dyDescent="0.75">
      <c r="A303" s="3" t="s">
        <v>170</v>
      </c>
      <c r="B303" s="3" t="s">
        <v>171</v>
      </c>
      <c r="C303" s="3">
        <v>90</v>
      </c>
      <c r="D303" s="3" t="s">
        <v>91</v>
      </c>
      <c r="E303" s="3">
        <v>6121</v>
      </c>
      <c r="F303" s="3" t="s">
        <v>103</v>
      </c>
      <c r="G303" s="3">
        <v>21025</v>
      </c>
      <c r="H303" s="3" t="s">
        <v>173</v>
      </c>
      <c r="I303" s="3">
        <v>2011</v>
      </c>
      <c r="J303" s="3">
        <v>2011</v>
      </c>
      <c r="K303" s="3" t="s">
        <v>108</v>
      </c>
      <c r="L303" s="3">
        <v>32.5</v>
      </c>
      <c r="M303" s="3" t="s">
        <v>174</v>
      </c>
      <c r="N303" s="3" t="s">
        <v>175</v>
      </c>
      <c r="O303" s="3"/>
      <c r="P303" s="3"/>
    </row>
    <row r="304" spans="1:16" x14ac:dyDescent="0.75">
      <c r="A304" s="3" t="s">
        <v>170</v>
      </c>
      <c r="B304" s="3" t="s">
        <v>171</v>
      </c>
      <c r="C304" s="3">
        <v>90</v>
      </c>
      <c r="D304" s="3" t="s">
        <v>91</v>
      </c>
      <c r="E304" s="3">
        <v>6121</v>
      </c>
      <c r="F304" s="3" t="s">
        <v>103</v>
      </c>
      <c r="G304" s="3">
        <v>21025</v>
      </c>
      <c r="H304" s="3" t="s">
        <v>173</v>
      </c>
      <c r="I304" s="3">
        <v>2012</v>
      </c>
      <c r="J304" s="3">
        <v>2012</v>
      </c>
      <c r="K304" s="3" t="s">
        <v>108</v>
      </c>
      <c r="L304" s="3">
        <v>31.9</v>
      </c>
      <c r="M304" s="3" t="s">
        <v>174</v>
      </c>
      <c r="N304" s="3" t="s">
        <v>175</v>
      </c>
      <c r="O304" s="3"/>
      <c r="P304" s="3"/>
    </row>
    <row r="305" spans="1:16" x14ac:dyDescent="0.75">
      <c r="A305" s="3" t="s">
        <v>170</v>
      </c>
      <c r="B305" s="3" t="s">
        <v>171</v>
      </c>
      <c r="C305" s="3">
        <v>90</v>
      </c>
      <c r="D305" s="3" t="s">
        <v>91</v>
      </c>
      <c r="E305" s="3">
        <v>6121</v>
      </c>
      <c r="F305" s="3" t="s">
        <v>103</v>
      </c>
      <c r="G305" s="3">
        <v>21025</v>
      </c>
      <c r="H305" s="3" t="s">
        <v>173</v>
      </c>
      <c r="I305" s="3">
        <v>2013</v>
      </c>
      <c r="J305" s="3">
        <v>2013</v>
      </c>
      <c r="K305" s="3" t="s">
        <v>108</v>
      </c>
      <c r="L305" s="3">
        <v>31.4</v>
      </c>
      <c r="M305" s="3" t="s">
        <v>174</v>
      </c>
      <c r="N305" s="3" t="s">
        <v>175</v>
      </c>
      <c r="O305" s="3"/>
      <c r="P305" s="3"/>
    </row>
    <row r="306" spans="1:16" x14ac:dyDescent="0.75">
      <c r="A306" s="3" t="s">
        <v>170</v>
      </c>
      <c r="B306" s="3" t="s">
        <v>171</v>
      </c>
      <c r="C306" s="3">
        <v>90</v>
      </c>
      <c r="D306" s="3" t="s">
        <v>91</v>
      </c>
      <c r="E306" s="3">
        <v>6121</v>
      </c>
      <c r="F306" s="3" t="s">
        <v>103</v>
      </c>
      <c r="G306" s="3">
        <v>21025</v>
      </c>
      <c r="H306" s="3" t="s">
        <v>173</v>
      </c>
      <c r="I306" s="3">
        <v>2014</v>
      </c>
      <c r="J306" s="3">
        <v>2014</v>
      </c>
      <c r="K306" s="3" t="s">
        <v>108</v>
      </c>
      <c r="L306" s="3">
        <v>30.9</v>
      </c>
      <c r="M306" s="3" t="s">
        <v>174</v>
      </c>
      <c r="N306" s="3" t="s">
        <v>175</v>
      </c>
      <c r="O306" s="3"/>
      <c r="P306" s="3"/>
    </row>
    <row r="307" spans="1:16" x14ac:dyDescent="0.75">
      <c r="A307" s="3" t="s">
        <v>170</v>
      </c>
      <c r="B307" s="3" t="s">
        <v>171</v>
      </c>
      <c r="C307" s="3">
        <v>90</v>
      </c>
      <c r="D307" s="3" t="s">
        <v>91</v>
      </c>
      <c r="E307" s="3">
        <v>6121</v>
      </c>
      <c r="F307" s="3" t="s">
        <v>103</v>
      </c>
      <c r="G307" s="3">
        <v>21025</v>
      </c>
      <c r="H307" s="3" t="s">
        <v>173</v>
      </c>
      <c r="I307" s="3">
        <v>2015</v>
      </c>
      <c r="J307" s="3">
        <v>2015</v>
      </c>
      <c r="K307" s="3" t="s">
        <v>108</v>
      </c>
      <c r="L307" s="3">
        <v>30.5</v>
      </c>
      <c r="M307" s="3" t="s">
        <v>174</v>
      </c>
      <c r="N307" s="3" t="s">
        <v>175</v>
      </c>
      <c r="O307" s="3"/>
      <c r="P307" s="3"/>
    </row>
    <row r="308" spans="1:16" x14ac:dyDescent="0.75">
      <c r="A308" s="3" t="s">
        <v>170</v>
      </c>
      <c r="B308" s="3" t="s">
        <v>171</v>
      </c>
      <c r="C308" s="3">
        <v>90</v>
      </c>
      <c r="D308" s="3" t="s">
        <v>91</v>
      </c>
      <c r="E308" s="3">
        <v>6121</v>
      </c>
      <c r="F308" s="3" t="s">
        <v>103</v>
      </c>
      <c r="G308" s="3">
        <v>21025</v>
      </c>
      <c r="H308" s="3" t="s">
        <v>173</v>
      </c>
      <c r="I308" s="3">
        <v>2016</v>
      </c>
      <c r="J308" s="3">
        <v>2016</v>
      </c>
      <c r="K308" s="3" t="s">
        <v>108</v>
      </c>
      <c r="L308" s="3">
        <v>30.2</v>
      </c>
      <c r="M308" s="3" t="s">
        <v>174</v>
      </c>
      <c r="N308" s="3" t="s">
        <v>175</v>
      </c>
      <c r="O308" s="3"/>
      <c r="P308" s="3"/>
    </row>
    <row r="309" spans="1:16" x14ac:dyDescent="0.75">
      <c r="A309" s="3" t="s">
        <v>170</v>
      </c>
      <c r="B309" s="3" t="s">
        <v>171</v>
      </c>
      <c r="C309" s="3">
        <v>90</v>
      </c>
      <c r="D309" s="3" t="s">
        <v>91</v>
      </c>
      <c r="E309" s="3">
        <v>6121</v>
      </c>
      <c r="F309" s="3" t="s">
        <v>103</v>
      </c>
      <c r="G309" s="3">
        <v>21025</v>
      </c>
      <c r="H309" s="3" t="s">
        <v>173</v>
      </c>
      <c r="I309" s="3">
        <v>2017</v>
      </c>
      <c r="J309" s="3">
        <v>2017</v>
      </c>
      <c r="K309" s="3" t="s">
        <v>108</v>
      </c>
      <c r="L309" s="3">
        <v>30</v>
      </c>
      <c r="M309" s="3" t="s">
        <v>174</v>
      </c>
      <c r="N309" s="3" t="s">
        <v>175</v>
      </c>
      <c r="O309" s="3"/>
      <c r="P309" s="3"/>
    </row>
    <row r="310" spans="1:16" x14ac:dyDescent="0.75">
      <c r="A310" s="3" t="s">
        <v>170</v>
      </c>
      <c r="B310" s="3" t="s">
        <v>171</v>
      </c>
      <c r="C310" s="3">
        <v>90</v>
      </c>
      <c r="D310" s="3" t="s">
        <v>91</v>
      </c>
      <c r="E310" s="3">
        <v>6121</v>
      </c>
      <c r="F310" s="3" t="s">
        <v>103</v>
      </c>
      <c r="G310" s="3">
        <v>21025</v>
      </c>
      <c r="H310" s="3" t="s">
        <v>173</v>
      </c>
      <c r="I310" s="3">
        <v>2018</v>
      </c>
      <c r="J310" s="3">
        <v>2018</v>
      </c>
      <c r="K310" s="3" t="s">
        <v>108</v>
      </c>
      <c r="L310" s="3">
        <v>29.7</v>
      </c>
      <c r="M310" s="3" t="s">
        <v>174</v>
      </c>
      <c r="N310" s="3" t="s">
        <v>175</v>
      </c>
      <c r="O310" s="3"/>
      <c r="P310" s="3"/>
    </row>
    <row r="311" spans="1:16" x14ac:dyDescent="0.75">
      <c r="A311" s="3" t="s">
        <v>170</v>
      </c>
      <c r="B311" s="3" t="s">
        <v>171</v>
      </c>
      <c r="C311" s="3">
        <v>90</v>
      </c>
      <c r="D311" s="3" t="s">
        <v>91</v>
      </c>
      <c r="E311" s="3">
        <v>6121</v>
      </c>
      <c r="F311" s="3" t="s">
        <v>103</v>
      </c>
      <c r="G311" s="3">
        <v>21025</v>
      </c>
      <c r="H311" s="3" t="s">
        <v>173</v>
      </c>
      <c r="I311" s="3">
        <v>2019</v>
      </c>
      <c r="J311" s="3">
        <v>2019</v>
      </c>
      <c r="K311" s="3" t="s">
        <v>108</v>
      </c>
      <c r="L311" s="3">
        <v>29.5</v>
      </c>
      <c r="M311" s="3" t="s">
        <v>174</v>
      </c>
      <c r="N311" s="3" t="s">
        <v>175</v>
      </c>
      <c r="O311" s="3"/>
      <c r="P311" s="3"/>
    </row>
    <row r="312" spans="1:16" x14ac:dyDescent="0.75">
      <c r="A312" s="3" t="s">
        <v>170</v>
      </c>
      <c r="B312" s="3" t="s">
        <v>171</v>
      </c>
      <c r="C312" s="3">
        <v>729</v>
      </c>
      <c r="D312" s="3" t="s">
        <v>92</v>
      </c>
      <c r="E312" s="3">
        <v>6121</v>
      </c>
      <c r="F312" s="3" t="s">
        <v>103</v>
      </c>
      <c r="G312" s="3">
        <v>21025</v>
      </c>
      <c r="H312" s="3" t="s">
        <v>173</v>
      </c>
      <c r="I312" s="3">
        <v>2010</v>
      </c>
      <c r="J312" s="3">
        <v>2010</v>
      </c>
      <c r="K312" s="3" t="s">
        <v>108</v>
      </c>
      <c r="L312" s="3">
        <v>36.700000000000003</v>
      </c>
      <c r="M312" s="3" t="s">
        <v>174</v>
      </c>
      <c r="N312" s="3" t="s">
        <v>175</v>
      </c>
      <c r="O312" s="3"/>
      <c r="P312" s="3"/>
    </row>
    <row r="313" spans="1:16" x14ac:dyDescent="0.75">
      <c r="A313" s="3" t="s">
        <v>170</v>
      </c>
      <c r="B313" s="3" t="s">
        <v>171</v>
      </c>
      <c r="C313" s="3">
        <v>729</v>
      </c>
      <c r="D313" s="3" t="s">
        <v>92</v>
      </c>
      <c r="E313" s="3">
        <v>6121</v>
      </c>
      <c r="F313" s="3" t="s">
        <v>103</v>
      </c>
      <c r="G313" s="3">
        <v>21025</v>
      </c>
      <c r="H313" s="3" t="s">
        <v>173</v>
      </c>
      <c r="I313" s="3">
        <v>2011</v>
      </c>
      <c r="J313" s="3">
        <v>2011</v>
      </c>
      <c r="K313" s="3" t="s">
        <v>108</v>
      </c>
      <c r="L313" s="3">
        <v>36.299999999999997</v>
      </c>
      <c r="M313" s="3" t="s">
        <v>174</v>
      </c>
      <c r="N313" s="3" t="s">
        <v>175</v>
      </c>
      <c r="O313" s="3"/>
      <c r="P313" s="3"/>
    </row>
    <row r="314" spans="1:16" x14ac:dyDescent="0.75">
      <c r="A314" s="3" t="s">
        <v>170</v>
      </c>
      <c r="B314" s="3" t="s">
        <v>171</v>
      </c>
      <c r="C314" s="3">
        <v>729</v>
      </c>
      <c r="D314" s="3" t="s">
        <v>92</v>
      </c>
      <c r="E314" s="3">
        <v>6121</v>
      </c>
      <c r="F314" s="3" t="s">
        <v>103</v>
      </c>
      <c r="G314" s="3">
        <v>21025</v>
      </c>
      <c r="H314" s="3" t="s">
        <v>173</v>
      </c>
      <c r="I314" s="3">
        <v>2012</v>
      </c>
      <c r="J314" s="3">
        <v>2012</v>
      </c>
      <c r="K314" s="3" t="s">
        <v>108</v>
      </c>
      <c r="L314" s="3">
        <v>36</v>
      </c>
      <c r="M314" s="3" t="s">
        <v>174</v>
      </c>
      <c r="N314" s="3" t="s">
        <v>175</v>
      </c>
      <c r="O314" s="3"/>
      <c r="P314" s="3"/>
    </row>
    <row r="315" spans="1:16" x14ac:dyDescent="0.75">
      <c r="A315" s="3" t="s">
        <v>170</v>
      </c>
      <c r="B315" s="3" t="s">
        <v>171</v>
      </c>
      <c r="C315" s="3">
        <v>729</v>
      </c>
      <c r="D315" s="3" t="s">
        <v>92</v>
      </c>
      <c r="E315" s="3">
        <v>6121</v>
      </c>
      <c r="F315" s="3" t="s">
        <v>103</v>
      </c>
      <c r="G315" s="3">
        <v>21025</v>
      </c>
      <c r="H315" s="3" t="s">
        <v>173</v>
      </c>
      <c r="I315" s="3">
        <v>2013</v>
      </c>
      <c r="J315" s="3">
        <v>2013</v>
      </c>
      <c r="K315" s="3" t="s">
        <v>108</v>
      </c>
      <c r="L315" s="3">
        <v>35.799999999999997</v>
      </c>
      <c r="M315" s="3" t="s">
        <v>174</v>
      </c>
      <c r="N315" s="3" t="s">
        <v>175</v>
      </c>
      <c r="O315" s="3"/>
      <c r="P315" s="3"/>
    </row>
    <row r="316" spans="1:16" x14ac:dyDescent="0.75">
      <c r="A316" s="3" t="s">
        <v>170</v>
      </c>
      <c r="B316" s="3" t="s">
        <v>171</v>
      </c>
      <c r="C316" s="3">
        <v>729</v>
      </c>
      <c r="D316" s="3" t="s">
        <v>92</v>
      </c>
      <c r="E316" s="3">
        <v>6121</v>
      </c>
      <c r="F316" s="3" t="s">
        <v>103</v>
      </c>
      <c r="G316" s="3">
        <v>21025</v>
      </c>
      <c r="H316" s="3" t="s">
        <v>173</v>
      </c>
      <c r="I316" s="3">
        <v>2014</v>
      </c>
      <c r="J316" s="3">
        <v>2014</v>
      </c>
      <c r="K316" s="3" t="s">
        <v>108</v>
      </c>
      <c r="L316" s="3">
        <v>35.5</v>
      </c>
      <c r="M316" s="3" t="s">
        <v>174</v>
      </c>
      <c r="N316" s="3" t="s">
        <v>175</v>
      </c>
      <c r="O316" s="3"/>
      <c r="P316" s="3"/>
    </row>
    <row r="317" spans="1:16" x14ac:dyDescent="0.75">
      <c r="A317" s="3" t="s">
        <v>170</v>
      </c>
      <c r="B317" s="3" t="s">
        <v>171</v>
      </c>
      <c r="C317" s="3">
        <v>729</v>
      </c>
      <c r="D317" s="3" t="s">
        <v>92</v>
      </c>
      <c r="E317" s="3">
        <v>6121</v>
      </c>
      <c r="F317" s="3" t="s">
        <v>103</v>
      </c>
      <c r="G317" s="3">
        <v>21025</v>
      </c>
      <c r="H317" s="3" t="s">
        <v>173</v>
      </c>
      <c r="I317" s="3">
        <v>2015</v>
      </c>
      <c r="J317" s="3">
        <v>2015</v>
      </c>
      <c r="K317" s="3" t="s">
        <v>108</v>
      </c>
      <c r="L317" s="3">
        <v>35.299999999999997</v>
      </c>
      <c r="M317" s="3" t="s">
        <v>174</v>
      </c>
      <c r="N317" s="3" t="s">
        <v>175</v>
      </c>
      <c r="O317" s="3"/>
      <c r="P317" s="3"/>
    </row>
    <row r="318" spans="1:16" x14ac:dyDescent="0.75">
      <c r="A318" s="3" t="s">
        <v>170</v>
      </c>
      <c r="B318" s="3" t="s">
        <v>171</v>
      </c>
      <c r="C318" s="3">
        <v>729</v>
      </c>
      <c r="D318" s="3" t="s">
        <v>92</v>
      </c>
      <c r="E318" s="3">
        <v>6121</v>
      </c>
      <c r="F318" s="3" t="s">
        <v>103</v>
      </c>
      <c r="G318" s="3">
        <v>21025</v>
      </c>
      <c r="H318" s="3" t="s">
        <v>173</v>
      </c>
      <c r="I318" s="3">
        <v>2016</v>
      </c>
      <c r="J318" s="3">
        <v>2016</v>
      </c>
      <c r="K318" s="3" t="s">
        <v>108</v>
      </c>
      <c r="L318" s="3">
        <v>35</v>
      </c>
      <c r="M318" s="3" t="s">
        <v>174</v>
      </c>
      <c r="N318" s="3" t="s">
        <v>175</v>
      </c>
      <c r="O318" s="3"/>
      <c r="P318" s="3"/>
    </row>
    <row r="319" spans="1:16" x14ac:dyDescent="0.75">
      <c r="A319" s="3" t="s">
        <v>170</v>
      </c>
      <c r="B319" s="3" t="s">
        <v>171</v>
      </c>
      <c r="C319" s="3">
        <v>729</v>
      </c>
      <c r="D319" s="3" t="s">
        <v>92</v>
      </c>
      <c r="E319" s="3">
        <v>6121</v>
      </c>
      <c r="F319" s="3" t="s">
        <v>103</v>
      </c>
      <c r="G319" s="3">
        <v>21025</v>
      </c>
      <c r="H319" s="3" t="s">
        <v>173</v>
      </c>
      <c r="I319" s="3">
        <v>2017</v>
      </c>
      <c r="J319" s="3">
        <v>2017</v>
      </c>
      <c r="K319" s="3" t="s">
        <v>108</v>
      </c>
      <c r="L319" s="3">
        <v>34.700000000000003</v>
      </c>
      <c r="M319" s="3" t="s">
        <v>174</v>
      </c>
      <c r="N319" s="3" t="s">
        <v>175</v>
      </c>
      <c r="O319" s="3"/>
      <c r="P319" s="3"/>
    </row>
    <row r="320" spans="1:16" x14ac:dyDescent="0.75">
      <c r="A320" s="3" t="s">
        <v>170</v>
      </c>
      <c r="B320" s="3" t="s">
        <v>171</v>
      </c>
      <c r="C320" s="3">
        <v>729</v>
      </c>
      <c r="D320" s="3" t="s">
        <v>92</v>
      </c>
      <c r="E320" s="3">
        <v>6121</v>
      </c>
      <c r="F320" s="3" t="s">
        <v>103</v>
      </c>
      <c r="G320" s="3">
        <v>21025</v>
      </c>
      <c r="H320" s="3" t="s">
        <v>173</v>
      </c>
      <c r="I320" s="3">
        <v>2018</v>
      </c>
      <c r="J320" s="3">
        <v>2018</v>
      </c>
      <c r="K320" s="3" t="s">
        <v>108</v>
      </c>
      <c r="L320" s="3">
        <v>34.4</v>
      </c>
      <c r="M320" s="3" t="s">
        <v>174</v>
      </c>
      <c r="N320" s="3" t="s">
        <v>175</v>
      </c>
      <c r="O320" s="3"/>
      <c r="P320" s="3"/>
    </row>
    <row r="321" spans="1:16" x14ac:dyDescent="0.75">
      <c r="A321" s="3" t="s">
        <v>170</v>
      </c>
      <c r="B321" s="3" t="s">
        <v>171</v>
      </c>
      <c r="C321" s="3">
        <v>729</v>
      </c>
      <c r="D321" s="3" t="s">
        <v>92</v>
      </c>
      <c r="E321" s="3">
        <v>6121</v>
      </c>
      <c r="F321" s="3" t="s">
        <v>103</v>
      </c>
      <c r="G321" s="3">
        <v>21025</v>
      </c>
      <c r="H321" s="3" t="s">
        <v>173</v>
      </c>
      <c r="I321" s="3">
        <v>2019</v>
      </c>
      <c r="J321" s="3">
        <v>2019</v>
      </c>
      <c r="K321" s="3" t="s">
        <v>108</v>
      </c>
      <c r="L321" s="3">
        <v>34.1</v>
      </c>
      <c r="M321" s="3" t="s">
        <v>174</v>
      </c>
      <c r="N321" s="3" t="s">
        <v>175</v>
      </c>
      <c r="O321" s="3"/>
      <c r="P321" s="3"/>
    </row>
    <row r="322" spans="1:16" x14ac:dyDescent="0.75">
      <c r="A322" s="3" t="s">
        <v>170</v>
      </c>
      <c r="B322" s="3" t="s">
        <v>171</v>
      </c>
      <c r="C322" s="3">
        <v>626</v>
      </c>
      <c r="D322" s="3" t="s">
        <v>93</v>
      </c>
      <c r="E322" s="3">
        <v>6121</v>
      </c>
      <c r="F322" s="3" t="s">
        <v>103</v>
      </c>
      <c r="G322" s="3">
        <v>21025</v>
      </c>
      <c r="H322" s="3" t="s">
        <v>173</v>
      </c>
      <c r="I322" s="3">
        <v>2010</v>
      </c>
      <c r="J322" s="3">
        <v>2010</v>
      </c>
      <c r="K322" s="3" t="s">
        <v>108</v>
      </c>
      <c r="L322" s="3">
        <v>54.4</v>
      </c>
      <c r="M322" s="3" t="s">
        <v>174</v>
      </c>
      <c r="N322" s="3" t="s">
        <v>175</v>
      </c>
      <c r="O322" s="3"/>
      <c r="P322" s="3"/>
    </row>
    <row r="323" spans="1:16" x14ac:dyDescent="0.75">
      <c r="A323" s="3" t="s">
        <v>170</v>
      </c>
      <c r="B323" s="3" t="s">
        <v>171</v>
      </c>
      <c r="C323" s="3">
        <v>626</v>
      </c>
      <c r="D323" s="3" t="s">
        <v>93</v>
      </c>
      <c r="E323" s="3">
        <v>6121</v>
      </c>
      <c r="F323" s="3" t="s">
        <v>103</v>
      </c>
      <c r="G323" s="3">
        <v>21025</v>
      </c>
      <c r="H323" s="3" t="s">
        <v>173</v>
      </c>
      <c r="I323" s="3">
        <v>2011</v>
      </c>
      <c r="J323" s="3">
        <v>2011</v>
      </c>
      <c r="K323" s="3" t="s">
        <v>108</v>
      </c>
      <c r="L323" s="3">
        <v>53.7</v>
      </c>
      <c r="M323" s="3" t="s">
        <v>174</v>
      </c>
      <c r="N323" s="3" t="s">
        <v>175</v>
      </c>
      <c r="O323" s="3"/>
      <c r="P323" s="3"/>
    </row>
    <row r="324" spans="1:16" x14ac:dyDescent="0.75">
      <c r="A324" s="3" t="s">
        <v>170</v>
      </c>
      <c r="B324" s="3" t="s">
        <v>171</v>
      </c>
      <c r="C324" s="3">
        <v>626</v>
      </c>
      <c r="D324" s="3" t="s">
        <v>93</v>
      </c>
      <c r="E324" s="3">
        <v>6121</v>
      </c>
      <c r="F324" s="3" t="s">
        <v>103</v>
      </c>
      <c r="G324" s="3">
        <v>21025</v>
      </c>
      <c r="H324" s="3" t="s">
        <v>173</v>
      </c>
      <c r="I324" s="3">
        <v>2012</v>
      </c>
      <c r="J324" s="3">
        <v>2012</v>
      </c>
      <c r="K324" s="3" t="s">
        <v>108</v>
      </c>
      <c r="L324" s="3">
        <v>52.8</v>
      </c>
      <c r="M324" s="3" t="s">
        <v>174</v>
      </c>
      <c r="N324" s="3" t="s">
        <v>175</v>
      </c>
      <c r="O324" s="3"/>
      <c r="P324" s="3"/>
    </row>
    <row r="325" spans="1:16" x14ac:dyDescent="0.75">
      <c r="A325" s="3" t="s">
        <v>170</v>
      </c>
      <c r="B325" s="3" t="s">
        <v>171</v>
      </c>
      <c r="C325" s="3">
        <v>626</v>
      </c>
      <c r="D325" s="3" t="s">
        <v>93</v>
      </c>
      <c r="E325" s="3">
        <v>6121</v>
      </c>
      <c r="F325" s="3" t="s">
        <v>103</v>
      </c>
      <c r="G325" s="3">
        <v>21025</v>
      </c>
      <c r="H325" s="3" t="s">
        <v>173</v>
      </c>
      <c r="I325" s="3">
        <v>2013</v>
      </c>
      <c r="J325" s="3">
        <v>2013</v>
      </c>
      <c r="K325" s="3" t="s">
        <v>108</v>
      </c>
      <c r="L325" s="3">
        <v>52.1</v>
      </c>
      <c r="M325" s="3" t="s">
        <v>174</v>
      </c>
      <c r="N325" s="3" t="s">
        <v>175</v>
      </c>
      <c r="O325" s="3"/>
      <c r="P325" s="3"/>
    </row>
    <row r="326" spans="1:16" x14ac:dyDescent="0.75">
      <c r="A326" s="3" t="s">
        <v>170</v>
      </c>
      <c r="B326" s="3" t="s">
        <v>171</v>
      </c>
      <c r="C326" s="3">
        <v>626</v>
      </c>
      <c r="D326" s="3" t="s">
        <v>93</v>
      </c>
      <c r="E326" s="3">
        <v>6121</v>
      </c>
      <c r="F326" s="3" t="s">
        <v>103</v>
      </c>
      <c r="G326" s="3">
        <v>21025</v>
      </c>
      <c r="H326" s="3" t="s">
        <v>173</v>
      </c>
      <c r="I326" s="3">
        <v>2014</v>
      </c>
      <c r="J326" s="3">
        <v>2014</v>
      </c>
      <c r="K326" s="3" t="s">
        <v>108</v>
      </c>
      <c r="L326" s="3">
        <v>51.5</v>
      </c>
      <c r="M326" s="3" t="s">
        <v>174</v>
      </c>
      <c r="N326" s="3" t="s">
        <v>175</v>
      </c>
      <c r="O326" s="3"/>
      <c r="P326" s="3"/>
    </row>
    <row r="327" spans="1:16" x14ac:dyDescent="0.75">
      <c r="A327" s="3" t="s">
        <v>170</v>
      </c>
      <c r="B327" s="3" t="s">
        <v>171</v>
      </c>
      <c r="C327" s="3">
        <v>626</v>
      </c>
      <c r="D327" s="3" t="s">
        <v>93</v>
      </c>
      <c r="E327" s="3">
        <v>6121</v>
      </c>
      <c r="F327" s="3" t="s">
        <v>103</v>
      </c>
      <c r="G327" s="3">
        <v>21025</v>
      </c>
      <c r="H327" s="3" t="s">
        <v>173</v>
      </c>
      <c r="I327" s="3">
        <v>2015</v>
      </c>
      <c r="J327" s="3">
        <v>2015</v>
      </c>
      <c r="K327" s="3" t="s">
        <v>108</v>
      </c>
      <c r="L327" s="3">
        <v>50.9</v>
      </c>
      <c r="M327" s="3" t="s">
        <v>174</v>
      </c>
      <c r="N327" s="3" t="s">
        <v>175</v>
      </c>
      <c r="O327" s="3"/>
      <c r="P327" s="3"/>
    </row>
    <row r="328" spans="1:16" x14ac:dyDescent="0.75">
      <c r="A328" s="3" t="s">
        <v>170</v>
      </c>
      <c r="B328" s="3" t="s">
        <v>171</v>
      </c>
      <c r="C328" s="3">
        <v>626</v>
      </c>
      <c r="D328" s="3" t="s">
        <v>93</v>
      </c>
      <c r="E328" s="3">
        <v>6121</v>
      </c>
      <c r="F328" s="3" t="s">
        <v>103</v>
      </c>
      <c r="G328" s="3">
        <v>21025</v>
      </c>
      <c r="H328" s="3" t="s">
        <v>173</v>
      </c>
      <c r="I328" s="3">
        <v>2016</v>
      </c>
      <c r="J328" s="3">
        <v>2016</v>
      </c>
      <c r="K328" s="3" t="s">
        <v>108</v>
      </c>
      <c r="L328" s="3">
        <v>50.3</v>
      </c>
      <c r="M328" s="3" t="s">
        <v>174</v>
      </c>
      <c r="N328" s="3" t="s">
        <v>175</v>
      </c>
      <c r="O328" s="3"/>
      <c r="P328" s="3"/>
    </row>
    <row r="329" spans="1:16" x14ac:dyDescent="0.75">
      <c r="A329" s="3" t="s">
        <v>170</v>
      </c>
      <c r="B329" s="3" t="s">
        <v>171</v>
      </c>
      <c r="C329" s="3">
        <v>626</v>
      </c>
      <c r="D329" s="3" t="s">
        <v>93</v>
      </c>
      <c r="E329" s="3">
        <v>6121</v>
      </c>
      <c r="F329" s="3" t="s">
        <v>103</v>
      </c>
      <c r="G329" s="3">
        <v>21025</v>
      </c>
      <c r="H329" s="3" t="s">
        <v>173</v>
      </c>
      <c r="I329" s="3">
        <v>2017</v>
      </c>
      <c r="J329" s="3">
        <v>2017</v>
      </c>
      <c r="K329" s="3" t="s">
        <v>108</v>
      </c>
      <c r="L329" s="3">
        <v>49.9</v>
      </c>
      <c r="M329" s="3" t="s">
        <v>174</v>
      </c>
      <c r="N329" s="3" t="s">
        <v>175</v>
      </c>
      <c r="O329" s="3"/>
      <c r="P329" s="3"/>
    </row>
    <row r="330" spans="1:16" x14ac:dyDescent="0.75">
      <c r="A330" s="3" t="s">
        <v>170</v>
      </c>
      <c r="B330" s="3" t="s">
        <v>171</v>
      </c>
      <c r="C330" s="3">
        <v>626</v>
      </c>
      <c r="D330" s="3" t="s">
        <v>93</v>
      </c>
      <c r="E330" s="3">
        <v>6121</v>
      </c>
      <c r="F330" s="3" t="s">
        <v>103</v>
      </c>
      <c r="G330" s="3">
        <v>21025</v>
      </c>
      <c r="H330" s="3" t="s">
        <v>173</v>
      </c>
      <c r="I330" s="3">
        <v>2018</v>
      </c>
      <c r="J330" s="3">
        <v>2018</v>
      </c>
      <c r="K330" s="3" t="s">
        <v>108</v>
      </c>
      <c r="L330" s="3">
        <v>49.5</v>
      </c>
      <c r="M330" s="3" t="s">
        <v>174</v>
      </c>
      <c r="N330" s="3" t="s">
        <v>175</v>
      </c>
      <c r="O330" s="3"/>
      <c r="P330" s="3"/>
    </row>
    <row r="331" spans="1:16" x14ac:dyDescent="0.75">
      <c r="A331" s="3" t="s">
        <v>170</v>
      </c>
      <c r="B331" s="3" t="s">
        <v>171</v>
      </c>
      <c r="C331" s="3">
        <v>626</v>
      </c>
      <c r="D331" s="3" t="s">
        <v>93</v>
      </c>
      <c r="E331" s="3">
        <v>6121</v>
      </c>
      <c r="F331" s="3" t="s">
        <v>103</v>
      </c>
      <c r="G331" s="3">
        <v>21025</v>
      </c>
      <c r="H331" s="3" t="s">
        <v>173</v>
      </c>
      <c r="I331" s="3">
        <v>2019</v>
      </c>
      <c r="J331" s="3">
        <v>2019</v>
      </c>
      <c r="K331" s="3" t="s">
        <v>108</v>
      </c>
      <c r="L331" s="3">
        <v>49.1</v>
      </c>
      <c r="M331" s="3" t="s">
        <v>174</v>
      </c>
      <c r="N331" s="3" t="s">
        <v>175</v>
      </c>
      <c r="O331" s="3"/>
      <c r="P331" s="3"/>
    </row>
    <row r="332" spans="1:16" x14ac:dyDescent="0.75">
      <c r="A332" s="3" t="s">
        <v>170</v>
      </c>
      <c r="B332" s="3" t="s">
        <v>171</v>
      </c>
      <c r="C332" s="3">
        <v>768</v>
      </c>
      <c r="D332" s="3" t="s">
        <v>94</v>
      </c>
      <c r="E332" s="3">
        <v>6121</v>
      </c>
      <c r="F332" s="3" t="s">
        <v>103</v>
      </c>
      <c r="G332" s="3">
        <v>21025</v>
      </c>
      <c r="H332" s="3" t="s">
        <v>173</v>
      </c>
      <c r="I332" s="3">
        <v>2010</v>
      </c>
      <c r="J332" s="3">
        <v>2010</v>
      </c>
      <c r="K332" s="3" t="s">
        <v>108</v>
      </c>
      <c r="L332" s="3">
        <v>28.6</v>
      </c>
      <c r="M332" s="3" t="s">
        <v>174</v>
      </c>
      <c r="N332" s="3" t="s">
        <v>175</v>
      </c>
      <c r="O332" s="3"/>
      <c r="P332" s="3"/>
    </row>
    <row r="333" spans="1:16" x14ac:dyDescent="0.75">
      <c r="A333" s="3" t="s">
        <v>170</v>
      </c>
      <c r="B333" s="3" t="s">
        <v>171</v>
      </c>
      <c r="C333" s="3">
        <v>768</v>
      </c>
      <c r="D333" s="3" t="s">
        <v>94</v>
      </c>
      <c r="E333" s="3">
        <v>6121</v>
      </c>
      <c r="F333" s="3" t="s">
        <v>103</v>
      </c>
      <c r="G333" s="3">
        <v>21025</v>
      </c>
      <c r="H333" s="3" t="s">
        <v>173</v>
      </c>
      <c r="I333" s="3">
        <v>2011</v>
      </c>
      <c r="J333" s="3">
        <v>2011</v>
      </c>
      <c r="K333" s="3" t="s">
        <v>108</v>
      </c>
      <c r="L333" s="3">
        <v>27.9</v>
      </c>
      <c r="M333" s="3" t="s">
        <v>174</v>
      </c>
      <c r="N333" s="3" t="s">
        <v>175</v>
      </c>
      <c r="O333" s="3"/>
      <c r="P333" s="3"/>
    </row>
    <row r="334" spans="1:16" x14ac:dyDescent="0.75">
      <c r="A334" s="3" t="s">
        <v>170</v>
      </c>
      <c r="B334" s="3" t="s">
        <v>171</v>
      </c>
      <c r="C334" s="3">
        <v>768</v>
      </c>
      <c r="D334" s="3" t="s">
        <v>94</v>
      </c>
      <c r="E334" s="3">
        <v>6121</v>
      </c>
      <c r="F334" s="3" t="s">
        <v>103</v>
      </c>
      <c r="G334" s="3">
        <v>21025</v>
      </c>
      <c r="H334" s="3" t="s">
        <v>173</v>
      </c>
      <c r="I334" s="3">
        <v>2012</v>
      </c>
      <c r="J334" s="3">
        <v>2012</v>
      </c>
      <c r="K334" s="3" t="s">
        <v>108</v>
      </c>
      <c r="L334" s="3">
        <v>27.4</v>
      </c>
      <c r="M334" s="3" t="s">
        <v>174</v>
      </c>
      <c r="N334" s="3" t="s">
        <v>175</v>
      </c>
      <c r="O334" s="3"/>
      <c r="P334" s="3"/>
    </row>
    <row r="335" spans="1:16" x14ac:dyDescent="0.75">
      <c r="A335" s="3" t="s">
        <v>170</v>
      </c>
      <c r="B335" s="3" t="s">
        <v>171</v>
      </c>
      <c r="C335" s="3">
        <v>768</v>
      </c>
      <c r="D335" s="3" t="s">
        <v>94</v>
      </c>
      <c r="E335" s="3">
        <v>6121</v>
      </c>
      <c r="F335" s="3" t="s">
        <v>103</v>
      </c>
      <c r="G335" s="3">
        <v>21025</v>
      </c>
      <c r="H335" s="3" t="s">
        <v>173</v>
      </c>
      <c r="I335" s="3">
        <v>2013</v>
      </c>
      <c r="J335" s="3">
        <v>2013</v>
      </c>
      <c r="K335" s="3" t="s">
        <v>108</v>
      </c>
      <c r="L335" s="3">
        <v>26.9</v>
      </c>
      <c r="M335" s="3" t="s">
        <v>174</v>
      </c>
      <c r="N335" s="3" t="s">
        <v>175</v>
      </c>
      <c r="O335" s="3"/>
      <c r="P335" s="3"/>
    </row>
    <row r="336" spans="1:16" x14ac:dyDescent="0.75">
      <c r="A336" s="3" t="s">
        <v>170</v>
      </c>
      <c r="B336" s="3" t="s">
        <v>171</v>
      </c>
      <c r="C336" s="3">
        <v>768</v>
      </c>
      <c r="D336" s="3" t="s">
        <v>94</v>
      </c>
      <c r="E336" s="3">
        <v>6121</v>
      </c>
      <c r="F336" s="3" t="s">
        <v>103</v>
      </c>
      <c r="G336" s="3">
        <v>21025</v>
      </c>
      <c r="H336" s="3" t="s">
        <v>173</v>
      </c>
      <c r="I336" s="3">
        <v>2014</v>
      </c>
      <c r="J336" s="3">
        <v>2014</v>
      </c>
      <c r="K336" s="3" t="s">
        <v>108</v>
      </c>
      <c r="L336" s="3">
        <v>26.5</v>
      </c>
      <c r="M336" s="3" t="s">
        <v>174</v>
      </c>
      <c r="N336" s="3" t="s">
        <v>175</v>
      </c>
      <c r="O336" s="3"/>
      <c r="P336" s="3"/>
    </row>
    <row r="337" spans="1:16" x14ac:dyDescent="0.75">
      <c r="A337" s="3" t="s">
        <v>170</v>
      </c>
      <c r="B337" s="3" t="s">
        <v>171</v>
      </c>
      <c r="C337" s="3">
        <v>768</v>
      </c>
      <c r="D337" s="3" t="s">
        <v>94</v>
      </c>
      <c r="E337" s="3">
        <v>6121</v>
      </c>
      <c r="F337" s="3" t="s">
        <v>103</v>
      </c>
      <c r="G337" s="3">
        <v>21025</v>
      </c>
      <c r="H337" s="3" t="s">
        <v>173</v>
      </c>
      <c r="I337" s="3">
        <v>2015</v>
      </c>
      <c r="J337" s="3">
        <v>2015</v>
      </c>
      <c r="K337" s="3" t="s">
        <v>108</v>
      </c>
      <c r="L337" s="3">
        <v>26</v>
      </c>
      <c r="M337" s="3" t="s">
        <v>174</v>
      </c>
      <c r="N337" s="3" t="s">
        <v>175</v>
      </c>
      <c r="O337" s="3"/>
      <c r="P337" s="3"/>
    </row>
    <row r="338" spans="1:16" x14ac:dyDescent="0.75">
      <c r="A338" s="3" t="s">
        <v>170</v>
      </c>
      <c r="B338" s="3" t="s">
        <v>171</v>
      </c>
      <c r="C338" s="3">
        <v>768</v>
      </c>
      <c r="D338" s="3" t="s">
        <v>94</v>
      </c>
      <c r="E338" s="3">
        <v>6121</v>
      </c>
      <c r="F338" s="3" t="s">
        <v>103</v>
      </c>
      <c r="G338" s="3">
        <v>21025</v>
      </c>
      <c r="H338" s="3" t="s">
        <v>173</v>
      </c>
      <c r="I338" s="3">
        <v>2016</v>
      </c>
      <c r="J338" s="3">
        <v>2016</v>
      </c>
      <c r="K338" s="3" t="s">
        <v>108</v>
      </c>
      <c r="L338" s="3">
        <v>25.6</v>
      </c>
      <c r="M338" s="3" t="s">
        <v>174</v>
      </c>
      <c r="N338" s="3" t="s">
        <v>175</v>
      </c>
      <c r="O338" s="3"/>
      <c r="P338" s="3"/>
    </row>
    <row r="339" spans="1:16" x14ac:dyDescent="0.75">
      <c r="A339" s="3" t="s">
        <v>170</v>
      </c>
      <c r="B339" s="3" t="s">
        <v>171</v>
      </c>
      <c r="C339" s="3">
        <v>768</v>
      </c>
      <c r="D339" s="3" t="s">
        <v>94</v>
      </c>
      <c r="E339" s="3">
        <v>6121</v>
      </c>
      <c r="F339" s="3" t="s">
        <v>103</v>
      </c>
      <c r="G339" s="3">
        <v>21025</v>
      </c>
      <c r="H339" s="3" t="s">
        <v>173</v>
      </c>
      <c r="I339" s="3">
        <v>2017</v>
      </c>
      <c r="J339" s="3">
        <v>2017</v>
      </c>
      <c r="K339" s="3" t="s">
        <v>108</v>
      </c>
      <c r="L339" s="3">
        <v>25.2</v>
      </c>
      <c r="M339" s="3" t="s">
        <v>174</v>
      </c>
      <c r="N339" s="3" t="s">
        <v>175</v>
      </c>
      <c r="O339" s="3"/>
      <c r="P339" s="3"/>
    </row>
    <row r="340" spans="1:16" x14ac:dyDescent="0.75">
      <c r="A340" s="3" t="s">
        <v>170</v>
      </c>
      <c r="B340" s="3" t="s">
        <v>171</v>
      </c>
      <c r="C340" s="3">
        <v>768</v>
      </c>
      <c r="D340" s="3" t="s">
        <v>94</v>
      </c>
      <c r="E340" s="3">
        <v>6121</v>
      </c>
      <c r="F340" s="3" t="s">
        <v>103</v>
      </c>
      <c r="G340" s="3">
        <v>21025</v>
      </c>
      <c r="H340" s="3" t="s">
        <v>173</v>
      </c>
      <c r="I340" s="3">
        <v>2018</v>
      </c>
      <c r="J340" s="3">
        <v>2018</v>
      </c>
      <c r="K340" s="3" t="s">
        <v>108</v>
      </c>
      <c r="L340" s="3">
        <v>24.8</v>
      </c>
      <c r="M340" s="3" t="s">
        <v>174</v>
      </c>
      <c r="N340" s="3" t="s">
        <v>175</v>
      </c>
      <c r="O340" s="3"/>
      <c r="P340" s="3"/>
    </row>
    <row r="341" spans="1:16" x14ac:dyDescent="0.75">
      <c r="A341" s="3" t="s">
        <v>170</v>
      </c>
      <c r="B341" s="3" t="s">
        <v>171</v>
      </c>
      <c r="C341" s="3">
        <v>768</v>
      </c>
      <c r="D341" s="3" t="s">
        <v>94</v>
      </c>
      <c r="E341" s="3">
        <v>6121</v>
      </c>
      <c r="F341" s="3" t="s">
        <v>103</v>
      </c>
      <c r="G341" s="3">
        <v>21025</v>
      </c>
      <c r="H341" s="3" t="s">
        <v>173</v>
      </c>
      <c r="I341" s="3">
        <v>2019</v>
      </c>
      <c r="J341" s="3">
        <v>2019</v>
      </c>
      <c r="K341" s="3" t="s">
        <v>108</v>
      </c>
      <c r="L341" s="3">
        <v>24.3</v>
      </c>
      <c r="M341" s="3" t="s">
        <v>174</v>
      </c>
      <c r="N341" s="3" t="s">
        <v>175</v>
      </c>
      <c r="O341" s="3"/>
      <c r="P341" s="3"/>
    </row>
    <row r="342" spans="1:16" x14ac:dyDescent="0.75">
      <c r="A342" s="3" t="s">
        <v>170</v>
      </c>
      <c r="B342" s="3" t="s">
        <v>171</v>
      </c>
      <c r="C342" s="3">
        <v>834</v>
      </c>
      <c r="D342" s="3" t="s">
        <v>95</v>
      </c>
      <c r="E342" s="3">
        <v>6121</v>
      </c>
      <c r="F342" s="3" t="s">
        <v>103</v>
      </c>
      <c r="G342" s="3">
        <v>21025</v>
      </c>
      <c r="H342" s="3" t="s">
        <v>173</v>
      </c>
      <c r="I342" s="3">
        <v>2010</v>
      </c>
      <c r="J342" s="3">
        <v>2010</v>
      </c>
      <c r="K342" s="3" t="s">
        <v>108</v>
      </c>
      <c r="L342" s="3">
        <v>40.6</v>
      </c>
      <c r="M342" s="3" t="s">
        <v>174</v>
      </c>
      <c r="N342" s="3" t="s">
        <v>175</v>
      </c>
      <c r="O342" s="3"/>
      <c r="P342" s="3"/>
    </row>
    <row r="343" spans="1:16" x14ac:dyDescent="0.75">
      <c r="A343" s="3" t="s">
        <v>170</v>
      </c>
      <c r="B343" s="3" t="s">
        <v>171</v>
      </c>
      <c r="C343" s="3">
        <v>834</v>
      </c>
      <c r="D343" s="3" t="s">
        <v>95</v>
      </c>
      <c r="E343" s="3">
        <v>6121</v>
      </c>
      <c r="F343" s="3" t="s">
        <v>103</v>
      </c>
      <c r="G343" s="3">
        <v>21025</v>
      </c>
      <c r="H343" s="3" t="s">
        <v>173</v>
      </c>
      <c r="I343" s="3">
        <v>2011</v>
      </c>
      <c r="J343" s="3">
        <v>2011</v>
      </c>
      <c r="K343" s="3" t="s">
        <v>108</v>
      </c>
      <c r="L343" s="3">
        <v>39.5</v>
      </c>
      <c r="M343" s="3" t="s">
        <v>174</v>
      </c>
      <c r="N343" s="3" t="s">
        <v>175</v>
      </c>
      <c r="O343" s="3"/>
      <c r="P343" s="3"/>
    </row>
    <row r="344" spans="1:16" x14ac:dyDescent="0.75">
      <c r="A344" s="3" t="s">
        <v>170</v>
      </c>
      <c r="B344" s="3" t="s">
        <v>171</v>
      </c>
      <c r="C344" s="3">
        <v>834</v>
      </c>
      <c r="D344" s="3" t="s">
        <v>95</v>
      </c>
      <c r="E344" s="3">
        <v>6121</v>
      </c>
      <c r="F344" s="3" t="s">
        <v>103</v>
      </c>
      <c r="G344" s="3">
        <v>21025</v>
      </c>
      <c r="H344" s="3" t="s">
        <v>173</v>
      </c>
      <c r="I344" s="3">
        <v>2012</v>
      </c>
      <c r="J344" s="3">
        <v>2012</v>
      </c>
      <c r="K344" s="3" t="s">
        <v>108</v>
      </c>
      <c r="L344" s="3">
        <v>38.299999999999997</v>
      </c>
      <c r="M344" s="3" t="s">
        <v>174</v>
      </c>
      <c r="N344" s="3" t="s">
        <v>175</v>
      </c>
      <c r="O344" s="3"/>
      <c r="P344" s="3"/>
    </row>
    <row r="345" spans="1:16" x14ac:dyDescent="0.75">
      <c r="A345" s="3" t="s">
        <v>170</v>
      </c>
      <c r="B345" s="3" t="s">
        <v>171</v>
      </c>
      <c r="C345" s="3">
        <v>834</v>
      </c>
      <c r="D345" s="3" t="s">
        <v>95</v>
      </c>
      <c r="E345" s="3">
        <v>6121</v>
      </c>
      <c r="F345" s="3" t="s">
        <v>103</v>
      </c>
      <c r="G345" s="3">
        <v>21025</v>
      </c>
      <c r="H345" s="3" t="s">
        <v>173</v>
      </c>
      <c r="I345" s="3">
        <v>2013</v>
      </c>
      <c r="J345" s="3">
        <v>2013</v>
      </c>
      <c r="K345" s="3" t="s">
        <v>108</v>
      </c>
      <c r="L345" s="3">
        <v>37.1</v>
      </c>
      <c r="M345" s="3" t="s">
        <v>174</v>
      </c>
      <c r="N345" s="3" t="s">
        <v>175</v>
      </c>
      <c r="O345" s="3"/>
      <c r="P345" s="3"/>
    </row>
    <row r="346" spans="1:16" x14ac:dyDescent="0.75">
      <c r="A346" s="3" t="s">
        <v>170</v>
      </c>
      <c r="B346" s="3" t="s">
        <v>171</v>
      </c>
      <c r="C346" s="3">
        <v>834</v>
      </c>
      <c r="D346" s="3" t="s">
        <v>95</v>
      </c>
      <c r="E346" s="3">
        <v>6121</v>
      </c>
      <c r="F346" s="3" t="s">
        <v>103</v>
      </c>
      <c r="G346" s="3">
        <v>21025</v>
      </c>
      <c r="H346" s="3" t="s">
        <v>173</v>
      </c>
      <c r="I346" s="3">
        <v>2014</v>
      </c>
      <c r="J346" s="3">
        <v>2014</v>
      </c>
      <c r="K346" s="3" t="s">
        <v>108</v>
      </c>
      <c r="L346" s="3">
        <v>36.1</v>
      </c>
      <c r="M346" s="3" t="s">
        <v>174</v>
      </c>
      <c r="N346" s="3" t="s">
        <v>175</v>
      </c>
      <c r="O346" s="3"/>
      <c r="P346" s="3"/>
    </row>
    <row r="347" spans="1:16" x14ac:dyDescent="0.75">
      <c r="A347" s="3" t="s">
        <v>170</v>
      </c>
      <c r="B347" s="3" t="s">
        <v>171</v>
      </c>
      <c r="C347" s="3">
        <v>834</v>
      </c>
      <c r="D347" s="3" t="s">
        <v>95</v>
      </c>
      <c r="E347" s="3">
        <v>6121</v>
      </c>
      <c r="F347" s="3" t="s">
        <v>103</v>
      </c>
      <c r="G347" s="3">
        <v>21025</v>
      </c>
      <c r="H347" s="3" t="s">
        <v>173</v>
      </c>
      <c r="I347" s="3">
        <v>2015</v>
      </c>
      <c r="J347" s="3">
        <v>2015</v>
      </c>
      <c r="K347" s="3" t="s">
        <v>108</v>
      </c>
      <c r="L347" s="3">
        <v>35.299999999999997</v>
      </c>
      <c r="M347" s="3" t="s">
        <v>174</v>
      </c>
      <c r="N347" s="3" t="s">
        <v>175</v>
      </c>
      <c r="O347" s="3"/>
      <c r="P347" s="3"/>
    </row>
    <row r="348" spans="1:16" x14ac:dyDescent="0.75">
      <c r="A348" s="3" t="s">
        <v>170</v>
      </c>
      <c r="B348" s="3" t="s">
        <v>171</v>
      </c>
      <c r="C348" s="3">
        <v>834</v>
      </c>
      <c r="D348" s="3" t="s">
        <v>95</v>
      </c>
      <c r="E348" s="3">
        <v>6121</v>
      </c>
      <c r="F348" s="3" t="s">
        <v>103</v>
      </c>
      <c r="G348" s="3">
        <v>21025</v>
      </c>
      <c r="H348" s="3" t="s">
        <v>173</v>
      </c>
      <c r="I348" s="3">
        <v>2016</v>
      </c>
      <c r="J348" s="3">
        <v>2016</v>
      </c>
      <c r="K348" s="3" t="s">
        <v>108</v>
      </c>
      <c r="L348" s="3">
        <v>34.799999999999997</v>
      </c>
      <c r="M348" s="3" t="s">
        <v>174</v>
      </c>
      <c r="N348" s="3" t="s">
        <v>175</v>
      </c>
      <c r="O348" s="3"/>
      <c r="P348" s="3"/>
    </row>
    <row r="349" spans="1:16" x14ac:dyDescent="0.75">
      <c r="A349" s="3" t="s">
        <v>170</v>
      </c>
      <c r="B349" s="3" t="s">
        <v>171</v>
      </c>
      <c r="C349" s="3">
        <v>834</v>
      </c>
      <c r="D349" s="3" t="s">
        <v>95</v>
      </c>
      <c r="E349" s="3">
        <v>6121</v>
      </c>
      <c r="F349" s="3" t="s">
        <v>103</v>
      </c>
      <c r="G349" s="3">
        <v>21025</v>
      </c>
      <c r="H349" s="3" t="s">
        <v>173</v>
      </c>
      <c r="I349" s="3">
        <v>2017</v>
      </c>
      <c r="J349" s="3">
        <v>2017</v>
      </c>
      <c r="K349" s="3" t="s">
        <v>108</v>
      </c>
      <c r="L349" s="3">
        <v>34.200000000000003</v>
      </c>
      <c r="M349" s="3" t="s">
        <v>174</v>
      </c>
      <c r="N349" s="3" t="s">
        <v>175</v>
      </c>
      <c r="O349" s="3"/>
      <c r="P349" s="3"/>
    </row>
    <row r="350" spans="1:16" x14ac:dyDescent="0.75">
      <c r="A350" s="3" t="s">
        <v>170</v>
      </c>
      <c r="B350" s="3" t="s">
        <v>171</v>
      </c>
      <c r="C350" s="3">
        <v>834</v>
      </c>
      <c r="D350" s="3" t="s">
        <v>95</v>
      </c>
      <c r="E350" s="3">
        <v>6121</v>
      </c>
      <c r="F350" s="3" t="s">
        <v>103</v>
      </c>
      <c r="G350" s="3">
        <v>21025</v>
      </c>
      <c r="H350" s="3" t="s">
        <v>173</v>
      </c>
      <c r="I350" s="3">
        <v>2018</v>
      </c>
      <c r="J350" s="3">
        <v>2018</v>
      </c>
      <c r="K350" s="3" t="s">
        <v>108</v>
      </c>
      <c r="L350" s="3">
        <v>33.6</v>
      </c>
      <c r="M350" s="3" t="s">
        <v>174</v>
      </c>
      <c r="N350" s="3" t="s">
        <v>175</v>
      </c>
      <c r="O350" s="3"/>
      <c r="P350" s="3"/>
    </row>
    <row r="351" spans="1:16" x14ac:dyDescent="0.75">
      <c r="A351" s="3" t="s">
        <v>170</v>
      </c>
      <c r="B351" s="3" t="s">
        <v>171</v>
      </c>
      <c r="C351" s="3">
        <v>834</v>
      </c>
      <c r="D351" s="3" t="s">
        <v>95</v>
      </c>
      <c r="E351" s="3">
        <v>6121</v>
      </c>
      <c r="F351" s="3" t="s">
        <v>103</v>
      </c>
      <c r="G351" s="3">
        <v>21025</v>
      </c>
      <c r="H351" s="3" t="s">
        <v>173</v>
      </c>
      <c r="I351" s="3">
        <v>2019</v>
      </c>
      <c r="J351" s="3">
        <v>2019</v>
      </c>
      <c r="K351" s="3" t="s">
        <v>108</v>
      </c>
      <c r="L351" s="3">
        <v>32.799999999999997</v>
      </c>
      <c r="M351" s="3" t="s">
        <v>174</v>
      </c>
      <c r="N351" s="3" t="s">
        <v>175</v>
      </c>
      <c r="O351" s="3"/>
      <c r="P351" s="3"/>
    </row>
    <row r="352" spans="1:16" x14ac:dyDescent="0.75">
      <c r="A352" s="3" t="s">
        <v>170</v>
      </c>
      <c r="B352" s="3" t="s">
        <v>171</v>
      </c>
      <c r="C352" s="3">
        <v>548</v>
      </c>
      <c r="D352" s="3" t="s">
        <v>96</v>
      </c>
      <c r="E352" s="3">
        <v>6121</v>
      </c>
      <c r="F352" s="3" t="s">
        <v>103</v>
      </c>
      <c r="G352" s="3">
        <v>21025</v>
      </c>
      <c r="H352" s="3" t="s">
        <v>173</v>
      </c>
      <c r="I352" s="3">
        <v>2010</v>
      </c>
      <c r="J352" s="3">
        <v>2010</v>
      </c>
      <c r="K352" s="3" t="s">
        <v>108</v>
      </c>
      <c r="L352" s="3">
        <v>27</v>
      </c>
      <c r="M352" s="3" t="s">
        <v>174</v>
      </c>
      <c r="N352" s="3" t="s">
        <v>175</v>
      </c>
      <c r="O352" s="3"/>
      <c r="P352" s="3"/>
    </row>
    <row r="353" spans="1:16" x14ac:dyDescent="0.75">
      <c r="A353" s="3" t="s">
        <v>170</v>
      </c>
      <c r="B353" s="3" t="s">
        <v>171</v>
      </c>
      <c r="C353" s="3">
        <v>548</v>
      </c>
      <c r="D353" s="3" t="s">
        <v>96</v>
      </c>
      <c r="E353" s="3">
        <v>6121</v>
      </c>
      <c r="F353" s="3" t="s">
        <v>103</v>
      </c>
      <c r="G353" s="3">
        <v>21025</v>
      </c>
      <c r="H353" s="3" t="s">
        <v>173</v>
      </c>
      <c r="I353" s="3">
        <v>2011</v>
      </c>
      <c r="J353" s="3">
        <v>2011</v>
      </c>
      <c r="K353" s="3" t="s">
        <v>108</v>
      </c>
      <c r="L353" s="3">
        <v>27.2</v>
      </c>
      <c r="M353" s="3" t="s">
        <v>174</v>
      </c>
      <c r="N353" s="3" t="s">
        <v>175</v>
      </c>
      <c r="O353" s="3"/>
      <c r="P353" s="3"/>
    </row>
    <row r="354" spans="1:16" x14ac:dyDescent="0.75">
      <c r="A354" s="3" t="s">
        <v>170</v>
      </c>
      <c r="B354" s="3" t="s">
        <v>171</v>
      </c>
      <c r="C354" s="3">
        <v>548</v>
      </c>
      <c r="D354" s="3" t="s">
        <v>96</v>
      </c>
      <c r="E354" s="3">
        <v>6121</v>
      </c>
      <c r="F354" s="3" t="s">
        <v>103</v>
      </c>
      <c r="G354" s="3">
        <v>21025</v>
      </c>
      <c r="H354" s="3" t="s">
        <v>173</v>
      </c>
      <c r="I354" s="3">
        <v>2012</v>
      </c>
      <c r="J354" s="3">
        <v>2012</v>
      </c>
      <c r="K354" s="3" t="s">
        <v>108</v>
      </c>
      <c r="L354" s="3">
        <v>27.3</v>
      </c>
      <c r="M354" s="3" t="s">
        <v>174</v>
      </c>
      <c r="N354" s="3" t="s">
        <v>175</v>
      </c>
      <c r="O354" s="3"/>
      <c r="P354" s="3"/>
    </row>
    <row r="355" spans="1:16" x14ac:dyDescent="0.75">
      <c r="A355" s="3" t="s">
        <v>170</v>
      </c>
      <c r="B355" s="3" t="s">
        <v>171</v>
      </c>
      <c r="C355" s="3">
        <v>548</v>
      </c>
      <c r="D355" s="3" t="s">
        <v>96</v>
      </c>
      <c r="E355" s="3">
        <v>6121</v>
      </c>
      <c r="F355" s="3" t="s">
        <v>103</v>
      </c>
      <c r="G355" s="3">
        <v>21025</v>
      </c>
      <c r="H355" s="3" t="s">
        <v>173</v>
      </c>
      <c r="I355" s="3">
        <v>2013</v>
      </c>
      <c r="J355" s="3">
        <v>2013</v>
      </c>
      <c r="K355" s="3" t="s">
        <v>108</v>
      </c>
      <c r="L355" s="3">
        <v>27.5</v>
      </c>
      <c r="M355" s="3" t="s">
        <v>174</v>
      </c>
      <c r="N355" s="3" t="s">
        <v>175</v>
      </c>
      <c r="O355" s="3"/>
      <c r="P355" s="3"/>
    </row>
    <row r="356" spans="1:16" x14ac:dyDescent="0.75">
      <c r="A356" s="3" t="s">
        <v>170</v>
      </c>
      <c r="B356" s="3" t="s">
        <v>171</v>
      </c>
      <c r="C356" s="3">
        <v>548</v>
      </c>
      <c r="D356" s="3" t="s">
        <v>96</v>
      </c>
      <c r="E356" s="3">
        <v>6121</v>
      </c>
      <c r="F356" s="3" t="s">
        <v>103</v>
      </c>
      <c r="G356" s="3">
        <v>21025</v>
      </c>
      <c r="H356" s="3" t="s">
        <v>173</v>
      </c>
      <c r="I356" s="3">
        <v>2014</v>
      </c>
      <c r="J356" s="3">
        <v>2014</v>
      </c>
      <c r="K356" s="3" t="s">
        <v>108</v>
      </c>
      <c r="L356" s="3">
        <v>27.7</v>
      </c>
      <c r="M356" s="3" t="s">
        <v>174</v>
      </c>
      <c r="N356" s="3" t="s">
        <v>175</v>
      </c>
      <c r="O356" s="3"/>
      <c r="P356" s="3"/>
    </row>
    <row r="357" spans="1:16" x14ac:dyDescent="0.75">
      <c r="A357" s="3" t="s">
        <v>170</v>
      </c>
      <c r="B357" s="3" t="s">
        <v>171</v>
      </c>
      <c r="C357" s="3">
        <v>548</v>
      </c>
      <c r="D357" s="3" t="s">
        <v>96</v>
      </c>
      <c r="E357" s="3">
        <v>6121</v>
      </c>
      <c r="F357" s="3" t="s">
        <v>103</v>
      </c>
      <c r="G357" s="3">
        <v>21025</v>
      </c>
      <c r="H357" s="3" t="s">
        <v>173</v>
      </c>
      <c r="I357" s="3">
        <v>2015</v>
      </c>
      <c r="J357" s="3">
        <v>2015</v>
      </c>
      <c r="K357" s="3" t="s">
        <v>108</v>
      </c>
      <c r="L357" s="3">
        <v>27.9</v>
      </c>
      <c r="M357" s="3" t="s">
        <v>174</v>
      </c>
      <c r="N357" s="3" t="s">
        <v>175</v>
      </c>
      <c r="O357" s="3"/>
      <c r="P357" s="3"/>
    </row>
    <row r="358" spans="1:16" x14ac:dyDescent="0.75">
      <c r="A358" s="3" t="s">
        <v>170</v>
      </c>
      <c r="B358" s="3" t="s">
        <v>171</v>
      </c>
      <c r="C358" s="3">
        <v>548</v>
      </c>
      <c r="D358" s="3" t="s">
        <v>96</v>
      </c>
      <c r="E358" s="3">
        <v>6121</v>
      </c>
      <c r="F358" s="3" t="s">
        <v>103</v>
      </c>
      <c r="G358" s="3">
        <v>21025</v>
      </c>
      <c r="H358" s="3" t="s">
        <v>173</v>
      </c>
      <c r="I358" s="3">
        <v>2016</v>
      </c>
      <c r="J358" s="3">
        <v>2016</v>
      </c>
      <c r="K358" s="3" t="s">
        <v>108</v>
      </c>
      <c r="L358" s="3">
        <v>28.2</v>
      </c>
      <c r="M358" s="3" t="s">
        <v>174</v>
      </c>
      <c r="N358" s="3" t="s">
        <v>175</v>
      </c>
      <c r="O358" s="3"/>
      <c r="P358" s="3"/>
    </row>
    <row r="359" spans="1:16" x14ac:dyDescent="0.75">
      <c r="A359" s="3" t="s">
        <v>170</v>
      </c>
      <c r="B359" s="3" t="s">
        <v>171</v>
      </c>
      <c r="C359" s="3">
        <v>548</v>
      </c>
      <c r="D359" s="3" t="s">
        <v>96</v>
      </c>
      <c r="E359" s="3">
        <v>6121</v>
      </c>
      <c r="F359" s="3" t="s">
        <v>103</v>
      </c>
      <c r="G359" s="3">
        <v>21025</v>
      </c>
      <c r="H359" s="3" t="s">
        <v>173</v>
      </c>
      <c r="I359" s="3">
        <v>2017</v>
      </c>
      <c r="J359" s="3">
        <v>2017</v>
      </c>
      <c r="K359" s="3" t="s">
        <v>108</v>
      </c>
      <c r="L359" s="3">
        <v>28.4</v>
      </c>
      <c r="M359" s="3" t="s">
        <v>174</v>
      </c>
      <c r="N359" s="3" t="s">
        <v>175</v>
      </c>
      <c r="O359" s="3"/>
      <c r="P359" s="3"/>
    </row>
    <row r="360" spans="1:16" x14ac:dyDescent="0.75">
      <c r="A360" s="3" t="s">
        <v>170</v>
      </c>
      <c r="B360" s="3" t="s">
        <v>171</v>
      </c>
      <c r="C360" s="3">
        <v>548</v>
      </c>
      <c r="D360" s="3" t="s">
        <v>96</v>
      </c>
      <c r="E360" s="3">
        <v>6121</v>
      </c>
      <c r="F360" s="3" t="s">
        <v>103</v>
      </c>
      <c r="G360" s="3">
        <v>21025</v>
      </c>
      <c r="H360" s="3" t="s">
        <v>173</v>
      </c>
      <c r="I360" s="3">
        <v>2018</v>
      </c>
      <c r="J360" s="3">
        <v>2018</v>
      </c>
      <c r="K360" s="3" t="s">
        <v>108</v>
      </c>
      <c r="L360" s="3">
        <v>28.5</v>
      </c>
      <c r="M360" s="3" t="s">
        <v>174</v>
      </c>
      <c r="N360" s="3" t="s">
        <v>175</v>
      </c>
      <c r="O360" s="3"/>
      <c r="P360" s="3"/>
    </row>
    <row r="361" spans="1:16" x14ac:dyDescent="0.75">
      <c r="A361" s="3" t="s">
        <v>170</v>
      </c>
      <c r="B361" s="3" t="s">
        <v>171</v>
      </c>
      <c r="C361" s="3">
        <v>548</v>
      </c>
      <c r="D361" s="3" t="s">
        <v>96</v>
      </c>
      <c r="E361" s="3">
        <v>6121</v>
      </c>
      <c r="F361" s="3" t="s">
        <v>103</v>
      </c>
      <c r="G361" s="3">
        <v>21025</v>
      </c>
      <c r="H361" s="3" t="s">
        <v>173</v>
      </c>
      <c r="I361" s="3">
        <v>2019</v>
      </c>
      <c r="J361" s="3">
        <v>2019</v>
      </c>
      <c r="K361" s="3" t="s">
        <v>108</v>
      </c>
      <c r="L361" s="3">
        <v>28.6</v>
      </c>
      <c r="M361" s="3" t="s">
        <v>174</v>
      </c>
      <c r="N361" s="3" t="s">
        <v>175</v>
      </c>
      <c r="O361" s="3"/>
      <c r="P361" s="3"/>
    </row>
    <row r="362" spans="1:16" x14ac:dyDescent="0.75">
      <c r="A362" s="3" t="s">
        <v>170</v>
      </c>
      <c r="B362" s="3" t="s">
        <v>171</v>
      </c>
      <c r="C362" s="3">
        <v>887</v>
      </c>
      <c r="D362" s="3" t="s">
        <v>97</v>
      </c>
      <c r="E362" s="3">
        <v>6121</v>
      </c>
      <c r="F362" s="3" t="s">
        <v>103</v>
      </c>
      <c r="G362" s="3">
        <v>21025</v>
      </c>
      <c r="H362" s="3" t="s">
        <v>173</v>
      </c>
      <c r="I362" s="3">
        <v>2010</v>
      </c>
      <c r="J362" s="3">
        <v>2010</v>
      </c>
      <c r="K362" s="3" t="s">
        <v>108</v>
      </c>
      <c r="L362" s="3">
        <v>50.1</v>
      </c>
      <c r="M362" s="3" t="s">
        <v>174</v>
      </c>
      <c r="N362" s="3" t="s">
        <v>175</v>
      </c>
      <c r="O362" s="3"/>
      <c r="P362" s="3"/>
    </row>
    <row r="363" spans="1:16" x14ac:dyDescent="0.75">
      <c r="A363" s="3" t="s">
        <v>170</v>
      </c>
      <c r="B363" s="3" t="s">
        <v>171</v>
      </c>
      <c r="C363" s="3">
        <v>887</v>
      </c>
      <c r="D363" s="3" t="s">
        <v>97</v>
      </c>
      <c r="E363" s="3">
        <v>6121</v>
      </c>
      <c r="F363" s="3" t="s">
        <v>103</v>
      </c>
      <c r="G363" s="3">
        <v>21025</v>
      </c>
      <c r="H363" s="3" t="s">
        <v>173</v>
      </c>
      <c r="I363" s="3">
        <v>2011</v>
      </c>
      <c r="J363" s="3">
        <v>2011</v>
      </c>
      <c r="K363" s="3" t="s">
        <v>108</v>
      </c>
      <c r="L363" s="3">
        <v>48.8</v>
      </c>
      <c r="M363" s="3" t="s">
        <v>174</v>
      </c>
      <c r="N363" s="3" t="s">
        <v>175</v>
      </c>
      <c r="O363" s="3"/>
      <c r="P363" s="3"/>
    </row>
    <row r="364" spans="1:16" x14ac:dyDescent="0.75">
      <c r="A364" s="3" t="s">
        <v>170</v>
      </c>
      <c r="B364" s="3" t="s">
        <v>171</v>
      </c>
      <c r="C364" s="3">
        <v>887</v>
      </c>
      <c r="D364" s="3" t="s">
        <v>97</v>
      </c>
      <c r="E364" s="3">
        <v>6121</v>
      </c>
      <c r="F364" s="3" t="s">
        <v>103</v>
      </c>
      <c r="G364" s="3">
        <v>21025</v>
      </c>
      <c r="H364" s="3" t="s">
        <v>173</v>
      </c>
      <c r="I364" s="3">
        <v>2012</v>
      </c>
      <c r="J364" s="3">
        <v>2012</v>
      </c>
      <c r="K364" s="3" t="s">
        <v>108</v>
      </c>
      <c r="L364" s="3">
        <v>47.4</v>
      </c>
      <c r="M364" s="3" t="s">
        <v>174</v>
      </c>
      <c r="N364" s="3" t="s">
        <v>175</v>
      </c>
      <c r="O364" s="3"/>
      <c r="P364" s="3"/>
    </row>
    <row r="365" spans="1:16" x14ac:dyDescent="0.75">
      <c r="A365" s="3" t="s">
        <v>170</v>
      </c>
      <c r="B365" s="3" t="s">
        <v>171</v>
      </c>
      <c r="C365" s="3">
        <v>887</v>
      </c>
      <c r="D365" s="3" t="s">
        <v>97</v>
      </c>
      <c r="E365" s="3">
        <v>6121</v>
      </c>
      <c r="F365" s="3" t="s">
        <v>103</v>
      </c>
      <c r="G365" s="3">
        <v>21025</v>
      </c>
      <c r="H365" s="3" t="s">
        <v>173</v>
      </c>
      <c r="I365" s="3">
        <v>2013</v>
      </c>
      <c r="J365" s="3">
        <v>2013</v>
      </c>
      <c r="K365" s="3" t="s">
        <v>108</v>
      </c>
      <c r="L365" s="3">
        <v>46</v>
      </c>
      <c r="M365" s="3" t="s">
        <v>174</v>
      </c>
      <c r="N365" s="3" t="s">
        <v>175</v>
      </c>
      <c r="O365" s="3"/>
      <c r="P365" s="3"/>
    </row>
    <row r="366" spans="1:16" x14ac:dyDescent="0.75">
      <c r="A366" s="3" t="s">
        <v>170</v>
      </c>
      <c r="B366" s="3" t="s">
        <v>171</v>
      </c>
      <c r="C366" s="3">
        <v>887</v>
      </c>
      <c r="D366" s="3" t="s">
        <v>97</v>
      </c>
      <c r="E366" s="3">
        <v>6121</v>
      </c>
      <c r="F366" s="3" t="s">
        <v>103</v>
      </c>
      <c r="G366" s="3">
        <v>21025</v>
      </c>
      <c r="H366" s="3" t="s">
        <v>173</v>
      </c>
      <c r="I366" s="3">
        <v>2014</v>
      </c>
      <c r="J366" s="3">
        <v>2014</v>
      </c>
      <c r="K366" s="3" t="s">
        <v>108</v>
      </c>
      <c r="L366" s="3">
        <v>44.5</v>
      </c>
      <c r="M366" s="3" t="s">
        <v>174</v>
      </c>
      <c r="N366" s="3" t="s">
        <v>175</v>
      </c>
      <c r="O366" s="3"/>
      <c r="P366" s="3"/>
    </row>
    <row r="367" spans="1:16" x14ac:dyDescent="0.75">
      <c r="A367" s="3" t="s">
        <v>170</v>
      </c>
      <c r="B367" s="3" t="s">
        <v>171</v>
      </c>
      <c r="C367" s="3">
        <v>887</v>
      </c>
      <c r="D367" s="3" t="s">
        <v>97</v>
      </c>
      <c r="E367" s="3">
        <v>6121</v>
      </c>
      <c r="F367" s="3" t="s">
        <v>103</v>
      </c>
      <c r="G367" s="3">
        <v>21025</v>
      </c>
      <c r="H367" s="3" t="s">
        <v>173</v>
      </c>
      <c r="I367" s="3">
        <v>2015</v>
      </c>
      <c r="J367" s="3">
        <v>2015</v>
      </c>
      <c r="K367" s="3" t="s">
        <v>108</v>
      </c>
      <c r="L367" s="3">
        <v>43.1</v>
      </c>
      <c r="M367" s="3" t="s">
        <v>174</v>
      </c>
      <c r="N367" s="3" t="s">
        <v>175</v>
      </c>
      <c r="O367" s="3"/>
      <c r="P367" s="3"/>
    </row>
    <row r="368" spans="1:16" x14ac:dyDescent="0.75">
      <c r="A368" s="3" t="s">
        <v>170</v>
      </c>
      <c r="B368" s="3" t="s">
        <v>171</v>
      </c>
      <c r="C368" s="3">
        <v>887</v>
      </c>
      <c r="D368" s="3" t="s">
        <v>97</v>
      </c>
      <c r="E368" s="3">
        <v>6121</v>
      </c>
      <c r="F368" s="3" t="s">
        <v>103</v>
      </c>
      <c r="G368" s="3">
        <v>21025</v>
      </c>
      <c r="H368" s="3" t="s">
        <v>173</v>
      </c>
      <c r="I368" s="3">
        <v>2016</v>
      </c>
      <c r="J368" s="3">
        <v>2016</v>
      </c>
      <c r="K368" s="3" t="s">
        <v>108</v>
      </c>
      <c r="L368" s="3">
        <v>41.7</v>
      </c>
      <c r="M368" s="3" t="s">
        <v>174</v>
      </c>
      <c r="N368" s="3" t="s">
        <v>175</v>
      </c>
      <c r="O368" s="3"/>
      <c r="P368" s="3"/>
    </row>
    <row r="369" spans="1:16" x14ac:dyDescent="0.75">
      <c r="A369" s="3" t="s">
        <v>170</v>
      </c>
      <c r="B369" s="3" t="s">
        <v>171</v>
      </c>
      <c r="C369" s="3">
        <v>887</v>
      </c>
      <c r="D369" s="3" t="s">
        <v>97</v>
      </c>
      <c r="E369" s="3">
        <v>6121</v>
      </c>
      <c r="F369" s="3" t="s">
        <v>103</v>
      </c>
      <c r="G369" s="3">
        <v>21025</v>
      </c>
      <c r="H369" s="3" t="s">
        <v>173</v>
      </c>
      <c r="I369" s="3">
        <v>2017</v>
      </c>
      <c r="J369" s="3">
        <v>2017</v>
      </c>
      <c r="K369" s="3" t="s">
        <v>108</v>
      </c>
      <c r="L369" s="3">
        <v>40.5</v>
      </c>
      <c r="M369" s="3" t="s">
        <v>174</v>
      </c>
      <c r="N369" s="3" t="s">
        <v>175</v>
      </c>
      <c r="O369" s="3"/>
      <c r="P369" s="3"/>
    </row>
    <row r="370" spans="1:16" x14ac:dyDescent="0.75">
      <c r="A370" s="3" t="s">
        <v>170</v>
      </c>
      <c r="B370" s="3" t="s">
        <v>171</v>
      </c>
      <c r="C370" s="3">
        <v>887</v>
      </c>
      <c r="D370" s="3" t="s">
        <v>97</v>
      </c>
      <c r="E370" s="3">
        <v>6121</v>
      </c>
      <c r="F370" s="3" t="s">
        <v>103</v>
      </c>
      <c r="G370" s="3">
        <v>21025</v>
      </c>
      <c r="H370" s="3" t="s">
        <v>173</v>
      </c>
      <c r="I370" s="3">
        <v>2018</v>
      </c>
      <c r="J370" s="3">
        <v>2018</v>
      </c>
      <c r="K370" s="3" t="s">
        <v>108</v>
      </c>
      <c r="L370" s="3">
        <v>39.299999999999997</v>
      </c>
      <c r="M370" s="3" t="s">
        <v>174</v>
      </c>
      <c r="N370" s="3" t="s">
        <v>175</v>
      </c>
      <c r="O370" s="3"/>
      <c r="P370" s="3"/>
    </row>
    <row r="371" spans="1:16" x14ac:dyDescent="0.75">
      <c r="A371" s="3" t="s">
        <v>170</v>
      </c>
      <c r="B371" s="3" t="s">
        <v>171</v>
      </c>
      <c r="C371" s="3">
        <v>887</v>
      </c>
      <c r="D371" s="3" t="s">
        <v>97</v>
      </c>
      <c r="E371" s="3">
        <v>6121</v>
      </c>
      <c r="F371" s="3" t="s">
        <v>103</v>
      </c>
      <c r="G371" s="3">
        <v>21025</v>
      </c>
      <c r="H371" s="3" t="s">
        <v>173</v>
      </c>
      <c r="I371" s="3">
        <v>2019</v>
      </c>
      <c r="J371" s="3">
        <v>2019</v>
      </c>
      <c r="K371" s="3" t="s">
        <v>108</v>
      </c>
      <c r="L371" s="3">
        <v>38.200000000000003</v>
      </c>
      <c r="M371" s="3" t="s">
        <v>174</v>
      </c>
      <c r="N371" s="3" t="s">
        <v>175</v>
      </c>
      <c r="O371" s="3"/>
      <c r="P371" s="3"/>
    </row>
    <row r="372" spans="1:16" x14ac:dyDescent="0.75">
      <c r="A372" s="3" t="s">
        <v>170</v>
      </c>
      <c r="B372" s="3" t="s">
        <v>171</v>
      </c>
      <c r="C372" s="3">
        <v>894</v>
      </c>
      <c r="D372" s="3" t="s">
        <v>98</v>
      </c>
      <c r="E372" s="3">
        <v>6121</v>
      </c>
      <c r="F372" s="3" t="s">
        <v>103</v>
      </c>
      <c r="G372" s="3">
        <v>21025</v>
      </c>
      <c r="H372" s="3" t="s">
        <v>173</v>
      </c>
      <c r="I372" s="3">
        <v>2010</v>
      </c>
      <c r="J372" s="3">
        <v>2010</v>
      </c>
      <c r="K372" s="3" t="s">
        <v>108</v>
      </c>
      <c r="L372" s="3">
        <v>44</v>
      </c>
      <c r="M372" s="3" t="s">
        <v>174</v>
      </c>
      <c r="N372" s="3" t="s">
        <v>175</v>
      </c>
      <c r="O372" s="3"/>
      <c r="P372" s="3"/>
    </row>
    <row r="373" spans="1:16" x14ac:dyDescent="0.75">
      <c r="A373" s="3" t="s">
        <v>170</v>
      </c>
      <c r="B373" s="3" t="s">
        <v>171</v>
      </c>
      <c r="C373" s="3">
        <v>894</v>
      </c>
      <c r="D373" s="3" t="s">
        <v>98</v>
      </c>
      <c r="E373" s="3">
        <v>6121</v>
      </c>
      <c r="F373" s="3" t="s">
        <v>103</v>
      </c>
      <c r="G373" s="3">
        <v>21025</v>
      </c>
      <c r="H373" s="3" t="s">
        <v>173</v>
      </c>
      <c r="I373" s="3">
        <v>2011</v>
      </c>
      <c r="J373" s="3">
        <v>2011</v>
      </c>
      <c r="K373" s="3" t="s">
        <v>108</v>
      </c>
      <c r="L373" s="3">
        <v>42.6</v>
      </c>
      <c r="M373" s="3" t="s">
        <v>174</v>
      </c>
      <c r="N373" s="3" t="s">
        <v>175</v>
      </c>
      <c r="O373" s="3"/>
      <c r="P373" s="3"/>
    </row>
    <row r="374" spans="1:16" x14ac:dyDescent="0.75">
      <c r="A374" s="3" t="s">
        <v>170</v>
      </c>
      <c r="B374" s="3" t="s">
        <v>171</v>
      </c>
      <c r="C374" s="3">
        <v>894</v>
      </c>
      <c r="D374" s="3" t="s">
        <v>98</v>
      </c>
      <c r="E374" s="3">
        <v>6121</v>
      </c>
      <c r="F374" s="3" t="s">
        <v>103</v>
      </c>
      <c r="G374" s="3">
        <v>21025</v>
      </c>
      <c r="H374" s="3" t="s">
        <v>173</v>
      </c>
      <c r="I374" s="3">
        <v>2012</v>
      </c>
      <c r="J374" s="3">
        <v>2012</v>
      </c>
      <c r="K374" s="3" t="s">
        <v>108</v>
      </c>
      <c r="L374" s="3">
        <v>41.3</v>
      </c>
      <c r="M374" s="3" t="s">
        <v>174</v>
      </c>
      <c r="N374" s="3" t="s">
        <v>175</v>
      </c>
      <c r="O374" s="3"/>
      <c r="P374" s="3"/>
    </row>
    <row r="375" spans="1:16" x14ac:dyDescent="0.75">
      <c r="A375" s="3" t="s">
        <v>170</v>
      </c>
      <c r="B375" s="3" t="s">
        <v>171</v>
      </c>
      <c r="C375" s="3">
        <v>894</v>
      </c>
      <c r="D375" s="3" t="s">
        <v>98</v>
      </c>
      <c r="E375" s="3">
        <v>6121</v>
      </c>
      <c r="F375" s="3" t="s">
        <v>103</v>
      </c>
      <c r="G375" s="3">
        <v>21025</v>
      </c>
      <c r="H375" s="3" t="s">
        <v>173</v>
      </c>
      <c r="I375" s="3">
        <v>2013</v>
      </c>
      <c r="J375" s="3">
        <v>2013</v>
      </c>
      <c r="K375" s="3" t="s">
        <v>108</v>
      </c>
      <c r="L375" s="3">
        <v>40.1</v>
      </c>
      <c r="M375" s="3" t="s">
        <v>174</v>
      </c>
      <c r="N375" s="3" t="s">
        <v>175</v>
      </c>
      <c r="O375" s="3"/>
      <c r="P375" s="3"/>
    </row>
    <row r="376" spans="1:16" x14ac:dyDescent="0.75">
      <c r="A376" s="3" t="s">
        <v>170</v>
      </c>
      <c r="B376" s="3" t="s">
        <v>171</v>
      </c>
      <c r="C376" s="3">
        <v>894</v>
      </c>
      <c r="D376" s="3" t="s">
        <v>98</v>
      </c>
      <c r="E376" s="3">
        <v>6121</v>
      </c>
      <c r="F376" s="3" t="s">
        <v>103</v>
      </c>
      <c r="G376" s="3">
        <v>21025</v>
      </c>
      <c r="H376" s="3" t="s">
        <v>173</v>
      </c>
      <c r="I376" s="3">
        <v>2014</v>
      </c>
      <c r="J376" s="3">
        <v>2014</v>
      </c>
      <c r="K376" s="3" t="s">
        <v>108</v>
      </c>
      <c r="L376" s="3">
        <v>38.9</v>
      </c>
      <c r="M376" s="3" t="s">
        <v>174</v>
      </c>
      <c r="N376" s="3" t="s">
        <v>175</v>
      </c>
      <c r="O376" s="3"/>
      <c r="P376" s="3"/>
    </row>
    <row r="377" spans="1:16" x14ac:dyDescent="0.75">
      <c r="A377" s="3" t="s">
        <v>170</v>
      </c>
      <c r="B377" s="3" t="s">
        <v>171</v>
      </c>
      <c r="C377" s="3">
        <v>894</v>
      </c>
      <c r="D377" s="3" t="s">
        <v>98</v>
      </c>
      <c r="E377" s="3">
        <v>6121</v>
      </c>
      <c r="F377" s="3" t="s">
        <v>103</v>
      </c>
      <c r="G377" s="3">
        <v>21025</v>
      </c>
      <c r="H377" s="3" t="s">
        <v>173</v>
      </c>
      <c r="I377" s="3">
        <v>2015</v>
      </c>
      <c r="J377" s="3">
        <v>2015</v>
      </c>
      <c r="K377" s="3" t="s">
        <v>108</v>
      </c>
      <c r="L377" s="3">
        <v>37.6</v>
      </c>
      <c r="M377" s="3" t="s">
        <v>174</v>
      </c>
      <c r="N377" s="3" t="s">
        <v>175</v>
      </c>
      <c r="O377" s="3"/>
      <c r="P377" s="3"/>
    </row>
    <row r="378" spans="1:16" x14ac:dyDescent="0.75">
      <c r="A378" s="3" t="s">
        <v>170</v>
      </c>
      <c r="B378" s="3" t="s">
        <v>171</v>
      </c>
      <c r="C378" s="3">
        <v>894</v>
      </c>
      <c r="D378" s="3" t="s">
        <v>98</v>
      </c>
      <c r="E378" s="3">
        <v>6121</v>
      </c>
      <c r="F378" s="3" t="s">
        <v>103</v>
      </c>
      <c r="G378" s="3">
        <v>21025</v>
      </c>
      <c r="H378" s="3" t="s">
        <v>173</v>
      </c>
      <c r="I378" s="3">
        <v>2016</v>
      </c>
      <c r="J378" s="3">
        <v>2016</v>
      </c>
      <c r="K378" s="3" t="s">
        <v>108</v>
      </c>
      <c r="L378" s="3">
        <v>36.200000000000003</v>
      </c>
      <c r="M378" s="3" t="s">
        <v>174</v>
      </c>
      <c r="N378" s="3" t="s">
        <v>175</v>
      </c>
      <c r="O378" s="3"/>
      <c r="P378" s="3"/>
    </row>
    <row r="379" spans="1:16" x14ac:dyDescent="0.75">
      <c r="A379" s="3" t="s">
        <v>170</v>
      </c>
      <c r="B379" s="3" t="s">
        <v>171</v>
      </c>
      <c r="C379" s="3">
        <v>894</v>
      </c>
      <c r="D379" s="3" t="s">
        <v>98</v>
      </c>
      <c r="E379" s="3">
        <v>6121</v>
      </c>
      <c r="F379" s="3" t="s">
        <v>103</v>
      </c>
      <c r="G379" s="3">
        <v>21025</v>
      </c>
      <c r="H379" s="3" t="s">
        <v>173</v>
      </c>
      <c r="I379" s="3">
        <v>2017</v>
      </c>
      <c r="J379" s="3">
        <v>2017</v>
      </c>
      <c r="K379" s="3" t="s">
        <v>108</v>
      </c>
      <c r="L379" s="3">
        <v>35</v>
      </c>
      <c r="M379" s="3" t="s">
        <v>174</v>
      </c>
      <c r="N379" s="3" t="s">
        <v>175</v>
      </c>
      <c r="O379" s="3"/>
      <c r="P379" s="3"/>
    </row>
    <row r="380" spans="1:16" x14ac:dyDescent="0.75">
      <c r="A380" s="3" t="s">
        <v>170</v>
      </c>
      <c r="B380" s="3" t="s">
        <v>171</v>
      </c>
      <c r="C380" s="3">
        <v>894</v>
      </c>
      <c r="D380" s="3" t="s">
        <v>98</v>
      </c>
      <c r="E380" s="3">
        <v>6121</v>
      </c>
      <c r="F380" s="3" t="s">
        <v>103</v>
      </c>
      <c r="G380" s="3">
        <v>21025</v>
      </c>
      <c r="H380" s="3" t="s">
        <v>173</v>
      </c>
      <c r="I380" s="3">
        <v>2018</v>
      </c>
      <c r="J380" s="3">
        <v>2018</v>
      </c>
      <c r="K380" s="3" t="s">
        <v>108</v>
      </c>
      <c r="L380" s="3">
        <v>33.799999999999997</v>
      </c>
      <c r="M380" s="3" t="s">
        <v>174</v>
      </c>
      <c r="N380" s="3" t="s">
        <v>175</v>
      </c>
      <c r="O380" s="3"/>
      <c r="P380" s="3"/>
    </row>
    <row r="381" spans="1:16" x14ac:dyDescent="0.75">
      <c r="A381" s="3" t="s">
        <v>170</v>
      </c>
      <c r="B381" s="3" t="s">
        <v>171</v>
      </c>
      <c r="C381" s="3">
        <v>894</v>
      </c>
      <c r="D381" s="3" t="s">
        <v>98</v>
      </c>
      <c r="E381" s="3">
        <v>6121</v>
      </c>
      <c r="F381" s="3" t="s">
        <v>103</v>
      </c>
      <c r="G381" s="3">
        <v>21025</v>
      </c>
      <c r="H381" s="3" t="s">
        <v>173</v>
      </c>
      <c r="I381" s="3">
        <v>2019</v>
      </c>
      <c r="J381" s="3">
        <v>2019</v>
      </c>
      <c r="K381" s="3" t="s">
        <v>108</v>
      </c>
      <c r="L381" s="3">
        <v>32.9</v>
      </c>
      <c r="M381" s="3" t="s">
        <v>174</v>
      </c>
      <c r="N381" s="3" t="s">
        <v>175</v>
      </c>
      <c r="O381" s="3"/>
      <c r="P381" s="3"/>
    </row>
    <row r="382" spans="1:16" x14ac:dyDescent="0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D3E-9E69-4D68-B720-0CD3C74505C5}">
  <sheetPr>
    <tabColor rgb="FF5B9BD5"/>
  </sheetPr>
  <dimension ref="A1:U362"/>
  <sheetViews>
    <sheetView workbookViewId="0">
      <selection activeCell="C11" sqref="C11"/>
    </sheetView>
  </sheetViews>
  <sheetFormatPr defaultRowHeight="14.75" x14ac:dyDescent="0.75"/>
  <cols>
    <col min="4" max="4" width="30.40625" customWidth="1"/>
  </cols>
  <sheetData>
    <row r="1" spans="1:21" x14ac:dyDescent="0.75">
      <c r="A1" s="3" t="s">
        <v>146</v>
      </c>
      <c r="B1" s="3" t="s">
        <v>147</v>
      </c>
      <c r="C1" s="3" t="s">
        <v>148</v>
      </c>
      <c r="D1" s="3" t="s">
        <v>99</v>
      </c>
      <c r="E1" s="3" t="s">
        <v>176</v>
      </c>
      <c r="F1" s="3" t="s">
        <v>177</v>
      </c>
      <c r="G1" s="3" t="s">
        <v>178</v>
      </c>
      <c r="H1" s="3" t="s">
        <v>179</v>
      </c>
      <c r="I1" s="3" t="s">
        <v>101</v>
      </c>
      <c r="J1" s="3" t="s">
        <v>30</v>
      </c>
      <c r="K1" s="3" t="s">
        <v>180</v>
      </c>
      <c r="L1" s="3" t="s">
        <v>181</v>
      </c>
      <c r="M1" s="3" t="s">
        <v>102</v>
      </c>
      <c r="N1" s="3" t="s">
        <v>103</v>
      </c>
      <c r="O1" s="3" t="s">
        <v>104</v>
      </c>
      <c r="P1" s="3" t="s">
        <v>105</v>
      </c>
      <c r="Q1" s="3" t="s">
        <v>158</v>
      </c>
      <c r="R1" s="3"/>
      <c r="U1" t="s">
        <v>57</v>
      </c>
    </row>
    <row r="2" spans="1:21" x14ac:dyDescent="0.75">
      <c r="A2" s="3" t="s">
        <v>182</v>
      </c>
      <c r="B2" s="3" t="s">
        <v>183</v>
      </c>
      <c r="C2" s="3">
        <v>4</v>
      </c>
      <c r="D2" s="3" t="s">
        <v>61</v>
      </c>
      <c r="E2" s="3">
        <v>21144</v>
      </c>
      <c r="F2" s="3" t="s">
        <v>34</v>
      </c>
      <c r="G2" s="3">
        <v>13</v>
      </c>
      <c r="H2" s="3" t="s">
        <v>21</v>
      </c>
      <c r="I2" s="3">
        <v>2010</v>
      </c>
      <c r="J2" s="3">
        <v>2010</v>
      </c>
      <c r="K2" s="3">
        <v>3043</v>
      </c>
      <c r="L2" s="3" t="s">
        <v>184</v>
      </c>
      <c r="M2" s="3" t="s">
        <v>185</v>
      </c>
      <c r="N2" s="3">
        <v>3483.8319999999999</v>
      </c>
      <c r="O2" s="3" t="s">
        <v>174</v>
      </c>
      <c r="P2" s="3" t="s">
        <v>175</v>
      </c>
      <c r="Q2" s="3"/>
      <c r="R2" s="3"/>
      <c r="U2" s="3" t="s">
        <v>61</v>
      </c>
    </row>
    <row r="3" spans="1:21" x14ac:dyDescent="0.75">
      <c r="A3" s="3" t="s">
        <v>182</v>
      </c>
      <c r="B3" s="3" t="s">
        <v>183</v>
      </c>
      <c r="C3" s="3">
        <v>4</v>
      </c>
      <c r="D3" s="3" t="s">
        <v>61</v>
      </c>
      <c r="E3" s="3">
        <v>21144</v>
      </c>
      <c r="F3" s="3" t="s">
        <v>34</v>
      </c>
      <c r="G3" s="3">
        <v>13</v>
      </c>
      <c r="H3" s="3" t="s">
        <v>21</v>
      </c>
      <c r="I3" s="3">
        <v>2011</v>
      </c>
      <c r="J3" s="3">
        <v>2011</v>
      </c>
      <c r="K3" s="3">
        <v>3043</v>
      </c>
      <c r="L3" s="3" t="s">
        <v>184</v>
      </c>
      <c r="M3" s="3" t="s">
        <v>185</v>
      </c>
      <c r="N3" s="3">
        <v>3565.3429999999998</v>
      </c>
      <c r="O3" s="3" t="s">
        <v>174</v>
      </c>
      <c r="P3" s="3" t="s">
        <v>175</v>
      </c>
      <c r="Q3" s="3"/>
      <c r="R3" s="3"/>
      <c r="U3" s="4" t="s">
        <v>62</v>
      </c>
    </row>
    <row r="4" spans="1:21" x14ac:dyDescent="0.75">
      <c r="A4" s="3" t="s">
        <v>182</v>
      </c>
      <c r="B4" s="3" t="s">
        <v>183</v>
      </c>
      <c r="C4" s="3">
        <v>4</v>
      </c>
      <c r="D4" s="3" t="s">
        <v>61</v>
      </c>
      <c r="E4" s="3">
        <v>21144</v>
      </c>
      <c r="F4" s="3" t="s">
        <v>34</v>
      </c>
      <c r="G4" s="3">
        <v>13</v>
      </c>
      <c r="H4" s="3" t="s">
        <v>21</v>
      </c>
      <c r="I4" s="3">
        <v>2012</v>
      </c>
      <c r="J4" s="3">
        <v>2012</v>
      </c>
      <c r="K4" s="3">
        <v>3043</v>
      </c>
      <c r="L4" s="3" t="s">
        <v>184</v>
      </c>
      <c r="M4" s="3" t="s">
        <v>185</v>
      </c>
      <c r="N4" s="3">
        <v>3589.0239999999999</v>
      </c>
      <c r="O4" s="3" t="s">
        <v>174</v>
      </c>
      <c r="P4" s="3" t="s">
        <v>175</v>
      </c>
      <c r="Q4" s="3"/>
      <c r="R4" s="3"/>
      <c r="U4" s="3" t="s">
        <v>63</v>
      </c>
    </row>
    <row r="5" spans="1:21" x14ac:dyDescent="0.75">
      <c r="A5" s="3" t="s">
        <v>182</v>
      </c>
      <c r="B5" s="3" t="s">
        <v>183</v>
      </c>
      <c r="C5" s="3">
        <v>4</v>
      </c>
      <c r="D5" s="3" t="s">
        <v>61</v>
      </c>
      <c r="E5" s="3">
        <v>21144</v>
      </c>
      <c r="F5" s="3" t="s">
        <v>34</v>
      </c>
      <c r="G5" s="3">
        <v>13</v>
      </c>
      <c r="H5" s="3" t="s">
        <v>21</v>
      </c>
      <c r="I5" s="3">
        <v>2013</v>
      </c>
      <c r="J5" s="3">
        <v>2013</v>
      </c>
      <c r="K5" s="3">
        <v>3043</v>
      </c>
      <c r="L5" s="3" t="s">
        <v>184</v>
      </c>
      <c r="M5" s="3" t="s">
        <v>185</v>
      </c>
      <c r="N5" s="3">
        <v>3661.4490000000001</v>
      </c>
      <c r="O5" s="3" t="s">
        <v>174</v>
      </c>
      <c r="P5" s="3" t="s">
        <v>175</v>
      </c>
      <c r="Q5" s="3"/>
      <c r="R5" s="3"/>
      <c r="U5" s="3" t="s">
        <v>64</v>
      </c>
    </row>
    <row r="6" spans="1:21" x14ac:dyDescent="0.75">
      <c r="A6" s="3" t="s">
        <v>182</v>
      </c>
      <c r="B6" s="3" t="s">
        <v>183</v>
      </c>
      <c r="C6" s="3">
        <v>4</v>
      </c>
      <c r="D6" s="3" t="s">
        <v>61</v>
      </c>
      <c r="E6" s="3">
        <v>21144</v>
      </c>
      <c r="F6" s="3" t="s">
        <v>34</v>
      </c>
      <c r="G6" s="3">
        <v>13</v>
      </c>
      <c r="H6" s="3" t="s">
        <v>21</v>
      </c>
      <c r="I6" s="3">
        <v>2014</v>
      </c>
      <c r="J6" s="3">
        <v>2014</v>
      </c>
      <c r="K6" s="3">
        <v>3043</v>
      </c>
      <c r="L6" s="3" t="s">
        <v>184</v>
      </c>
      <c r="M6" s="3" t="s">
        <v>185</v>
      </c>
      <c r="N6" s="3">
        <v>3747.0839999999998</v>
      </c>
      <c r="O6" s="3" t="s">
        <v>174</v>
      </c>
      <c r="P6" s="3" t="s">
        <v>175</v>
      </c>
      <c r="Q6" s="3"/>
      <c r="R6" s="3"/>
      <c r="U6" s="3" t="s">
        <v>65</v>
      </c>
    </row>
    <row r="7" spans="1:21" x14ac:dyDescent="0.75">
      <c r="A7" s="3" t="s">
        <v>182</v>
      </c>
      <c r="B7" s="3" t="s">
        <v>183</v>
      </c>
      <c r="C7" s="3">
        <v>4</v>
      </c>
      <c r="D7" s="3" t="s">
        <v>61</v>
      </c>
      <c r="E7" s="3">
        <v>21144</v>
      </c>
      <c r="F7" s="3" t="s">
        <v>34</v>
      </c>
      <c r="G7" s="3">
        <v>13</v>
      </c>
      <c r="H7" s="3" t="s">
        <v>21</v>
      </c>
      <c r="I7" s="3">
        <v>2015</v>
      </c>
      <c r="J7" s="3">
        <v>2015</v>
      </c>
      <c r="K7" s="3">
        <v>3043</v>
      </c>
      <c r="L7" s="3" t="s">
        <v>184</v>
      </c>
      <c r="M7" s="3" t="s">
        <v>185</v>
      </c>
      <c r="N7" s="3">
        <v>3827.1550000000002</v>
      </c>
      <c r="O7" s="3" t="s">
        <v>174</v>
      </c>
      <c r="P7" s="3" t="s">
        <v>175</v>
      </c>
      <c r="Q7" s="3"/>
      <c r="R7" s="3"/>
      <c r="U7" s="4" t="s">
        <v>66</v>
      </c>
    </row>
    <row r="8" spans="1:21" x14ac:dyDescent="0.75">
      <c r="A8" s="3" t="s">
        <v>182</v>
      </c>
      <c r="B8" s="3" t="s">
        <v>183</v>
      </c>
      <c r="C8" s="3">
        <v>4</v>
      </c>
      <c r="D8" s="3" t="s">
        <v>61</v>
      </c>
      <c r="E8" s="3">
        <v>21144</v>
      </c>
      <c r="F8" s="3" t="s">
        <v>34</v>
      </c>
      <c r="G8" s="3">
        <v>13</v>
      </c>
      <c r="H8" s="3" t="s">
        <v>21</v>
      </c>
      <c r="I8" s="3">
        <v>2016</v>
      </c>
      <c r="J8" s="3">
        <v>2016</v>
      </c>
      <c r="K8" s="3">
        <v>3043</v>
      </c>
      <c r="L8" s="3" t="s">
        <v>184</v>
      </c>
      <c r="M8" s="3" t="s">
        <v>185</v>
      </c>
      <c r="N8" s="3">
        <v>3886.2370000000001</v>
      </c>
      <c r="O8" s="3" t="s">
        <v>174</v>
      </c>
      <c r="P8" s="3" t="s">
        <v>175</v>
      </c>
      <c r="Q8" s="3"/>
      <c r="R8" s="3"/>
      <c r="U8" s="3" t="s">
        <v>67</v>
      </c>
    </row>
    <row r="9" spans="1:21" x14ac:dyDescent="0.75">
      <c r="A9" s="3" t="s">
        <v>182</v>
      </c>
      <c r="B9" s="3" t="s">
        <v>183</v>
      </c>
      <c r="C9" s="3">
        <v>4</v>
      </c>
      <c r="D9" s="3" t="s">
        <v>61</v>
      </c>
      <c r="E9" s="3">
        <v>21144</v>
      </c>
      <c r="F9" s="3" t="s">
        <v>34</v>
      </c>
      <c r="G9" s="3">
        <v>13</v>
      </c>
      <c r="H9" s="3" t="s">
        <v>21</v>
      </c>
      <c r="I9" s="3">
        <v>2017</v>
      </c>
      <c r="J9" s="3">
        <v>2017</v>
      </c>
      <c r="K9" s="3">
        <v>3043</v>
      </c>
      <c r="L9" s="3" t="s">
        <v>184</v>
      </c>
      <c r="M9" s="3" t="s">
        <v>185</v>
      </c>
      <c r="N9" s="3">
        <v>3886.59</v>
      </c>
      <c r="O9" s="3" t="s">
        <v>174</v>
      </c>
      <c r="P9" s="3" t="s">
        <v>175</v>
      </c>
      <c r="Q9" s="3" t="s">
        <v>186</v>
      </c>
      <c r="R9" s="3"/>
      <c r="U9" s="3" t="s">
        <v>68</v>
      </c>
    </row>
    <row r="10" spans="1:21" x14ac:dyDescent="0.75">
      <c r="A10" s="3" t="s">
        <v>182</v>
      </c>
      <c r="B10" s="3" t="s">
        <v>183</v>
      </c>
      <c r="C10" s="3">
        <v>4</v>
      </c>
      <c r="D10" s="3" t="s">
        <v>61</v>
      </c>
      <c r="E10" s="3">
        <v>21144</v>
      </c>
      <c r="F10" s="3" t="s">
        <v>34</v>
      </c>
      <c r="G10" s="3">
        <v>13</v>
      </c>
      <c r="H10" s="3" t="s">
        <v>21</v>
      </c>
      <c r="I10" s="3">
        <v>2018</v>
      </c>
      <c r="J10" s="3">
        <v>2018</v>
      </c>
      <c r="K10" s="3">
        <v>3043</v>
      </c>
      <c r="L10" s="3" t="s">
        <v>184</v>
      </c>
      <c r="M10" s="3" t="s">
        <v>185</v>
      </c>
      <c r="N10" s="3">
        <v>3958.6959999999999</v>
      </c>
      <c r="O10" s="3" t="s">
        <v>174</v>
      </c>
      <c r="P10" s="3" t="s">
        <v>175</v>
      </c>
      <c r="Q10" s="3"/>
      <c r="R10" s="3"/>
      <c r="U10" s="3" t="s">
        <v>69</v>
      </c>
    </row>
    <row r="11" spans="1:21" x14ac:dyDescent="0.75">
      <c r="A11" s="3" t="s">
        <v>182</v>
      </c>
      <c r="B11" s="3" t="s">
        <v>183</v>
      </c>
      <c r="C11" s="3">
        <v>4</v>
      </c>
      <c r="D11" s="3" t="s">
        <v>61</v>
      </c>
      <c r="E11" s="3">
        <v>21144</v>
      </c>
      <c r="F11" s="3" t="s">
        <v>34</v>
      </c>
      <c r="G11" s="3">
        <v>13</v>
      </c>
      <c r="H11" s="3" t="s">
        <v>21</v>
      </c>
      <c r="I11" s="3">
        <v>2019</v>
      </c>
      <c r="J11" s="3">
        <v>2019</v>
      </c>
      <c r="K11" s="3">
        <v>3043</v>
      </c>
      <c r="L11" s="3" t="s">
        <v>184</v>
      </c>
      <c r="M11" s="3" t="s">
        <v>185</v>
      </c>
      <c r="N11" s="3">
        <v>4048.4720000000002</v>
      </c>
      <c r="O11" s="3" t="s">
        <v>174</v>
      </c>
      <c r="P11" s="3" t="s">
        <v>175</v>
      </c>
      <c r="Q11" s="3"/>
      <c r="R11" s="3"/>
      <c r="U11" s="3" t="s">
        <v>70</v>
      </c>
    </row>
    <row r="12" spans="1:21" x14ac:dyDescent="0.75">
      <c r="A12" s="3" t="s">
        <v>182</v>
      </c>
      <c r="B12" s="3" t="s">
        <v>183</v>
      </c>
      <c r="C12" s="3">
        <v>24</v>
      </c>
      <c r="D12" s="3" t="s">
        <v>62</v>
      </c>
      <c r="E12" s="3">
        <v>21144</v>
      </c>
      <c r="F12" s="3" t="s">
        <v>34</v>
      </c>
      <c r="G12" s="3">
        <v>13</v>
      </c>
      <c r="H12" s="3" t="s">
        <v>21</v>
      </c>
      <c r="I12" s="3">
        <v>2010</v>
      </c>
      <c r="J12" s="3">
        <v>2010</v>
      </c>
      <c r="K12" s="3">
        <v>3043</v>
      </c>
      <c r="L12" s="3" t="s">
        <v>184</v>
      </c>
      <c r="M12" s="3" t="s">
        <v>185</v>
      </c>
      <c r="N12" s="3">
        <v>4232.3149999999996</v>
      </c>
      <c r="O12" s="3" t="s">
        <v>174</v>
      </c>
      <c r="P12" s="3" t="s">
        <v>175</v>
      </c>
      <c r="Q12" s="3"/>
      <c r="R12" s="3"/>
      <c r="U12" s="3" t="s">
        <v>71</v>
      </c>
    </row>
    <row r="13" spans="1:21" x14ac:dyDescent="0.75">
      <c r="A13" s="3" t="s">
        <v>182</v>
      </c>
      <c r="B13" s="3" t="s">
        <v>183</v>
      </c>
      <c r="C13" s="3">
        <v>24</v>
      </c>
      <c r="D13" s="3" t="s">
        <v>62</v>
      </c>
      <c r="E13" s="3">
        <v>21144</v>
      </c>
      <c r="F13" s="3" t="s">
        <v>34</v>
      </c>
      <c r="G13" s="3">
        <v>13</v>
      </c>
      <c r="H13" s="3" t="s">
        <v>21</v>
      </c>
      <c r="I13" s="3">
        <v>2011</v>
      </c>
      <c r="J13" s="3">
        <v>2011</v>
      </c>
      <c r="K13" s="3">
        <v>3043</v>
      </c>
      <c r="L13" s="3" t="s">
        <v>184</v>
      </c>
      <c r="M13" s="3" t="s">
        <v>185</v>
      </c>
      <c r="N13" s="3">
        <v>4702.1409999999996</v>
      </c>
      <c r="O13" s="3" t="s">
        <v>174</v>
      </c>
      <c r="P13" s="3" t="s">
        <v>175</v>
      </c>
      <c r="Q13" s="3" t="s">
        <v>186</v>
      </c>
      <c r="R13" s="3"/>
      <c r="U13" s="3" t="s">
        <v>72</v>
      </c>
    </row>
    <row r="14" spans="1:21" x14ac:dyDescent="0.75">
      <c r="A14" s="3" t="s">
        <v>182</v>
      </c>
      <c r="B14" s="3" t="s">
        <v>183</v>
      </c>
      <c r="C14" s="3">
        <v>24</v>
      </c>
      <c r="D14" s="3" t="s">
        <v>62</v>
      </c>
      <c r="E14" s="3">
        <v>21144</v>
      </c>
      <c r="F14" s="3" t="s">
        <v>34</v>
      </c>
      <c r="G14" s="3">
        <v>13</v>
      </c>
      <c r="H14" s="3" t="s">
        <v>21</v>
      </c>
      <c r="I14" s="3">
        <v>2012</v>
      </c>
      <c r="J14" s="3">
        <v>2012</v>
      </c>
      <c r="K14" s="3">
        <v>3043</v>
      </c>
      <c r="L14" s="3" t="s">
        <v>184</v>
      </c>
      <c r="M14" s="3" t="s">
        <v>185</v>
      </c>
      <c r="N14" s="3">
        <v>4873.2759999999998</v>
      </c>
      <c r="O14" s="3" t="s">
        <v>174</v>
      </c>
      <c r="P14" s="3" t="s">
        <v>175</v>
      </c>
      <c r="Q14" s="3"/>
      <c r="R14" s="3"/>
      <c r="U14" s="3" t="s">
        <v>73</v>
      </c>
    </row>
    <row r="15" spans="1:21" x14ac:dyDescent="0.75">
      <c r="A15" s="3" t="s">
        <v>182</v>
      </c>
      <c r="B15" s="3" t="s">
        <v>183</v>
      </c>
      <c r="C15" s="3">
        <v>24</v>
      </c>
      <c r="D15" s="3" t="s">
        <v>62</v>
      </c>
      <c r="E15" s="3">
        <v>21144</v>
      </c>
      <c r="F15" s="3" t="s">
        <v>34</v>
      </c>
      <c r="G15" s="3">
        <v>13</v>
      </c>
      <c r="H15" s="3" t="s">
        <v>21</v>
      </c>
      <c r="I15" s="3">
        <v>2013</v>
      </c>
      <c r="J15" s="3">
        <v>2013</v>
      </c>
      <c r="K15" s="3">
        <v>3043</v>
      </c>
      <c r="L15" s="3" t="s">
        <v>184</v>
      </c>
      <c r="M15" s="3" t="s">
        <v>185</v>
      </c>
      <c r="N15" s="3">
        <v>5047.2169999999996</v>
      </c>
      <c r="O15" s="3" t="s">
        <v>174</v>
      </c>
      <c r="P15" s="3" t="s">
        <v>175</v>
      </c>
      <c r="Q15" s="3"/>
      <c r="R15" s="3"/>
      <c r="U15" s="3" t="s">
        <v>74</v>
      </c>
    </row>
    <row r="16" spans="1:21" x14ac:dyDescent="0.75">
      <c r="A16" s="3" t="s">
        <v>182</v>
      </c>
      <c r="B16" s="3" t="s">
        <v>183</v>
      </c>
      <c r="C16" s="3">
        <v>24</v>
      </c>
      <c r="D16" s="3" t="s">
        <v>62</v>
      </c>
      <c r="E16" s="3">
        <v>21144</v>
      </c>
      <c r="F16" s="3" t="s">
        <v>34</v>
      </c>
      <c r="G16" s="3">
        <v>13</v>
      </c>
      <c r="H16" s="3" t="s">
        <v>21</v>
      </c>
      <c r="I16" s="3">
        <v>2014</v>
      </c>
      <c r="J16" s="3">
        <v>2014</v>
      </c>
      <c r="K16" s="3">
        <v>3043</v>
      </c>
      <c r="L16" s="3" t="s">
        <v>184</v>
      </c>
      <c r="M16" s="3" t="s">
        <v>185</v>
      </c>
      <c r="N16" s="3">
        <v>5230.7</v>
      </c>
      <c r="O16" s="3" t="s">
        <v>174</v>
      </c>
      <c r="P16" s="3" t="s">
        <v>175</v>
      </c>
      <c r="Q16" s="3"/>
      <c r="R16" s="3"/>
      <c r="U16" s="3" t="s">
        <v>75</v>
      </c>
    </row>
    <row r="17" spans="1:21" x14ac:dyDescent="0.75">
      <c r="A17" s="3" t="s">
        <v>182</v>
      </c>
      <c r="B17" s="3" t="s">
        <v>183</v>
      </c>
      <c r="C17" s="3">
        <v>24</v>
      </c>
      <c r="D17" s="3" t="s">
        <v>62</v>
      </c>
      <c r="E17" s="3">
        <v>21144</v>
      </c>
      <c r="F17" s="3" t="s">
        <v>34</v>
      </c>
      <c r="G17" s="3">
        <v>13</v>
      </c>
      <c r="H17" s="3" t="s">
        <v>21</v>
      </c>
      <c r="I17" s="3">
        <v>2015</v>
      </c>
      <c r="J17" s="3">
        <v>2015</v>
      </c>
      <c r="K17" s="3">
        <v>3043</v>
      </c>
      <c r="L17" s="3" t="s">
        <v>184</v>
      </c>
      <c r="M17" s="3" t="s">
        <v>185</v>
      </c>
      <c r="N17" s="3">
        <v>5426.1170000000002</v>
      </c>
      <c r="O17" s="3" t="s">
        <v>174</v>
      </c>
      <c r="P17" s="3" t="s">
        <v>175</v>
      </c>
      <c r="Q17" s="3"/>
      <c r="R17" s="3"/>
      <c r="U17" s="4" t="s">
        <v>76</v>
      </c>
    </row>
    <row r="18" spans="1:21" x14ac:dyDescent="0.75">
      <c r="A18" s="3" t="s">
        <v>182</v>
      </c>
      <c r="B18" s="3" t="s">
        <v>183</v>
      </c>
      <c r="C18" s="3">
        <v>24</v>
      </c>
      <c r="D18" s="3" t="s">
        <v>62</v>
      </c>
      <c r="E18" s="3">
        <v>21144</v>
      </c>
      <c r="F18" s="3" t="s">
        <v>34</v>
      </c>
      <c r="G18" s="3">
        <v>13</v>
      </c>
      <c r="H18" s="3" t="s">
        <v>21</v>
      </c>
      <c r="I18" s="3">
        <v>2016</v>
      </c>
      <c r="J18" s="3">
        <v>2016</v>
      </c>
      <c r="K18" s="3">
        <v>3043</v>
      </c>
      <c r="L18" s="3" t="s">
        <v>184</v>
      </c>
      <c r="M18" s="3" t="s">
        <v>185</v>
      </c>
      <c r="N18" s="3">
        <v>5624.4750000000004</v>
      </c>
      <c r="O18" s="3" t="s">
        <v>174</v>
      </c>
      <c r="P18" s="3" t="s">
        <v>175</v>
      </c>
      <c r="Q18" s="3"/>
      <c r="R18" s="3"/>
      <c r="U18" s="4" t="s">
        <v>77</v>
      </c>
    </row>
    <row r="19" spans="1:21" x14ac:dyDescent="0.75">
      <c r="A19" s="3" t="s">
        <v>182</v>
      </c>
      <c r="B19" s="3" t="s">
        <v>183</v>
      </c>
      <c r="C19" s="3">
        <v>24</v>
      </c>
      <c r="D19" s="3" t="s">
        <v>62</v>
      </c>
      <c r="E19" s="3">
        <v>21144</v>
      </c>
      <c r="F19" s="3" t="s">
        <v>34</v>
      </c>
      <c r="G19" s="3">
        <v>13</v>
      </c>
      <c r="H19" s="3" t="s">
        <v>21</v>
      </c>
      <c r="I19" s="3">
        <v>2017</v>
      </c>
      <c r="J19" s="3">
        <v>2017</v>
      </c>
      <c r="K19" s="3">
        <v>3043</v>
      </c>
      <c r="L19" s="3" t="s">
        <v>184</v>
      </c>
      <c r="M19" s="3" t="s">
        <v>185</v>
      </c>
      <c r="N19" s="3">
        <v>5812.33</v>
      </c>
      <c r="O19" s="3" t="s">
        <v>174</v>
      </c>
      <c r="P19" s="3" t="s">
        <v>175</v>
      </c>
      <c r="Q19" s="3"/>
      <c r="R19" s="3"/>
      <c r="U19" s="3" t="s">
        <v>78</v>
      </c>
    </row>
    <row r="20" spans="1:21" x14ac:dyDescent="0.75">
      <c r="A20" s="3" t="s">
        <v>182</v>
      </c>
      <c r="B20" s="3" t="s">
        <v>183</v>
      </c>
      <c r="C20" s="3">
        <v>24</v>
      </c>
      <c r="D20" s="3" t="s">
        <v>62</v>
      </c>
      <c r="E20" s="3">
        <v>21144</v>
      </c>
      <c r="F20" s="3" t="s">
        <v>34</v>
      </c>
      <c r="G20" s="3">
        <v>13</v>
      </c>
      <c r="H20" s="3" t="s">
        <v>21</v>
      </c>
      <c r="I20" s="3">
        <v>2018</v>
      </c>
      <c r="J20" s="3">
        <v>2018</v>
      </c>
      <c r="K20" s="3">
        <v>3043</v>
      </c>
      <c r="L20" s="3" t="s">
        <v>184</v>
      </c>
      <c r="M20" s="3" t="s">
        <v>185</v>
      </c>
      <c r="N20" s="3">
        <v>6015.0010000000002</v>
      </c>
      <c r="O20" s="3" t="s">
        <v>174</v>
      </c>
      <c r="P20" s="3" t="s">
        <v>175</v>
      </c>
      <c r="Q20" s="3"/>
      <c r="R20" s="3"/>
      <c r="U20" s="3" t="s">
        <v>79</v>
      </c>
    </row>
    <row r="21" spans="1:21" x14ac:dyDescent="0.75">
      <c r="A21" s="3" t="s">
        <v>182</v>
      </c>
      <c r="B21" s="3" t="s">
        <v>183</v>
      </c>
      <c r="C21" s="3">
        <v>24</v>
      </c>
      <c r="D21" s="3" t="s">
        <v>62</v>
      </c>
      <c r="E21" s="3">
        <v>21144</v>
      </c>
      <c r="F21" s="3" t="s">
        <v>34</v>
      </c>
      <c r="G21" s="3">
        <v>13</v>
      </c>
      <c r="H21" s="3" t="s">
        <v>21</v>
      </c>
      <c r="I21" s="3">
        <v>2019</v>
      </c>
      <c r="J21" s="3">
        <v>2019</v>
      </c>
      <c r="K21" s="3">
        <v>3043</v>
      </c>
      <c r="L21" s="3" t="s">
        <v>184</v>
      </c>
      <c r="M21" s="3" t="s">
        <v>185</v>
      </c>
      <c r="N21" s="3">
        <v>6210.3980000000001</v>
      </c>
      <c r="O21" s="3" t="s">
        <v>174</v>
      </c>
      <c r="P21" s="3" t="s">
        <v>175</v>
      </c>
      <c r="Q21" s="3"/>
      <c r="R21" s="3"/>
      <c r="U21" s="3" t="s">
        <v>80</v>
      </c>
    </row>
    <row r="22" spans="1:21" x14ac:dyDescent="0.75">
      <c r="A22" s="3" t="s">
        <v>182</v>
      </c>
      <c r="B22" s="3" t="s">
        <v>183</v>
      </c>
      <c r="C22" s="3">
        <v>50</v>
      </c>
      <c r="D22" s="3" t="s">
        <v>63</v>
      </c>
      <c r="E22" s="3">
        <v>21144</v>
      </c>
      <c r="F22" s="3" t="s">
        <v>34</v>
      </c>
      <c r="G22" s="3">
        <v>13</v>
      </c>
      <c r="H22" s="3" t="s">
        <v>21</v>
      </c>
      <c r="I22" s="3">
        <v>2010</v>
      </c>
      <c r="J22" s="3">
        <v>2010</v>
      </c>
      <c r="K22" s="3">
        <v>3043</v>
      </c>
      <c r="L22" s="3" t="s">
        <v>184</v>
      </c>
      <c r="M22" s="3" t="s">
        <v>185</v>
      </c>
      <c r="N22" s="3">
        <v>26112.203000000001</v>
      </c>
      <c r="O22" s="3" t="s">
        <v>174</v>
      </c>
      <c r="P22" s="3" t="s">
        <v>175</v>
      </c>
      <c r="Q22" s="3" t="s">
        <v>186</v>
      </c>
      <c r="R22" s="3"/>
      <c r="U22" s="3" t="s">
        <v>81</v>
      </c>
    </row>
    <row r="23" spans="1:21" x14ac:dyDescent="0.75">
      <c r="A23" s="3" t="s">
        <v>182</v>
      </c>
      <c r="B23" s="3" t="s">
        <v>183</v>
      </c>
      <c r="C23" s="3">
        <v>50</v>
      </c>
      <c r="D23" s="3" t="s">
        <v>63</v>
      </c>
      <c r="E23" s="3">
        <v>21144</v>
      </c>
      <c r="F23" s="3" t="s">
        <v>34</v>
      </c>
      <c r="G23" s="3">
        <v>13</v>
      </c>
      <c r="H23" s="3" t="s">
        <v>21</v>
      </c>
      <c r="I23" s="3">
        <v>2011</v>
      </c>
      <c r="J23" s="3">
        <v>2011</v>
      </c>
      <c r="K23" s="3">
        <v>3043</v>
      </c>
      <c r="L23" s="3" t="s">
        <v>184</v>
      </c>
      <c r="M23" s="3" t="s">
        <v>185</v>
      </c>
      <c r="N23" s="3">
        <v>26083.464</v>
      </c>
      <c r="O23" s="3" t="s">
        <v>174</v>
      </c>
      <c r="P23" s="3" t="s">
        <v>175</v>
      </c>
      <c r="Q23" s="3"/>
      <c r="R23" s="3"/>
      <c r="U23" s="3" t="s">
        <v>82</v>
      </c>
    </row>
    <row r="24" spans="1:21" x14ac:dyDescent="0.75">
      <c r="A24" s="3" t="s">
        <v>182</v>
      </c>
      <c r="B24" s="3" t="s">
        <v>183</v>
      </c>
      <c r="C24" s="3">
        <v>50</v>
      </c>
      <c r="D24" s="3" t="s">
        <v>63</v>
      </c>
      <c r="E24" s="3">
        <v>21144</v>
      </c>
      <c r="F24" s="3" t="s">
        <v>34</v>
      </c>
      <c r="G24" s="3">
        <v>13</v>
      </c>
      <c r="H24" s="3" t="s">
        <v>21</v>
      </c>
      <c r="I24" s="3">
        <v>2012</v>
      </c>
      <c r="J24" s="3">
        <v>2012</v>
      </c>
      <c r="K24" s="3">
        <v>3043</v>
      </c>
      <c r="L24" s="3" t="s">
        <v>184</v>
      </c>
      <c r="M24" s="3" t="s">
        <v>185</v>
      </c>
      <c r="N24" s="3">
        <v>26025.883000000002</v>
      </c>
      <c r="O24" s="3" t="s">
        <v>174</v>
      </c>
      <c r="P24" s="3" t="s">
        <v>175</v>
      </c>
      <c r="Q24" s="3"/>
      <c r="R24" s="3"/>
      <c r="U24" s="3" t="s">
        <v>83</v>
      </c>
    </row>
    <row r="25" spans="1:21" x14ac:dyDescent="0.75">
      <c r="A25" s="3" t="s">
        <v>182</v>
      </c>
      <c r="B25" s="3" t="s">
        <v>183</v>
      </c>
      <c r="C25" s="3">
        <v>50</v>
      </c>
      <c r="D25" s="3" t="s">
        <v>63</v>
      </c>
      <c r="E25" s="3">
        <v>21144</v>
      </c>
      <c r="F25" s="3" t="s">
        <v>34</v>
      </c>
      <c r="G25" s="3">
        <v>13</v>
      </c>
      <c r="H25" s="3" t="s">
        <v>21</v>
      </c>
      <c r="I25" s="3">
        <v>2013</v>
      </c>
      <c r="J25" s="3">
        <v>2013</v>
      </c>
      <c r="K25" s="3">
        <v>3043</v>
      </c>
      <c r="L25" s="3" t="s">
        <v>184</v>
      </c>
      <c r="M25" s="3" t="s">
        <v>185</v>
      </c>
      <c r="N25" s="3">
        <v>25970.124</v>
      </c>
      <c r="O25" s="3" t="s">
        <v>174</v>
      </c>
      <c r="P25" s="3" t="s">
        <v>175</v>
      </c>
      <c r="Q25" s="3"/>
      <c r="R25" s="3"/>
      <c r="U25" s="4" t="s">
        <v>84</v>
      </c>
    </row>
    <row r="26" spans="1:21" x14ac:dyDescent="0.75">
      <c r="A26" s="3" t="s">
        <v>182</v>
      </c>
      <c r="B26" s="3" t="s">
        <v>183</v>
      </c>
      <c r="C26" s="3">
        <v>50</v>
      </c>
      <c r="D26" s="3" t="s">
        <v>63</v>
      </c>
      <c r="E26" s="3">
        <v>21144</v>
      </c>
      <c r="F26" s="3" t="s">
        <v>34</v>
      </c>
      <c r="G26" s="3">
        <v>13</v>
      </c>
      <c r="H26" s="3" t="s">
        <v>21</v>
      </c>
      <c r="I26" s="3">
        <v>2014</v>
      </c>
      <c r="J26" s="3">
        <v>2014</v>
      </c>
      <c r="K26" s="3">
        <v>3043</v>
      </c>
      <c r="L26" s="3" t="s">
        <v>184</v>
      </c>
      <c r="M26" s="3" t="s">
        <v>185</v>
      </c>
      <c r="N26" s="3">
        <v>26021.562000000002</v>
      </c>
      <c r="O26" s="3" t="s">
        <v>174</v>
      </c>
      <c r="P26" s="3" t="s">
        <v>175</v>
      </c>
      <c r="Q26" s="3"/>
      <c r="R26" s="3"/>
      <c r="U26" s="3" t="s">
        <v>85</v>
      </c>
    </row>
    <row r="27" spans="1:21" x14ac:dyDescent="0.75">
      <c r="A27" s="3" t="s">
        <v>182</v>
      </c>
      <c r="B27" s="3" t="s">
        <v>183</v>
      </c>
      <c r="C27" s="3">
        <v>50</v>
      </c>
      <c r="D27" s="3" t="s">
        <v>63</v>
      </c>
      <c r="E27" s="3">
        <v>21144</v>
      </c>
      <c r="F27" s="3" t="s">
        <v>34</v>
      </c>
      <c r="G27" s="3">
        <v>13</v>
      </c>
      <c r="H27" s="3" t="s">
        <v>21</v>
      </c>
      <c r="I27" s="3">
        <v>2015</v>
      </c>
      <c r="J27" s="3">
        <v>2015</v>
      </c>
      <c r="K27" s="3">
        <v>3043</v>
      </c>
      <c r="L27" s="3" t="s">
        <v>184</v>
      </c>
      <c r="M27" s="3" t="s">
        <v>185</v>
      </c>
      <c r="N27" s="3">
        <v>26011.984</v>
      </c>
      <c r="O27" s="3" t="s">
        <v>174</v>
      </c>
      <c r="P27" s="3" t="s">
        <v>175</v>
      </c>
      <c r="Q27" s="3"/>
      <c r="R27" s="3"/>
      <c r="U27" s="3" t="s">
        <v>86</v>
      </c>
    </row>
    <row r="28" spans="1:21" x14ac:dyDescent="0.75">
      <c r="A28" s="3" t="s">
        <v>182</v>
      </c>
      <c r="B28" s="3" t="s">
        <v>183</v>
      </c>
      <c r="C28" s="3">
        <v>50</v>
      </c>
      <c r="D28" s="3" t="s">
        <v>63</v>
      </c>
      <c r="E28" s="3">
        <v>21144</v>
      </c>
      <c r="F28" s="3" t="s">
        <v>34</v>
      </c>
      <c r="G28" s="3">
        <v>13</v>
      </c>
      <c r="H28" s="3" t="s">
        <v>21</v>
      </c>
      <c r="I28" s="3">
        <v>2016</v>
      </c>
      <c r="J28" s="3">
        <v>2016</v>
      </c>
      <c r="K28" s="3">
        <v>3043</v>
      </c>
      <c r="L28" s="3" t="s">
        <v>184</v>
      </c>
      <c r="M28" s="3" t="s">
        <v>185</v>
      </c>
      <c r="N28" s="3">
        <v>25995.471000000001</v>
      </c>
      <c r="O28" s="3" t="s">
        <v>174</v>
      </c>
      <c r="P28" s="3" t="s">
        <v>175</v>
      </c>
      <c r="Q28" s="3" t="s">
        <v>186</v>
      </c>
      <c r="R28" s="3"/>
      <c r="U28" s="3" t="s">
        <v>87</v>
      </c>
    </row>
    <row r="29" spans="1:21" x14ac:dyDescent="0.75">
      <c r="A29" s="3" t="s">
        <v>182</v>
      </c>
      <c r="B29" s="3" t="s">
        <v>183</v>
      </c>
      <c r="C29" s="3">
        <v>50</v>
      </c>
      <c r="D29" s="3" t="s">
        <v>63</v>
      </c>
      <c r="E29" s="3">
        <v>21144</v>
      </c>
      <c r="F29" s="3" t="s">
        <v>34</v>
      </c>
      <c r="G29" s="3">
        <v>13</v>
      </c>
      <c r="H29" s="3" t="s">
        <v>21</v>
      </c>
      <c r="I29" s="3">
        <v>2017</v>
      </c>
      <c r="J29" s="3">
        <v>2017</v>
      </c>
      <c r="K29" s="3">
        <v>3043</v>
      </c>
      <c r="L29" s="3" t="s">
        <v>184</v>
      </c>
      <c r="M29" s="3" t="s">
        <v>185</v>
      </c>
      <c r="N29" s="3">
        <v>26189.98</v>
      </c>
      <c r="O29" s="3" t="s">
        <v>174</v>
      </c>
      <c r="P29" s="3" t="s">
        <v>175</v>
      </c>
      <c r="Q29" s="3" t="s">
        <v>186</v>
      </c>
      <c r="R29" s="3"/>
      <c r="U29" s="3" t="s">
        <v>88</v>
      </c>
    </row>
    <row r="30" spans="1:21" x14ac:dyDescent="0.75">
      <c r="A30" s="3" t="s">
        <v>182</v>
      </c>
      <c r="B30" s="3" t="s">
        <v>183</v>
      </c>
      <c r="C30" s="3">
        <v>50</v>
      </c>
      <c r="D30" s="3" t="s">
        <v>63</v>
      </c>
      <c r="E30" s="3">
        <v>21144</v>
      </c>
      <c r="F30" s="3" t="s">
        <v>34</v>
      </c>
      <c r="G30" s="3">
        <v>13</v>
      </c>
      <c r="H30" s="3" t="s">
        <v>21</v>
      </c>
      <c r="I30" s="3">
        <v>2018</v>
      </c>
      <c r="J30" s="3">
        <v>2018</v>
      </c>
      <c r="K30" s="3">
        <v>3043</v>
      </c>
      <c r="L30" s="3" t="s">
        <v>184</v>
      </c>
      <c r="M30" s="3" t="s">
        <v>185</v>
      </c>
      <c r="N30" s="3">
        <v>25953.916000000001</v>
      </c>
      <c r="O30" s="3" t="s">
        <v>174</v>
      </c>
      <c r="P30" s="3" t="s">
        <v>175</v>
      </c>
      <c r="Q30" s="3"/>
      <c r="R30" s="3"/>
      <c r="U30" s="3" t="s">
        <v>89</v>
      </c>
    </row>
    <row r="31" spans="1:21" x14ac:dyDescent="0.75">
      <c r="A31" s="3" t="s">
        <v>182</v>
      </c>
      <c r="B31" s="3" t="s">
        <v>183</v>
      </c>
      <c r="C31" s="3">
        <v>50</v>
      </c>
      <c r="D31" s="3" t="s">
        <v>63</v>
      </c>
      <c r="E31" s="3">
        <v>21144</v>
      </c>
      <c r="F31" s="3" t="s">
        <v>34</v>
      </c>
      <c r="G31" s="3">
        <v>13</v>
      </c>
      <c r="H31" s="3" t="s">
        <v>21</v>
      </c>
      <c r="I31" s="3">
        <v>2019</v>
      </c>
      <c r="J31" s="3">
        <v>2019</v>
      </c>
      <c r="K31" s="3">
        <v>3043</v>
      </c>
      <c r="L31" s="3" t="s">
        <v>184</v>
      </c>
      <c r="M31" s="3" t="s">
        <v>185</v>
      </c>
      <c r="N31" s="3">
        <v>25738.866999999998</v>
      </c>
      <c r="O31" s="3" t="s">
        <v>174</v>
      </c>
      <c r="P31" s="3" t="s">
        <v>175</v>
      </c>
      <c r="Q31" s="3"/>
      <c r="R31" s="3"/>
      <c r="U31" s="3" t="s">
        <v>90</v>
      </c>
    </row>
    <row r="32" spans="1:21" x14ac:dyDescent="0.75">
      <c r="A32" s="3" t="s">
        <v>182</v>
      </c>
      <c r="B32" s="3" t="s">
        <v>183</v>
      </c>
      <c r="C32" s="3">
        <v>204</v>
      </c>
      <c r="D32" s="3" t="s">
        <v>64</v>
      </c>
      <c r="E32" s="3">
        <v>21144</v>
      </c>
      <c r="F32" s="3" t="s">
        <v>34</v>
      </c>
      <c r="G32" s="3">
        <v>13</v>
      </c>
      <c r="H32" s="3" t="s">
        <v>21</v>
      </c>
      <c r="I32" s="3">
        <v>2010</v>
      </c>
      <c r="J32" s="3">
        <v>2010</v>
      </c>
      <c r="K32" s="3">
        <v>3043</v>
      </c>
      <c r="L32" s="3" t="s">
        <v>184</v>
      </c>
      <c r="M32" s="3" t="s">
        <v>185</v>
      </c>
      <c r="N32" s="3">
        <v>1600.3440000000001</v>
      </c>
      <c r="O32" s="3" t="s">
        <v>174</v>
      </c>
      <c r="P32" s="3" t="s">
        <v>175</v>
      </c>
      <c r="Q32" s="3"/>
      <c r="R32" s="3"/>
      <c r="U32" s="3" t="s">
        <v>91</v>
      </c>
    </row>
    <row r="33" spans="1:21" x14ac:dyDescent="0.75">
      <c r="A33" s="3" t="s">
        <v>182</v>
      </c>
      <c r="B33" s="3" t="s">
        <v>183</v>
      </c>
      <c r="C33" s="3">
        <v>204</v>
      </c>
      <c r="D33" s="3" t="s">
        <v>64</v>
      </c>
      <c r="E33" s="3">
        <v>21144</v>
      </c>
      <c r="F33" s="3" t="s">
        <v>34</v>
      </c>
      <c r="G33" s="3">
        <v>13</v>
      </c>
      <c r="H33" s="3" t="s">
        <v>21</v>
      </c>
      <c r="I33" s="3">
        <v>2011</v>
      </c>
      <c r="J33" s="3">
        <v>2011</v>
      </c>
      <c r="K33" s="3">
        <v>3043</v>
      </c>
      <c r="L33" s="3" t="s">
        <v>184</v>
      </c>
      <c r="M33" s="3" t="s">
        <v>185</v>
      </c>
      <c r="N33" s="3">
        <v>1601.386</v>
      </c>
      <c r="O33" s="3" t="s">
        <v>174</v>
      </c>
      <c r="P33" s="3" t="s">
        <v>175</v>
      </c>
      <c r="Q33" s="3" t="s">
        <v>186</v>
      </c>
      <c r="R33" s="3"/>
      <c r="U33" s="3" t="s">
        <v>92</v>
      </c>
    </row>
    <row r="34" spans="1:21" x14ac:dyDescent="0.75">
      <c r="A34" s="3" t="s">
        <v>182</v>
      </c>
      <c r="B34" s="3" t="s">
        <v>183</v>
      </c>
      <c r="C34" s="3">
        <v>204</v>
      </c>
      <c r="D34" s="3" t="s">
        <v>64</v>
      </c>
      <c r="E34" s="3">
        <v>21144</v>
      </c>
      <c r="F34" s="3" t="s">
        <v>34</v>
      </c>
      <c r="G34" s="3">
        <v>13</v>
      </c>
      <c r="H34" s="3" t="s">
        <v>21</v>
      </c>
      <c r="I34" s="3">
        <v>2012</v>
      </c>
      <c r="J34" s="3">
        <v>2012</v>
      </c>
      <c r="K34" s="3">
        <v>3043</v>
      </c>
      <c r="L34" s="3" t="s">
        <v>184</v>
      </c>
      <c r="M34" s="3" t="s">
        <v>185</v>
      </c>
      <c r="N34" s="3">
        <v>1628.623</v>
      </c>
      <c r="O34" s="3" t="s">
        <v>174</v>
      </c>
      <c r="P34" s="3" t="s">
        <v>175</v>
      </c>
      <c r="Q34" s="3"/>
      <c r="R34" s="3"/>
      <c r="U34" s="4" t="s">
        <v>93</v>
      </c>
    </row>
    <row r="35" spans="1:21" x14ac:dyDescent="0.75">
      <c r="A35" s="3" t="s">
        <v>182</v>
      </c>
      <c r="B35" s="3" t="s">
        <v>183</v>
      </c>
      <c r="C35" s="3">
        <v>204</v>
      </c>
      <c r="D35" s="3" t="s">
        <v>64</v>
      </c>
      <c r="E35" s="3">
        <v>21144</v>
      </c>
      <c r="F35" s="3" t="s">
        <v>34</v>
      </c>
      <c r="G35" s="3">
        <v>13</v>
      </c>
      <c r="H35" s="3" t="s">
        <v>21</v>
      </c>
      <c r="I35" s="3">
        <v>2013</v>
      </c>
      <c r="J35" s="3">
        <v>2013</v>
      </c>
      <c r="K35" s="3">
        <v>3043</v>
      </c>
      <c r="L35" s="3" t="s">
        <v>184</v>
      </c>
      <c r="M35" s="3" t="s">
        <v>185</v>
      </c>
      <c r="N35" s="3">
        <v>1649.0509999999999</v>
      </c>
      <c r="O35" s="3" t="s">
        <v>174</v>
      </c>
      <c r="P35" s="3" t="s">
        <v>175</v>
      </c>
      <c r="Q35" s="3"/>
      <c r="R35" s="3"/>
      <c r="U35" s="3" t="s">
        <v>94</v>
      </c>
    </row>
    <row r="36" spans="1:21" x14ac:dyDescent="0.75">
      <c r="A36" s="3" t="s">
        <v>182</v>
      </c>
      <c r="B36" s="3" t="s">
        <v>183</v>
      </c>
      <c r="C36" s="3">
        <v>204</v>
      </c>
      <c r="D36" s="3" t="s">
        <v>64</v>
      </c>
      <c r="E36" s="3">
        <v>21144</v>
      </c>
      <c r="F36" s="3" t="s">
        <v>34</v>
      </c>
      <c r="G36" s="3">
        <v>13</v>
      </c>
      <c r="H36" s="3" t="s">
        <v>21</v>
      </c>
      <c r="I36" s="3">
        <v>2014</v>
      </c>
      <c r="J36" s="3">
        <v>2014</v>
      </c>
      <c r="K36" s="3">
        <v>3043</v>
      </c>
      <c r="L36" s="3" t="s">
        <v>184</v>
      </c>
      <c r="M36" s="3" t="s">
        <v>185</v>
      </c>
      <c r="N36" s="3">
        <v>1672.88</v>
      </c>
      <c r="O36" s="3" t="s">
        <v>174</v>
      </c>
      <c r="P36" s="3" t="s">
        <v>175</v>
      </c>
      <c r="Q36" s="3"/>
      <c r="R36" s="3"/>
      <c r="U36" s="3" t="s">
        <v>95</v>
      </c>
    </row>
    <row r="37" spans="1:21" x14ac:dyDescent="0.75">
      <c r="A37" s="3" t="s">
        <v>182</v>
      </c>
      <c r="B37" s="3" t="s">
        <v>183</v>
      </c>
      <c r="C37" s="3">
        <v>204</v>
      </c>
      <c r="D37" s="3" t="s">
        <v>64</v>
      </c>
      <c r="E37" s="3">
        <v>21144</v>
      </c>
      <c r="F37" s="3" t="s">
        <v>34</v>
      </c>
      <c r="G37" s="3">
        <v>13</v>
      </c>
      <c r="H37" s="3" t="s">
        <v>21</v>
      </c>
      <c r="I37" s="3">
        <v>2015</v>
      </c>
      <c r="J37" s="3">
        <v>2015</v>
      </c>
      <c r="K37" s="3">
        <v>3043</v>
      </c>
      <c r="L37" s="3" t="s">
        <v>184</v>
      </c>
      <c r="M37" s="3" t="s">
        <v>185</v>
      </c>
      <c r="N37" s="3">
        <v>1707.079</v>
      </c>
      <c r="O37" s="3" t="s">
        <v>174</v>
      </c>
      <c r="P37" s="3" t="s">
        <v>175</v>
      </c>
      <c r="Q37" s="3"/>
      <c r="R37" s="3"/>
      <c r="U37" s="4" t="s">
        <v>96</v>
      </c>
    </row>
    <row r="38" spans="1:21" x14ac:dyDescent="0.75">
      <c r="A38" s="3" t="s">
        <v>182</v>
      </c>
      <c r="B38" s="3" t="s">
        <v>183</v>
      </c>
      <c r="C38" s="3">
        <v>204</v>
      </c>
      <c r="D38" s="3" t="s">
        <v>64</v>
      </c>
      <c r="E38" s="3">
        <v>21144</v>
      </c>
      <c r="F38" s="3" t="s">
        <v>34</v>
      </c>
      <c r="G38" s="3">
        <v>13</v>
      </c>
      <c r="H38" s="3" t="s">
        <v>21</v>
      </c>
      <c r="I38" s="3">
        <v>2016</v>
      </c>
      <c r="J38" s="3">
        <v>2016</v>
      </c>
      <c r="K38" s="3">
        <v>3043</v>
      </c>
      <c r="L38" s="3" t="s">
        <v>184</v>
      </c>
      <c r="M38" s="3" t="s">
        <v>185</v>
      </c>
      <c r="N38" s="3">
        <v>1740.2539999999999</v>
      </c>
      <c r="O38" s="3" t="s">
        <v>174</v>
      </c>
      <c r="P38" s="3" t="s">
        <v>175</v>
      </c>
      <c r="Q38" s="3"/>
      <c r="R38" s="3"/>
      <c r="U38" s="3" t="s">
        <v>97</v>
      </c>
    </row>
    <row r="39" spans="1:21" x14ac:dyDescent="0.75">
      <c r="A39" s="3" t="s">
        <v>182</v>
      </c>
      <c r="B39" s="3" t="s">
        <v>183</v>
      </c>
      <c r="C39" s="3">
        <v>204</v>
      </c>
      <c r="D39" s="3" t="s">
        <v>64</v>
      </c>
      <c r="E39" s="3">
        <v>21144</v>
      </c>
      <c r="F39" s="3" t="s">
        <v>34</v>
      </c>
      <c r="G39" s="3">
        <v>13</v>
      </c>
      <c r="H39" s="3" t="s">
        <v>21</v>
      </c>
      <c r="I39" s="3">
        <v>2017</v>
      </c>
      <c r="J39" s="3">
        <v>2017</v>
      </c>
      <c r="K39" s="3">
        <v>3043</v>
      </c>
      <c r="L39" s="3" t="s">
        <v>184</v>
      </c>
      <c r="M39" s="3" t="s">
        <v>185</v>
      </c>
      <c r="N39" s="3">
        <v>1764.4849999999999</v>
      </c>
      <c r="O39" s="3" t="s">
        <v>174</v>
      </c>
      <c r="P39" s="3" t="s">
        <v>175</v>
      </c>
      <c r="Q39" s="3"/>
      <c r="R39" s="3"/>
      <c r="U39" s="4" t="s">
        <v>98</v>
      </c>
    </row>
    <row r="40" spans="1:21" x14ac:dyDescent="0.75">
      <c r="A40" s="3" t="s">
        <v>182</v>
      </c>
      <c r="B40" s="3" t="s">
        <v>183</v>
      </c>
      <c r="C40" s="3">
        <v>204</v>
      </c>
      <c r="D40" s="3" t="s">
        <v>64</v>
      </c>
      <c r="E40" s="3">
        <v>21144</v>
      </c>
      <c r="F40" s="3" t="s">
        <v>34</v>
      </c>
      <c r="G40" s="3">
        <v>13</v>
      </c>
      <c r="H40" s="3" t="s">
        <v>21</v>
      </c>
      <c r="I40" s="3">
        <v>2018</v>
      </c>
      <c r="J40" s="3">
        <v>2018</v>
      </c>
      <c r="K40" s="3">
        <v>3043</v>
      </c>
      <c r="L40" s="3" t="s">
        <v>184</v>
      </c>
      <c r="M40" s="3" t="s">
        <v>185</v>
      </c>
      <c r="N40" s="3">
        <v>1785.355</v>
      </c>
      <c r="O40" s="3" t="s">
        <v>174</v>
      </c>
      <c r="P40" s="3" t="s">
        <v>175</v>
      </c>
      <c r="Q40" s="3"/>
      <c r="R40" s="3"/>
    </row>
    <row r="41" spans="1:21" x14ac:dyDescent="0.75">
      <c r="A41" s="3" t="s">
        <v>182</v>
      </c>
      <c r="B41" s="3" t="s">
        <v>183</v>
      </c>
      <c r="C41" s="3">
        <v>204</v>
      </c>
      <c r="D41" s="3" t="s">
        <v>64</v>
      </c>
      <c r="E41" s="3">
        <v>21144</v>
      </c>
      <c r="F41" s="3" t="s">
        <v>34</v>
      </c>
      <c r="G41" s="3">
        <v>13</v>
      </c>
      <c r="H41" s="3" t="s">
        <v>21</v>
      </c>
      <c r="I41" s="3">
        <v>2019</v>
      </c>
      <c r="J41" s="3">
        <v>2019</v>
      </c>
      <c r="K41" s="3">
        <v>3043</v>
      </c>
      <c r="L41" s="3" t="s">
        <v>184</v>
      </c>
      <c r="M41" s="3" t="s">
        <v>185</v>
      </c>
      <c r="N41" s="3">
        <v>1804.0830000000001</v>
      </c>
      <c r="O41" s="3" t="s">
        <v>174</v>
      </c>
      <c r="P41" s="3" t="s">
        <v>175</v>
      </c>
      <c r="Q41" s="3"/>
      <c r="R41" s="3"/>
    </row>
    <row r="42" spans="1:21" x14ac:dyDescent="0.75">
      <c r="A42" s="3" t="s">
        <v>182</v>
      </c>
      <c r="B42" s="3" t="s">
        <v>183</v>
      </c>
      <c r="C42" s="3">
        <v>854</v>
      </c>
      <c r="D42" s="3" t="s">
        <v>65</v>
      </c>
      <c r="E42" s="3">
        <v>21144</v>
      </c>
      <c r="F42" s="3" t="s">
        <v>34</v>
      </c>
      <c r="G42" s="3">
        <v>13</v>
      </c>
      <c r="H42" s="3" t="s">
        <v>21</v>
      </c>
      <c r="I42" s="3">
        <v>2010</v>
      </c>
      <c r="J42" s="3">
        <v>2010</v>
      </c>
      <c r="K42" s="3">
        <v>3043</v>
      </c>
      <c r="L42" s="3" t="s">
        <v>184</v>
      </c>
      <c r="M42" s="3" t="s">
        <v>185</v>
      </c>
      <c r="N42" s="3">
        <v>2714.1080000000002</v>
      </c>
      <c r="O42" s="3" t="s">
        <v>174</v>
      </c>
      <c r="P42" s="3" t="s">
        <v>175</v>
      </c>
      <c r="Q42" s="3"/>
      <c r="R42" s="3"/>
    </row>
    <row r="43" spans="1:21" x14ac:dyDescent="0.75">
      <c r="A43" s="3" t="s">
        <v>182</v>
      </c>
      <c r="B43" s="3" t="s">
        <v>183</v>
      </c>
      <c r="C43" s="3">
        <v>854</v>
      </c>
      <c r="D43" s="3" t="s">
        <v>65</v>
      </c>
      <c r="E43" s="3">
        <v>21144</v>
      </c>
      <c r="F43" s="3" t="s">
        <v>34</v>
      </c>
      <c r="G43" s="3">
        <v>13</v>
      </c>
      <c r="H43" s="3" t="s">
        <v>21</v>
      </c>
      <c r="I43" s="3">
        <v>2011</v>
      </c>
      <c r="J43" s="3">
        <v>2011</v>
      </c>
      <c r="K43" s="3">
        <v>3043</v>
      </c>
      <c r="L43" s="3" t="s">
        <v>184</v>
      </c>
      <c r="M43" s="3" t="s">
        <v>185</v>
      </c>
      <c r="N43" s="3">
        <v>2495.2399999999998</v>
      </c>
      <c r="O43" s="3" t="s">
        <v>174</v>
      </c>
      <c r="P43" s="3" t="s">
        <v>175</v>
      </c>
      <c r="Q43" s="3"/>
      <c r="R43" s="3"/>
    </row>
    <row r="44" spans="1:21" x14ac:dyDescent="0.75">
      <c r="A44" s="3" t="s">
        <v>182</v>
      </c>
      <c r="B44" s="3" t="s">
        <v>183</v>
      </c>
      <c r="C44" s="3">
        <v>854</v>
      </c>
      <c r="D44" s="3" t="s">
        <v>65</v>
      </c>
      <c r="E44" s="3">
        <v>21144</v>
      </c>
      <c r="F44" s="3" t="s">
        <v>34</v>
      </c>
      <c r="G44" s="3">
        <v>13</v>
      </c>
      <c r="H44" s="3" t="s">
        <v>21</v>
      </c>
      <c r="I44" s="3">
        <v>2012</v>
      </c>
      <c r="J44" s="3">
        <v>2012</v>
      </c>
      <c r="K44" s="3">
        <v>3043</v>
      </c>
      <c r="L44" s="3" t="s">
        <v>184</v>
      </c>
      <c r="M44" s="3" t="s">
        <v>185</v>
      </c>
      <c r="N44" s="3">
        <v>2268.2979999999998</v>
      </c>
      <c r="O44" s="3" t="s">
        <v>174</v>
      </c>
      <c r="P44" s="3" t="s">
        <v>175</v>
      </c>
      <c r="Q44" s="3"/>
      <c r="R44" s="3"/>
    </row>
    <row r="45" spans="1:21" x14ac:dyDescent="0.75">
      <c r="A45" s="3" t="s">
        <v>182</v>
      </c>
      <c r="B45" s="3" t="s">
        <v>183</v>
      </c>
      <c r="C45" s="3">
        <v>854</v>
      </c>
      <c r="D45" s="3" t="s">
        <v>65</v>
      </c>
      <c r="E45" s="3">
        <v>21144</v>
      </c>
      <c r="F45" s="3" t="s">
        <v>34</v>
      </c>
      <c r="G45" s="3">
        <v>13</v>
      </c>
      <c r="H45" s="3" t="s">
        <v>21</v>
      </c>
      <c r="I45" s="3">
        <v>2013</v>
      </c>
      <c r="J45" s="3">
        <v>2013</v>
      </c>
      <c r="K45" s="3">
        <v>3043</v>
      </c>
      <c r="L45" s="3" t="s">
        <v>184</v>
      </c>
      <c r="M45" s="3" t="s">
        <v>185</v>
      </c>
      <c r="N45" s="3">
        <v>2037.047</v>
      </c>
      <c r="O45" s="3" t="s">
        <v>174</v>
      </c>
      <c r="P45" s="3" t="s">
        <v>175</v>
      </c>
      <c r="Q45" s="3"/>
      <c r="R45" s="3"/>
    </row>
    <row r="46" spans="1:21" x14ac:dyDescent="0.75">
      <c r="A46" s="3" t="s">
        <v>182</v>
      </c>
      <c r="B46" s="3" t="s">
        <v>183</v>
      </c>
      <c r="C46" s="3">
        <v>854</v>
      </c>
      <c r="D46" s="3" t="s">
        <v>65</v>
      </c>
      <c r="E46" s="3">
        <v>21144</v>
      </c>
      <c r="F46" s="3" t="s">
        <v>34</v>
      </c>
      <c r="G46" s="3">
        <v>13</v>
      </c>
      <c r="H46" s="3" t="s">
        <v>21</v>
      </c>
      <c r="I46" s="3">
        <v>2014</v>
      </c>
      <c r="J46" s="3">
        <v>2014</v>
      </c>
      <c r="K46" s="3">
        <v>3043</v>
      </c>
      <c r="L46" s="3" t="s">
        <v>184</v>
      </c>
      <c r="M46" s="3" t="s">
        <v>185</v>
      </c>
      <c r="N46" s="3">
        <v>1805.6690000000001</v>
      </c>
      <c r="O46" s="3" t="s">
        <v>174</v>
      </c>
      <c r="P46" s="3" t="s">
        <v>175</v>
      </c>
      <c r="Q46" s="3" t="s">
        <v>186</v>
      </c>
      <c r="R46" s="3"/>
    </row>
    <row r="47" spans="1:21" x14ac:dyDescent="0.75">
      <c r="A47" s="3" t="s">
        <v>182</v>
      </c>
      <c r="B47" s="3" t="s">
        <v>183</v>
      </c>
      <c r="C47" s="3">
        <v>854</v>
      </c>
      <c r="D47" s="3" t="s">
        <v>65</v>
      </c>
      <c r="E47" s="3">
        <v>21144</v>
      </c>
      <c r="F47" s="3" t="s">
        <v>34</v>
      </c>
      <c r="G47" s="3">
        <v>13</v>
      </c>
      <c r="H47" s="3" t="s">
        <v>21</v>
      </c>
      <c r="I47" s="3">
        <v>2015</v>
      </c>
      <c r="J47" s="3">
        <v>2015</v>
      </c>
      <c r="K47" s="3">
        <v>3043</v>
      </c>
      <c r="L47" s="3" t="s">
        <v>184</v>
      </c>
      <c r="M47" s="3" t="s">
        <v>185</v>
      </c>
      <c r="N47" s="3">
        <v>1836.327</v>
      </c>
      <c r="O47" s="3" t="s">
        <v>174</v>
      </c>
      <c r="P47" s="3" t="s">
        <v>175</v>
      </c>
      <c r="Q47" s="3"/>
      <c r="R47" s="3"/>
    </row>
    <row r="48" spans="1:21" x14ac:dyDescent="0.75">
      <c r="A48" s="3" t="s">
        <v>182</v>
      </c>
      <c r="B48" s="3" t="s">
        <v>183</v>
      </c>
      <c r="C48" s="3">
        <v>854</v>
      </c>
      <c r="D48" s="3" t="s">
        <v>65</v>
      </c>
      <c r="E48" s="3">
        <v>21144</v>
      </c>
      <c r="F48" s="3" t="s">
        <v>34</v>
      </c>
      <c r="G48" s="3">
        <v>13</v>
      </c>
      <c r="H48" s="3" t="s">
        <v>21</v>
      </c>
      <c r="I48" s="3">
        <v>2016</v>
      </c>
      <c r="J48" s="3">
        <v>2016</v>
      </c>
      <c r="K48" s="3">
        <v>3043</v>
      </c>
      <c r="L48" s="3" t="s">
        <v>184</v>
      </c>
      <c r="M48" s="3" t="s">
        <v>185</v>
      </c>
      <c r="N48" s="3">
        <v>1852.6489999999999</v>
      </c>
      <c r="O48" s="3" t="s">
        <v>174</v>
      </c>
      <c r="P48" s="3" t="s">
        <v>175</v>
      </c>
      <c r="Q48" s="3"/>
      <c r="R48" s="3"/>
    </row>
    <row r="49" spans="1:18" x14ac:dyDescent="0.75">
      <c r="A49" s="3" t="s">
        <v>182</v>
      </c>
      <c r="B49" s="3" t="s">
        <v>183</v>
      </c>
      <c r="C49" s="3">
        <v>854</v>
      </c>
      <c r="D49" s="3" t="s">
        <v>65</v>
      </c>
      <c r="E49" s="3">
        <v>21144</v>
      </c>
      <c r="F49" s="3" t="s">
        <v>34</v>
      </c>
      <c r="G49" s="3">
        <v>13</v>
      </c>
      <c r="H49" s="3" t="s">
        <v>21</v>
      </c>
      <c r="I49" s="3">
        <v>2017</v>
      </c>
      <c r="J49" s="3">
        <v>2017</v>
      </c>
      <c r="K49" s="3">
        <v>3043</v>
      </c>
      <c r="L49" s="3" t="s">
        <v>184</v>
      </c>
      <c r="M49" s="3" t="s">
        <v>185</v>
      </c>
      <c r="N49" s="3">
        <v>1862.3920000000001</v>
      </c>
      <c r="O49" s="3" t="s">
        <v>174</v>
      </c>
      <c r="P49" s="3" t="s">
        <v>175</v>
      </c>
      <c r="Q49" s="3"/>
      <c r="R49" s="3"/>
    </row>
    <row r="50" spans="1:18" x14ac:dyDescent="0.75">
      <c r="A50" s="3" t="s">
        <v>182</v>
      </c>
      <c r="B50" s="3" t="s">
        <v>183</v>
      </c>
      <c r="C50" s="3">
        <v>854</v>
      </c>
      <c r="D50" s="3" t="s">
        <v>65</v>
      </c>
      <c r="E50" s="3">
        <v>21144</v>
      </c>
      <c r="F50" s="3" t="s">
        <v>34</v>
      </c>
      <c r="G50" s="3">
        <v>13</v>
      </c>
      <c r="H50" s="3" t="s">
        <v>21</v>
      </c>
      <c r="I50" s="3">
        <v>2018</v>
      </c>
      <c r="J50" s="3">
        <v>2018</v>
      </c>
      <c r="K50" s="3">
        <v>3043</v>
      </c>
      <c r="L50" s="3" t="s">
        <v>184</v>
      </c>
      <c r="M50" s="3" t="s">
        <v>185</v>
      </c>
      <c r="N50" s="3">
        <v>1867.088</v>
      </c>
      <c r="O50" s="3" t="s">
        <v>174</v>
      </c>
      <c r="P50" s="3" t="s">
        <v>175</v>
      </c>
      <c r="Q50" s="3" t="s">
        <v>186</v>
      </c>
      <c r="R50" s="3"/>
    </row>
    <row r="51" spans="1:18" x14ac:dyDescent="0.75">
      <c r="A51" s="3" t="s">
        <v>182</v>
      </c>
      <c r="B51" s="3" t="s">
        <v>183</v>
      </c>
      <c r="C51" s="3">
        <v>854</v>
      </c>
      <c r="D51" s="3" t="s">
        <v>65</v>
      </c>
      <c r="E51" s="3">
        <v>21144</v>
      </c>
      <c r="F51" s="3" t="s">
        <v>34</v>
      </c>
      <c r="G51" s="3">
        <v>13</v>
      </c>
      <c r="H51" s="3" t="s">
        <v>21</v>
      </c>
      <c r="I51" s="3">
        <v>2019</v>
      </c>
      <c r="J51" s="3">
        <v>2019</v>
      </c>
      <c r="K51" s="3">
        <v>3043</v>
      </c>
      <c r="L51" s="3" t="s">
        <v>184</v>
      </c>
      <c r="M51" s="3" t="s">
        <v>185</v>
      </c>
      <c r="N51" s="3">
        <v>1867.6869999999999</v>
      </c>
      <c r="O51" s="3" t="s">
        <v>174</v>
      </c>
      <c r="P51" s="3" t="s">
        <v>175</v>
      </c>
      <c r="Q51" s="3"/>
      <c r="R51" s="3"/>
    </row>
    <row r="52" spans="1:18" x14ac:dyDescent="0.75">
      <c r="A52" s="3" t="s">
        <v>182</v>
      </c>
      <c r="B52" s="3" t="s">
        <v>183</v>
      </c>
      <c r="C52" s="3">
        <v>116</v>
      </c>
      <c r="D52" s="3" t="s">
        <v>66</v>
      </c>
      <c r="E52" s="3">
        <v>21144</v>
      </c>
      <c r="F52" s="3" t="s">
        <v>34</v>
      </c>
      <c r="G52" s="3">
        <v>13</v>
      </c>
      <c r="H52" s="3" t="s">
        <v>21</v>
      </c>
      <c r="I52" s="3">
        <v>2010</v>
      </c>
      <c r="J52" s="3">
        <v>2010</v>
      </c>
      <c r="K52" s="3">
        <v>3043</v>
      </c>
      <c r="L52" s="3" t="s">
        <v>184</v>
      </c>
      <c r="M52" s="3" t="s">
        <v>185</v>
      </c>
      <c r="N52" s="3">
        <v>4625.1940000000004</v>
      </c>
      <c r="O52" s="3" t="s">
        <v>174</v>
      </c>
      <c r="P52" s="3" t="s">
        <v>175</v>
      </c>
      <c r="Q52" s="3"/>
      <c r="R52" s="3"/>
    </row>
    <row r="53" spans="1:18" x14ac:dyDescent="0.75">
      <c r="A53" s="3" t="s">
        <v>182</v>
      </c>
      <c r="B53" s="3" t="s">
        <v>183</v>
      </c>
      <c r="C53" s="3">
        <v>116</v>
      </c>
      <c r="D53" s="3" t="s">
        <v>66</v>
      </c>
      <c r="E53" s="3">
        <v>21144</v>
      </c>
      <c r="F53" s="3" t="s">
        <v>34</v>
      </c>
      <c r="G53" s="3">
        <v>13</v>
      </c>
      <c r="H53" s="3" t="s">
        <v>21</v>
      </c>
      <c r="I53" s="3">
        <v>2011</v>
      </c>
      <c r="J53" s="3">
        <v>2011</v>
      </c>
      <c r="K53" s="3">
        <v>3043</v>
      </c>
      <c r="L53" s="3" t="s">
        <v>184</v>
      </c>
      <c r="M53" s="3" t="s">
        <v>185</v>
      </c>
      <c r="N53" s="3">
        <v>4708.9390000000003</v>
      </c>
      <c r="O53" s="3" t="s">
        <v>174</v>
      </c>
      <c r="P53" s="3" t="s">
        <v>175</v>
      </c>
      <c r="Q53" s="3" t="s">
        <v>186</v>
      </c>
      <c r="R53" s="3"/>
    </row>
    <row r="54" spans="1:18" x14ac:dyDescent="0.75">
      <c r="A54" s="3" t="s">
        <v>182</v>
      </c>
      <c r="B54" s="3" t="s">
        <v>183</v>
      </c>
      <c r="C54" s="3">
        <v>116</v>
      </c>
      <c r="D54" s="3" t="s">
        <v>66</v>
      </c>
      <c r="E54" s="3">
        <v>21144</v>
      </c>
      <c r="F54" s="3" t="s">
        <v>34</v>
      </c>
      <c r="G54" s="3">
        <v>13</v>
      </c>
      <c r="H54" s="3" t="s">
        <v>21</v>
      </c>
      <c r="I54" s="3">
        <v>2012</v>
      </c>
      <c r="J54" s="3">
        <v>2012</v>
      </c>
      <c r="K54" s="3">
        <v>3043</v>
      </c>
      <c r="L54" s="3" t="s">
        <v>184</v>
      </c>
      <c r="M54" s="3" t="s">
        <v>185</v>
      </c>
      <c r="N54" s="3">
        <v>4407.6679999999997</v>
      </c>
      <c r="O54" s="3" t="s">
        <v>174</v>
      </c>
      <c r="P54" s="3" t="s">
        <v>175</v>
      </c>
      <c r="Q54" s="3"/>
      <c r="R54" s="3"/>
    </row>
    <row r="55" spans="1:18" x14ac:dyDescent="0.75">
      <c r="A55" s="3" t="s">
        <v>182</v>
      </c>
      <c r="B55" s="3" t="s">
        <v>183</v>
      </c>
      <c r="C55" s="3">
        <v>116</v>
      </c>
      <c r="D55" s="3" t="s">
        <v>66</v>
      </c>
      <c r="E55" s="3">
        <v>21144</v>
      </c>
      <c r="F55" s="3" t="s">
        <v>34</v>
      </c>
      <c r="G55" s="3">
        <v>13</v>
      </c>
      <c r="H55" s="3" t="s">
        <v>21</v>
      </c>
      <c r="I55" s="3">
        <v>2013</v>
      </c>
      <c r="J55" s="3">
        <v>2013</v>
      </c>
      <c r="K55" s="3">
        <v>3043</v>
      </c>
      <c r="L55" s="3" t="s">
        <v>184</v>
      </c>
      <c r="M55" s="3" t="s">
        <v>185</v>
      </c>
      <c r="N55" s="3">
        <v>4062.1179999999999</v>
      </c>
      <c r="O55" s="3" t="s">
        <v>174</v>
      </c>
      <c r="P55" s="3" t="s">
        <v>175</v>
      </c>
      <c r="Q55" s="3" t="s">
        <v>186</v>
      </c>
      <c r="R55" s="3"/>
    </row>
    <row r="56" spans="1:18" x14ac:dyDescent="0.75">
      <c r="A56" s="3" t="s">
        <v>182</v>
      </c>
      <c r="B56" s="3" t="s">
        <v>183</v>
      </c>
      <c r="C56" s="3">
        <v>116</v>
      </c>
      <c r="D56" s="3" t="s">
        <v>66</v>
      </c>
      <c r="E56" s="3">
        <v>21144</v>
      </c>
      <c r="F56" s="3" t="s">
        <v>34</v>
      </c>
      <c r="G56" s="3">
        <v>13</v>
      </c>
      <c r="H56" s="3" t="s">
        <v>21</v>
      </c>
      <c r="I56" s="3">
        <v>2014</v>
      </c>
      <c r="J56" s="3">
        <v>2014</v>
      </c>
      <c r="K56" s="3">
        <v>3043</v>
      </c>
      <c r="L56" s="3" t="s">
        <v>184</v>
      </c>
      <c r="M56" s="3" t="s">
        <v>185</v>
      </c>
      <c r="N56" s="3">
        <v>3837.23</v>
      </c>
      <c r="O56" s="3" t="s">
        <v>174</v>
      </c>
      <c r="P56" s="3" t="s">
        <v>175</v>
      </c>
      <c r="Q56" s="3" t="s">
        <v>186</v>
      </c>
      <c r="R56" s="3"/>
    </row>
    <row r="57" spans="1:18" x14ac:dyDescent="0.75">
      <c r="A57" s="3" t="s">
        <v>182</v>
      </c>
      <c r="B57" s="3" t="s">
        <v>183</v>
      </c>
      <c r="C57" s="3">
        <v>116</v>
      </c>
      <c r="D57" s="3" t="s">
        <v>66</v>
      </c>
      <c r="E57" s="3">
        <v>21144</v>
      </c>
      <c r="F57" s="3" t="s">
        <v>34</v>
      </c>
      <c r="G57" s="3">
        <v>13</v>
      </c>
      <c r="H57" s="3" t="s">
        <v>21</v>
      </c>
      <c r="I57" s="3">
        <v>2015</v>
      </c>
      <c r="J57" s="3">
        <v>2015</v>
      </c>
      <c r="K57" s="3">
        <v>3043</v>
      </c>
      <c r="L57" s="3" t="s">
        <v>184</v>
      </c>
      <c r="M57" s="3" t="s">
        <v>185</v>
      </c>
      <c r="N57" s="3">
        <v>3607.4360000000001</v>
      </c>
      <c r="O57" s="3" t="s">
        <v>174</v>
      </c>
      <c r="P57" s="3" t="s">
        <v>175</v>
      </c>
      <c r="Q57" s="3" t="s">
        <v>186</v>
      </c>
      <c r="R57" s="3"/>
    </row>
    <row r="58" spans="1:18" x14ac:dyDescent="0.75">
      <c r="A58" s="3" t="s">
        <v>182</v>
      </c>
      <c r="B58" s="3" t="s">
        <v>183</v>
      </c>
      <c r="C58" s="3">
        <v>116</v>
      </c>
      <c r="D58" s="3" t="s">
        <v>66</v>
      </c>
      <c r="E58" s="3">
        <v>21144</v>
      </c>
      <c r="F58" s="3" t="s">
        <v>34</v>
      </c>
      <c r="G58" s="3">
        <v>13</v>
      </c>
      <c r="H58" s="3" t="s">
        <v>21</v>
      </c>
      <c r="I58" s="3">
        <v>2016</v>
      </c>
      <c r="J58" s="3">
        <v>2016</v>
      </c>
      <c r="K58" s="3">
        <v>3043</v>
      </c>
      <c r="L58" s="3" t="s">
        <v>184</v>
      </c>
      <c r="M58" s="3" t="s">
        <v>185</v>
      </c>
      <c r="N58" s="3">
        <v>3320.5149999999999</v>
      </c>
      <c r="O58" s="3" t="s">
        <v>174</v>
      </c>
      <c r="P58" s="3" t="s">
        <v>175</v>
      </c>
      <c r="Q58" s="3" t="s">
        <v>186</v>
      </c>
      <c r="R58" s="3"/>
    </row>
    <row r="59" spans="1:18" x14ac:dyDescent="0.75">
      <c r="A59" s="3" t="s">
        <v>182</v>
      </c>
      <c r="B59" s="3" t="s">
        <v>183</v>
      </c>
      <c r="C59" s="3">
        <v>116</v>
      </c>
      <c r="D59" s="3" t="s">
        <v>66</v>
      </c>
      <c r="E59" s="3">
        <v>21144</v>
      </c>
      <c r="F59" s="3" t="s">
        <v>34</v>
      </c>
      <c r="G59" s="3">
        <v>13</v>
      </c>
      <c r="H59" s="3" t="s">
        <v>21</v>
      </c>
      <c r="I59" s="3">
        <v>2017</v>
      </c>
      <c r="J59" s="3">
        <v>2017</v>
      </c>
      <c r="K59" s="3">
        <v>3043</v>
      </c>
      <c r="L59" s="3" t="s">
        <v>184</v>
      </c>
      <c r="M59" s="3" t="s">
        <v>185</v>
      </c>
      <c r="N59" s="3">
        <v>3452.8620000000001</v>
      </c>
      <c r="O59" s="3" t="s">
        <v>174</v>
      </c>
      <c r="P59" s="3" t="s">
        <v>175</v>
      </c>
      <c r="Q59" s="3" t="s">
        <v>186</v>
      </c>
      <c r="R59" s="3"/>
    </row>
    <row r="60" spans="1:18" x14ac:dyDescent="0.75">
      <c r="A60" s="3" t="s">
        <v>182</v>
      </c>
      <c r="B60" s="3" t="s">
        <v>183</v>
      </c>
      <c r="C60" s="3">
        <v>116</v>
      </c>
      <c r="D60" s="3" t="s">
        <v>66</v>
      </c>
      <c r="E60" s="3">
        <v>21144</v>
      </c>
      <c r="F60" s="3" t="s">
        <v>34</v>
      </c>
      <c r="G60" s="3">
        <v>13</v>
      </c>
      <c r="H60" s="3" t="s">
        <v>21</v>
      </c>
      <c r="I60" s="3">
        <v>2018</v>
      </c>
      <c r="J60" s="3">
        <v>2018</v>
      </c>
      <c r="K60" s="3">
        <v>3043</v>
      </c>
      <c r="L60" s="3" t="s">
        <v>184</v>
      </c>
      <c r="M60" s="3" t="s">
        <v>185</v>
      </c>
      <c r="N60" s="3">
        <v>3336.6709999999998</v>
      </c>
      <c r="O60" s="3" t="s">
        <v>174</v>
      </c>
      <c r="P60" s="3" t="s">
        <v>175</v>
      </c>
      <c r="Q60" s="3"/>
      <c r="R60" s="3"/>
    </row>
    <row r="61" spans="1:18" x14ac:dyDescent="0.75">
      <c r="A61" s="3" t="s">
        <v>182</v>
      </c>
      <c r="B61" s="3" t="s">
        <v>183</v>
      </c>
      <c r="C61" s="3">
        <v>116</v>
      </c>
      <c r="D61" s="3" t="s">
        <v>66</v>
      </c>
      <c r="E61" s="3">
        <v>21144</v>
      </c>
      <c r="F61" s="3" t="s">
        <v>34</v>
      </c>
      <c r="G61" s="3">
        <v>13</v>
      </c>
      <c r="H61" s="3" t="s">
        <v>21</v>
      </c>
      <c r="I61" s="3">
        <v>2019</v>
      </c>
      <c r="J61" s="3">
        <v>2019</v>
      </c>
      <c r="K61" s="3">
        <v>3043</v>
      </c>
      <c r="L61" s="3" t="s">
        <v>184</v>
      </c>
      <c r="M61" s="3" t="s">
        <v>185</v>
      </c>
      <c r="N61" s="3">
        <v>3214.1239999999998</v>
      </c>
      <c r="O61" s="3" t="s">
        <v>174</v>
      </c>
      <c r="P61" s="3" t="s">
        <v>175</v>
      </c>
      <c r="Q61" s="3"/>
      <c r="R61" s="3"/>
    </row>
    <row r="62" spans="1:18" x14ac:dyDescent="0.75">
      <c r="A62" s="3" t="s">
        <v>182</v>
      </c>
      <c r="B62" s="3" t="s">
        <v>183</v>
      </c>
      <c r="C62" s="3">
        <v>140</v>
      </c>
      <c r="D62" s="3" t="s">
        <v>67</v>
      </c>
      <c r="E62" s="3">
        <v>21144</v>
      </c>
      <c r="F62" s="3" t="s">
        <v>34</v>
      </c>
      <c r="G62" s="3">
        <v>13</v>
      </c>
      <c r="H62" s="3" t="s">
        <v>21</v>
      </c>
      <c r="I62" s="3">
        <v>2010</v>
      </c>
      <c r="J62" s="3">
        <v>2010</v>
      </c>
      <c r="K62" s="3">
        <v>3043</v>
      </c>
      <c r="L62" s="3" t="s">
        <v>184</v>
      </c>
      <c r="M62" s="3" t="s">
        <v>185</v>
      </c>
      <c r="N62" s="3">
        <v>1237.1489999999999</v>
      </c>
      <c r="O62" s="3" t="s">
        <v>174</v>
      </c>
      <c r="P62" s="3" t="s">
        <v>175</v>
      </c>
      <c r="Q62" s="3"/>
      <c r="R62" s="3"/>
    </row>
    <row r="63" spans="1:18" x14ac:dyDescent="0.75">
      <c r="A63" s="3" t="s">
        <v>182</v>
      </c>
      <c r="B63" s="3" t="s">
        <v>183</v>
      </c>
      <c r="C63" s="3">
        <v>140</v>
      </c>
      <c r="D63" s="3" t="s">
        <v>67</v>
      </c>
      <c r="E63" s="3">
        <v>21144</v>
      </c>
      <c r="F63" s="3" t="s">
        <v>34</v>
      </c>
      <c r="G63" s="3">
        <v>13</v>
      </c>
      <c r="H63" s="3" t="s">
        <v>21</v>
      </c>
      <c r="I63" s="3">
        <v>2011</v>
      </c>
      <c r="J63" s="3">
        <v>2011</v>
      </c>
      <c r="K63" s="3">
        <v>3043</v>
      </c>
      <c r="L63" s="3" t="s">
        <v>184</v>
      </c>
      <c r="M63" s="3" t="s">
        <v>185</v>
      </c>
      <c r="N63" s="3">
        <v>1232.9059999999999</v>
      </c>
      <c r="O63" s="3" t="s">
        <v>174</v>
      </c>
      <c r="P63" s="3" t="s">
        <v>175</v>
      </c>
      <c r="Q63" s="3"/>
      <c r="R63" s="3"/>
    </row>
    <row r="64" spans="1:18" x14ac:dyDescent="0.75">
      <c r="A64" s="3" t="s">
        <v>182</v>
      </c>
      <c r="B64" s="3" t="s">
        <v>183</v>
      </c>
      <c r="C64" s="3">
        <v>140</v>
      </c>
      <c r="D64" s="3" t="s">
        <v>67</v>
      </c>
      <c r="E64" s="3">
        <v>21144</v>
      </c>
      <c r="F64" s="3" t="s">
        <v>34</v>
      </c>
      <c r="G64" s="3">
        <v>13</v>
      </c>
      <c r="H64" s="3" t="s">
        <v>21</v>
      </c>
      <c r="I64" s="3">
        <v>2012</v>
      </c>
      <c r="J64" s="3">
        <v>2012</v>
      </c>
      <c r="K64" s="3">
        <v>3043</v>
      </c>
      <c r="L64" s="3" t="s">
        <v>184</v>
      </c>
      <c r="M64" s="3" t="s">
        <v>185</v>
      </c>
      <c r="N64" s="3">
        <v>1223.1610000000001</v>
      </c>
      <c r="O64" s="3" t="s">
        <v>174</v>
      </c>
      <c r="P64" s="3" t="s">
        <v>175</v>
      </c>
      <c r="Q64" s="3"/>
      <c r="R64" s="3"/>
    </row>
    <row r="65" spans="1:18" x14ac:dyDescent="0.75">
      <c r="A65" s="3" t="s">
        <v>182</v>
      </c>
      <c r="B65" s="3" t="s">
        <v>183</v>
      </c>
      <c r="C65" s="3">
        <v>140</v>
      </c>
      <c r="D65" s="3" t="s">
        <v>67</v>
      </c>
      <c r="E65" s="3">
        <v>21144</v>
      </c>
      <c r="F65" s="3" t="s">
        <v>34</v>
      </c>
      <c r="G65" s="3">
        <v>13</v>
      </c>
      <c r="H65" s="3" t="s">
        <v>21</v>
      </c>
      <c r="I65" s="3">
        <v>2013</v>
      </c>
      <c r="J65" s="3">
        <v>2013</v>
      </c>
      <c r="K65" s="3">
        <v>3043</v>
      </c>
      <c r="L65" s="3" t="s">
        <v>184</v>
      </c>
      <c r="M65" s="3" t="s">
        <v>185</v>
      </c>
      <c r="N65" s="3">
        <v>1242.9079999999999</v>
      </c>
      <c r="O65" s="3" t="s">
        <v>174</v>
      </c>
      <c r="P65" s="3" t="s">
        <v>175</v>
      </c>
      <c r="Q65" s="3"/>
      <c r="R65" s="3"/>
    </row>
    <row r="66" spans="1:18" x14ac:dyDescent="0.75">
      <c r="A66" s="3" t="s">
        <v>182</v>
      </c>
      <c r="B66" s="3" t="s">
        <v>183</v>
      </c>
      <c r="C66" s="3">
        <v>140</v>
      </c>
      <c r="D66" s="3" t="s">
        <v>67</v>
      </c>
      <c r="E66" s="3">
        <v>21144</v>
      </c>
      <c r="F66" s="3" t="s">
        <v>34</v>
      </c>
      <c r="G66" s="3">
        <v>13</v>
      </c>
      <c r="H66" s="3" t="s">
        <v>21</v>
      </c>
      <c r="I66" s="3">
        <v>2014</v>
      </c>
      <c r="J66" s="3">
        <v>2014</v>
      </c>
      <c r="K66" s="3">
        <v>3043</v>
      </c>
      <c r="L66" s="3" t="s">
        <v>184</v>
      </c>
      <c r="M66" s="3" t="s">
        <v>185</v>
      </c>
      <c r="N66" s="3">
        <v>1238.884</v>
      </c>
      <c r="O66" s="3" t="s">
        <v>174</v>
      </c>
      <c r="P66" s="3" t="s">
        <v>175</v>
      </c>
      <c r="Q66" s="3"/>
      <c r="R66" s="3"/>
    </row>
    <row r="67" spans="1:18" x14ac:dyDescent="0.75">
      <c r="A67" s="3" t="s">
        <v>182</v>
      </c>
      <c r="B67" s="3" t="s">
        <v>183</v>
      </c>
      <c r="C67" s="3">
        <v>140</v>
      </c>
      <c r="D67" s="3" t="s">
        <v>67</v>
      </c>
      <c r="E67" s="3">
        <v>21144</v>
      </c>
      <c r="F67" s="3" t="s">
        <v>34</v>
      </c>
      <c r="G67" s="3">
        <v>13</v>
      </c>
      <c r="H67" s="3" t="s">
        <v>21</v>
      </c>
      <c r="I67" s="3">
        <v>2015</v>
      </c>
      <c r="J67" s="3">
        <v>2015</v>
      </c>
      <c r="K67" s="3">
        <v>3043</v>
      </c>
      <c r="L67" s="3" t="s">
        <v>184</v>
      </c>
      <c r="M67" s="3" t="s">
        <v>185</v>
      </c>
      <c r="N67" s="3">
        <v>1233.7760000000001</v>
      </c>
      <c r="O67" s="3" t="s">
        <v>174</v>
      </c>
      <c r="P67" s="3" t="s">
        <v>175</v>
      </c>
      <c r="Q67" s="3"/>
      <c r="R67" s="3"/>
    </row>
    <row r="68" spans="1:18" x14ac:dyDescent="0.75">
      <c r="A68" s="3" t="s">
        <v>182</v>
      </c>
      <c r="B68" s="3" t="s">
        <v>183</v>
      </c>
      <c r="C68" s="3">
        <v>140</v>
      </c>
      <c r="D68" s="3" t="s">
        <v>67</v>
      </c>
      <c r="E68" s="3">
        <v>21144</v>
      </c>
      <c r="F68" s="3" t="s">
        <v>34</v>
      </c>
      <c r="G68" s="3">
        <v>13</v>
      </c>
      <c r="H68" s="3" t="s">
        <v>21</v>
      </c>
      <c r="I68" s="3">
        <v>2016</v>
      </c>
      <c r="J68" s="3">
        <v>2016</v>
      </c>
      <c r="K68" s="3">
        <v>3043</v>
      </c>
      <c r="L68" s="3" t="s">
        <v>184</v>
      </c>
      <c r="M68" s="3" t="s">
        <v>185</v>
      </c>
      <c r="N68" s="3">
        <v>1239.155</v>
      </c>
      <c r="O68" s="3" t="s">
        <v>174</v>
      </c>
      <c r="P68" s="3" t="s">
        <v>175</v>
      </c>
      <c r="Q68" s="3"/>
      <c r="R68" s="3"/>
    </row>
    <row r="69" spans="1:18" x14ac:dyDescent="0.75">
      <c r="A69" s="3" t="s">
        <v>182</v>
      </c>
      <c r="B69" s="3" t="s">
        <v>183</v>
      </c>
      <c r="C69" s="3">
        <v>140</v>
      </c>
      <c r="D69" s="3" t="s">
        <v>67</v>
      </c>
      <c r="E69" s="3">
        <v>21144</v>
      </c>
      <c r="F69" s="3" t="s">
        <v>34</v>
      </c>
      <c r="G69" s="3">
        <v>13</v>
      </c>
      <c r="H69" s="3" t="s">
        <v>21</v>
      </c>
      <c r="I69" s="3">
        <v>2017</v>
      </c>
      <c r="J69" s="3">
        <v>2017</v>
      </c>
      <c r="K69" s="3">
        <v>3043</v>
      </c>
      <c r="L69" s="3" t="s">
        <v>184</v>
      </c>
      <c r="M69" s="3" t="s">
        <v>185</v>
      </c>
      <c r="N69" s="3">
        <v>1249.393</v>
      </c>
      <c r="O69" s="3" t="s">
        <v>174</v>
      </c>
      <c r="P69" s="3" t="s">
        <v>175</v>
      </c>
      <c r="Q69" s="3"/>
      <c r="R69" s="3"/>
    </row>
    <row r="70" spans="1:18" x14ac:dyDescent="0.75">
      <c r="A70" s="3" t="s">
        <v>182</v>
      </c>
      <c r="B70" s="3" t="s">
        <v>183</v>
      </c>
      <c r="C70" s="3">
        <v>140</v>
      </c>
      <c r="D70" s="3" t="s">
        <v>67</v>
      </c>
      <c r="E70" s="3">
        <v>21144</v>
      </c>
      <c r="F70" s="3" t="s">
        <v>34</v>
      </c>
      <c r="G70" s="3">
        <v>13</v>
      </c>
      <c r="H70" s="3" t="s">
        <v>21</v>
      </c>
      <c r="I70" s="3">
        <v>2018</v>
      </c>
      <c r="J70" s="3">
        <v>2018</v>
      </c>
      <c r="K70" s="3">
        <v>3043</v>
      </c>
      <c r="L70" s="3" t="s">
        <v>184</v>
      </c>
      <c r="M70" s="3" t="s">
        <v>185</v>
      </c>
      <c r="N70" s="3">
        <v>1263.8130000000001</v>
      </c>
      <c r="O70" s="3" t="s">
        <v>174</v>
      </c>
      <c r="P70" s="3" t="s">
        <v>175</v>
      </c>
      <c r="Q70" s="3"/>
      <c r="R70" s="3"/>
    </row>
    <row r="71" spans="1:18" x14ac:dyDescent="0.75">
      <c r="A71" s="3" t="s">
        <v>182</v>
      </c>
      <c r="B71" s="3" t="s">
        <v>183</v>
      </c>
      <c r="C71" s="3">
        <v>140</v>
      </c>
      <c r="D71" s="3" t="s">
        <v>67</v>
      </c>
      <c r="E71" s="3">
        <v>21144</v>
      </c>
      <c r="F71" s="3" t="s">
        <v>34</v>
      </c>
      <c r="G71" s="3">
        <v>13</v>
      </c>
      <c r="H71" s="3" t="s">
        <v>21</v>
      </c>
      <c r="I71" s="3">
        <v>2019</v>
      </c>
      <c r="J71" s="3">
        <v>2019</v>
      </c>
      <c r="K71" s="3">
        <v>3043</v>
      </c>
      <c r="L71" s="3" t="s">
        <v>184</v>
      </c>
      <c r="M71" s="3" t="s">
        <v>185</v>
      </c>
      <c r="N71" s="3">
        <v>1280.905</v>
      </c>
      <c r="O71" s="3" t="s">
        <v>174</v>
      </c>
      <c r="P71" s="3" t="s">
        <v>175</v>
      </c>
      <c r="Q71" s="3"/>
      <c r="R71" s="3"/>
    </row>
    <row r="72" spans="1:18" x14ac:dyDescent="0.75">
      <c r="A72" s="3" t="s">
        <v>182</v>
      </c>
      <c r="B72" s="3" t="s">
        <v>183</v>
      </c>
      <c r="C72" s="3">
        <v>148</v>
      </c>
      <c r="D72" s="3" t="s">
        <v>68</v>
      </c>
      <c r="E72" s="3">
        <v>21144</v>
      </c>
      <c r="F72" s="3" t="s">
        <v>34</v>
      </c>
      <c r="G72" s="3">
        <v>13</v>
      </c>
      <c r="H72" s="3" t="s">
        <v>21</v>
      </c>
      <c r="I72" s="3">
        <v>2010</v>
      </c>
      <c r="J72" s="3">
        <v>2010</v>
      </c>
      <c r="K72" s="3">
        <v>3043</v>
      </c>
      <c r="L72" s="3" t="s">
        <v>184</v>
      </c>
      <c r="M72" s="3" t="s">
        <v>185</v>
      </c>
      <c r="N72" s="3">
        <v>3324.7950000000001</v>
      </c>
      <c r="O72" s="3" t="s">
        <v>174</v>
      </c>
      <c r="P72" s="3" t="s">
        <v>175</v>
      </c>
      <c r="Q72" s="3"/>
      <c r="R72" s="3"/>
    </row>
    <row r="73" spans="1:18" x14ac:dyDescent="0.75">
      <c r="A73" s="3" t="s">
        <v>182</v>
      </c>
      <c r="B73" s="3" t="s">
        <v>183</v>
      </c>
      <c r="C73" s="3">
        <v>148</v>
      </c>
      <c r="D73" s="3" t="s">
        <v>68</v>
      </c>
      <c r="E73" s="3">
        <v>21144</v>
      </c>
      <c r="F73" s="3" t="s">
        <v>34</v>
      </c>
      <c r="G73" s="3">
        <v>13</v>
      </c>
      <c r="H73" s="3" t="s">
        <v>21</v>
      </c>
      <c r="I73" s="3">
        <v>2011</v>
      </c>
      <c r="J73" s="3">
        <v>2011</v>
      </c>
      <c r="K73" s="3">
        <v>3043</v>
      </c>
      <c r="L73" s="3" t="s">
        <v>184</v>
      </c>
      <c r="M73" s="3" t="s">
        <v>185</v>
      </c>
      <c r="N73" s="3">
        <v>3436.13</v>
      </c>
      <c r="O73" s="3" t="s">
        <v>174</v>
      </c>
      <c r="P73" s="3" t="s">
        <v>175</v>
      </c>
      <c r="Q73" s="3"/>
      <c r="R73" s="3"/>
    </row>
    <row r="74" spans="1:18" x14ac:dyDescent="0.75">
      <c r="A74" s="3" t="s">
        <v>182</v>
      </c>
      <c r="B74" s="3" t="s">
        <v>183</v>
      </c>
      <c r="C74" s="3">
        <v>148</v>
      </c>
      <c r="D74" s="3" t="s">
        <v>68</v>
      </c>
      <c r="E74" s="3">
        <v>21144</v>
      </c>
      <c r="F74" s="3" t="s">
        <v>34</v>
      </c>
      <c r="G74" s="3">
        <v>13</v>
      </c>
      <c r="H74" s="3" t="s">
        <v>21</v>
      </c>
      <c r="I74" s="3">
        <v>2012</v>
      </c>
      <c r="J74" s="3">
        <v>2012</v>
      </c>
      <c r="K74" s="3">
        <v>3043</v>
      </c>
      <c r="L74" s="3" t="s">
        <v>184</v>
      </c>
      <c r="M74" s="3" t="s">
        <v>185</v>
      </c>
      <c r="N74" s="3">
        <v>3529.69</v>
      </c>
      <c r="O74" s="3" t="s">
        <v>174</v>
      </c>
      <c r="P74" s="3" t="s">
        <v>175</v>
      </c>
      <c r="Q74" s="3"/>
      <c r="R74" s="3"/>
    </row>
    <row r="75" spans="1:18" x14ac:dyDescent="0.75">
      <c r="A75" s="3" t="s">
        <v>182</v>
      </c>
      <c r="B75" s="3" t="s">
        <v>183</v>
      </c>
      <c r="C75" s="3">
        <v>148</v>
      </c>
      <c r="D75" s="3" t="s">
        <v>68</v>
      </c>
      <c r="E75" s="3">
        <v>21144</v>
      </c>
      <c r="F75" s="3" t="s">
        <v>34</v>
      </c>
      <c r="G75" s="3">
        <v>13</v>
      </c>
      <c r="H75" s="3" t="s">
        <v>21</v>
      </c>
      <c r="I75" s="3">
        <v>2013</v>
      </c>
      <c r="J75" s="3">
        <v>2013</v>
      </c>
      <c r="K75" s="3">
        <v>3043</v>
      </c>
      <c r="L75" s="3" t="s">
        <v>184</v>
      </c>
      <c r="M75" s="3" t="s">
        <v>185</v>
      </c>
      <c r="N75" s="3">
        <v>3636.1709999999998</v>
      </c>
      <c r="O75" s="3" t="s">
        <v>174</v>
      </c>
      <c r="P75" s="3" t="s">
        <v>175</v>
      </c>
      <c r="Q75" s="3"/>
      <c r="R75" s="3"/>
    </row>
    <row r="76" spans="1:18" x14ac:dyDescent="0.75">
      <c r="A76" s="3" t="s">
        <v>182</v>
      </c>
      <c r="B76" s="3" t="s">
        <v>183</v>
      </c>
      <c r="C76" s="3">
        <v>148</v>
      </c>
      <c r="D76" s="3" t="s">
        <v>68</v>
      </c>
      <c r="E76" s="3">
        <v>21144</v>
      </c>
      <c r="F76" s="3" t="s">
        <v>34</v>
      </c>
      <c r="G76" s="3">
        <v>13</v>
      </c>
      <c r="H76" s="3" t="s">
        <v>21</v>
      </c>
      <c r="I76" s="3">
        <v>2014</v>
      </c>
      <c r="J76" s="3">
        <v>2014</v>
      </c>
      <c r="K76" s="3">
        <v>3043</v>
      </c>
      <c r="L76" s="3" t="s">
        <v>184</v>
      </c>
      <c r="M76" s="3" t="s">
        <v>185</v>
      </c>
      <c r="N76" s="3">
        <v>3742.94</v>
      </c>
      <c r="O76" s="3" t="s">
        <v>174</v>
      </c>
      <c r="P76" s="3" t="s">
        <v>175</v>
      </c>
      <c r="Q76" s="3"/>
      <c r="R76" s="3"/>
    </row>
    <row r="77" spans="1:18" x14ac:dyDescent="0.75">
      <c r="A77" s="3" t="s">
        <v>182</v>
      </c>
      <c r="B77" s="3" t="s">
        <v>183</v>
      </c>
      <c r="C77" s="3">
        <v>148</v>
      </c>
      <c r="D77" s="3" t="s">
        <v>68</v>
      </c>
      <c r="E77" s="3">
        <v>21144</v>
      </c>
      <c r="F77" s="3" t="s">
        <v>34</v>
      </c>
      <c r="G77" s="3">
        <v>13</v>
      </c>
      <c r="H77" s="3" t="s">
        <v>21</v>
      </c>
      <c r="I77" s="3">
        <v>2015</v>
      </c>
      <c r="J77" s="3">
        <v>2015</v>
      </c>
      <c r="K77" s="3">
        <v>3043</v>
      </c>
      <c r="L77" s="3" t="s">
        <v>184</v>
      </c>
      <c r="M77" s="3" t="s">
        <v>185</v>
      </c>
      <c r="N77" s="3">
        <v>3862.68</v>
      </c>
      <c r="O77" s="3" t="s">
        <v>174</v>
      </c>
      <c r="P77" s="3" t="s">
        <v>175</v>
      </c>
      <c r="Q77" s="3"/>
      <c r="R77" s="3"/>
    </row>
    <row r="78" spans="1:18" x14ac:dyDescent="0.75">
      <c r="A78" s="3" t="s">
        <v>182</v>
      </c>
      <c r="B78" s="3" t="s">
        <v>183</v>
      </c>
      <c r="C78" s="3">
        <v>148</v>
      </c>
      <c r="D78" s="3" t="s">
        <v>68</v>
      </c>
      <c r="E78" s="3">
        <v>21144</v>
      </c>
      <c r="F78" s="3" t="s">
        <v>34</v>
      </c>
      <c r="G78" s="3">
        <v>13</v>
      </c>
      <c r="H78" s="3" t="s">
        <v>21</v>
      </c>
      <c r="I78" s="3">
        <v>2016</v>
      </c>
      <c r="J78" s="3">
        <v>2016</v>
      </c>
      <c r="K78" s="3">
        <v>3043</v>
      </c>
      <c r="L78" s="3" t="s">
        <v>184</v>
      </c>
      <c r="M78" s="3" t="s">
        <v>185</v>
      </c>
      <c r="N78" s="3">
        <v>4011.3440000000001</v>
      </c>
      <c r="O78" s="3" t="s">
        <v>174</v>
      </c>
      <c r="P78" s="3" t="s">
        <v>175</v>
      </c>
      <c r="Q78" s="3"/>
      <c r="R78" s="3"/>
    </row>
    <row r="79" spans="1:18" x14ac:dyDescent="0.75">
      <c r="A79" s="3" t="s">
        <v>182</v>
      </c>
      <c r="B79" s="3" t="s">
        <v>183</v>
      </c>
      <c r="C79" s="3">
        <v>148</v>
      </c>
      <c r="D79" s="3" t="s">
        <v>68</v>
      </c>
      <c r="E79" s="3">
        <v>21144</v>
      </c>
      <c r="F79" s="3" t="s">
        <v>34</v>
      </c>
      <c r="G79" s="3">
        <v>13</v>
      </c>
      <c r="H79" s="3" t="s">
        <v>21</v>
      </c>
      <c r="I79" s="3">
        <v>2017</v>
      </c>
      <c r="J79" s="3">
        <v>2017</v>
      </c>
      <c r="K79" s="3">
        <v>3043</v>
      </c>
      <c r="L79" s="3" t="s">
        <v>184</v>
      </c>
      <c r="M79" s="3" t="s">
        <v>185</v>
      </c>
      <c r="N79" s="3">
        <v>4153.5429999999997</v>
      </c>
      <c r="O79" s="3" t="s">
        <v>174</v>
      </c>
      <c r="P79" s="3" t="s">
        <v>175</v>
      </c>
      <c r="Q79" s="3"/>
      <c r="R79" s="3"/>
    </row>
    <row r="80" spans="1:18" x14ac:dyDescent="0.75">
      <c r="A80" s="3" t="s">
        <v>182</v>
      </c>
      <c r="B80" s="3" t="s">
        <v>183</v>
      </c>
      <c r="C80" s="3">
        <v>148</v>
      </c>
      <c r="D80" s="3" t="s">
        <v>68</v>
      </c>
      <c r="E80" s="3">
        <v>21144</v>
      </c>
      <c r="F80" s="3" t="s">
        <v>34</v>
      </c>
      <c r="G80" s="3">
        <v>13</v>
      </c>
      <c r="H80" s="3" t="s">
        <v>21</v>
      </c>
      <c r="I80" s="3">
        <v>2018</v>
      </c>
      <c r="J80" s="3">
        <v>2018</v>
      </c>
      <c r="K80" s="3">
        <v>3043</v>
      </c>
      <c r="L80" s="3" t="s">
        <v>184</v>
      </c>
      <c r="M80" s="3" t="s">
        <v>185</v>
      </c>
      <c r="N80" s="3">
        <v>4281.3789999999999</v>
      </c>
      <c r="O80" s="3" t="s">
        <v>174</v>
      </c>
      <c r="P80" s="3" t="s">
        <v>175</v>
      </c>
      <c r="Q80" s="3"/>
      <c r="R80" s="3"/>
    </row>
    <row r="81" spans="1:18" x14ac:dyDescent="0.75">
      <c r="A81" s="3" t="s">
        <v>182</v>
      </c>
      <c r="B81" s="3" t="s">
        <v>183</v>
      </c>
      <c r="C81" s="3">
        <v>148</v>
      </c>
      <c r="D81" s="3" t="s">
        <v>68</v>
      </c>
      <c r="E81" s="3">
        <v>21144</v>
      </c>
      <c r="F81" s="3" t="s">
        <v>34</v>
      </c>
      <c r="G81" s="3">
        <v>13</v>
      </c>
      <c r="H81" s="3" t="s">
        <v>21</v>
      </c>
      <c r="I81" s="3">
        <v>2019</v>
      </c>
      <c r="J81" s="3">
        <v>2019</v>
      </c>
      <c r="K81" s="3">
        <v>3043</v>
      </c>
      <c r="L81" s="3" t="s">
        <v>184</v>
      </c>
      <c r="M81" s="3" t="s">
        <v>185</v>
      </c>
      <c r="N81" s="3">
        <v>4407.7420000000002</v>
      </c>
      <c r="O81" s="3" t="s">
        <v>174</v>
      </c>
      <c r="P81" s="3" t="s">
        <v>175</v>
      </c>
      <c r="Q81" s="3"/>
      <c r="R81" s="3"/>
    </row>
    <row r="82" spans="1:18" x14ac:dyDescent="0.75">
      <c r="A82" s="3" t="s">
        <v>182</v>
      </c>
      <c r="B82" s="3" t="s">
        <v>183</v>
      </c>
      <c r="C82" s="3">
        <v>174</v>
      </c>
      <c r="D82" s="3" t="s">
        <v>69</v>
      </c>
      <c r="E82" s="3">
        <v>21144</v>
      </c>
      <c r="F82" s="3" t="s">
        <v>34</v>
      </c>
      <c r="G82" s="3">
        <v>13</v>
      </c>
      <c r="H82" s="3" t="s">
        <v>21</v>
      </c>
      <c r="I82" s="3">
        <v>2010</v>
      </c>
      <c r="J82" s="3">
        <v>2010</v>
      </c>
      <c r="K82" s="3">
        <v>3043</v>
      </c>
      <c r="L82" s="3" t="s">
        <v>184</v>
      </c>
      <c r="M82" s="3" t="s">
        <v>185</v>
      </c>
      <c r="N82" s="3">
        <v>75.316000000000003</v>
      </c>
      <c r="O82" s="3" t="s">
        <v>174</v>
      </c>
      <c r="P82" s="3" t="s">
        <v>175</v>
      </c>
      <c r="Q82" s="3"/>
      <c r="R82" s="3"/>
    </row>
    <row r="83" spans="1:18" x14ac:dyDescent="0.75">
      <c r="A83" s="3" t="s">
        <v>182</v>
      </c>
      <c r="B83" s="3" t="s">
        <v>183</v>
      </c>
      <c r="C83" s="3">
        <v>174</v>
      </c>
      <c r="D83" s="3" t="s">
        <v>69</v>
      </c>
      <c r="E83" s="3">
        <v>21144</v>
      </c>
      <c r="F83" s="3" t="s">
        <v>34</v>
      </c>
      <c r="G83" s="3">
        <v>13</v>
      </c>
      <c r="H83" s="3" t="s">
        <v>21</v>
      </c>
      <c r="I83" s="3">
        <v>2011</v>
      </c>
      <c r="J83" s="3">
        <v>2011</v>
      </c>
      <c r="K83" s="3">
        <v>3043</v>
      </c>
      <c r="L83" s="3" t="s">
        <v>184</v>
      </c>
      <c r="M83" s="3" t="s">
        <v>185</v>
      </c>
      <c r="N83" s="3">
        <v>74.492999999999995</v>
      </c>
      <c r="O83" s="3" t="s">
        <v>174</v>
      </c>
      <c r="P83" s="3" t="s">
        <v>175</v>
      </c>
      <c r="Q83" s="3"/>
      <c r="R83" s="3"/>
    </row>
    <row r="84" spans="1:18" x14ac:dyDescent="0.75">
      <c r="A84" s="3" t="s">
        <v>182</v>
      </c>
      <c r="B84" s="3" t="s">
        <v>183</v>
      </c>
      <c r="C84" s="3">
        <v>174</v>
      </c>
      <c r="D84" s="3" t="s">
        <v>69</v>
      </c>
      <c r="E84" s="3">
        <v>21144</v>
      </c>
      <c r="F84" s="3" t="s">
        <v>34</v>
      </c>
      <c r="G84" s="3">
        <v>13</v>
      </c>
      <c r="H84" s="3" t="s">
        <v>21</v>
      </c>
      <c r="I84" s="3">
        <v>2012</v>
      </c>
      <c r="J84" s="3">
        <v>2012</v>
      </c>
      <c r="K84" s="3">
        <v>3043</v>
      </c>
      <c r="L84" s="3" t="s">
        <v>184</v>
      </c>
      <c r="M84" s="3" t="s">
        <v>185</v>
      </c>
      <c r="N84" s="3">
        <v>73.626000000000005</v>
      </c>
      <c r="O84" s="3" t="s">
        <v>174</v>
      </c>
      <c r="P84" s="3" t="s">
        <v>175</v>
      </c>
      <c r="Q84" s="3"/>
      <c r="R84" s="3"/>
    </row>
    <row r="85" spans="1:18" x14ac:dyDescent="0.75">
      <c r="A85" s="3" t="s">
        <v>182</v>
      </c>
      <c r="B85" s="3" t="s">
        <v>183</v>
      </c>
      <c r="C85" s="3">
        <v>174</v>
      </c>
      <c r="D85" s="3" t="s">
        <v>69</v>
      </c>
      <c r="E85" s="3">
        <v>21144</v>
      </c>
      <c r="F85" s="3" t="s">
        <v>34</v>
      </c>
      <c r="G85" s="3">
        <v>13</v>
      </c>
      <c r="H85" s="3" t="s">
        <v>21</v>
      </c>
      <c r="I85" s="3">
        <v>2013</v>
      </c>
      <c r="J85" s="3">
        <v>2013</v>
      </c>
      <c r="K85" s="3">
        <v>3043</v>
      </c>
      <c r="L85" s="3" t="s">
        <v>184</v>
      </c>
      <c r="M85" s="3" t="s">
        <v>185</v>
      </c>
      <c r="N85" s="3">
        <v>72.44</v>
      </c>
      <c r="O85" s="3" t="s">
        <v>174</v>
      </c>
      <c r="P85" s="3" t="s">
        <v>175</v>
      </c>
      <c r="Q85" s="3"/>
      <c r="R85" s="3"/>
    </row>
    <row r="86" spans="1:18" x14ac:dyDescent="0.75">
      <c r="A86" s="3" t="s">
        <v>182</v>
      </c>
      <c r="B86" s="3" t="s">
        <v>183</v>
      </c>
      <c r="C86" s="3">
        <v>174</v>
      </c>
      <c r="D86" s="3" t="s">
        <v>69</v>
      </c>
      <c r="E86" s="3">
        <v>21144</v>
      </c>
      <c r="F86" s="3" t="s">
        <v>34</v>
      </c>
      <c r="G86" s="3">
        <v>13</v>
      </c>
      <c r="H86" s="3" t="s">
        <v>21</v>
      </c>
      <c r="I86" s="3">
        <v>2014</v>
      </c>
      <c r="J86" s="3">
        <v>2014</v>
      </c>
      <c r="K86" s="3">
        <v>3043</v>
      </c>
      <c r="L86" s="3" t="s">
        <v>184</v>
      </c>
      <c r="M86" s="3" t="s">
        <v>185</v>
      </c>
      <c r="N86" s="3">
        <v>71.311000000000007</v>
      </c>
      <c r="O86" s="3" t="s">
        <v>174</v>
      </c>
      <c r="P86" s="3" t="s">
        <v>175</v>
      </c>
      <c r="Q86" s="3" t="s">
        <v>186</v>
      </c>
      <c r="R86" s="3"/>
    </row>
    <row r="87" spans="1:18" x14ac:dyDescent="0.75">
      <c r="A87" s="3" t="s">
        <v>182</v>
      </c>
      <c r="B87" s="3" t="s">
        <v>183</v>
      </c>
      <c r="C87" s="3">
        <v>174</v>
      </c>
      <c r="D87" s="3" t="s">
        <v>69</v>
      </c>
      <c r="E87" s="3">
        <v>21144</v>
      </c>
      <c r="F87" s="3" t="s">
        <v>34</v>
      </c>
      <c r="G87" s="3">
        <v>13</v>
      </c>
      <c r="H87" s="3" t="s">
        <v>21</v>
      </c>
      <c r="I87" s="3">
        <v>2015</v>
      </c>
      <c r="J87" s="3">
        <v>2015</v>
      </c>
      <c r="K87" s="3">
        <v>3043</v>
      </c>
      <c r="L87" s="3" t="s">
        <v>184</v>
      </c>
      <c r="M87" s="3" t="s">
        <v>185</v>
      </c>
      <c r="N87" s="3">
        <v>72.125</v>
      </c>
      <c r="O87" s="3" t="s">
        <v>174</v>
      </c>
      <c r="P87" s="3" t="s">
        <v>175</v>
      </c>
      <c r="Q87" s="3"/>
      <c r="R87" s="3"/>
    </row>
    <row r="88" spans="1:18" x14ac:dyDescent="0.75">
      <c r="A88" s="3" t="s">
        <v>182</v>
      </c>
      <c r="B88" s="3" t="s">
        <v>183</v>
      </c>
      <c r="C88" s="3">
        <v>174</v>
      </c>
      <c r="D88" s="3" t="s">
        <v>69</v>
      </c>
      <c r="E88" s="3">
        <v>21144</v>
      </c>
      <c r="F88" s="3" t="s">
        <v>34</v>
      </c>
      <c r="G88" s="3">
        <v>13</v>
      </c>
      <c r="H88" s="3" t="s">
        <v>21</v>
      </c>
      <c r="I88" s="3">
        <v>2016</v>
      </c>
      <c r="J88" s="3">
        <v>2016</v>
      </c>
      <c r="K88" s="3">
        <v>3043</v>
      </c>
      <c r="L88" s="3" t="s">
        <v>184</v>
      </c>
      <c r="M88" s="3" t="s">
        <v>185</v>
      </c>
      <c r="N88" s="3">
        <v>72.682000000000002</v>
      </c>
      <c r="O88" s="3" t="s">
        <v>174</v>
      </c>
      <c r="P88" s="3" t="s">
        <v>175</v>
      </c>
      <c r="Q88" s="3"/>
      <c r="R88" s="3"/>
    </row>
    <row r="89" spans="1:18" x14ac:dyDescent="0.75">
      <c r="A89" s="3" t="s">
        <v>182</v>
      </c>
      <c r="B89" s="3" t="s">
        <v>183</v>
      </c>
      <c r="C89" s="3">
        <v>174</v>
      </c>
      <c r="D89" s="3" t="s">
        <v>69</v>
      </c>
      <c r="E89" s="3">
        <v>21144</v>
      </c>
      <c r="F89" s="3" t="s">
        <v>34</v>
      </c>
      <c r="G89" s="3">
        <v>13</v>
      </c>
      <c r="H89" s="3" t="s">
        <v>21</v>
      </c>
      <c r="I89" s="3">
        <v>2017</v>
      </c>
      <c r="J89" s="3">
        <v>2017</v>
      </c>
      <c r="K89" s="3">
        <v>3043</v>
      </c>
      <c r="L89" s="3" t="s">
        <v>184</v>
      </c>
      <c r="M89" s="3" t="s">
        <v>185</v>
      </c>
      <c r="N89" s="3">
        <v>73.188000000000002</v>
      </c>
      <c r="O89" s="3" t="s">
        <v>174</v>
      </c>
      <c r="P89" s="3" t="s">
        <v>175</v>
      </c>
      <c r="Q89" s="3"/>
      <c r="R89" s="3"/>
    </row>
    <row r="90" spans="1:18" x14ac:dyDescent="0.75">
      <c r="A90" s="3" t="s">
        <v>182</v>
      </c>
      <c r="B90" s="3" t="s">
        <v>183</v>
      </c>
      <c r="C90" s="3">
        <v>174</v>
      </c>
      <c r="D90" s="3" t="s">
        <v>69</v>
      </c>
      <c r="E90" s="3">
        <v>21144</v>
      </c>
      <c r="F90" s="3" t="s">
        <v>34</v>
      </c>
      <c r="G90" s="3">
        <v>13</v>
      </c>
      <c r="H90" s="3" t="s">
        <v>21</v>
      </c>
      <c r="I90" s="3">
        <v>2018</v>
      </c>
      <c r="J90" s="3">
        <v>2018</v>
      </c>
      <c r="K90" s="3">
        <v>3043</v>
      </c>
      <c r="L90" s="3" t="s">
        <v>184</v>
      </c>
      <c r="M90" s="3" t="s">
        <v>185</v>
      </c>
      <c r="N90" s="3">
        <v>73.822999999999993</v>
      </c>
      <c r="O90" s="3" t="s">
        <v>174</v>
      </c>
      <c r="P90" s="3" t="s">
        <v>175</v>
      </c>
      <c r="Q90" s="3"/>
      <c r="R90" s="3"/>
    </row>
    <row r="91" spans="1:18" x14ac:dyDescent="0.75">
      <c r="A91" s="3" t="s">
        <v>182</v>
      </c>
      <c r="B91" s="3" t="s">
        <v>183</v>
      </c>
      <c r="C91" s="3">
        <v>174</v>
      </c>
      <c r="D91" s="3" t="s">
        <v>69</v>
      </c>
      <c r="E91" s="3">
        <v>21144</v>
      </c>
      <c r="F91" s="3" t="s">
        <v>34</v>
      </c>
      <c r="G91" s="3">
        <v>13</v>
      </c>
      <c r="H91" s="3" t="s">
        <v>21</v>
      </c>
      <c r="I91" s="3">
        <v>2019</v>
      </c>
      <c r="J91" s="3">
        <v>2019</v>
      </c>
      <c r="K91" s="3">
        <v>3043</v>
      </c>
      <c r="L91" s="3" t="s">
        <v>184</v>
      </c>
      <c r="M91" s="3" t="s">
        <v>185</v>
      </c>
      <c r="N91" s="3">
        <v>74.650000000000006</v>
      </c>
      <c r="O91" s="3" t="s">
        <v>174</v>
      </c>
      <c r="P91" s="3" t="s">
        <v>175</v>
      </c>
      <c r="Q91" s="3"/>
      <c r="R91" s="3"/>
    </row>
    <row r="92" spans="1:18" x14ac:dyDescent="0.75">
      <c r="A92" s="3" t="s">
        <v>182</v>
      </c>
      <c r="B92" s="3" t="s">
        <v>183</v>
      </c>
      <c r="C92" s="3">
        <v>180</v>
      </c>
      <c r="D92" s="3" t="s">
        <v>70</v>
      </c>
      <c r="E92" s="3">
        <v>21144</v>
      </c>
      <c r="F92" s="3" t="s">
        <v>34</v>
      </c>
      <c r="G92" s="3">
        <v>13</v>
      </c>
      <c r="H92" s="3" t="s">
        <v>21</v>
      </c>
      <c r="I92" s="3">
        <v>2010</v>
      </c>
      <c r="J92" s="3">
        <v>2010</v>
      </c>
      <c r="K92" s="3">
        <v>3043</v>
      </c>
      <c r="L92" s="3" t="s">
        <v>184</v>
      </c>
      <c r="M92" s="3" t="s">
        <v>185</v>
      </c>
      <c r="N92" s="3">
        <v>15392.248</v>
      </c>
      <c r="O92" s="3" t="s">
        <v>174</v>
      </c>
      <c r="P92" s="3" t="s">
        <v>175</v>
      </c>
      <c r="Q92" s="3"/>
      <c r="R92" s="3"/>
    </row>
    <row r="93" spans="1:18" x14ac:dyDescent="0.75">
      <c r="A93" s="3" t="s">
        <v>182</v>
      </c>
      <c r="B93" s="3" t="s">
        <v>183</v>
      </c>
      <c r="C93" s="3">
        <v>180</v>
      </c>
      <c r="D93" s="3" t="s">
        <v>70</v>
      </c>
      <c r="E93" s="3">
        <v>21144</v>
      </c>
      <c r="F93" s="3" t="s">
        <v>34</v>
      </c>
      <c r="G93" s="3">
        <v>13</v>
      </c>
      <c r="H93" s="3" t="s">
        <v>21</v>
      </c>
      <c r="I93" s="3">
        <v>2011</v>
      </c>
      <c r="J93" s="3">
        <v>2011</v>
      </c>
      <c r="K93" s="3">
        <v>3043</v>
      </c>
      <c r="L93" s="3" t="s">
        <v>184</v>
      </c>
      <c r="M93" s="3" t="s">
        <v>185</v>
      </c>
      <c r="N93" s="3">
        <v>15439.626</v>
      </c>
      <c r="O93" s="3" t="s">
        <v>174</v>
      </c>
      <c r="P93" s="3" t="s">
        <v>175</v>
      </c>
      <c r="Q93" s="3"/>
      <c r="R93" s="3"/>
    </row>
    <row r="94" spans="1:18" x14ac:dyDescent="0.75">
      <c r="A94" s="3" t="s">
        <v>182</v>
      </c>
      <c r="B94" s="3" t="s">
        <v>183</v>
      </c>
      <c r="C94" s="3">
        <v>180</v>
      </c>
      <c r="D94" s="3" t="s">
        <v>70</v>
      </c>
      <c r="E94" s="3">
        <v>21144</v>
      </c>
      <c r="F94" s="3" t="s">
        <v>34</v>
      </c>
      <c r="G94" s="3">
        <v>13</v>
      </c>
      <c r="H94" s="3" t="s">
        <v>21</v>
      </c>
      <c r="I94" s="3">
        <v>2012</v>
      </c>
      <c r="J94" s="3">
        <v>2012</v>
      </c>
      <c r="K94" s="3">
        <v>3043</v>
      </c>
      <c r="L94" s="3" t="s">
        <v>184</v>
      </c>
      <c r="M94" s="3" t="s">
        <v>185</v>
      </c>
      <c r="N94" s="3">
        <v>15476.021000000001</v>
      </c>
      <c r="O94" s="3" t="s">
        <v>174</v>
      </c>
      <c r="P94" s="3" t="s">
        <v>175</v>
      </c>
      <c r="Q94" s="3"/>
      <c r="R94" s="3"/>
    </row>
    <row r="95" spans="1:18" x14ac:dyDescent="0.75">
      <c r="A95" s="3" t="s">
        <v>182</v>
      </c>
      <c r="B95" s="3" t="s">
        <v>183</v>
      </c>
      <c r="C95" s="3">
        <v>180</v>
      </c>
      <c r="D95" s="3" t="s">
        <v>70</v>
      </c>
      <c r="E95" s="3">
        <v>21144</v>
      </c>
      <c r="F95" s="3" t="s">
        <v>34</v>
      </c>
      <c r="G95" s="3">
        <v>13</v>
      </c>
      <c r="H95" s="3" t="s">
        <v>21</v>
      </c>
      <c r="I95" s="3">
        <v>2013</v>
      </c>
      <c r="J95" s="3">
        <v>2013</v>
      </c>
      <c r="K95" s="3">
        <v>3043</v>
      </c>
      <c r="L95" s="3" t="s">
        <v>184</v>
      </c>
      <c r="M95" s="3" t="s">
        <v>185</v>
      </c>
      <c r="N95" s="3">
        <v>15808.612999999999</v>
      </c>
      <c r="O95" s="3" t="s">
        <v>174</v>
      </c>
      <c r="P95" s="3" t="s">
        <v>175</v>
      </c>
      <c r="Q95" s="3"/>
      <c r="R95" s="3"/>
    </row>
    <row r="96" spans="1:18" x14ac:dyDescent="0.75">
      <c r="A96" s="3" t="s">
        <v>182</v>
      </c>
      <c r="B96" s="3" t="s">
        <v>183</v>
      </c>
      <c r="C96" s="3">
        <v>180</v>
      </c>
      <c r="D96" s="3" t="s">
        <v>70</v>
      </c>
      <c r="E96" s="3">
        <v>21144</v>
      </c>
      <c r="F96" s="3" t="s">
        <v>34</v>
      </c>
      <c r="G96" s="3">
        <v>13</v>
      </c>
      <c r="H96" s="3" t="s">
        <v>21</v>
      </c>
      <c r="I96" s="3">
        <v>2014</v>
      </c>
      <c r="J96" s="3">
        <v>2014</v>
      </c>
      <c r="K96" s="3">
        <v>3043</v>
      </c>
      <c r="L96" s="3" t="s">
        <v>184</v>
      </c>
      <c r="M96" s="3" t="s">
        <v>185</v>
      </c>
      <c r="N96" s="3">
        <v>16141.257</v>
      </c>
      <c r="O96" s="3" t="s">
        <v>174</v>
      </c>
      <c r="P96" s="3" t="s">
        <v>175</v>
      </c>
      <c r="Q96" s="3"/>
      <c r="R96" s="3"/>
    </row>
    <row r="97" spans="1:18" x14ac:dyDescent="0.75">
      <c r="A97" s="3" t="s">
        <v>182</v>
      </c>
      <c r="B97" s="3" t="s">
        <v>183</v>
      </c>
      <c r="C97" s="3">
        <v>180</v>
      </c>
      <c r="D97" s="3" t="s">
        <v>70</v>
      </c>
      <c r="E97" s="3">
        <v>21144</v>
      </c>
      <c r="F97" s="3" t="s">
        <v>34</v>
      </c>
      <c r="G97" s="3">
        <v>13</v>
      </c>
      <c r="H97" s="3" t="s">
        <v>21</v>
      </c>
      <c r="I97" s="3">
        <v>2015</v>
      </c>
      <c r="J97" s="3">
        <v>2015</v>
      </c>
      <c r="K97" s="3">
        <v>3043</v>
      </c>
      <c r="L97" s="3" t="s">
        <v>184</v>
      </c>
      <c r="M97" s="3" t="s">
        <v>185</v>
      </c>
      <c r="N97" s="3">
        <v>16522.467000000001</v>
      </c>
      <c r="O97" s="3" t="s">
        <v>174</v>
      </c>
      <c r="P97" s="3" t="s">
        <v>175</v>
      </c>
      <c r="Q97" s="3"/>
      <c r="R97" s="3"/>
    </row>
    <row r="98" spans="1:18" x14ac:dyDescent="0.75">
      <c r="A98" s="3" t="s">
        <v>182</v>
      </c>
      <c r="B98" s="3" t="s">
        <v>183</v>
      </c>
      <c r="C98" s="3">
        <v>180</v>
      </c>
      <c r="D98" s="3" t="s">
        <v>70</v>
      </c>
      <c r="E98" s="3">
        <v>21144</v>
      </c>
      <c r="F98" s="3" t="s">
        <v>34</v>
      </c>
      <c r="G98" s="3">
        <v>13</v>
      </c>
      <c r="H98" s="3" t="s">
        <v>21</v>
      </c>
      <c r="I98" s="3">
        <v>2016</v>
      </c>
      <c r="J98" s="3">
        <v>2016</v>
      </c>
      <c r="K98" s="3">
        <v>3043</v>
      </c>
      <c r="L98" s="3" t="s">
        <v>184</v>
      </c>
      <c r="M98" s="3" t="s">
        <v>185</v>
      </c>
      <c r="N98" s="3">
        <v>16991.571</v>
      </c>
      <c r="O98" s="3" t="s">
        <v>174</v>
      </c>
      <c r="P98" s="3" t="s">
        <v>175</v>
      </c>
      <c r="Q98" s="3"/>
      <c r="R98" s="3"/>
    </row>
    <row r="99" spans="1:18" x14ac:dyDescent="0.75">
      <c r="A99" s="3" t="s">
        <v>182</v>
      </c>
      <c r="B99" s="3" t="s">
        <v>183</v>
      </c>
      <c r="C99" s="3">
        <v>180</v>
      </c>
      <c r="D99" s="3" t="s">
        <v>70</v>
      </c>
      <c r="E99" s="3">
        <v>21144</v>
      </c>
      <c r="F99" s="3" t="s">
        <v>34</v>
      </c>
      <c r="G99" s="3">
        <v>13</v>
      </c>
      <c r="H99" s="3" t="s">
        <v>21</v>
      </c>
      <c r="I99" s="3">
        <v>2017</v>
      </c>
      <c r="J99" s="3">
        <v>2017</v>
      </c>
      <c r="K99" s="3">
        <v>3043</v>
      </c>
      <c r="L99" s="3" t="s">
        <v>184</v>
      </c>
      <c r="M99" s="3" t="s">
        <v>185</v>
      </c>
      <c r="N99" s="3">
        <v>17461.197</v>
      </c>
      <c r="O99" s="3" t="s">
        <v>174</v>
      </c>
      <c r="P99" s="3" t="s">
        <v>175</v>
      </c>
      <c r="Q99" s="3"/>
      <c r="R99" s="3"/>
    </row>
    <row r="100" spans="1:18" x14ac:dyDescent="0.75">
      <c r="A100" s="3" t="s">
        <v>182</v>
      </c>
      <c r="B100" s="3" t="s">
        <v>183</v>
      </c>
      <c r="C100" s="3">
        <v>180</v>
      </c>
      <c r="D100" s="3" t="s">
        <v>70</v>
      </c>
      <c r="E100" s="3">
        <v>21144</v>
      </c>
      <c r="F100" s="3" t="s">
        <v>34</v>
      </c>
      <c r="G100" s="3">
        <v>13</v>
      </c>
      <c r="H100" s="3" t="s">
        <v>21</v>
      </c>
      <c r="I100" s="3">
        <v>2018</v>
      </c>
      <c r="J100" s="3">
        <v>2018</v>
      </c>
      <c r="K100" s="3">
        <v>3043</v>
      </c>
      <c r="L100" s="3" t="s">
        <v>184</v>
      </c>
      <c r="M100" s="3" t="s">
        <v>185</v>
      </c>
      <c r="N100" s="3">
        <v>17901.929</v>
      </c>
      <c r="O100" s="3" t="s">
        <v>174</v>
      </c>
      <c r="P100" s="3" t="s">
        <v>175</v>
      </c>
      <c r="Q100" s="3"/>
      <c r="R100" s="3"/>
    </row>
    <row r="101" spans="1:18" x14ac:dyDescent="0.75">
      <c r="A101" s="3" t="s">
        <v>182</v>
      </c>
      <c r="B101" s="3" t="s">
        <v>183</v>
      </c>
      <c r="C101" s="3">
        <v>180</v>
      </c>
      <c r="D101" s="3" t="s">
        <v>70</v>
      </c>
      <c r="E101" s="3">
        <v>21144</v>
      </c>
      <c r="F101" s="3" t="s">
        <v>34</v>
      </c>
      <c r="G101" s="3">
        <v>13</v>
      </c>
      <c r="H101" s="3" t="s">
        <v>21</v>
      </c>
      <c r="I101" s="3">
        <v>2019</v>
      </c>
      <c r="J101" s="3">
        <v>2019</v>
      </c>
      <c r="K101" s="3">
        <v>3043</v>
      </c>
      <c r="L101" s="3" t="s">
        <v>184</v>
      </c>
      <c r="M101" s="3" t="s">
        <v>185</v>
      </c>
      <c r="N101" s="3">
        <v>18370.632000000001</v>
      </c>
      <c r="O101" s="3" t="s">
        <v>174</v>
      </c>
      <c r="P101" s="3" t="s">
        <v>175</v>
      </c>
      <c r="Q101" s="3"/>
      <c r="R101" s="3"/>
    </row>
    <row r="102" spans="1:18" x14ac:dyDescent="0.75">
      <c r="A102" s="3" t="s">
        <v>182</v>
      </c>
      <c r="B102" s="3" t="s">
        <v>183</v>
      </c>
      <c r="C102" s="3">
        <v>262</v>
      </c>
      <c r="D102" s="3" t="s">
        <v>71</v>
      </c>
      <c r="E102" s="3">
        <v>21144</v>
      </c>
      <c r="F102" s="3" t="s">
        <v>34</v>
      </c>
      <c r="G102" s="3">
        <v>13</v>
      </c>
      <c r="H102" s="3" t="s">
        <v>21</v>
      </c>
      <c r="I102" s="3">
        <v>2010</v>
      </c>
      <c r="J102" s="3">
        <v>2010</v>
      </c>
      <c r="K102" s="3">
        <v>3043</v>
      </c>
      <c r="L102" s="3" t="s">
        <v>184</v>
      </c>
      <c r="M102" s="3" t="s">
        <v>185</v>
      </c>
      <c r="N102" s="3">
        <v>100.05800000000001</v>
      </c>
      <c r="O102" s="3" t="s">
        <v>174</v>
      </c>
      <c r="P102" s="3" t="s">
        <v>175</v>
      </c>
      <c r="Q102" s="3"/>
      <c r="R102" s="3"/>
    </row>
    <row r="103" spans="1:18" x14ac:dyDescent="0.75">
      <c r="A103" s="3" t="s">
        <v>182</v>
      </c>
      <c r="B103" s="3" t="s">
        <v>183</v>
      </c>
      <c r="C103" s="3">
        <v>262</v>
      </c>
      <c r="D103" s="3" t="s">
        <v>71</v>
      </c>
      <c r="E103" s="3">
        <v>21144</v>
      </c>
      <c r="F103" s="3" t="s">
        <v>34</v>
      </c>
      <c r="G103" s="3">
        <v>13</v>
      </c>
      <c r="H103" s="3" t="s">
        <v>21</v>
      </c>
      <c r="I103" s="3">
        <v>2011</v>
      </c>
      <c r="J103" s="3">
        <v>2011</v>
      </c>
      <c r="K103" s="3">
        <v>3043</v>
      </c>
      <c r="L103" s="3" t="s">
        <v>184</v>
      </c>
      <c r="M103" s="3" t="s">
        <v>185</v>
      </c>
      <c r="N103" s="3">
        <v>99.254999999999995</v>
      </c>
      <c r="O103" s="3" t="s">
        <v>174</v>
      </c>
      <c r="P103" s="3" t="s">
        <v>175</v>
      </c>
      <c r="Q103" s="3"/>
      <c r="R103" s="3"/>
    </row>
    <row r="104" spans="1:18" x14ac:dyDescent="0.75">
      <c r="A104" s="3" t="s">
        <v>182</v>
      </c>
      <c r="B104" s="3" t="s">
        <v>183</v>
      </c>
      <c r="C104" s="3">
        <v>262</v>
      </c>
      <c r="D104" s="3" t="s">
        <v>71</v>
      </c>
      <c r="E104" s="3">
        <v>21144</v>
      </c>
      <c r="F104" s="3" t="s">
        <v>34</v>
      </c>
      <c r="G104" s="3">
        <v>13</v>
      </c>
      <c r="H104" s="3" t="s">
        <v>21</v>
      </c>
      <c r="I104" s="3">
        <v>2012</v>
      </c>
      <c r="J104" s="3">
        <v>2012</v>
      </c>
      <c r="K104" s="3">
        <v>3043</v>
      </c>
      <c r="L104" s="3" t="s">
        <v>184</v>
      </c>
      <c r="M104" s="3" t="s">
        <v>185</v>
      </c>
      <c r="N104" s="3">
        <v>98.805000000000007</v>
      </c>
      <c r="O104" s="3" t="s">
        <v>174</v>
      </c>
      <c r="P104" s="3" t="s">
        <v>175</v>
      </c>
      <c r="Q104" s="3"/>
      <c r="R104" s="3"/>
    </row>
    <row r="105" spans="1:18" x14ac:dyDescent="0.75">
      <c r="A105" s="3" t="s">
        <v>182</v>
      </c>
      <c r="B105" s="3" t="s">
        <v>183</v>
      </c>
      <c r="C105" s="3">
        <v>262</v>
      </c>
      <c r="D105" s="3" t="s">
        <v>71</v>
      </c>
      <c r="E105" s="3">
        <v>21144</v>
      </c>
      <c r="F105" s="3" t="s">
        <v>34</v>
      </c>
      <c r="G105" s="3">
        <v>13</v>
      </c>
      <c r="H105" s="3" t="s">
        <v>21</v>
      </c>
      <c r="I105" s="3">
        <v>2013</v>
      </c>
      <c r="J105" s="3">
        <v>2013</v>
      </c>
      <c r="K105" s="3">
        <v>3043</v>
      </c>
      <c r="L105" s="3" t="s">
        <v>184</v>
      </c>
      <c r="M105" s="3" t="s">
        <v>185</v>
      </c>
      <c r="N105" s="3">
        <v>98.195999999999998</v>
      </c>
      <c r="O105" s="3" t="s">
        <v>174</v>
      </c>
      <c r="P105" s="3" t="s">
        <v>175</v>
      </c>
      <c r="Q105" s="3"/>
      <c r="R105" s="3"/>
    </row>
    <row r="106" spans="1:18" x14ac:dyDescent="0.75">
      <c r="A106" s="3" t="s">
        <v>182</v>
      </c>
      <c r="B106" s="3" t="s">
        <v>183</v>
      </c>
      <c r="C106" s="3">
        <v>262</v>
      </c>
      <c r="D106" s="3" t="s">
        <v>71</v>
      </c>
      <c r="E106" s="3">
        <v>21144</v>
      </c>
      <c r="F106" s="3" t="s">
        <v>34</v>
      </c>
      <c r="G106" s="3">
        <v>13</v>
      </c>
      <c r="H106" s="3" t="s">
        <v>21</v>
      </c>
      <c r="I106" s="3">
        <v>2014</v>
      </c>
      <c r="J106" s="3">
        <v>2014</v>
      </c>
      <c r="K106" s="3">
        <v>3043</v>
      </c>
      <c r="L106" s="3" t="s">
        <v>184</v>
      </c>
      <c r="M106" s="3" t="s">
        <v>185</v>
      </c>
      <c r="N106" s="3">
        <v>97.165999999999997</v>
      </c>
      <c r="O106" s="3" t="s">
        <v>174</v>
      </c>
      <c r="P106" s="3" t="s">
        <v>175</v>
      </c>
      <c r="Q106" s="3"/>
      <c r="R106" s="3"/>
    </row>
    <row r="107" spans="1:18" x14ac:dyDescent="0.75">
      <c r="A107" s="3" t="s">
        <v>182</v>
      </c>
      <c r="B107" s="3" t="s">
        <v>183</v>
      </c>
      <c r="C107" s="3">
        <v>262</v>
      </c>
      <c r="D107" s="3" t="s">
        <v>71</v>
      </c>
      <c r="E107" s="3">
        <v>21144</v>
      </c>
      <c r="F107" s="3" t="s">
        <v>34</v>
      </c>
      <c r="G107" s="3">
        <v>13</v>
      </c>
      <c r="H107" s="3" t="s">
        <v>21</v>
      </c>
      <c r="I107" s="3">
        <v>2015</v>
      </c>
      <c r="J107" s="3">
        <v>2015</v>
      </c>
      <c r="K107" s="3">
        <v>3043</v>
      </c>
      <c r="L107" s="3" t="s">
        <v>184</v>
      </c>
      <c r="M107" s="3" t="s">
        <v>185</v>
      </c>
      <c r="N107" s="3">
        <v>95.947000000000003</v>
      </c>
      <c r="O107" s="3" t="s">
        <v>174</v>
      </c>
      <c r="P107" s="3" t="s">
        <v>175</v>
      </c>
      <c r="Q107" s="3"/>
      <c r="R107" s="3"/>
    </row>
    <row r="108" spans="1:18" x14ac:dyDescent="0.75">
      <c r="A108" s="3" t="s">
        <v>182</v>
      </c>
      <c r="B108" s="3" t="s">
        <v>183</v>
      </c>
      <c r="C108" s="3">
        <v>262</v>
      </c>
      <c r="D108" s="3" t="s">
        <v>71</v>
      </c>
      <c r="E108" s="3">
        <v>21144</v>
      </c>
      <c r="F108" s="3" t="s">
        <v>34</v>
      </c>
      <c r="G108" s="3">
        <v>13</v>
      </c>
      <c r="H108" s="3" t="s">
        <v>21</v>
      </c>
      <c r="I108" s="3">
        <v>2016</v>
      </c>
      <c r="J108" s="3">
        <v>2016</v>
      </c>
      <c r="K108" s="3">
        <v>3043</v>
      </c>
      <c r="L108" s="3" t="s">
        <v>184</v>
      </c>
      <c r="M108" s="3" t="s">
        <v>185</v>
      </c>
      <c r="N108" s="3">
        <v>94.665999999999997</v>
      </c>
      <c r="O108" s="3" t="s">
        <v>174</v>
      </c>
      <c r="P108" s="3" t="s">
        <v>175</v>
      </c>
      <c r="Q108" s="3"/>
      <c r="R108" s="3"/>
    </row>
    <row r="109" spans="1:18" x14ac:dyDescent="0.75">
      <c r="A109" s="3" t="s">
        <v>182</v>
      </c>
      <c r="B109" s="3" t="s">
        <v>183</v>
      </c>
      <c r="C109" s="3">
        <v>262</v>
      </c>
      <c r="D109" s="3" t="s">
        <v>71</v>
      </c>
      <c r="E109" s="3">
        <v>21144</v>
      </c>
      <c r="F109" s="3" t="s">
        <v>34</v>
      </c>
      <c r="G109" s="3">
        <v>13</v>
      </c>
      <c r="H109" s="3" t="s">
        <v>21</v>
      </c>
      <c r="I109" s="3">
        <v>2017</v>
      </c>
      <c r="J109" s="3">
        <v>2017</v>
      </c>
      <c r="K109" s="3">
        <v>3043</v>
      </c>
      <c r="L109" s="3" t="s">
        <v>184</v>
      </c>
      <c r="M109" s="3" t="s">
        <v>185</v>
      </c>
      <c r="N109" s="3">
        <v>93.733999999999995</v>
      </c>
      <c r="O109" s="3" t="s">
        <v>174</v>
      </c>
      <c r="P109" s="3" t="s">
        <v>175</v>
      </c>
      <c r="Q109" s="3"/>
      <c r="R109" s="3"/>
    </row>
    <row r="110" spans="1:18" x14ac:dyDescent="0.75">
      <c r="A110" s="3" t="s">
        <v>182</v>
      </c>
      <c r="B110" s="3" t="s">
        <v>183</v>
      </c>
      <c r="C110" s="3">
        <v>262</v>
      </c>
      <c r="D110" s="3" t="s">
        <v>71</v>
      </c>
      <c r="E110" s="3">
        <v>21144</v>
      </c>
      <c r="F110" s="3" t="s">
        <v>34</v>
      </c>
      <c r="G110" s="3">
        <v>13</v>
      </c>
      <c r="H110" s="3" t="s">
        <v>21</v>
      </c>
      <c r="I110" s="3">
        <v>2018</v>
      </c>
      <c r="J110" s="3">
        <v>2018</v>
      </c>
      <c r="K110" s="3">
        <v>3043</v>
      </c>
      <c r="L110" s="3" t="s">
        <v>184</v>
      </c>
      <c r="M110" s="3" t="s">
        <v>185</v>
      </c>
      <c r="N110" s="3">
        <v>92.168999999999997</v>
      </c>
      <c r="O110" s="3" t="s">
        <v>174</v>
      </c>
      <c r="P110" s="3" t="s">
        <v>175</v>
      </c>
      <c r="Q110" s="3"/>
      <c r="R110" s="3"/>
    </row>
    <row r="111" spans="1:18" x14ac:dyDescent="0.75">
      <c r="A111" s="3" t="s">
        <v>182</v>
      </c>
      <c r="B111" s="3" t="s">
        <v>183</v>
      </c>
      <c r="C111" s="3">
        <v>262</v>
      </c>
      <c r="D111" s="3" t="s">
        <v>71</v>
      </c>
      <c r="E111" s="3">
        <v>21144</v>
      </c>
      <c r="F111" s="3" t="s">
        <v>34</v>
      </c>
      <c r="G111" s="3">
        <v>13</v>
      </c>
      <c r="H111" s="3" t="s">
        <v>21</v>
      </c>
      <c r="I111" s="3">
        <v>2019</v>
      </c>
      <c r="J111" s="3">
        <v>2019</v>
      </c>
      <c r="K111" s="3">
        <v>3043</v>
      </c>
      <c r="L111" s="3" t="s">
        <v>184</v>
      </c>
      <c r="M111" s="3" t="s">
        <v>185</v>
      </c>
      <c r="N111" s="3">
        <v>90.623000000000005</v>
      </c>
      <c r="O111" s="3" t="s">
        <v>174</v>
      </c>
      <c r="P111" s="3" t="s">
        <v>175</v>
      </c>
      <c r="Q111" s="3"/>
      <c r="R111" s="3"/>
    </row>
    <row r="112" spans="1:18" x14ac:dyDescent="0.75">
      <c r="A112" s="3" t="s">
        <v>182</v>
      </c>
      <c r="B112" s="3" t="s">
        <v>183</v>
      </c>
      <c r="C112" s="3">
        <v>231</v>
      </c>
      <c r="D112" s="3" t="s">
        <v>72</v>
      </c>
      <c r="E112" s="3">
        <v>21144</v>
      </c>
      <c r="F112" s="3" t="s">
        <v>34</v>
      </c>
      <c r="G112" s="3">
        <v>13</v>
      </c>
      <c r="H112" s="3" t="s">
        <v>21</v>
      </c>
      <c r="I112" s="3">
        <v>2010</v>
      </c>
      <c r="J112" s="3">
        <v>2010</v>
      </c>
      <c r="K112" s="3">
        <v>3043</v>
      </c>
      <c r="L112" s="3" t="s">
        <v>184</v>
      </c>
      <c r="M112" s="3" t="s">
        <v>185</v>
      </c>
      <c r="N112" s="3">
        <v>28343.623</v>
      </c>
      <c r="O112" s="3" t="s">
        <v>174</v>
      </c>
      <c r="P112" s="3" t="s">
        <v>175</v>
      </c>
      <c r="Q112" s="3"/>
      <c r="R112" s="3"/>
    </row>
    <row r="113" spans="1:18" x14ac:dyDescent="0.75">
      <c r="A113" s="3" t="s">
        <v>182</v>
      </c>
      <c r="B113" s="3" t="s">
        <v>183</v>
      </c>
      <c r="C113" s="3">
        <v>231</v>
      </c>
      <c r="D113" s="3" t="s">
        <v>72</v>
      </c>
      <c r="E113" s="3">
        <v>21144</v>
      </c>
      <c r="F113" s="3" t="s">
        <v>34</v>
      </c>
      <c r="G113" s="3">
        <v>13</v>
      </c>
      <c r="H113" s="3" t="s">
        <v>21</v>
      </c>
      <c r="I113" s="3">
        <v>2011</v>
      </c>
      <c r="J113" s="3">
        <v>2011</v>
      </c>
      <c r="K113" s="3">
        <v>3043</v>
      </c>
      <c r="L113" s="3" t="s">
        <v>184</v>
      </c>
      <c r="M113" s="3" t="s">
        <v>185</v>
      </c>
      <c r="N113" s="3">
        <v>28983.182000000001</v>
      </c>
      <c r="O113" s="3" t="s">
        <v>174</v>
      </c>
      <c r="P113" s="3" t="s">
        <v>175</v>
      </c>
      <c r="Q113" s="3"/>
      <c r="R113" s="3"/>
    </row>
    <row r="114" spans="1:18" x14ac:dyDescent="0.75">
      <c r="A114" s="3" t="s">
        <v>182</v>
      </c>
      <c r="B114" s="3" t="s">
        <v>183</v>
      </c>
      <c r="C114" s="3">
        <v>231</v>
      </c>
      <c r="D114" s="3" t="s">
        <v>72</v>
      </c>
      <c r="E114" s="3">
        <v>21144</v>
      </c>
      <c r="F114" s="3" t="s">
        <v>34</v>
      </c>
      <c r="G114" s="3">
        <v>13</v>
      </c>
      <c r="H114" s="3" t="s">
        <v>21</v>
      </c>
      <c r="I114" s="3">
        <v>2012</v>
      </c>
      <c r="J114" s="3">
        <v>2012</v>
      </c>
      <c r="K114" s="3">
        <v>3043</v>
      </c>
      <c r="L114" s="3" t="s">
        <v>184</v>
      </c>
      <c r="M114" s="3" t="s">
        <v>185</v>
      </c>
      <c r="N114" s="3">
        <v>29667.119999999999</v>
      </c>
      <c r="O114" s="3" t="s">
        <v>174</v>
      </c>
      <c r="P114" s="3" t="s">
        <v>175</v>
      </c>
      <c r="Q114" s="3"/>
      <c r="R114" s="3"/>
    </row>
    <row r="115" spans="1:18" x14ac:dyDescent="0.75">
      <c r="A115" s="3" t="s">
        <v>182</v>
      </c>
      <c r="B115" s="3" t="s">
        <v>183</v>
      </c>
      <c r="C115" s="3">
        <v>231</v>
      </c>
      <c r="D115" s="3" t="s">
        <v>72</v>
      </c>
      <c r="E115" s="3">
        <v>21144</v>
      </c>
      <c r="F115" s="3" t="s">
        <v>34</v>
      </c>
      <c r="G115" s="3">
        <v>13</v>
      </c>
      <c r="H115" s="3" t="s">
        <v>21</v>
      </c>
      <c r="I115" s="3">
        <v>2013</v>
      </c>
      <c r="J115" s="3">
        <v>2013</v>
      </c>
      <c r="K115" s="3">
        <v>3043</v>
      </c>
      <c r="L115" s="3" t="s">
        <v>184</v>
      </c>
      <c r="M115" s="3" t="s">
        <v>185</v>
      </c>
      <c r="N115" s="3">
        <v>30311.918000000001</v>
      </c>
      <c r="O115" s="3" t="s">
        <v>174</v>
      </c>
      <c r="P115" s="3" t="s">
        <v>175</v>
      </c>
      <c r="Q115" s="3" t="s">
        <v>186</v>
      </c>
      <c r="R115" s="3"/>
    </row>
    <row r="116" spans="1:18" x14ac:dyDescent="0.75">
      <c r="A116" s="3" t="s">
        <v>182</v>
      </c>
      <c r="B116" s="3" t="s">
        <v>183</v>
      </c>
      <c r="C116" s="3">
        <v>231</v>
      </c>
      <c r="D116" s="3" t="s">
        <v>72</v>
      </c>
      <c r="E116" s="3">
        <v>21144</v>
      </c>
      <c r="F116" s="3" t="s">
        <v>34</v>
      </c>
      <c r="G116" s="3">
        <v>13</v>
      </c>
      <c r="H116" s="3" t="s">
        <v>21</v>
      </c>
      <c r="I116" s="3">
        <v>2014</v>
      </c>
      <c r="J116" s="3">
        <v>2014</v>
      </c>
      <c r="K116" s="3">
        <v>3043</v>
      </c>
      <c r="L116" s="3" t="s">
        <v>184</v>
      </c>
      <c r="M116" s="3" t="s">
        <v>185</v>
      </c>
      <c r="N116" s="3">
        <v>31010.364000000001</v>
      </c>
      <c r="O116" s="3" t="s">
        <v>174</v>
      </c>
      <c r="P116" s="3" t="s">
        <v>175</v>
      </c>
      <c r="Q116" s="3"/>
      <c r="R116" s="3"/>
    </row>
    <row r="117" spans="1:18" x14ac:dyDescent="0.75">
      <c r="A117" s="3" t="s">
        <v>182</v>
      </c>
      <c r="B117" s="3" t="s">
        <v>183</v>
      </c>
      <c r="C117" s="3">
        <v>231</v>
      </c>
      <c r="D117" s="3" t="s">
        <v>72</v>
      </c>
      <c r="E117" s="3">
        <v>21144</v>
      </c>
      <c r="F117" s="3" t="s">
        <v>34</v>
      </c>
      <c r="G117" s="3">
        <v>13</v>
      </c>
      <c r="H117" s="3" t="s">
        <v>21</v>
      </c>
      <c r="I117" s="3">
        <v>2015</v>
      </c>
      <c r="J117" s="3">
        <v>2015</v>
      </c>
      <c r="K117" s="3">
        <v>3043</v>
      </c>
      <c r="L117" s="3" t="s">
        <v>184</v>
      </c>
      <c r="M117" s="3" t="s">
        <v>185</v>
      </c>
      <c r="N117" s="3">
        <v>31708.49</v>
      </c>
      <c r="O117" s="3" t="s">
        <v>174</v>
      </c>
      <c r="P117" s="3" t="s">
        <v>175</v>
      </c>
      <c r="Q117" s="3"/>
      <c r="R117" s="3"/>
    </row>
    <row r="118" spans="1:18" x14ac:dyDescent="0.75">
      <c r="A118" s="3" t="s">
        <v>182</v>
      </c>
      <c r="B118" s="3" t="s">
        <v>183</v>
      </c>
      <c r="C118" s="3">
        <v>231</v>
      </c>
      <c r="D118" s="3" t="s">
        <v>72</v>
      </c>
      <c r="E118" s="3">
        <v>21144</v>
      </c>
      <c r="F118" s="3" t="s">
        <v>34</v>
      </c>
      <c r="G118" s="3">
        <v>13</v>
      </c>
      <c r="H118" s="3" t="s">
        <v>21</v>
      </c>
      <c r="I118" s="3">
        <v>2016</v>
      </c>
      <c r="J118" s="3">
        <v>2016</v>
      </c>
      <c r="K118" s="3">
        <v>3043</v>
      </c>
      <c r="L118" s="3" t="s">
        <v>184</v>
      </c>
      <c r="M118" s="3" t="s">
        <v>185</v>
      </c>
      <c r="N118" s="3">
        <v>32390.137999999999</v>
      </c>
      <c r="O118" s="3" t="s">
        <v>174</v>
      </c>
      <c r="P118" s="3" t="s">
        <v>175</v>
      </c>
      <c r="Q118" s="3"/>
      <c r="R118" s="3"/>
    </row>
    <row r="119" spans="1:18" x14ac:dyDescent="0.75">
      <c r="A119" s="3" t="s">
        <v>182</v>
      </c>
      <c r="B119" s="3" t="s">
        <v>183</v>
      </c>
      <c r="C119" s="3">
        <v>231</v>
      </c>
      <c r="D119" s="3" t="s">
        <v>72</v>
      </c>
      <c r="E119" s="3">
        <v>21144</v>
      </c>
      <c r="F119" s="3" t="s">
        <v>34</v>
      </c>
      <c r="G119" s="3">
        <v>13</v>
      </c>
      <c r="H119" s="3" t="s">
        <v>21</v>
      </c>
      <c r="I119" s="3">
        <v>2017</v>
      </c>
      <c r="J119" s="3">
        <v>2017</v>
      </c>
      <c r="K119" s="3">
        <v>3043</v>
      </c>
      <c r="L119" s="3" t="s">
        <v>184</v>
      </c>
      <c r="M119" s="3" t="s">
        <v>185</v>
      </c>
      <c r="N119" s="3">
        <v>33093.468999999997</v>
      </c>
      <c r="O119" s="3" t="s">
        <v>174</v>
      </c>
      <c r="P119" s="3" t="s">
        <v>175</v>
      </c>
      <c r="Q119" s="3"/>
      <c r="R119" s="3"/>
    </row>
    <row r="120" spans="1:18" x14ac:dyDescent="0.75">
      <c r="A120" s="3" t="s">
        <v>182</v>
      </c>
      <c r="B120" s="3" t="s">
        <v>183</v>
      </c>
      <c r="C120" s="3">
        <v>231</v>
      </c>
      <c r="D120" s="3" t="s">
        <v>72</v>
      </c>
      <c r="E120" s="3">
        <v>21144</v>
      </c>
      <c r="F120" s="3" t="s">
        <v>34</v>
      </c>
      <c r="G120" s="3">
        <v>13</v>
      </c>
      <c r="H120" s="3" t="s">
        <v>21</v>
      </c>
      <c r="I120" s="3">
        <v>2018</v>
      </c>
      <c r="J120" s="3">
        <v>2018</v>
      </c>
      <c r="K120" s="3">
        <v>3043</v>
      </c>
      <c r="L120" s="3" t="s">
        <v>184</v>
      </c>
      <c r="M120" s="3" t="s">
        <v>185</v>
      </c>
      <c r="N120" s="3">
        <v>33871.868000000002</v>
      </c>
      <c r="O120" s="3" t="s">
        <v>174</v>
      </c>
      <c r="P120" s="3" t="s">
        <v>175</v>
      </c>
      <c r="Q120" s="3"/>
      <c r="R120" s="3"/>
    </row>
    <row r="121" spans="1:18" x14ac:dyDescent="0.75">
      <c r="A121" s="3" t="s">
        <v>182</v>
      </c>
      <c r="B121" s="3" t="s">
        <v>183</v>
      </c>
      <c r="C121" s="3">
        <v>231</v>
      </c>
      <c r="D121" s="3" t="s">
        <v>72</v>
      </c>
      <c r="E121" s="3">
        <v>21144</v>
      </c>
      <c r="F121" s="3" t="s">
        <v>34</v>
      </c>
      <c r="G121" s="3">
        <v>13</v>
      </c>
      <c r="H121" s="3" t="s">
        <v>21</v>
      </c>
      <c r="I121" s="3">
        <v>2019</v>
      </c>
      <c r="J121" s="3">
        <v>2019</v>
      </c>
      <c r="K121" s="3">
        <v>3043</v>
      </c>
      <c r="L121" s="3" t="s">
        <v>184</v>
      </c>
      <c r="M121" s="3" t="s">
        <v>185</v>
      </c>
      <c r="N121" s="3">
        <v>34604.764000000003</v>
      </c>
      <c r="O121" s="3" t="s">
        <v>174</v>
      </c>
      <c r="P121" s="3" t="s">
        <v>175</v>
      </c>
      <c r="Q121" s="3"/>
      <c r="R121" s="3"/>
    </row>
    <row r="122" spans="1:18" x14ac:dyDescent="0.75">
      <c r="A122" s="3" t="s">
        <v>182</v>
      </c>
      <c r="B122" s="3" t="s">
        <v>183</v>
      </c>
      <c r="C122" s="3">
        <v>270</v>
      </c>
      <c r="D122" s="3" t="s">
        <v>73</v>
      </c>
      <c r="E122" s="3">
        <v>21144</v>
      </c>
      <c r="F122" s="3" t="s">
        <v>34</v>
      </c>
      <c r="G122" s="3">
        <v>13</v>
      </c>
      <c r="H122" s="3" t="s">
        <v>21</v>
      </c>
      <c r="I122" s="3">
        <v>2010</v>
      </c>
      <c r="J122" s="3">
        <v>2010</v>
      </c>
      <c r="K122" s="3">
        <v>3043</v>
      </c>
      <c r="L122" s="3" t="s">
        <v>184</v>
      </c>
      <c r="M122" s="3" t="s">
        <v>185</v>
      </c>
      <c r="N122" s="3">
        <v>161.374</v>
      </c>
      <c r="O122" s="3" t="s">
        <v>174</v>
      </c>
      <c r="P122" s="3" t="s">
        <v>175</v>
      </c>
      <c r="Q122" s="3"/>
      <c r="R122" s="3"/>
    </row>
    <row r="123" spans="1:18" x14ac:dyDescent="0.75">
      <c r="A123" s="3" t="s">
        <v>182</v>
      </c>
      <c r="B123" s="3" t="s">
        <v>183</v>
      </c>
      <c r="C123" s="3">
        <v>270</v>
      </c>
      <c r="D123" s="3" t="s">
        <v>73</v>
      </c>
      <c r="E123" s="3">
        <v>21144</v>
      </c>
      <c r="F123" s="3" t="s">
        <v>34</v>
      </c>
      <c r="G123" s="3">
        <v>13</v>
      </c>
      <c r="H123" s="3" t="s">
        <v>21</v>
      </c>
      <c r="I123" s="3">
        <v>2011</v>
      </c>
      <c r="J123" s="3">
        <v>2011</v>
      </c>
      <c r="K123" s="3">
        <v>3043</v>
      </c>
      <c r="L123" s="3" t="s">
        <v>184</v>
      </c>
      <c r="M123" s="3" t="s">
        <v>185</v>
      </c>
      <c r="N123" s="3">
        <v>168.24199999999999</v>
      </c>
      <c r="O123" s="3" t="s">
        <v>174</v>
      </c>
      <c r="P123" s="3" t="s">
        <v>175</v>
      </c>
      <c r="Q123" s="3"/>
      <c r="R123" s="3"/>
    </row>
    <row r="124" spans="1:18" x14ac:dyDescent="0.75">
      <c r="A124" s="3" t="s">
        <v>182</v>
      </c>
      <c r="B124" s="3" t="s">
        <v>183</v>
      </c>
      <c r="C124" s="3">
        <v>270</v>
      </c>
      <c r="D124" s="3" t="s">
        <v>73</v>
      </c>
      <c r="E124" s="3">
        <v>21144</v>
      </c>
      <c r="F124" s="3" t="s">
        <v>34</v>
      </c>
      <c r="G124" s="3">
        <v>13</v>
      </c>
      <c r="H124" s="3" t="s">
        <v>21</v>
      </c>
      <c r="I124" s="3">
        <v>2012</v>
      </c>
      <c r="J124" s="3">
        <v>2012</v>
      </c>
      <c r="K124" s="3">
        <v>3043</v>
      </c>
      <c r="L124" s="3" t="s">
        <v>184</v>
      </c>
      <c r="M124" s="3" t="s">
        <v>185</v>
      </c>
      <c r="N124" s="3">
        <v>171.06100000000001</v>
      </c>
      <c r="O124" s="3" t="s">
        <v>174</v>
      </c>
      <c r="P124" s="3" t="s">
        <v>175</v>
      </c>
      <c r="Q124" s="3" t="s">
        <v>186</v>
      </c>
      <c r="R124" s="3"/>
    </row>
    <row r="125" spans="1:18" x14ac:dyDescent="0.75">
      <c r="A125" s="3" t="s">
        <v>182</v>
      </c>
      <c r="B125" s="3" t="s">
        <v>183</v>
      </c>
      <c r="C125" s="3">
        <v>270</v>
      </c>
      <c r="D125" s="3" t="s">
        <v>73</v>
      </c>
      <c r="E125" s="3">
        <v>21144</v>
      </c>
      <c r="F125" s="3" t="s">
        <v>34</v>
      </c>
      <c r="G125" s="3">
        <v>13</v>
      </c>
      <c r="H125" s="3" t="s">
        <v>21</v>
      </c>
      <c r="I125" s="3">
        <v>2013</v>
      </c>
      <c r="J125" s="3">
        <v>2013</v>
      </c>
      <c r="K125" s="3">
        <v>3043</v>
      </c>
      <c r="L125" s="3" t="s">
        <v>184</v>
      </c>
      <c r="M125" s="3" t="s">
        <v>185</v>
      </c>
      <c r="N125" s="3">
        <v>174.28800000000001</v>
      </c>
      <c r="O125" s="3" t="s">
        <v>174</v>
      </c>
      <c r="P125" s="3" t="s">
        <v>175</v>
      </c>
      <c r="Q125" s="3"/>
      <c r="R125" s="3"/>
    </row>
    <row r="126" spans="1:18" x14ac:dyDescent="0.75">
      <c r="A126" s="3" t="s">
        <v>182</v>
      </c>
      <c r="B126" s="3" t="s">
        <v>183</v>
      </c>
      <c r="C126" s="3">
        <v>270</v>
      </c>
      <c r="D126" s="3" t="s">
        <v>73</v>
      </c>
      <c r="E126" s="3">
        <v>21144</v>
      </c>
      <c r="F126" s="3" t="s">
        <v>34</v>
      </c>
      <c r="G126" s="3">
        <v>13</v>
      </c>
      <c r="H126" s="3" t="s">
        <v>21</v>
      </c>
      <c r="I126" s="3">
        <v>2014</v>
      </c>
      <c r="J126" s="3">
        <v>2014</v>
      </c>
      <c r="K126" s="3">
        <v>3043</v>
      </c>
      <c r="L126" s="3" t="s">
        <v>184</v>
      </c>
      <c r="M126" s="3" t="s">
        <v>185</v>
      </c>
      <c r="N126" s="3">
        <v>179.43299999999999</v>
      </c>
      <c r="O126" s="3" t="s">
        <v>174</v>
      </c>
      <c r="P126" s="3" t="s">
        <v>175</v>
      </c>
      <c r="Q126" s="3"/>
      <c r="R126" s="3"/>
    </row>
    <row r="127" spans="1:18" x14ac:dyDescent="0.75">
      <c r="A127" s="3" t="s">
        <v>182</v>
      </c>
      <c r="B127" s="3" t="s">
        <v>183</v>
      </c>
      <c r="C127" s="3">
        <v>270</v>
      </c>
      <c r="D127" s="3" t="s">
        <v>73</v>
      </c>
      <c r="E127" s="3">
        <v>21144</v>
      </c>
      <c r="F127" s="3" t="s">
        <v>34</v>
      </c>
      <c r="G127" s="3">
        <v>13</v>
      </c>
      <c r="H127" s="3" t="s">
        <v>21</v>
      </c>
      <c r="I127" s="3">
        <v>2015</v>
      </c>
      <c r="J127" s="3">
        <v>2015</v>
      </c>
      <c r="K127" s="3">
        <v>3043</v>
      </c>
      <c r="L127" s="3" t="s">
        <v>184</v>
      </c>
      <c r="M127" s="3" t="s">
        <v>185</v>
      </c>
      <c r="N127" s="3">
        <v>182.322</v>
      </c>
      <c r="O127" s="3" t="s">
        <v>174</v>
      </c>
      <c r="P127" s="3" t="s">
        <v>175</v>
      </c>
      <c r="Q127" s="3"/>
      <c r="R127" s="3"/>
    </row>
    <row r="128" spans="1:18" x14ac:dyDescent="0.75">
      <c r="A128" s="3" t="s">
        <v>182</v>
      </c>
      <c r="B128" s="3" t="s">
        <v>183</v>
      </c>
      <c r="C128" s="3">
        <v>270</v>
      </c>
      <c r="D128" s="3" t="s">
        <v>73</v>
      </c>
      <c r="E128" s="3">
        <v>21144</v>
      </c>
      <c r="F128" s="3" t="s">
        <v>34</v>
      </c>
      <c r="G128" s="3">
        <v>13</v>
      </c>
      <c r="H128" s="3" t="s">
        <v>21</v>
      </c>
      <c r="I128" s="3">
        <v>2016</v>
      </c>
      <c r="J128" s="3">
        <v>2016</v>
      </c>
      <c r="K128" s="3">
        <v>3043</v>
      </c>
      <c r="L128" s="3" t="s">
        <v>184</v>
      </c>
      <c r="M128" s="3" t="s">
        <v>185</v>
      </c>
      <c r="N128" s="3">
        <v>185.953</v>
      </c>
      <c r="O128" s="3" t="s">
        <v>174</v>
      </c>
      <c r="P128" s="3" t="s">
        <v>175</v>
      </c>
      <c r="Q128" s="3"/>
      <c r="R128" s="3"/>
    </row>
    <row r="129" spans="1:18" x14ac:dyDescent="0.75">
      <c r="A129" s="3" t="s">
        <v>182</v>
      </c>
      <c r="B129" s="3" t="s">
        <v>183</v>
      </c>
      <c r="C129" s="3">
        <v>270</v>
      </c>
      <c r="D129" s="3" t="s">
        <v>73</v>
      </c>
      <c r="E129" s="3">
        <v>21144</v>
      </c>
      <c r="F129" s="3" t="s">
        <v>34</v>
      </c>
      <c r="G129" s="3">
        <v>13</v>
      </c>
      <c r="H129" s="3" t="s">
        <v>21</v>
      </c>
      <c r="I129" s="3">
        <v>2017</v>
      </c>
      <c r="J129" s="3">
        <v>2017</v>
      </c>
      <c r="K129" s="3">
        <v>3043</v>
      </c>
      <c r="L129" s="3" t="s">
        <v>184</v>
      </c>
      <c r="M129" s="3" t="s">
        <v>185</v>
      </c>
      <c r="N129" s="3">
        <v>188.40799999999999</v>
      </c>
      <c r="O129" s="3" t="s">
        <v>174</v>
      </c>
      <c r="P129" s="3" t="s">
        <v>175</v>
      </c>
      <c r="Q129" s="3"/>
      <c r="R129" s="3"/>
    </row>
    <row r="130" spans="1:18" x14ac:dyDescent="0.75">
      <c r="A130" s="3" t="s">
        <v>182</v>
      </c>
      <c r="B130" s="3" t="s">
        <v>183</v>
      </c>
      <c r="C130" s="3">
        <v>270</v>
      </c>
      <c r="D130" s="3" t="s">
        <v>73</v>
      </c>
      <c r="E130" s="3">
        <v>21144</v>
      </c>
      <c r="F130" s="3" t="s">
        <v>34</v>
      </c>
      <c r="G130" s="3">
        <v>13</v>
      </c>
      <c r="H130" s="3" t="s">
        <v>21</v>
      </c>
      <c r="I130" s="3">
        <v>2018</v>
      </c>
      <c r="J130" s="3">
        <v>2018</v>
      </c>
      <c r="K130" s="3">
        <v>3043</v>
      </c>
      <c r="L130" s="3" t="s">
        <v>184</v>
      </c>
      <c r="M130" s="3" t="s">
        <v>185</v>
      </c>
      <c r="N130" s="3">
        <v>189.874</v>
      </c>
      <c r="O130" s="3" t="s">
        <v>174</v>
      </c>
      <c r="P130" s="3" t="s">
        <v>175</v>
      </c>
      <c r="Q130" s="3"/>
      <c r="R130" s="3"/>
    </row>
    <row r="131" spans="1:18" x14ac:dyDescent="0.75">
      <c r="A131" s="3" t="s">
        <v>182</v>
      </c>
      <c r="B131" s="3" t="s">
        <v>183</v>
      </c>
      <c r="C131" s="3">
        <v>270</v>
      </c>
      <c r="D131" s="3" t="s">
        <v>73</v>
      </c>
      <c r="E131" s="3">
        <v>21144</v>
      </c>
      <c r="F131" s="3" t="s">
        <v>34</v>
      </c>
      <c r="G131" s="3">
        <v>13</v>
      </c>
      <c r="H131" s="3" t="s">
        <v>21</v>
      </c>
      <c r="I131" s="3">
        <v>2019</v>
      </c>
      <c r="J131" s="3">
        <v>2019</v>
      </c>
      <c r="K131" s="3">
        <v>3043</v>
      </c>
      <c r="L131" s="3" t="s">
        <v>184</v>
      </c>
      <c r="M131" s="3" t="s">
        <v>185</v>
      </c>
      <c r="N131" s="3">
        <v>191.38399999999999</v>
      </c>
      <c r="O131" s="3" t="s">
        <v>174</v>
      </c>
      <c r="P131" s="3" t="s">
        <v>175</v>
      </c>
      <c r="Q131" s="3"/>
      <c r="R131" s="3"/>
    </row>
    <row r="132" spans="1:18" x14ac:dyDescent="0.75">
      <c r="A132" s="3" t="s">
        <v>182</v>
      </c>
      <c r="B132" s="3" t="s">
        <v>183</v>
      </c>
      <c r="C132" s="3">
        <v>624</v>
      </c>
      <c r="D132" s="3" t="s">
        <v>74</v>
      </c>
      <c r="E132" s="3">
        <v>21144</v>
      </c>
      <c r="F132" s="3" t="s">
        <v>34</v>
      </c>
      <c r="G132" s="3">
        <v>13</v>
      </c>
      <c r="H132" s="3" t="s">
        <v>21</v>
      </c>
      <c r="I132" s="3">
        <v>2010</v>
      </c>
      <c r="J132" s="3">
        <v>2010</v>
      </c>
      <c r="K132" s="3">
        <v>3043</v>
      </c>
      <c r="L132" s="3" t="s">
        <v>184</v>
      </c>
      <c r="M132" s="3" t="s">
        <v>185</v>
      </c>
      <c r="N132" s="3">
        <v>390.154</v>
      </c>
      <c r="O132" s="3" t="s">
        <v>174</v>
      </c>
      <c r="P132" s="3" t="s">
        <v>175</v>
      </c>
      <c r="Q132" s="3"/>
      <c r="R132" s="3"/>
    </row>
    <row r="133" spans="1:18" x14ac:dyDescent="0.75">
      <c r="A133" s="3" t="s">
        <v>182</v>
      </c>
      <c r="B133" s="3" t="s">
        <v>183</v>
      </c>
      <c r="C133" s="3">
        <v>624</v>
      </c>
      <c r="D133" s="3" t="s">
        <v>74</v>
      </c>
      <c r="E133" s="3">
        <v>21144</v>
      </c>
      <c r="F133" s="3" t="s">
        <v>34</v>
      </c>
      <c r="G133" s="3">
        <v>13</v>
      </c>
      <c r="H133" s="3" t="s">
        <v>21</v>
      </c>
      <c r="I133" s="3">
        <v>2011</v>
      </c>
      <c r="J133" s="3">
        <v>2011</v>
      </c>
      <c r="K133" s="3">
        <v>3043</v>
      </c>
      <c r="L133" s="3" t="s">
        <v>184</v>
      </c>
      <c r="M133" s="3" t="s">
        <v>185</v>
      </c>
      <c r="N133" s="3">
        <v>397.13499999999999</v>
      </c>
      <c r="O133" s="3" t="s">
        <v>174</v>
      </c>
      <c r="P133" s="3" t="s">
        <v>175</v>
      </c>
      <c r="Q133" s="3"/>
      <c r="R133" s="3"/>
    </row>
    <row r="134" spans="1:18" x14ac:dyDescent="0.75">
      <c r="A134" s="3" t="s">
        <v>182</v>
      </c>
      <c r="B134" s="3" t="s">
        <v>183</v>
      </c>
      <c r="C134" s="3">
        <v>624</v>
      </c>
      <c r="D134" s="3" t="s">
        <v>74</v>
      </c>
      <c r="E134" s="3">
        <v>21144</v>
      </c>
      <c r="F134" s="3" t="s">
        <v>34</v>
      </c>
      <c r="G134" s="3">
        <v>13</v>
      </c>
      <c r="H134" s="3" t="s">
        <v>21</v>
      </c>
      <c r="I134" s="3">
        <v>2012</v>
      </c>
      <c r="J134" s="3">
        <v>2012</v>
      </c>
      <c r="K134" s="3">
        <v>3043</v>
      </c>
      <c r="L134" s="3" t="s">
        <v>184</v>
      </c>
      <c r="M134" s="3" t="s">
        <v>185</v>
      </c>
      <c r="N134" s="3">
        <v>408.21699999999998</v>
      </c>
      <c r="O134" s="3" t="s">
        <v>174</v>
      </c>
      <c r="P134" s="3" t="s">
        <v>175</v>
      </c>
      <c r="Q134" s="3"/>
      <c r="R134" s="3"/>
    </row>
    <row r="135" spans="1:18" x14ac:dyDescent="0.75">
      <c r="A135" s="3" t="s">
        <v>182</v>
      </c>
      <c r="B135" s="3" t="s">
        <v>183</v>
      </c>
      <c r="C135" s="3">
        <v>624</v>
      </c>
      <c r="D135" s="3" t="s">
        <v>74</v>
      </c>
      <c r="E135" s="3">
        <v>21144</v>
      </c>
      <c r="F135" s="3" t="s">
        <v>34</v>
      </c>
      <c r="G135" s="3">
        <v>13</v>
      </c>
      <c r="H135" s="3" t="s">
        <v>21</v>
      </c>
      <c r="I135" s="3">
        <v>2013</v>
      </c>
      <c r="J135" s="3">
        <v>2013</v>
      </c>
      <c r="K135" s="3">
        <v>3043</v>
      </c>
      <c r="L135" s="3" t="s">
        <v>184</v>
      </c>
      <c r="M135" s="3" t="s">
        <v>185</v>
      </c>
      <c r="N135" s="3">
        <v>417.62599999999998</v>
      </c>
      <c r="O135" s="3" t="s">
        <v>174</v>
      </c>
      <c r="P135" s="3" t="s">
        <v>175</v>
      </c>
      <c r="Q135" s="3"/>
      <c r="R135" s="3"/>
    </row>
    <row r="136" spans="1:18" x14ac:dyDescent="0.75">
      <c r="A136" s="3" t="s">
        <v>182</v>
      </c>
      <c r="B136" s="3" t="s">
        <v>183</v>
      </c>
      <c r="C136" s="3">
        <v>624</v>
      </c>
      <c r="D136" s="3" t="s">
        <v>74</v>
      </c>
      <c r="E136" s="3">
        <v>21144</v>
      </c>
      <c r="F136" s="3" t="s">
        <v>34</v>
      </c>
      <c r="G136" s="3">
        <v>13</v>
      </c>
      <c r="H136" s="3" t="s">
        <v>21</v>
      </c>
      <c r="I136" s="3">
        <v>2014</v>
      </c>
      <c r="J136" s="3">
        <v>2014</v>
      </c>
      <c r="K136" s="3">
        <v>3043</v>
      </c>
      <c r="L136" s="3" t="s">
        <v>184</v>
      </c>
      <c r="M136" s="3" t="s">
        <v>185</v>
      </c>
      <c r="N136" s="3">
        <v>428.44799999999998</v>
      </c>
      <c r="O136" s="3" t="s">
        <v>174</v>
      </c>
      <c r="P136" s="3" t="s">
        <v>175</v>
      </c>
      <c r="Q136" s="3"/>
      <c r="R136" s="3"/>
    </row>
    <row r="137" spans="1:18" x14ac:dyDescent="0.75">
      <c r="A137" s="3" t="s">
        <v>182</v>
      </c>
      <c r="B137" s="3" t="s">
        <v>183</v>
      </c>
      <c r="C137" s="3">
        <v>624</v>
      </c>
      <c r="D137" s="3" t="s">
        <v>74</v>
      </c>
      <c r="E137" s="3">
        <v>21144</v>
      </c>
      <c r="F137" s="3" t="s">
        <v>34</v>
      </c>
      <c r="G137" s="3">
        <v>13</v>
      </c>
      <c r="H137" s="3" t="s">
        <v>21</v>
      </c>
      <c r="I137" s="3">
        <v>2015</v>
      </c>
      <c r="J137" s="3">
        <v>2015</v>
      </c>
      <c r="K137" s="3">
        <v>3043</v>
      </c>
      <c r="L137" s="3" t="s">
        <v>184</v>
      </c>
      <c r="M137" s="3" t="s">
        <v>185</v>
      </c>
      <c r="N137" s="3">
        <v>437.065</v>
      </c>
      <c r="O137" s="3" t="s">
        <v>174</v>
      </c>
      <c r="P137" s="3" t="s">
        <v>175</v>
      </c>
      <c r="Q137" s="3"/>
      <c r="R137" s="3"/>
    </row>
    <row r="138" spans="1:18" x14ac:dyDescent="0.75">
      <c r="A138" s="3" t="s">
        <v>182</v>
      </c>
      <c r="B138" s="3" t="s">
        <v>183</v>
      </c>
      <c r="C138" s="3">
        <v>624</v>
      </c>
      <c r="D138" s="3" t="s">
        <v>74</v>
      </c>
      <c r="E138" s="3">
        <v>21144</v>
      </c>
      <c r="F138" s="3" t="s">
        <v>34</v>
      </c>
      <c r="G138" s="3">
        <v>13</v>
      </c>
      <c r="H138" s="3" t="s">
        <v>21</v>
      </c>
      <c r="I138" s="3">
        <v>2016</v>
      </c>
      <c r="J138" s="3">
        <v>2016</v>
      </c>
      <c r="K138" s="3">
        <v>3043</v>
      </c>
      <c r="L138" s="3" t="s">
        <v>184</v>
      </c>
      <c r="M138" s="3" t="s">
        <v>185</v>
      </c>
      <c r="N138" s="3">
        <v>444.88400000000001</v>
      </c>
      <c r="O138" s="3" t="s">
        <v>174</v>
      </c>
      <c r="P138" s="3" t="s">
        <v>175</v>
      </c>
      <c r="Q138" s="3"/>
      <c r="R138" s="3"/>
    </row>
    <row r="139" spans="1:18" x14ac:dyDescent="0.75">
      <c r="A139" s="3" t="s">
        <v>182</v>
      </c>
      <c r="B139" s="3" t="s">
        <v>183</v>
      </c>
      <c r="C139" s="3">
        <v>624</v>
      </c>
      <c r="D139" s="3" t="s">
        <v>74</v>
      </c>
      <c r="E139" s="3">
        <v>21144</v>
      </c>
      <c r="F139" s="3" t="s">
        <v>34</v>
      </c>
      <c r="G139" s="3">
        <v>13</v>
      </c>
      <c r="H139" s="3" t="s">
        <v>21</v>
      </c>
      <c r="I139" s="3">
        <v>2017</v>
      </c>
      <c r="J139" s="3">
        <v>2017</v>
      </c>
      <c r="K139" s="3">
        <v>3043</v>
      </c>
      <c r="L139" s="3" t="s">
        <v>184</v>
      </c>
      <c r="M139" s="3" t="s">
        <v>185</v>
      </c>
      <c r="N139" s="3">
        <v>453.10899999999998</v>
      </c>
      <c r="O139" s="3" t="s">
        <v>174</v>
      </c>
      <c r="P139" s="3" t="s">
        <v>175</v>
      </c>
      <c r="Q139" s="3"/>
      <c r="R139" s="3"/>
    </row>
    <row r="140" spans="1:18" x14ac:dyDescent="0.75">
      <c r="A140" s="3" t="s">
        <v>182</v>
      </c>
      <c r="B140" s="3" t="s">
        <v>183</v>
      </c>
      <c r="C140" s="3">
        <v>624</v>
      </c>
      <c r="D140" s="3" t="s">
        <v>74</v>
      </c>
      <c r="E140" s="3">
        <v>21144</v>
      </c>
      <c r="F140" s="3" t="s">
        <v>34</v>
      </c>
      <c r="G140" s="3">
        <v>13</v>
      </c>
      <c r="H140" s="3" t="s">
        <v>21</v>
      </c>
      <c r="I140" s="3">
        <v>2018</v>
      </c>
      <c r="J140" s="3">
        <v>2018</v>
      </c>
      <c r="K140" s="3">
        <v>3043</v>
      </c>
      <c r="L140" s="3" t="s">
        <v>184</v>
      </c>
      <c r="M140" s="3" t="s">
        <v>185</v>
      </c>
      <c r="N140" s="3">
        <v>462.22199999999998</v>
      </c>
      <c r="O140" s="3" t="s">
        <v>174</v>
      </c>
      <c r="P140" s="3" t="s">
        <v>175</v>
      </c>
      <c r="Q140" s="3"/>
      <c r="R140" s="3"/>
    </row>
    <row r="141" spans="1:18" x14ac:dyDescent="0.75">
      <c r="A141" s="3" t="s">
        <v>182</v>
      </c>
      <c r="B141" s="3" t="s">
        <v>183</v>
      </c>
      <c r="C141" s="3">
        <v>624</v>
      </c>
      <c r="D141" s="3" t="s">
        <v>74</v>
      </c>
      <c r="E141" s="3">
        <v>21144</v>
      </c>
      <c r="F141" s="3" t="s">
        <v>34</v>
      </c>
      <c r="G141" s="3">
        <v>13</v>
      </c>
      <c r="H141" s="3" t="s">
        <v>21</v>
      </c>
      <c r="I141" s="3">
        <v>2019</v>
      </c>
      <c r="J141" s="3">
        <v>2019</v>
      </c>
      <c r="K141" s="3">
        <v>3043</v>
      </c>
      <c r="L141" s="3" t="s">
        <v>184</v>
      </c>
      <c r="M141" s="3" t="s">
        <v>185</v>
      </c>
      <c r="N141" s="3">
        <v>470.82799999999997</v>
      </c>
      <c r="O141" s="3" t="s">
        <v>174</v>
      </c>
      <c r="P141" s="3" t="s">
        <v>175</v>
      </c>
      <c r="Q141" s="3"/>
      <c r="R141" s="3"/>
    </row>
    <row r="142" spans="1:18" x14ac:dyDescent="0.75">
      <c r="A142" s="3" t="s">
        <v>182</v>
      </c>
      <c r="B142" s="3" t="s">
        <v>183</v>
      </c>
      <c r="C142" s="3">
        <v>332</v>
      </c>
      <c r="D142" s="3" t="s">
        <v>75</v>
      </c>
      <c r="E142" s="3">
        <v>21144</v>
      </c>
      <c r="F142" s="3" t="s">
        <v>34</v>
      </c>
      <c r="G142" s="3">
        <v>13</v>
      </c>
      <c r="H142" s="3" t="s">
        <v>21</v>
      </c>
      <c r="I142" s="3">
        <v>2010</v>
      </c>
      <c r="J142" s="3">
        <v>2010</v>
      </c>
      <c r="K142" s="3">
        <v>3043</v>
      </c>
      <c r="L142" s="3" t="s">
        <v>184</v>
      </c>
      <c r="M142" s="3" t="s">
        <v>185</v>
      </c>
      <c r="N142" s="3">
        <v>1201.3130000000001</v>
      </c>
      <c r="O142" s="3" t="s">
        <v>174</v>
      </c>
      <c r="P142" s="3" t="s">
        <v>175</v>
      </c>
      <c r="Q142" s="3"/>
      <c r="R142" s="3"/>
    </row>
    <row r="143" spans="1:18" x14ac:dyDescent="0.75">
      <c r="A143" s="3" t="s">
        <v>182</v>
      </c>
      <c r="B143" s="3" t="s">
        <v>183</v>
      </c>
      <c r="C143" s="3">
        <v>332</v>
      </c>
      <c r="D143" s="3" t="s">
        <v>75</v>
      </c>
      <c r="E143" s="3">
        <v>21144</v>
      </c>
      <c r="F143" s="3" t="s">
        <v>34</v>
      </c>
      <c r="G143" s="3">
        <v>13</v>
      </c>
      <c r="H143" s="3" t="s">
        <v>21</v>
      </c>
      <c r="I143" s="3">
        <v>2011</v>
      </c>
      <c r="J143" s="3">
        <v>2011</v>
      </c>
      <c r="K143" s="3">
        <v>3043</v>
      </c>
      <c r="L143" s="3" t="s">
        <v>184</v>
      </c>
      <c r="M143" s="3" t="s">
        <v>185</v>
      </c>
      <c r="N143" s="3">
        <v>1205.577</v>
      </c>
      <c r="O143" s="3" t="s">
        <v>174</v>
      </c>
      <c r="P143" s="3" t="s">
        <v>175</v>
      </c>
      <c r="Q143" s="3"/>
      <c r="R143" s="3"/>
    </row>
    <row r="144" spans="1:18" x14ac:dyDescent="0.75">
      <c r="A144" s="3" t="s">
        <v>182</v>
      </c>
      <c r="B144" s="3" t="s">
        <v>183</v>
      </c>
      <c r="C144" s="3">
        <v>332</v>
      </c>
      <c r="D144" s="3" t="s">
        <v>75</v>
      </c>
      <c r="E144" s="3">
        <v>21144</v>
      </c>
      <c r="F144" s="3" t="s">
        <v>34</v>
      </c>
      <c r="G144" s="3">
        <v>13</v>
      </c>
      <c r="H144" s="3" t="s">
        <v>21</v>
      </c>
      <c r="I144" s="3">
        <v>2012</v>
      </c>
      <c r="J144" s="3">
        <v>2012</v>
      </c>
      <c r="K144" s="3">
        <v>3043</v>
      </c>
      <c r="L144" s="3" t="s">
        <v>184</v>
      </c>
      <c r="M144" s="3" t="s">
        <v>185</v>
      </c>
      <c r="N144" s="3">
        <v>1208.146</v>
      </c>
      <c r="O144" s="3" t="s">
        <v>174</v>
      </c>
      <c r="P144" s="3" t="s">
        <v>175</v>
      </c>
      <c r="Q144" s="3" t="s">
        <v>186</v>
      </c>
      <c r="R144" s="3"/>
    </row>
    <row r="145" spans="1:18" x14ac:dyDescent="0.75">
      <c r="A145" s="3" t="s">
        <v>182</v>
      </c>
      <c r="B145" s="3" t="s">
        <v>183</v>
      </c>
      <c r="C145" s="3">
        <v>332</v>
      </c>
      <c r="D145" s="3" t="s">
        <v>75</v>
      </c>
      <c r="E145" s="3">
        <v>21144</v>
      </c>
      <c r="F145" s="3" t="s">
        <v>34</v>
      </c>
      <c r="G145" s="3">
        <v>13</v>
      </c>
      <c r="H145" s="3" t="s">
        <v>21</v>
      </c>
      <c r="I145" s="3">
        <v>2013</v>
      </c>
      <c r="J145" s="3">
        <v>2013</v>
      </c>
      <c r="K145" s="3">
        <v>3043</v>
      </c>
      <c r="L145" s="3" t="s">
        <v>184</v>
      </c>
      <c r="M145" s="3" t="s">
        <v>185</v>
      </c>
      <c r="N145" s="3">
        <v>1215.7529999999999</v>
      </c>
      <c r="O145" s="3" t="s">
        <v>174</v>
      </c>
      <c r="P145" s="3" t="s">
        <v>175</v>
      </c>
      <c r="Q145" s="3"/>
      <c r="R145" s="3"/>
    </row>
    <row r="146" spans="1:18" x14ac:dyDescent="0.75">
      <c r="A146" s="3" t="s">
        <v>182</v>
      </c>
      <c r="B146" s="3" t="s">
        <v>183</v>
      </c>
      <c r="C146" s="3">
        <v>332</v>
      </c>
      <c r="D146" s="3" t="s">
        <v>75</v>
      </c>
      <c r="E146" s="3">
        <v>21144</v>
      </c>
      <c r="F146" s="3" t="s">
        <v>34</v>
      </c>
      <c r="G146" s="3">
        <v>13</v>
      </c>
      <c r="H146" s="3" t="s">
        <v>21</v>
      </c>
      <c r="I146" s="3">
        <v>2014</v>
      </c>
      <c r="J146" s="3">
        <v>2014</v>
      </c>
      <c r="K146" s="3">
        <v>3043</v>
      </c>
      <c r="L146" s="3" t="s">
        <v>184</v>
      </c>
      <c r="M146" s="3" t="s">
        <v>185</v>
      </c>
      <c r="N146" s="3">
        <v>1223.644</v>
      </c>
      <c r="O146" s="3" t="s">
        <v>174</v>
      </c>
      <c r="P146" s="3" t="s">
        <v>175</v>
      </c>
      <c r="Q146" s="3"/>
      <c r="R146" s="3"/>
    </row>
    <row r="147" spans="1:18" x14ac:dyDescent="0.75">
      <c r="A147" s="3" t="s">
        <v>182</v>
      </c>
      <c r="B147" s="3" t="s">
        <v>183</v>
      </c>
      <c r="C147" s="3">
        <v>332</v>
      </c>
      <c r="D147" s="3" t="s">
        <v>75</v>
      </c>
      <c r="E147" s="3">
        <v>21144</v>
      </c>
      <c r="F147" s="3" t="s">
        <v>34</v>
      </c>
      <c r="G147" s="3">
        <v>13</v>
      </c>
      <c r="H147" s="3" t="s">
        <v>21</v>
      </c>
      <c r="I147" s="3">
        <v>2015</v>
      </c>
      <c r="J147" s="3">
        <v>2015</v>
      </c>
      <c r="K147" s="3">
        <v>3043</v>
      </c>
      <c r="L147" s="3" t="s">
        <v>184</v>
      </c>
      <c r="M147" s="3" t="s">
        <v>185</v>
      </c>
      <c r="N147" s="3">
        <v>1234.2829999999999</v>
      </c>
      <c r="O147" s="3" t="s">
        <v>174</v>
      </c>
      <c r="P147" s="3" t="s">
        <v>175</v>
      </c>
      <c r="Q147" s="3"/>
      <c r="R147" s="3"/>
    </row>
    <row r="148" spans="1:18" x14ac:dyDescent="0.75">
      <c r="A148" s="3" t="s">
        <v>182</v>
      </c>
      <c r="B148" s="3" t="s">
        <v>183</v>
      </c>
      <c r="C148" s="3">
        <v>332</v>
      </c>
      <c r="D148" s="3" t="s">
        <v>75</v>
      </c>
      <c r="E148" s="3">
        <v>21144</v>
      </c>
      <c r="F148" s="3" t="s">
        <v>34</v>
      </c>
      <c r="G148" s="3">
        <v>13</v>
      </c>
      <c r="H148" s="3" t="s">
        <v>21</v>
      </c>
      <c r="I148" s="3">
        <v>2016</v>
      </c>
      <c r="J148" s="3">
        <v>2016</v>
      </c>
      <c r="K148" s="3">
        <v>3043</v>
      </c>
      <c r="L148" s="3" t="s">
        <v>184</v>
      </c>
      <c r="M148" s="3" t="s">
        <v>185</v>
      </c>
      <c r="N148" s="3">
        <v>1249.248</v>
      </c>
      <c r="O148" s="3" t="s">
        <v>174</v>
      </c>
      <c r="P148" s="3" t="s">
        <v>175</v>
      </c>
      <c r="Q148" s="3"/>
      <c r="R148" s="3"/>
    </row>
    <row r="149" spans="1:18" x14ac:dyDescent="0.75">
      <c r="A149" s="3" t="s">
        <v>182</v>
      </c>
      <c r="B149" s="3" t="s">
        <v>183</v>
      </c>
      <c r="C149" s="3">
        <v>332</v>
      </c>
      <c r="D149" s="3" t="s">
        <v>75</v>
      </c>
      <c r="E149" s="3">
        <v>21144</v>
      </c>
      <c r="F149" s="3" t="s">
        <v>34</v>
      </c>
      <c r="G149" s="3">
        <v>13</v>
      </c>
      <c r="H149" s="3" t="s">
        <v>21</v>
      </c>
      <c r="I149" s="3">
        <v>2017</v>
      </c>
      <c r="J149" s="3">
        <v>2017</v>
      </c>
      <c r="K149" s="3">
        <v>3043</v>
      </c>
      <c r="L149" s="3" t="s">
        <v>184</v>
      </c>
      <c r="M149" s="3" t="s">
        <v>185</v>
      </c>
      <c r="N149" s="3">
        <v>1264.655</v>
      </c>
      <c r="O149" s="3" t="s">
        <v>174</v>
      </c>
      <c r="P149" s="3" t="s">
        <v>175</v>
      </c>
      <c r="Q149" s="3"/>
      <c r="R149" s="3"/>
    </row>
    <row r="150" spans="1:18" x14ac:dyDescent="0.75">
      <c r="A150" s="3" t="s">
        <v>182</v>
      </c>
      <c r="B150" s="3" t="s">
        <v>183</v>
      </c>
      <c r="C150" s="3">
        <v>332</v>
      </c>
      <c r="D150" s="3" t="s">
        <v>75</v>
      </c>
      <c r="E150" s="3">
        <v>21144</v>
      </c>
      <c r="F150" s="3" t="s">
        <v>34</v>
      </c>
      <c r="G150" s="3">
        <v>13</v>
      </c>
      <c r="H150" s="3" t="s">
        <v>21</v>
      </c>
      <c r="I150" s="3">
        <v>2018</v>
      </c>
      <c r="J150" s="3">
        <v>2018</v>
      </c>
      <c r="K150" s="3">
        <v>3043</v>
      </c>
      <c r="L150" s="3" t="s">
        <v>184</v>
      </c>
      <c r="M150" s="3" t="s">
        <v>185</v>
      </c>
      <c r="N150" s="3">
        <v>1273.903</v>
      </c>
      <c r="O150" s="3" t="s">
        <v>174</v>
      </c>
      <c r="P150" s="3" t="s">
        <v>175</v>
      </c>
      <c r="Q150" s="3"/>
      <c r="R150" s="3"/>
    </row>
    <row r="151" spans="1:18" x14ac:dyDescent="0.75">
      <c r="A151" s="3" t="s">
        <v>182</v>
      </c>
      <c r="B151" s="3" t="s">
        <v>183</v>
      </c>
      <c r="C151" s="3">
        <v>332</v>
      </c>
      <c r="D151" s="3" t="s">
        <v>75</v>
      </c>
      <c r="E151" s="3">
        <v>21144</v>
      </c>
      <c r="F151" s="3" t="s">
        <v>34</v>
      </c>
      <c r="G151" s="3">
        <v>13</v>
      </c>
      <c r="H151" s="3" t="s">
        <v>21</v>
      </c>
      <c r="I151" s="3">
        <v>2019</v>
      </c>
      <c r="J151" s="3">
        <v>2019</v>
      </c>
      <c r="K151" s="3">
        <v>3043</v>
      </c>
      <c r="L151" s="3" t="s">
        <v>184</v>
      </c>
      <c r="M151" s="3" t="s">
        <v>185</v>
      </c>
      <c r="N151" s="3">
        <v>1294.21</v>
      </c>
      <c r="O151" s="3" t="s">
        <v>174</v>
      </c>
      <c r="P151" s="3" t="s">
        <v>175</v>
      </c>
      <c r="Q151" s="3"/>
      <c r="R151" s="3"/>
    </row>
    <row r="152" spans="1:18" x14ac:dyDescent="0.75">
      <c r="A152" s="3" t="s">
        <v>182</v>
      </c>
      <c r="B152" s="3" t="s">
        <v>183</v>
      </c>
      <c r="C152" s="3">
        <v>418</v>
      </c>
      <c r="D152" s="3" t="s">
        <v>77</v>
      </c>
      <c r="E152" s="3">
        <v>21144</v>
      </c>
      <c r="F152" s="3" t="s">
        <v>34</v>
      </c>
      <c r="G152" s="3">
        <v>13</v>
      </c>
      <c r="H152" s="3" t="s">
        <v>21</v>
      </c>
      <c r="I152" s="3">
        <v>2010</v>
      </c>
      <c r="J152" s="3">
        <v>2010</v>
      </c>
      <c r="K152" s="3">
        <v>3043</v>
      </c>
      <c r="L152" s="3" t="s">
        <v>184</v>
      </c>
      <c r="M152" s="3" t="s">
        <v>185</v>
      </c>
      <c r="N152" s="3">
        <v>2200.4180000000001</v>
      </c>
      <c r="O152" s="3" t="s">
        <v>174</v>
      </c>
      <c r="P152" s="3" t="s">
        <v>175</v>
      </c>
      <c r="Q152" s="3" t="s">
        <v>186</v>
      </c>
      <c r="R152" s="3"/>
    </row>
    <row r="153" spans="1:18" x14ac:dyDescent="0.75">
      <c r="A153" s="3" t="s">
        <v>182</v>
      </c>
      <c r="B153" s="3" t="s">
        <v>183</v>
      </c>
      <c r="C153" s="3">
        <v>418</v>
      </c>
      <c r="D153" s="3" t="s">
        <v>77</v>
      </c>
      <c r="E153" s="3">
        <v>21144</v>
      </c>
      <c r="F153" s="3" t="s">
        <v>34</v>
      </c>
      <c r="G153" s="3">
        <v>13</v>
      </c>
      <c r="H153" s="3" t="s">
        <v>21</v>
      </c>
      <c r="I153" s="3">
        <v>2011</v>
      </c>
      <c r="J153" s="3">
        <v>2011</v>
      </c>
      <c r="K153" s="3">
        <v>3043</v>
      </c>
      <c r="L153" s="3" t="s">
        <v>184</v>
      </c>
      <c r="M153" s="3" t="s">
        <v>185</v>
      </c>
      <c r="N153" s="3">
        <v>2221.9110000000001</v>
      </c>
      <c r="O153" s="3" t="s">
        <v>174</v>
      </c>
      <c r="P153" s="3" t="s">
        <v>175</v>
      </c>
      <c r="Q153" s="3"/>
      <c r="R153" s="3"/>
    </row>
    <row r="154" spans="1:18" x14ac:dyDescent="0.75">
      <c r="A154" s="3" t="s">
        <v>182</v>
      </c>
      <c r="B154" s="3" t="s">
        <v>183</v>
      </c>
      <c r="C154" s="3">
        <v>418</v>
      </c>
      <c r="D154" s="3" t="s">
        <v>77</v>
      </c>
      <c r="E154" s="3">
        <v>21144</v>
      </c>
      <c r="F154" s="3" t="s">
        <v>34</v>
      </c>
      <c r="G154" s="3">
        <v>13</v>
      </c>
      <c r="H154" s="3" t="s">
        <v>21</v>
      </c>
      <c r="I154" s="3">
        <v>2012</v>
      </c>
      <c r="J154" s="3">
        <v>2012</v>
      </c>
      <c r="K154" s="3">
        <v>3043</v>
      </c>
      <c r="L154" s="3" t="s">
        <v>184</v>
      </c>
      <c r="M154" s="3" t="s">
        <v>185</v>
      </c>
      <c r="N154" s="3">
        <v>2238.4969999999998</v>
      </c>
      <c r="O154" s="3" t="s">
        <v>174</v>
      </c>
      <c r="P154" s="3" t="s">
        <v>175</v>
      </c>
      <c r="Q154" s="3"/>
      <c r="R154" s="3"/>
    </row>
    <row r="155" spans="1:18" x14ac:dyDescent="0.75">
      <c r="A155" s="3" t="s">
        <v>182</v>
      </c>
      <c r="B155" s="3" t="s">
        <v>183</v>
      </c>
      <c r="C155" s="3">
        <v>418</v>
      </c>
      <c r="D155" s="3" t="s">
        <v>77</v>
      </c>
      <c r="E155" s="3">
        <v>21144</v>
      </c>
      <c r="F155" s="3" t="s">
        <v>34</v>
      </c>
      <c r="G155" s="3">
        <v>13</v>
      </c>
      <c r="H155" s="3" t="s">
        <v>21</v>
      </c>
      <c r="I155" s="3">
        <v>2013</v>
      </c>
      <c r="J155" s="3">
        <v>2013</v>
      </c>
      <c r="K155" s="3">
        <v>3043</v>
      </c>
      <c r="L155" s="3" t="s">
        <v>184</v>
      </c>
      <c r="M155" s="3" t="s">
        <v>185</v>
      </c>
      <c r="N155" s="3">
        <v>2252.3809999999999</v>
      </c>
      <c r="O155" s="3" t="s">
        <v>174</v>
      </c>
      <c r="P155" s="3" t="s">
        <v>175</v>
      </c>
      <c r="Q155" s="3"/>
      <c r="R155" s="3"/>
    </row>
    <row r="156" spans="1:18" x14ac:dyDescent="0.75">
      <c r="A156" s="3" t="s">
        <v>182</v>
      </c>
      <c r="B156" s="3" t="s">
        <v>183</v>
      </c>
      <c r="C156" s="3">
        <v>418</v>
      </c>
      <c r="D156" s="3" t="s">
        <v>77</v>
      </c>
      <c r="E156" s="3">
        <v>21144</v>
      </c>
      <c r="F156" s="3" t="s">
        <v>34</v>
      </c>
      <c r="G156" s="3">
        <v>13</v>
      </c>
      <c r="H156" s="3" t="s">
        <v>21</v>
      </c>
      <c r="I156" s="3">
        <v>2014</v>
      </c>
      <c r="J156" s="3">
        <v>2014</v>
      </c>
      <c r="K156" s="3">
        <v>3043</v>
      </c>
      <c r="L156" s="3" t="s">
        <v>184</v>
      </c>
      <c r="M156" s="3" t="s">
        <v>185</v>
      </c>
      <c r="N156" s="3">
        <v>2270.0390000000002</v>
      </c>
      <c r="O156" s="3" t="s">
        <v>174</v>
      </c>
      <c r="P156" s="3" t="s">
        <v>175</v>
      </c>
      <c r="Q156" s="3"/>
      <c r="R156" s="3"/>
    </row>
    <row r="157" spans="1:18" x14ac:dyDescent="0.75">
      <c r="A157" s="3" t="s">
        <v>182</v>
      </c>
      <c r="B157" s="3" t="s">
        <v>183</v>
      </c>
      <c r="C157" s="3">
        <v>418</v>
      </c>
      <c r="D157" s="3" t="s">
        <v>77</v>
      </c>
      <c r="E157" s="3">
        <v>21144</v>
      </c>
      <c r="F157" s="3" t="s">
        <v>34</v>
      </c>
      <c r="G157" s="3">
        <v>13</v>
      </c>
      <c r="H157" s="3" t="s">
        <v>21</v>
      </c>
      <c r="I157" s="3">
        <v>2015</v>
      </c>
      <c r="J157" s="3">
        <v>2015</v>
      </c>
      <c r="K157" s="3">
        <v>3043</v>
      </c>
      <c r="L157" s="3" t="s">
        <v>184</v>
      </c>
      <c r="M157" s="3" t="s">
        <v>185</v>
      </c>
      <c r="N157" s="3">
        <v>2281.855</v>
      </c>
      <c r="O157" s="3" t="s">
        <v>174</v>
      </c>
      <c r="P157" s="3" t="s">
        <v>175</v>
      </c>
      <c r="Q157" s="3"/>
      <c r="R157" s="3"/>
    </row>
    <row r="158" spans="1:18" x14ac:dyDescent="0.75">
      <c r="A158" s="3" t="s">
        <v>182</v>
      </c>
      <c r="B158" s="3" t="s">
        <v>183</v>
      </c>
      <c r="C158" s="3">
        <v>418</v>
      </c>
      <c r="D158" s="3" t="s">
        <v>77</v>
      </c>
      <c r="E158" s="3">
        <v>21144</v>
      </c>
      <c r="F158" s="3" t="s">
        <v>34</v>
      </c>
      <c r="G158" s="3">
        <v>13</v>
      </c>
      <c r="H158" s="3" t="s">
        <v>21</v>
      </c>
      <c r="I158" s="3">
        <v>2016</v>
      </c>
      <c r="J158" s="3">
        <v>2016</v>
      </c>
      <c r="K158" s="3">
        <v>3043</v>
      </c>
      <c r="L158" s="3" t="s">
        <v>184</v>
      </c>
      <c r="M158" s="3" t="s">
        <v>185</v>
      </c>
      <c r="N158" s="3">
        <v>2299.5650000000001</v>
      </c>
      <c r="O158" s="3" t="s">
        <v>174</v>
      </c>
      <c r="P158" s="3" t="s">
        <v>175</v>
      </c>
      <c r="Q158" s="3"/>
      <c r="R158" s="3"/>
    </row>
    <row r="159" spans="1:18" x14ac:dyDescent="0.75">
      <c r="A159" s="3" t="s">
        <v>182</v>
      </c>
      <c r="B159" s="3" t="s">
        <v>183</v>
      </c>
      <c r="C159" s="3">
        <v>418</v>
      </c>
      <c r="D159" s="3" t="s">
        <v>77</v>
      </c>
      <c r="E159" s="3">
        <v>21144</v>
      </c>
      <c r="F159" s="3" t="s">
        <v>34</v>
      </c>
      <c r="G159" s="3">
        <v>13</v>
      </c>
      <c r="H159" s="3" t="s">
        <v>21</v>
      </c>
      <c r="I159" s="3">
        <v>2017</v>
      </c>
      <c r="J159" s="3">
        <v>2017</v>
      </c>
      <c r="K159" s="3">
        <v>3043</v>
      </c>
      <c r="L159" s="3" t="s">
        <v>184</v>
      </c>
      <c r="M159" s="3" t="s">
        <v>185</v>
      </c>
      <c r="N159" s="3">
        <v>2304.9839999999999</v>
      </c>
      <c r="O159" s="3" t="s">
        <v>174</v>
      </c>
      <c r="P159" s="3" t="s">
        <v>175</v>
      </c>
      <c r="Q159" s="3"/>
      <c r="R159" s="3"/>
    </row>
    <row r="160" spans="1:18" x14ac:dyDescent="0.75">
      <c r="A160" s="3" t="s">
        <v>182</v>
      </c>
      <c r="B160" s="3" t="s">
        <v>183</v>
      </c>
      <c r="C160" s="3">
        <v>418</v>
      </c>
      <c r="D160" s="3" t="s">
        <v>77</v>
      </c>
      <c r="E160" s="3">
        <v>21144</v>
      </c>
      <c r="F160" s="3" t="s">
        <v>34</v>
      </c>
      <c r="G160" s="3">
        <v>13</v>
      </c>
      <c r="H160" s="3" t="s">
        <v>21</v>
      </c>
      <c r="I160" s="3">
        <v>2018</v>
      </c>
      <c r="J160" s="3">
        <v>2018</v>
      </c>
      <c r="K160" s="3">
        <v>3043</v>
      </c>
      <c r="L160" s="3" t="s">
        <v>184</v>
      </c>
      <c r="M160" s="3" t="s">
        <v>185</v>
      </c>
      <c r="N160" s="3">
        <v>2305.1080000000002</v>
      </c>
      <c r="O160" s="3" t="s">
        <v>174</v>
      </c>
      <c r="P160" s="3" t="s">
        <v>175</v>
      </c>
      <c r="Q160" s="3"/>
      <c r="R160" s="3"/>
    </row>
    <row r="161" spans="1:18" x14ac:dyDescent="0.75">
      <c r="A161" s="3" t="s">
        <v>182</v>
      </c>
      <c r="B161" s="3" t="s">
        <v>183</v>
      </c>
      <c r="C161" s="3">
        <v>418</v>
      </c>
      <c r="D161" s="3" t="s">
        <v>77</v>
      </c>
      <c r="E161" s="3">
        <v>21144</v>
      </c>
      <c r="F161" s="3" t="s">
        <v>34</v>
      </c>
      <c r="G161" s="3">
        <v>13</v>
      </c>
      <c r="H161" s="3" t="s">
        <v>21</v>
      </c>
      <c r="I161" s="3">
        <v>2019</v>
      </c>
      <c r="J161" s="3">
        <v>2019</v>
      </c>
      <c r="K161" s="3">
        <v>3043</v>
      </c>
      <c r="L161" s="3" t="s">
        <v>184</v>
      </c>
      <c r="M161" s="3" t="s">
        <v>185</v>
      </c>
      <c r="N161" s="3">
        <v>2315.8560000000002</v>
      </c>
      <c r="O161" s="3" t="s">
        <v>174</v>
      </c>
      <c r="P161" s="3" t="s">
        <v>175</v>
      </c>
      <c r="Q161" s="3"/>
      <c r="R161" s="3"/>
    </row>
    <row r="162" spans="1:18" x14ac:dyDescent="0.75">
      <c r="A162" s="3" t="s">
        <v>182</v>
      </c>
      <c r="B162" s="3" t="s">
        <v>183</v>
      </c>
      <c r="C162" s="3">
        <v>426</v>
      </c>
      <c r="D162" s="3" t="s">
        <v>78</v>
      </c>
      <c r="E162" s="3">
        <v>21144</v>
      </c>
      <c r="F162" s="3" t="s">
        <v>34</v>
      </c>
      <c r="G162" s="3">
        <v>13</v>
      </c>
      <c r="H162" s="3" t="s">
        <v>21</v>
      </c>
      <c r="I162" s="3">
        <v>2010</v>
      </c>
      <c r="J162" s="3">
        <v>2010</v>
      </c>
      <c r="K162" s="3">
        <v>3043</v>
      </c>
      <c r="L162" s="3" t="s">
        <v>184</v>
      </c>
      <c r="M162" s="3" t="s">
        <v>185</v>
      </c>
      <c r="N162" s="3">
        <v>329.92500000000001</v>
      </c>
      <c r="O162" s="3" t="s">
        <v>174</v>
      </c>
      <c r="P162" s="3" t="s">
        <v>175</v>
      </c>
      <c r="Q162" s="3"/>
      <c r="R162" s="3"/>
    </row>
    <row r="163" spans="1:18" x14ac:dyDescent="0.75">
      <c r="A163" s="3" t="s">
        <v>182</v>
      </c>
      <c r="B163" s="3" t="s">
        <v>183</v>
      </c>
      <c r="C163" s="3">
        <v>426</v>
      </c>
      <c r="D163" s="3" t="s">
        <v>78</v>
      </c>
      <c r="E163" s="3">
        <v>21144</v>
      </c>
      <c r="F163" s="3" t="s">
        <v>34</v>
      </c>
      <c r="G163" s="3">
        <v>13</v>
      </c>
      <c r="H163" s="3" t="s">
        <v>21</v>
      </c>
      <c r="I163" s="3">
        <v>2011</v>
      </c>
      <c r="J163" s="3">
        <v>2011</v>
      </c>
      <c r="K163" s="3">
        <v>3043</v>
      </c>
      <c r="L163" s="3" t="s">
        <v>184</v>
      </c>
      <c r="M163" s="3" t="s">
        <v>185</v>
      </c>
      <c r="N163" s="3">
        <v>329.10599999999999</v>
      </c>
      <c r="O163" s="3" t="s">
        <v>174</v>
      </c>
      <c r="P163" s="3" t="s">
        <v>175</v>
      </c>
      <c r="Q163" s="3"/>
      <c r="R163" s="3"/>
    </row>
    <row r="164" spans="1:18" x14ac:dyDescent="0.75">
      <c r="A164" s="3" t="s">
        <v>182</v>
      </c>
      <c r="B164" s="3" t="s">
        <v>183</v>
      </c>
      <c r="C164" s="3">
        <v>426</v>
      </c>
      <c r="D164" s="3" t="s">
        <v>78</v>
      </c>
      <c r="E164" s="3">
        <v>21144</v>
      </c>
      <c r="F164" s="3" t="s">
        <v>34</v>
      </c>
      <c r="G164" s="3">
        <v>13</v>
      </c>
      <c r="H164" s="3" t="s">
        <v>21</v>
      </c>
      <c r="I164" s="3">
        <v>2012</v>
      </c>
      <c r="J164" s="3">
        <v>2012</v>
      </c>
      <c r="K164" s="3">
        <v>3043</v>
      </c>
      <c r="L164" s="3" t="s">
        <v>184</v>
      </c>
      <c r="M164" s="3" t="s">
        <v>185</v>
      </c>
      <c r="N164" s="3">
        <v>328.11900000000003</v>
      </c>
      <c r="O164" s="3" t="s">
        <v>174</v>
      </c>
      <c r="P164" s="3" t="s">
        <v>175</v>
      </c>
      <c r="Q164" s="3"/>
      <c r="R164" s="3"/>
    </row>
    <row r="165" spans="1:18" x14ac:dyDescent="0.75">
      <c r="A165" s="3" t="s">
        <v>182</v>
      </c>
      <c r="B165" s="3" t="s">
        <v>183</v>
      </c>
      <c r="C165" s="3">
        <v>426</v>
      </c>
      <c r="D165" s="3" t="s">
        <v>78</v>
      </c>
      <c r="E165" s="3">
        <v>21144</v>
      </c>
      <c r="F165" s="3" t="s">
        <v>34</v>
      </c>
      <c r="G165" s="3">
        <v>13</v>
      </c>
      <c r="H165" s="3" t="s">
        <v>21</v>
      </c>
      <c r="I165" s="3">
        <v>2013</v>
      </c>
      <c r="J165" s="3">
        <v>2013</v>
      </c>
      <c r="K165" s="3">
        <v>3043</v>
      </c>
      <c r="L165" s="3" t="s">
        <v>184</v>
      </c>
      <c r="M165" s="3" t="s">
        <v>185</v>
      </c>
      <c r="N165" s="3">
        <v>328.238</v>
      </c>
      <c r="O165" s="3" t="s">
        <v>174</v>
      </c>
      <c r="P165" s="3" t="s">
        <v>175</v>
      </c>
      <c r="Q165" s="3"/>
      <c r="R165" s="3"/>
    </row>
    <row r="166" spans="1:18" x14ac:dyDescent="0.75">
      <c r="A166" s="3" t="s">
        <v>182</v>
      </c>
      <c r="B166" s="3" t="s">
        <v>183</v>
      </c>
      <c r="C166" s="3">
        <v>426</v>
      </c>
      <c r="D166" s="3" t="s">
        <v>78</v>
      </c>
      <c r="E166" s="3">
        <v>21144</v>
      </c>
      <c r="F166" s="3" t="s">
        <v>34</v>
      </c>
      <c r="G166" s="3">
        <v>13</v>
      </c>
      <c r="H166" s="3" t="s">
        <v>21</v>
      </c>
      <c r="I166" s="3">
        <v>2014</v>
      </c>
      <c r="J166" s="3">
        <v>2014</v>
      </c>
      <c r="K166" s="3">
        <v>3043</v>
      </c>
      <c r="L166" s="3" t="s">
        <v>184</v>
      </c>
      <c r="M166" s="3" t="s">
        <v>185</v>
      </c>
      <c r="N166" s="3">
        <v>328.065</v>
      </c>
      <c r="O166" s="3" t="s">
        <v>174</v>
      </c>
      <c r="P166" s="3" t="s">
        <v>175</v>
      </c>
      <c r="Q166" s="3"/>
      <c r="R166" s="3"/>
    </row>
    <row r="167" spans="1:18" x14ac:dyDescent="0.75">
      <c r="A167" s="3" t="s">
        <v>182</v>
      </c>
      <c r="B167" s="3" t="s">
        <v>183</v>
      </c>
      <c r="C167" s="3">
        <v>426</v>
      </c>
      <c r="D167" s="3" t="s">
        <v>78</v>
      </c>
      <c r="E167" s="3">
        <v>21144</v>
      </c>
      <c r="F167" s="3" t="s">
        <v>34</v>
      </c>
      <c r="G167" s="3">
        <v>13</v>
      </c>
      <c r="H167" s="3" t="s">
        <v>21</v>
      </c>
      <c r="I167" s="3">
        <v>2015</v>
      </c>
      <c r="J167" s="3">
        <v>2015</v>
      </c>
      <c r="K167" s="3">
        <v>3043</v>
      </c>
      <c r="L167" s="3" t="s">
        <v>184</v>
      </c>
      <c r="M167" s="3" t="s">
        <v>185</v>
      </c>
      <c r="N167" s="3">
        <v>327.51799999999997</v>
      </c>
      <c r="O167" s="3" t="s">
        <v>174</v>
      </c>
      <c r="P167" s="3" t="s">
        <v>175</v>
      </c>
      <c r="Q167" s="3"/>
      <c r="R167" s="3"/>
    </row>
    <row r="168" spans="1:18" x14ac:dyDescent="0.75">
      <c r="A168" s="3" t="s">
        <v>182</v>
      </c>
      <c r="B168" s="3" t="s">
        <v>183</v>
      </c>
      <c r="C168" s="3">
        <v>426</v>
      </c>
      <c r="D168" s="3" t="s">
        <v>78</v>
      </c>
      <c r="E168" s="3">
        <v>21144</v>
      </c>
      <c r="F168" s="3" t="s">
        <v>34</v>
      </c>
      <c r="G168" s="3">
        <v>13</v>
      </c>
      <c r="H168" s="3" t="s">
        <v>21</v>
      </c>
      <c r="I168" s="3">
        <v>2016</v>
      </c>
      <c r="J168" s="3">
        <v>2016</v>
      </c>
      <c r="K168" s="3">
        <v>3043</v>
      </c>
      <c r="L168" s="3" t="s">
        <v>184</v>
      </c>
      <c r="M168" s="3" t="s">
        <v>185</v>
      </c>
      <c r="N168" s="3">
        <v>325.596</v>
      </c>
      <c r="O168" s="3" t="s">
        <v>174</v>
      </c>
      <c r="P168" s="3" t="s">
        <v>175</v>
      </c>
      <c r="Q168" s="3"/>
      <c r="R168" s="3"/>
    </row>
    <row r="169" spans="1:18" x14ac:dyDescent="0.75">
      <c r="A169" s="3" t="s">
        <v>182</v>
      </c>
      <c r="B169" s="3" t="s">
        <v>183</v>
      </c>
      <c r="C169" s="3">
        <v>426</v>
      </c>
      <c r="D169" s="3" t="s">
        <v>78</v>
      </c>
      <c r="E169" s="3">
        <v>21144</v>
      </c>
      <c r="F169" s="3" t="s">
        <v>34</v>
      </c>
      <c r="G169" s="3">
        <v>13</v>
      </c>
      <c r="H169" s="3" t="s">
        <v>21</v>
      </c>
      <c r="I169" s="3">
        <v>2017</v>
      </c>
      <c r="J169" s="3">
        <v>2017</v>
      </c>
      <c r="K169" s="3">
        <v>3043</v>
      </c>
      <c r="L169" s="3" t="s">
        <v>184</v>
      </c>
      <c r="M169" s="3" t="s">
        <v>185</v>
      </c>
      <c r="N169" s="3">
        <v>327.68</v>
      </c>
      <c r="O169" s="3" t="s">
        <v>174</v>
      </c>
      <c r="P169" s="3" t="s">
        <v>175</v>
      </c>
      <c r="Q169" s="3"/>
      <c r="R169" s="3"/>
    </row>
    <row r="170" spans="1:18" x14ac:dyDescent="0.75">
      <c r="A170" s="3" t="s">
        <v>182</v>
      </c>
      <c r="B170" s="3" t="s">
        <v>183</v>
      </c>
      <c r="C170" s="3">
        <v>426</v>
      </c>
      <c r="D170" s="3" t="s">
        <v>78</v>
      </c>
      <c r="E170" s="3">
        <v>21144</v>
      </c>
      <c r="F170" s="3" t="s">
        <v>34</v>
      </c>
      <c r="G170" s="3">
        <v>13</v>
      </c>
      <c r="H170" s="3" t="s">
        <v>21</v>
      </c>
      <c r="I170" s="3">
        <v>2018</v>
      </c>
      <c r="J170" s="3">
        <v>2018</v>
      </c>
      <c r="K170" s="3">
        <v>3043</v>
      </c>
      <c r="L170" s="3" t="s">
        <v>184</v>
      </c>
      <c r="M170" s="3" t="s">
        <v>185</v>
      </c>
      <c r="N170" s="3">
        <v>328.74900000000002</v>
      </c>
      <c r="O170" s="3" t="s">
        <v>174</v>
      </c>
      <c r="P170" s="3" t="s">
        <v>175</v>
      </c>
      <c r="Q170" s="3"/>
      <c r="R170" s="3"/>
    </row>
    <row r="171" spans="1:18" x14ac:dyDescent="0.75">
      <c r="A171" s="3" t="s">
        <v>182</v>
      </c>
      <c r="B171" s="3" t="s">
        <v>183</v>
      </c>
      <c r="C171" s="3">
        <v>426</v>
      </c>
      <c r="D171" s="3" t="s">
        <v>78</v>
      </c>
      <c r="E171" s="3">
        <v>21144</v>
      </c>
      <c r="F171" s="3" t="s">
        <v>34</v>
      </c>
      <c r="G171" s="3">
        <v>13</v>
      </c>
      <c r="H171" s="3" t="s">
        <v>21</v>
      </c>
      <c r="I171" s="3">
        <v>2019</v>
      </c>
      <c r="J171" s="3">
        <v>2019</v>
      </c>
      <c r="K171" s="3">
        <v>3043</v>
      </c>
      <c r="L171" s="3" t="s">
        <v>184</v>
      </c>
      <c r="M171" s="3" t="s">
        <v>185</v>
      </c>
      <c r="N171" s="3">
        <v>328.7</v>
      </c>
      <c r="O171" s="3" t="s">
        <v>174</v>
      </c>
      <c r="P171" s="3" t="s">
        <v>175</v>
      </c>
      <c r="Q171" s="3"/>
      <c r="R171" s="3"/>
    </row>
    <row r="172" spans="1:18" x14ac:dyDescent="0.75">
      <c r="A172" s="3" t="s">
        <v>182</v>
      </c>
      <c r="B172" s="3" t="s">
        <v>183</v>
      </c>
      <c r="C172" s="3">
        <v>430</v>
      </c>
      <c r="D172" s="3" t="s">
        <v>79</v>
      </c>
      <c r="E172" s="3">
        <v>21144</v>
      </c>
      <c r="F172" s="3" t="s">
        <v>34</v>
      </c>
      <c r="G172" s="3">
        <v>13</v>
      </c>
      <c r="H172" s="3" t="s">
        <v>21</v>
      </c>
      <c r="I172" s="3">
        <v>2010</v>
      </c>
      <c r="J172" s="3">
        <v>2010</v>
      </c>
      <c r="K172" s="3">
        <v>3043</v>
      </c>
      <c r="L172" s="3" t="s">
        <v>184</v>
      </c>
      <c r="M172" s="3" t="s">
        <v>185</v>
      </c>
      <c r="N172" s="3">
        <v>774.33799999999997</v>
      </c>
      <c r="O172" s="3" t="s">
        <v>174</v>
      </c>
      <c r="P172" s="3" t="s">
        <v>175</v>
      </c>
      <c r="Q172" s="3" t="s">
        <v>186</v>
      </c>
      <c r="R172" s="3"/>
    </row>
    <row r="173" spans="1:18" x14ac:dyDescent="0.75">
      <c r="A173" s="3" t="s">
        <v>182</v>
      </c>
      <c r="B173" s="3" t="s">
        <v>183</v>
      </c>
      <c r="C173" s="3">
        <v>430</v>
      </c>
      <c r="D173" s="3" t="s">
        <v>79</v>
      </c>
      <c r="E173" s="3">
        <v>21144</v>
      </c>
      <c r="F173" s="3" t="s">
        <v>34</v>
      </c>
      <c r="G173" s="3">
        <v>13</v>
      </c>
      <c r="H173" s="3" t="s">
        <v>21</v>
      </c>
      <c r="I173" s="3">
        <v>2011</v>
      </c>
      <c r="J173" s="3">
        <v>2011</v>
      </c>
      <c r="K173" s="3">
        <v>3043</v>
      </c>
      <c r="L173" s="3" t="s">
        <v>184</v>
      </c>
      <c r="M173" s="3" t="s">
        <v>185</v>
      </c>
      <c r="N173" s="3">
        <v>785.76499999999999</v>
      </c>
      <c r="O173" s="3" t="s">
        <v>174</v>
      </c>
      <c r="P173" s="3" t="s">
        <v>175</v>
      </c>
      <c r="Q173" s="3"/>
      <c r="R173" s="3"/>
    </row>
    <row r="174" spans="1:18" x14ac:dyDescent="0.75">
      <c r="A174" s="3" t="s">
        <v>182</v>
      </c>
      <c r="B174" s="3" t="s">
        <v>183</v>
      </c>
      <c r="C174" s="3">
        <v>430</v>
      </c>
      <c r="D174" s="3" t="s">
        <v>79</v>
      </c>
      <c r="E174" s="3">
        <v>21144</v>
      </c>
      <c r="F174" s="3" t="s">
        <v>34</v>
      </c>
      <c r="G174" s="3">
        <v>13</v>
      </c>
      <c r="H174" s="3" t="s">
        <v>21</v>
      </c>
      <c r="I174" s="3">
        <v>2012</v>
      </c>
      <c r="J174" s="3">
        <v>2012</v>
      </c>
      <c r="K174" s="3">
        <v>3043</v>
      </c>
      <c r="L174" s="3" t="s">
        <v>184</v>
      </c>
      <c r="M174" s="3" t="s">
        <v>185</v>
      </c>
      <c r="N174" s="3">
        <v>794.67899999999997</v>
      </c>
      <c r="O174" s="3" t="s">
        <v>174</v>
      </c>
      <c r="P174" s="3" t="s">
        <v>175</v>
      </c>
      <c r="Q174" s="3"/>
      <c r="R174" s="3"/>
    </row>
    <row r="175" spans="1:18" x14ac:dyDescent="0.75">
      <c r="A175" s="3" t="s">
        <v>182</v>
      </c>
      <c r="B175" s="3" t="s">
        <v>183</v>
      </c>
      <c r="C175" s="3">
        <v>430</v>
      </c>
      <c r="D175" s="3" t="s">
        <v>79</v>
      </c>
      <c r="E175" s="3">
        <v>21144</v>
      </c>
      <c r="F175" s="3" t="s">
        <v>34</v>
      </c>
      <c r="G175" s="3">
        <v>13</v>
      </c>
      <c r="H175" s="3" t="s">
        <v>21</v>
      </c>
      <c r="I175" s="3">
        <v>2013</v>
      </c>
      <c r="J175" s="3">
        <v>2013</v>
      </c>
      <c r="K175" s="3">
        <v>3043</v>
      </c>
      <c r="L175" s="3" t="s">
        <v>184</v>
      </c>
      <c r="M175" s="3" t="s">
        <v>185</v>
      </c>
      <c r="N175" s="3">
        <v>800.69799999999998</v>
      </c>
      <c r="O175" s="3" t="s">
        <v>174</v>
      </c>
      <c r="P175" s="3" t="s">
        <v>175</v>
      </c>
      <c r="Q175" s="3"/>
      <c r="R175" s="3"/>
    </row>
    <row r="176" spans="1:18" x14ac:dyDescent="0.75">
      <c r="A176" s="3" t="s">
        <v>182</v>
      </c>
      <c r="B176" s="3" t="s">
        <v>183</v>
      </c>
      <c r="C176" s="3">
        <v>430</v>
      </c>
      <c r="D176" s="3" t="s">
        <v>79</v>
      </c>
      <c r="E176" s="3">
        <v>21144</v>
      </c>
      <c r="F176" s="3" t="s">
        <v>34</v>
      </c>
      <c r="G176" s="3">
        <v>13</v>
      </c>
      <c r="H176" s="3" t="s">
        <v>21</v>
      </c>
      <c r="I176" s="3">
        <v>2014</v>
      </c>
      <c r="J176" s="3">
        <v>2014</v>
      </c>
      <c r="K176" s="3">
        <v>3043</v>
      </c>
      <c r="L176" s="3" t="s">
        <v>184</v>
      </c>
      <c r="M176" s="3" t="s">
        <v>185</v>
      </c>
      <c r="N176" s="3">
        <v>817.65800000000002</v>
      </c>
      <c r="O176" s="3" t="s">
        <v>174</v>
      </c>
      <c r="P176" s="3" t="s">
        <v>175</v>
      </c>
      <c r="Q176" s="3"/>
      <c r="R176" s="3"/>
    </row>
    <row r="177" spans="1:18" x14ac:dyDescent="0.75">
      <c r="A177" s="3" t="s">
        <v>182</v>
      </c>
      <c r="B177" s="3" t="s">
        <v>183</v>
      </c>
      <c r="C177" s="3">
        <v>430</v>
      </c>
      <c r="D177" s="3" t="s">
        <v>79</v>
      </c>
      <c r="E177" s="3">
        <v>21144</v>
      </c>
      <c r="F177" s="3" t="s">
        <v>34</v>
      </c>
      <c r="G177" s="3">
        <v>13</v>
      </c>
      <c r="H177" s="3" t="s">
        <v>21</v>
      </c>
      <c r="I177" s="3">
        <v>2015</v>
      </c>
      <c r="J177" s="3">
        <v>2015</v>
      </c>
      <c r="K177" s="3">
        <v>3043</v>
      </c>
      <c r="L177" s="3" t="s">
        <v>184</v>
      </c>
      <c r="M177" s="3" t="s">
        <v>185</v>
      </c>
      <c r="N177" s="3">
        <v>836.22</v>
      </c>
      <c r="O177" s="3" t="s">
        <v>174</v>
      </c>
      <c r="P177" s="3" t="s">
        <v>175</v>
      </c>
      <c r="Q177" s="3"/>
      <c r="R177" s="3"/>
    </row>
    <row r="178" spans="1:18" x14ac:dyDescent="0.75">
      <c r="A178" s="3" t="s">
        <v>182</v>
      </c>
      <c r="B178" s="3" t="s">
        <v>183</v>
      </c>
      <c r="C178" s="3">
        <v>430</v>
      </c>
      <c r="D178" s="3" t="s">
        <v>79</v>
      </c>
      <c r="E178" s="3">
        <v>21144</v>
      </c>
      <c r="F178" s="3" t="s">
        <v>34</v>
      </c>
      <c r="G178" s="3">
        <v>13</v>
      </c>
      <c r="H178" s="3" t="s">
        <v>21</v>
      </c>
      <c r="I178" s="3">
        <v>2016</v>
      </c>
      <c r="J178" s="3">
        <v>2016</v>
      </c>
      <c r="K178" s="3">
        <v>3043</v>
      </c>
      <c r="L178" s="3" t="s">
        <v>184</v>
      </c>
      <c r="M178" s="3" t="s">
        <v>185</v>
      </c>
      <c r="N178" s="3">
        <v>868.6</v>
      </c>
      <c r="O178" s="3" t="s">
        <v>174</v>
      </c>
      <c r="P178" s="3" t="s">
        <v>175</v>
      </c>
      <c r="Q178" s="3"/>
      <c r="R178" s="3"/>
    </row>
    <row r="179" spans="1:18" x14ac:dyDescent="0.75">
      <c r="A179" s="3" t="s">
        <v>182</v>
      </c>
      <c r="B179" s="3" t="s">
        <v>183</v>
      </c>
      <c r="C179" s="3">
        <v>430</v>
      </c>
      <c r="D179" s="3" t="s">
        <v>79</v>
      </c>
      <c r="E179" s="3">
        <v>21144</v>
      </c>
      <c r="F179" s="3" t="s">
        <v>34</v>
      </c>
      <c r="G179" s="3">
        <v>13</v>
      </c>
      <c r="H179" s="3" t="s">
        <v>21</v>
      </c>
      <c r="I179" s="3">
        <v>2017</v>
      </c>
      <c r="J179" s="3">
        <v>2017</v>
      </c>
      <c r="K179" s="3">
        <v>3043</v>
      </c>
      <c r="L179" s="3" t="s">
        <v>184</v>
      </c>
      <c r="M179" s="3" t="s">
        <v>185</v>
      </c>
      <c r="N179" s="3">
        <v>882.91200000000003</v>
      </c>
      <c r="O179" s="3" t="s">
        <v>174</v>
      </c>
      <c r="P179" s="3" t="s">
        <v>175</v>
      </c>
      <c r="Q179" s="3"/>
      <c r="R179" s="3"/>
    </row>
    <row r="180" spans="1:18" x14ac:dyDescent="0.75">
      <c r="A180" s="3" t="s">
        <v>182</v>
      </c>
      <c r="B180" s="3" t="s">
        <v>183</v>
      </c>
      <c r="C180" s="3">
        <v>430</v>
      </c>
      <c r="D180" s="3" t="s">
        <v>79</v>
      </c>
      <c r="E180" s="3">
        <v>21144</v>
      </c>
      <c r="F180" s="3" t="s">
        <v>34</v>
      </c>
      <c r="G180" s="3">
        <v>13</v>
      </c>
      <c r="H180" s="3" t="s">
        <v>21</v>
      </c>
      <c r="I180" s="3">
        <v>2018</v>
      </c>
      <c r="J180" s="3">
        <v>2018</v>
      </c>
      <c r="K180" s="3">
        <v>3043</v>
      </c>
      <c r="L180" s="3" t="s">
        <v>184</v>
      </c>
      <c r="M180" s="3" t="s">
        <v>185</v>
      </c>
      <c r="N180" s="3">
        <v>899.14099999999996</v>
      </c>
      <c r="O180" s="3" t="s">
        <v>174</v>
      </c>
      <c r="P180" s="3" t="s">
        <v>175</v>
      </c>
      <c r="Q180" s="3"/>
      <c r="R180" s="3"/>
    </row>
    <row r="181" spans="1:18" x14ac:dyDescent="0.75">
      <c r="A181" s="3" t="s">
        <v>182</v>
      </c>
      <c r="B181" s="3" t="s">
        <v>183</v>
      </c>
      <c r="C181" s="3">
        <v>430</v>
      </c>
      <c r="D181" s="3" t="s">
        <v>79</v>
      </c>
      <c r="E181" s="3">
        <v>21144</v>
      </c>
      <c r="F181" s="3" t="s">
        <v>34</v>
      </c>
      <c r="G181" s="3">
        <v>13</v>
      </c>
      <c r="H181" s="3" t="s">
        <v>21</v>
      </c>
      <c r="I181" s="3">
        <v>2019</v>
      </c>
      <c r="J181" s="3">
        <v>2019</v>
      </c>
      <c r="K181" s="3">
        <v>3043</v>
      </c>
      <c r="L181" s="3" t="s">
        <v>184</v>
      </c>
      <c r="M181" s="3" t="s">
        <v>185</v>
      </c>
      <c r="N181" s="3">
        <v>921.774</v>
      </c>
      <c r="O181" s="3" t="s">
        <v>174</v>
      </c>
      <c r="P181" s="3" t="s">
        <v>175</v>
      </c>
      <c r="Q181" s="3"/>
      <c r="R181" s="3"/>
    </row>
    <row r="182" spans="1:18" x14ac:dyDescent="0.75">
      <c r="A182" s="3" t="s">
        <v>182</v>
      </c>
      <c r="B182" s="3" t="s">
        <v>183</v>
      </c>
      <c r="C182" s="3">
        <v>450</v>
      </c>
      <c r="D182" s="3" t="s">
        <v>80</v>
      </c>
      <c r="E182" s="3">
        <v>21144</v>
      </c>
      <c r="F182" s="3" t="s">
        <v>34</v>
      </c>
      <c r="G182" s="3">
        <v>13</v>
      </c>
      <c r="H182" s="3" t="s">
        <v>21</v>
      </c>
      <c r="I182" s="3">
        <v>2010</v>
      </c>
      <c r="J182" s="3">
        <v>2010</v>
      </c>
      <c r="K182" s="3">
        <v>3043</v>
      </c>
      <c r="L182" s="3" t="s">
        <v>184</v>
      </c>
      <c r="M182" s="3" t="s">
        <v>185</v>
      </c>
      <c r="N182" s="3">
        <v>7471.1319999999996</v>
      </c>
      <c r="O182" s="3" t="s">
        <v>174</v>
      </c>
      <c r="P182" s="3" t="s">
        <v>175</v>
      </c>
      <c r="Q182" s="3"/>
      <c r="R182" s="3"/>
    </row>
    <row r="183" spans="1:18" x14ac:dyDescent="0.75">
      <c r="A183" s="3" t="s">
        <v>182</v>
      </c>
      <c r="B183" s="3" t="s">
        <v>183</v>
      </c>
      <c r="C183" s="3">
        <v>450</v>
      </c>
      <c r="D183" s="3" t="s">
        <v>80</v>
      </c>
      <c r="E183" s="3">
        <v>21144</v>
      </c>
      <c r="F183" s="3" t="s">
        <v>34</v>
      </c>
      <c r="G183" s="3">
        <v>13</v>
      </c>
      <c r="H183" s="3" t="s">
        <v>21</v>
      </c>
      <c r="I183" s="3">
        <v>2011</v>
      </c>
      <c r="J183" s="3">
        <v>2011</v>
      </c>
      <c r="K183" s="3">
        <v>3043</v>
      </c>
      <c r="L183" s="3" t="s">
        <v>184</v>
      </c>
      <c r="M183" s="3" t="s">
        <v>185</v>
      </c>
      <c r="N183" s="3">
        <v>7649.1390000000001</v>
      </c>
      <c r="O183" s="3" t="s">
        <v>174</v>
      </c>
      <c r="P183" s="3" t="s">
        <v>175</v>
      </c>
      <c r="Q183" s="3"/>
      <c r="R183" s="3"/>
    </row>
    <row r="184" spans="1:18" x14ac:dyDescent="0.75">
      <c r="A184" s="3" t="s">
        <v>182</v>
      </c>
      <c r="B184" s="3" t="s">
        <v>183</v>
      </c>
      <c r="C184" s="3">
        <v>450</v>
      </c>
      <c r="D184" s="3" t="s">
        <v>80</v>
      </c>
      <c r="E184" s="3">
        <v>21144</v>
      </c>
      <c r="F184" s="3" t="s">
        <v>34</v>
      </c>
      <c r="G184" s="3">
        <v>13</v>
      </c>
      <c r="H184" s="3" t="s">
        <v>21</v>
      </c>
      <c r="I184" s="3">
        <v>2012</v>
      </c>
      <c r="J184" s="3">
        <v>2012</v>
      </c>
      <c r="K184" s="3">
        <v>3043</v>
      </c>
      <c r="L184" s="3" t="s">
        <v>184</v>
      </c>
      <c r="M184" s="3" t="s">
        <v>185</v>
      </c>
      <c r="N184" s="3">
        <v>7726.6509999999998</v>
      </c>
      <c r="O184" s="3" t="s">
        <v>174</v>
      </c>
      <c r="P184" s="3" t="s">
        <v>175</v>
      </c>
      <c r="Q184" s="3" t="s">
        <v>186</v>
      </c>
      <c r="R184" s="3"/>
    </row>
    <row r="185" spans="1:18" x14ac:dyDescent="0.75">
      <c r="A185" s="3" t="s">
        <v>182</v>
      </c>
      <c r="B185" s="3" t="s">
        <v>183</v>
      </c>
      <c r="C185" s="3">
        <v>450</v>
      </c>
      <c r="D185" s="3" t="s">
        <v>80</v>
      </c>
      <c r="E185" s="3">
        <v>21144</v>
      </c>
      <c r="F185" s="3" t="s">
        <v>34</v>
      </c>
      <c r="G185" s="3">
        <v>13</v>
      </c>
      <c r="H185" s="3" t="s">
        <v>21</v>
      </c>
      <c r="I185" s="3">
        <v>2013</v>
      </c>
      <c r="J185" s="3">
        <v>2013</v>
      </c>
      <c r="K185" s="3">
        <v>3043</v>
      </c>
      <c r="L185" s="3" t="s">
        <v>184</v>
      </c>
      <c r="M185" s="3" t="s">
        <v>185</v>
      </c>
      <c r="N185" s="3">
        <v>7819.4989999999998</v>
      </c>
      <c r="O185" s="3" t="s">
        <v>174</v>
      </c>
      <c r="P185" s="3" t="s">
        <v>175</v>
      </c>
      <c r="Q185" s="3"/>
      <c r="R185" s="3"/>
    </row>
    <row r="186" spans="1:18" x14ac:dyDescent="0.75">
      <c r="A186" s="3" t="s">
        <v>182</v>
      </c>
      <c r="B186" s="3" t="s">
        <v>183</v>
      </c>
      <c r="C186" s="3">
        <v>450</v>
      </c>
      <c r="D186" s="3" t="s">
        <v>80</v>
      </c>
      <c r="E186" s="3">
        <v>21144</v>
      </c>
      <c r="F186" s="3" t="s">
        <v>34</v>
      </c>
      <c r="G186" s="3">
        <v>13</v>
      </c>
      <c r="H186" s="3" t="s">
        <v>21</v>
      </c>
      <c r="I186" s="3">
        <v>2014</v>
      </c>
      <c r="J186" s="3">
        <v>2014</v>
      </c>
      <c r="K186" s="3">
        <v>3043</v>
      </c>
      <c r="L186" s="3" t="s">
        <v>184</v>
      </c>
      <c r="M186" s="3" t="s">
        <v>185</v>
      </c>
      <c r="N186" s="3">
        <v>7912.0450000000001</v>
      </c>
      <c r="O186" s="3" t="s">
        <v>174</v>
      </c>
      <c r="P186" s="3" t="s">
        <v>175</v>
      </c>
      <c r="Q186" s="3"/>
      <c r="R186" s="3"/>
    </row>
    <row r="187" spans="1:18" x14ac:dyDescent="0.75">
      <c r="A187" s="3" t="s">
        <v>182</v>
      </c>
      <c r="B187" s="3" t="s">
        <v>183</v>
      </c>
      <c r="C187" s="3">
        <v>450</v>
      </c>
      <c r="D187" s="3" t="s">
        <v>80</v>
      </c>
      <c r="E187" s="3">
        <v>21144</v>
      </c>
      <c r="F187" s="3" t="s">
        <v>34</v>
      </c>
      <c r="G187" s="3">
        <v>13</v>
      </c>
      <c r="H187" s="3" t="s">
        <v>21</v>
      </c>
      <c r="I187" s="3">
        <v>2015</v>
      </c>
      <c r="J187" s="3">
        <v>2015</v>
      </c>
      <c r="K187" s="3">
        <v>3043</v>
      </c>
      <c r="L187" s="3" t="s">
        <v>184</v>
      </c>
      <c r="M187" s="3" t="s">
        <v>185</v>
      </c>
      <c r="N187" s="3">
        <v>7992.4089999999997</v>
      </c>
      <c r="O187" s="3" t="s">
        <v>174</v>
      </c>
      <c r="P187" s="3" t="s">
        <v>175</v>
      </c>
      <c r="Q187" s="3"/>
      <c r="R187" s="3"/>
    </row>
    <row r="188" spans="1:18" x14ac:dyDescent="0.75">
      <c r="A188" s="3" t="s">
        <v>182</v>
      </c>
      <c r="B188" s="3" t="s">
        <v>183</v>
      </c>
      <c r="C188" s="3">
        <v>450</v>
      </c>
      <c r="D188" s="3" t="s">
        <v>80</v>
      </c>
      <c r="E188" s="3">
        <v>21144</v>
      </c>
      <c r="F188" s="3" t="s">
        <v>34</v>
      </c>
      <c r="G188" s="3">
        <v>13</v>
      </c>
      <c r="H188" s="3" t="s">
        <v>21</v>
      </c>
      <c r="I188" s="3">
        <v>2016</v>
      </c>
      <c r="J188" s="3">
        <v>2016</v>
      </c>
      <c r="K188" s="3">
        <v>3043</v>
      </c>
      <c r="L188" s="3" t="s">
        <v>184</v>
      </c>
      <c r="M188" s="3" t="s">
        <v>185</v>
      </c>
      <c r="N188" s="3">
        <v>8155.7160000000003</v>
      </c>
      <c r="O188" s="3" t="s">
        <v>174</v>
      </c>
      <c r="P188" s="3" t="s">
        <v>175</v>
      </c>
      <c r="Q188" s="3"/>
      <c r="R188" s="3"/>
    </row>
    <row r="189" spans="1:18" x14ac:dyDescent="0.75">
      <c r="A189" s="3" t="s">
        <v>182</v>
      </c>
      <c r="B189" s="3" t="s">
        <v>183</v>
      </c>
      <c r="C189" s="3">
        <v>450</v>
      </c>
      <c r="D189" s="3" t="s">
        <v>80</v>
      </c>
      <c r="E189" s="3">
        <v>21144</v>
      </c>
      <c r="F189" s="3" t="s">
        <v>34</v>
      </c>
      <c r="G189" s="3">
        <v>13</v>
      </c>
      <c r="H189" s="3" t="s">
        <v>21</v>
      </c>
      <c r="I189" s="3">
        <v>2017</v>
      </c>
      <c r="J189" s="3">
        <v>2017</v>
      </c>
      <c r="K189" s="3">
        <v>3043</v>
      </c>
      <c r="L189" s="3" t="s">
        <v>184</v>
      </c>
      <c r="M189" s="3" t="s">
        <v>185</v>
      </c>
      <c r="N189" s="3">
        <v>8342.9570000000003</v>
      </c>
      <c r="O189" s="3" t="s">
        <v>174</v>
      </c>
      <c r="P189" s="3" t="s">
        <v>175</v>
      </c>
      <c r="Q189" s="3"/>
      <c r="R189" s="3"/>
    </row>
    <row r="190" spans="1:18" x14ac:dyDescent="0.75">
      <c r="A190" s="3" t="s">
        <v>182</v>
      </c>
      <c r="B190" s="3" t="s">
        <v>183</v>
      </c>
      <c r="C190" s="3">
        <v>450</v>
      </c>
      <c r="D190" s="3" t="s">
        <v>80</v>
      </c>
      <c r="E190" s="3">
        <v>21144</v>
      </c>
      <c r="F190" s="3" t="s">
        <v>34</v>
      </c>
      <c r="G190" s="3">
        <v>13</v>
      </c>
      <c r="H190" s="3" t="s">
        <v>21</v>
      </c>
      <c r="I190" s="3">
        <v>2018</v>
      </c>
      <c r="J190" s="3">
        <v>2018</v>
      </c>
      <c r="K190" s="3">
        <v>3043</v>
      </c>
      <c r="L190" s="3" t="s">
        <v>184</v>
      </c>
      <c r="M190" s="3" t="s">
        <v>185</v>
      </c>
      <c r="N190" s="3">
        <v>8525.7389999999996</v>
      </c>
      <c r="O190" s="3" t="s">
        <v>174</v>
      </c>
      <c r="P190" s="3" t="s">
        <v>175</v>
      </c>
      <c r="Q190" s="3"/>
      <c r="R190" s="3"/>
    </row>
    <row r="191" spans="1:18" x14ac:dyDescent="0.75">
      <c r="A191" s="3" t="s">
        <v>182</v>
      </c>
      <c r="B191" s="3" t="s">
        <v>183</v>
      </c>
      <c r="C191" s="3">
        <v>450</v>
      </c>
      <c r="D191" s="3" t="s">
        <v>80</v>
      </c>
      <c r="E191" s="3">
        <v>21144</v>
      </c>
      <c r="F191" s="3" t="s">
        <v>34</v>
      </c>
      <c r="G191" s="3">
        <v>13</v>
      </c>
      <c r="H191" s="3" t="s">
        <v>21</v>
      </c>
      <c r="I191" s="3">
        <v>2019</v>
      </c>
      <c r="J191" s="3">
        <v>2019</v>
      </c>
      <c r="K191" s="3">
        <v>3043</v>
      </c>
      <c r="L191" s="3" t="s">
        <v>184</v>
      </c>
      <c r="M191" s="3" t="s">
        <v>185</v>
      </c>
      <c r="N191" s="3">
        <v>8712.0300000000007</v>
      </c>
      <c r="O191" s="3" t="s">
        <v>174</v>
      </c>
      <c r="P191" s="3" t="s">
        <v>175</v>
      </c>
      <c r="Q191" s="3"/>
      <c r="R191" s="3"/>
    </row>
    <row r="192" spans="1:18" x14ac:dyDescent="0.75">
      <c r="A192" s="3" t="s">
        <v>182</v>
      </c>
      <c r="B192" s="3" t="s">
        <v>183</v>
      </c>
      <c r="C192" s="3">
        <v>454</v>
      </c>
      <c r="D192" s="3" t="s">
        <v>81</v>
      </c>
      <c r="E192" s="3">
        <v>21144</v>
      </c>
      <c r="F192" s="3" t="s">
        <v>34</v>
      </c>
      <c r="G192" s="3">
        <v>13</v>
      </c>
      <c r="H192" s="3" t="s">
        <v>21</v>
      </c>
      <c r="I192" s="3">
        <v>2010</v>
      </c>
      <c r="J192" s="3">
        <v>2010</v>
      </c>
      <c r="K192" s="3">
        <v>3043</v>
      </c>
      <c r="L192" s="3" t="s">
        <v>184</v>
      </c>
      <c r="M192" s="3" t="s">
        <v>185</v>
      </c>
      <c r="N192" s="3">
        <v>4467.55</v>
      </c>
      <c r="O192" s="3" t="s">
        <v>174</v>
      </c>
      <c r="P192" s="3" t="s">
        <v>175</v>
      </c>
      <c r="Q192" s="3"/>
      <c r="R192" s="3"/>
    </row>
    <row r="193" spans="1:18" x14ac:dyDescent="0.75">
      <c r="A193" s="3" t="s">
        <v>182</v>
      </c>
      <c r="B193" s="3" t="s">
        <v>183</v>
      </c>
      <c r="C193" s="3">
        <v>454</v>
      </c>
      <c r="D193" s="3" t="s">
        <v>81</v>
      </c>
      <c r="E193" s="3">
        <v>21144</v>
      </c>
      <c r="F193" s="3" t="s">
        <v>34</v>
      </c>
      <c r="G193" s="3">
        <v>13</v>
      </c>
      <c r="H193" s="3" t="s">
        <v>21</v>
      </c>
      <c r="I193" s="3">
        <v>2011</v>
      </c>
      <c r="J193" s="3">
        <v>2011</v>
      </c>
      <c r="K193" s="3">
        <v>3043</v>
      </c>
      <c r="L193" s="3" t="s">
        <v>184</v>
      </c>
      <c r="M193" s="3" t="s">
        <v>185</v>
      </c>
      <c r="N193" s="3">
        <v>4592.79</v>
      </c>
      <c r="O193" s="3" t="s">
        <v>174</v>
      </c>
      <c r="P193" s="3" t="s">
        <v>175</v>
      </c>
      <c r="Q193" s="3"/>
      <c r="R193" s="3"/>
    </row>
    <row r="194" spans="1:18" x14ac:dyDescent="0.75">
      <c r="A194" s="3" t="s">
        <v>182</v>
      </c>
      <c r="B194" s="3" t="s">
        <v>183</v>
      </c>
      <c r="C194" s="3">
        <v>454</v>
      </c>
      <c r="D194" s="3" t="s">
        <v>81</v>
      </c>
      <c r="E194" s="3">
        <v>21144</v>
      </c>
      <c r="F194" s="3" t="s">
        <v>34</v>
      </c>
      <c r="G194" s="3">
        <v>13</v>
      </c>
      <c r="H194" s="3" t="s">
        <v>21</v>
      </c>
      <c r="I194" s="3">
        <v>2012</v>
      </c>
      <c r="J194" s="3">
        <v>2012</v>
      </c>
      <c r="K194" s="3">
        <v>3043</v>
      </c>
      <c r="L194" s="3" t="s">
        <v>184</v>
      </c>
      <c r="M194" s="3" t="s">
        <v>185</v>
      </c>
      <c r="N194" s="3">
        <v>4737.7690000000002</v>
      </c>
      <c r="O194" s="3" t="s">
        <v>174</v>
      </c>
      <c r="P194" s="3" t="s">
        <v>175</v>
      </c>
      <c r="Q194" s="3"/>
      <c r="R194" s="3"/>
    </row>
    <row r="195" spans="1:18" x14ac:dyDescent="0.75">
      <c r="A195" s="3" t="s">
        <v>182</v>
      </c>
      <c r="B195" s="3" t="s">
        <v>183</v>
      </c>
      <c r="C195" s="3">
        <v>454</v>
      </c>
      <c r="D195" s="3" t="s">
        <v>81</v>
      </c>
      <c r="E195" s="3">
        <v>21144</v>
      </c>
      <c r="F195" s="3" t="s">
        <v>34</v>
      </c>
      <c r="G195" s="3">
        <v>13</v>
      </c>
      <c r="H195" s="3" t="s">
        <v>21</v>
      </c>
      <c r="I195" s="3">
        <v>2013</v>
      </c>
      <c r="J195" s="3">
        <v>2013</v>
      </c>
      <c r="K195" s="3">
        <v>3043</v>
      </c>
      <c r="L195" s="3" t="s">
        <v>184</v>
      </c>
      <c r="M195" s="3" t="s">
        <v>185</v>
      </c>
      <c r="N195" s="3">
        <v>4883.1890000000003</v>
      </c>
      <c r="O195" s="3" t="s">
        <v>174</v>
      </c>
      <c r="P195" s="3" t="s">
        <v>175</v>
      </c>
      <c r="Q195" s="3"/>
      <c r="R195" s="3"/>
    </row>
    <row r="196" spans="1:18" x14ac:dyDescent="0.75">
      <c r="A196" s="3" t="s">
        <v>182</v>
      </c>
      <c r="B196" s="3" t="s">
        <v>183</v>
      </c>
      <c r="C196" s="3">
        <v>454</v>
      </c>
      <c r="D196" s="3" t="s">
        <v>81</v>
      </c>
      <c r="E196" s="3">
        <v>21144</v>
      </c>
      <c r="F196" s="3" t="s">
        <v>34</v>
      </c>
      <c r="G196" s="3">
        <v>13</v>
      </c>
      <c r="H196" s="3" t="s">
        <v>21</v>
      </c>
      <c r="I196" s="3">
        <v>2014</v>
      </c>
      <c r="J196" s="3">
        <v>2014</v>
      </c>
      <c r="K196" s="3">
        <v>3043</v>
      </c>
      <c r="L196" s="3" t="s">
        <v>184</v>
      </c>
      <c r="M196" s="3" t="s">
        <v>185</v>
      </c>
      <c r="N196" s="3">
        <v>5022.3609999999999</v>
      </c>
      <c r="O196" s="3" t="s">
        <v>174</v>
      </c>
      <c r="P196" s="3" t="s">
        <v>175</v>
      </c>
      <c r="Q196" s="3"/>
      <c r="R196" s="3"/>
    </row>
    <row r="197" spans="1:18" x14ac:dyDescent="0.75">
      <c r="A197" s="3" t="s">
        <v>182</v>
      </c>
      <c r="B197" s="3" t="s">
        <v>183</v>
      </c>
      <c r="C197" s="3">
        <v>454</v>
      </c>
      <c r="D197" s="3" t="s">
        <v>81</v>
      </c>
      <c r="E197" s="3">
        <v>21144</v>
      </c>
      <c r="F197" s="3" t="s">
        <v>34</v>
      </c>
      <c r="G197" s="3">
        <v>13</v>
      </c>
      <c r="H197" s="3" t="s">
        <v>21</v>
      </c>
      <c r="I197" s="3">
        <v>2015</v>
      </c>
      <c r="J197" s="3">
        <v>2015</v>
      </c>
      <c r="K197" s="3">
        <v>3043</v>
      </c>
      <c r="L197" s="3" t="s">
        <v>184</v>
      </c>
      <c r="M197" s="3" t="s">
        <v>185</v>
      </c>
      <c r="N197" s="3">
        <v>5171.049</v>
      </c>
      <c r="O197" s="3" t="s">
        <v>174</v>
      </c>
      <c r="P197" s="3" t="s">
        <v>175</v>
      </c>
      <c r="Q197" s="3"/>
      <c r="R197" s="3"/>
    </row>
    <row r="198" spans="1:18" x14ac:dyDescent="0.75">
      <c r="A198" s="3" t="s">
        <v>182</v>
      </c>
      <c r="B198" s="3" t="s">
        <v>183</v>
      </c>
      <c r="C198" s="3">
        <v>454</v>
      </c>
      <c r="D198" s="3" t="s">
        <v>81</v>
      </c>
      <c r="E198" s="3">
        <v>21144</v>
      </c>
      <c r="F198" s="3" t="s">
        <v>34</v>
      </c>
      <c r="G198" s="3">
        <v>13</v>
      </c>
      <c r="H198" s="3" t="s">
        <v>21</v>
      </c>
      <c r="I198" s="3">
        <v>2016</v>
      </c>
      <c r="J198" s="3">
        <v>2016</v>
      </c>
      <c r="K198" s="3">
        <v>3043</v>
      </c>
      <c r="L198" s="3" t="s">
        <v>184</v>
      </c>
      <c r="M198" s="3" t="s">
        <v>185</v>
      </c>
      <c r="N198" s="3">
        <v>5326.89</v>
      </c>
      <c r="O198" s="3" t="s">
        <v>174</v>
      </c>
      <c r="P198" s="3" t="s">
        <v>175</v>
      </c>
      <c r="Q198" s="3"/>
      <c r="R198" s="3"/>
    </row>
    <row r="199" spans="1:18" x14ac:dyDescent="0.75">
      <c r="A199" s="3" t="s">
        <v>182</v>
      </c>
      <c r="B199" s="3" t="s">
        <v>183</v>
      </c>
      <c r="C199" s="3">
        <v>454</v>
      </c>
      <c r="D199" s="3" t="s">
        <v>81</v>
      </c>
      <c r="E199" s="3">
        <v>21144</v>
      </c>
      <c r="F199" s="3" t="s">
        <v>34</v>
      </c>
      <c r="G199" s="3">
        <v>13</v>
      </c>
      <c r="H199" s="3" t="s">
        <v>21</v>
      </c>
      <c r="I199" s="3">
        <v>2017</v>
      </c>
      <c r="J199" s="3">
        <v>2017</v>
      </c>
      <c r="K199" s="3">
        <v>3043</v>
      </c>
      <c r="L199" s="3" t="s">
        <v>184</v>
      </c>
      <c r="M199" s="3" t="s">
        <v>185</v>
      </c>
      <c r="N199" s="3">
        <v>5481.0209999999997</v>
      </c>
      <c r="O199" s="3" t="s">
        <v>174</v>
      </c>
      <c r="P199" s="3" t="s">
        <v>175</v>
      </c>
      <c r="Q199" s="3"/>
      <c r="R199" s="3"/>
    </row>
    <row r="200" spans="1:18" x14ac:dyDescent="0.75">
      <c r="A200" s="3" t="s">
        <v>182</v>
      </c>
      <c r="B200" s="3" t="s">
        <v>183</v>
      </c>
      <c r="C200" s="3">
        <v>454</v>
      </c>
      <c r="D200" s="3" t="s">
        <v>81</v>
      </c>
      <c r="E200" s="3">
        <v>21144</v>
      </c>
      <c r="F200" s="3" t="s">
        <v>34</v>
      </c>
      <c r="G200" s="3">
        <v>13</v>
      </c>
      <c r="H200" s="3" t="s">
        <v>21</v>
      </c>
      <c r="I200" s="3">
        <v>2018</v>
      </c>
      <c r="J200" s="3">
        <v>2018</v>
      </c>
      <c r="K200" s="3">
        <v>3043</v>
      </c>
      <c r="L200" s="3" t="s">
        <v>184</v>
      </c>
      <c r="M200" s="3" t="s">
        <v>185</v>
      </c>
      <c r="N200" s="3">
        <v>5639.884</v>
      </c>
      <c r="O200" s="3" t="s">
        <v>174</v>
      </c>
      <c r="P200" s="3" t="s">
        <v>175</v>
      </c>
      <c r="Q200" s="3"/>
      <c r="R200" s="3"/>
    </row>
    <row r="201" spans="1:18" x14ac:dyDescent="0.75">
      <c r="A201" s="3" t="s">
        <v>182</v>
      </c>
      <c r="B201" s="3" t="s">
        <v>183</v>
      </c>
      <c r="C201" s="3">
        <v>454</v>
      </c>
      <c r="D201" s="3" t="s">
        <v>81</v>
      </c>
      <c r="E201" s="3">
        <v>21144</v>
      </c>
      <c r="F201" s="3" t="s">
        <v>34</v>
      </c>
      <c r="G201" s="3">
        <v>13</v>
      </c>
      <c r="H201" s="3" t="s">
        <v>21</v>
      </c>
      <c r="I201" s="3">
        <v>2019</v>
      </c>
      <c r="J201" s="3">
        <v>2019</v>
      </c>
      <c r="K201" s="3">
        <v>3043</v>
      </c>
      <c r="L201" s="3" t="s">
        <v>184</v>
      </c>
      <c r="M201" s="3" t="s">
        <v>185</v>
      </c>
      <c r="N201" s="3">
        <v>5798.0309999999999</v>
      </c>
      <c r="O201" s="3" t="s">
        <v>174</v>
      </c>
      <c r="P201" s="3" t="s">
        <v>175</v>
      </c>
      <c r="Q201" s="3"/>
      <c r="R201" s="3"/>
    </row>
    <row r="202" spans="1:18" x14ac:dyDescent="0.75">
      <c r="A202" s="3" t="s">
        <v>182</v>
      </c>
      <c r="B202" s="3" t="s">
        <v>183</v>
      </c>
      <c r="C202" s="3">
        <v>466</v>
      </c>
      <c r="D202" s="3" t="s">
        <v>82</v>
      </c>
      <c r="E202" s="3">
        <v>21144</v>
      </c>
      <c r="F202" s="3" t="s">
        <v>34</v>
      </c>
      <c r="G202" s="3">
        <v>13</v>
      </c>
      <c r="H202" s="3" t="s">
        <v>21</v>
      </c>
      <c r="I202" s="3">
        <v>2010</v>
      </c>
      <c r="J202" s="3">
        <v>2010</v>
      </c>
      <c r="K202" s="3">
        <v>3043</v>
      </c>
      <c r="L202" s="3" t="s">
        <v>184</v>
      </c>
      <c r="M202" s="3" t="s">
        <v>185</v>
      </c>
      <c r="N202" s="3">
        <v>3534.165</v>
      </c>
      <c r="O202" s="3" t="s">
        <v>174</v>
      </c>
      <c r="P202" s="3" t="s">
        <v>175</v>
      </c>
      <c r="Q202" s="3"/>
      <c r="R202" s="3"/>
    </row>
    <row r="203" spans="1:18" x14ac:dyDescent="0.75">
      <c r="A203" s="3" t="s">
        <v>182</v>
      </c>
      <c r="B203" s="3" t="s">
        <v>183</v>
      </c>
      <c r="C203" s="3">
        <v>466</v>
      </c>
      <c r="D203" s="3" t="s">
        <v>82</v>
      </c>
      <c r="E203" s="3">
        <v>21144</v>
      </c>
      <c r="F203" s="3" t="s">
        <v>34</v>
      </c>
      <c r="G203" s="3">
        <v>13</v>
      </c>
      <c r="H203" s="3" t="s">
        <v>21</v>
      </c>
      <c r="I203" s="3">
        <v>2011</v>
      </c>
      <c r="J203" s="3">
        <v>2011</v>
      </c>
      <c r="K203" s="3">
        <v>3043</v>
      </c>
      <c r="L203" s="3" t="s">
        <v>184</v>
      </c>
      <c r="M203" s="3" t="s">
        <v>185</v>
      </c>
      <c r="N203" s="3">
        <v>3654.877</v>
      </c>
      <c r="O203" s="3" t="s">
        <v>174</v>
      </c>
      <c r="P203" s="3" t="s">
        <v>175</v>
      </c>
      <c r="Q203" s="3"/>
      <c r="R203" s="3"/>
    </row>
    <row r="204" spans="1:18" x14ac:dyDescent="0.75">
      <c r="A204" s="3" t="s">
        <v>182</v>
      </c>
      <c r="B204" s="3" t="s">
        <v>183</v>
      </c>
      <c r="C204" s="3">
        <v>466</v>
      </c>
      <c r="D204" s="3" t="s">
        <v>82</v>
      </c>
      <c r="E204" s="3">
        <v>21144</v>
      </c>
      <c r="F204" s="3" t="s">
        <v>34</v>
      </c>
      <c r="G204" s="3">
        <v>13</v>
      </c>
      <c r="H204" s="3" t="s">
        <v>21</v>
      </c>
      <c r="I204" s="3">
        <v>2012</v>
      </c>
      <c r="J204" s="3">
        <v>2012</v>
      </c>
      <c r="K204" s="3">
        <v>3043</v>
      </c>
      <c r="L204" s="3" t="s">
        <v>184</v>
      </c>
      <c r="M204" s="3" t="s">
        <v>185</v>
      </c>
      <c r="N204" s="3">
        <v>3764.846</v>
      </c>
      <c r="O204" s="3" t="s">
        <v>174</v>
      </c>
      <c r="P204" s="3" t="s">
        <v>175</v>
      </c>
      <c r="Q204" s="3"/>
      <c r="R204" s="3"/>
    </row>
    <row r="205" spans="1:18" x14ac:dyDescent="0.75">
      <c r="A205" s="3" t="s">
        <v>182</v>
      </c>
      <c r="B205" s="3" t="s">
        <v>183</v>
      </c>
      <c r="C205" s="3">
        <v>466</v>
      </c>
      <c r="D205" s="3" t="s">
        <v>82</v>
      </c>
      <c r="E205" s="3">
        <v>21144</v>
      </c>
      <c r="F205" s="3" t="s">
        <v>34</v>
      </c>
      <c r="G205" s="3">
        <v>13</v>
      </c>
      <c r="H205" s="3" t="s">
        <v>21</v>
      </c>
      <c r="I205" s="3">
        <v>2013</v>
      </c>
      <c r="J205" s="3">
        <v>2013</v>
      </c>
      <c r="K205" s="3">
        <v>3043</v>
      </c>
      <c r="L205" s="3" t="s">
        <v>184</v>
      </c>
      <c r="M205" s="3" t="s">
        <v>185</v>
      </c>
      <c r="N205" s="3">
        <v>3870.2849999999999</v>
      </c>
      <c r="O205" s="3" t="s">
        <v>174</v>
      </c>
      <c r="P205" s="3" t="s">
        <v>175</v>
      </c>
      <c r="Q205" s="3"/>
      <c r="R205" s="3"/>
    </row>
    <row r="206" spans="1:18" x14ac:dyDescent="0.75">
      <c r="A206" s="3" t="s">
        <v>182</v>
      </c>
      <c r="B206" s="3" t="s">
        <v>183</v>
      </c>
      <c r="C206" s="3">
        <v>466</v>
      </c>
      <c r="D206" s="3" t="s">
        <v>82</v>
      </c>
      <c r="E206" s="3">
        <v>21144</v>
      </c>
      <c r="F206" s="3" t="s">
        <v>34</v>
      </c>
      <c r="G206" s="3">
        <v>13</v>
      </c>
      <c r="H206" s="3" t="s">
        <v>21</v>
      </c>
      <c r="I206" s="3">
        <v>2014</v>
      </c>
      <c r="J206" s="3">
        <v>2014</v>
      </c>
      <c r="K206" s="3">
        <v>3043</v>
      </c>
      <c r="L206" s="3" t="s">
        <v>184</v>
      </c>
      <c r="M206" s="3" t="s">
        <v>185</v>
      </c>
      <c r="N206" s="3">
        <v>3921.7710000000002</v>
      </c>
      <c r="O206" s="3" t="s">
        <v>174</v>
      </c>
      <c r="P206" s="3" t="s">
        <v>175</v>
      </c>
      <c r="Q206" s="3" t="s">
        <v>186</v>
      </c>
      <c r="R206" s="3"/>
    </row>
    <row r="207" spans="1:18" x14ac:dyDescent="0.75">
      <c r="A207" s="3" t="s">
        <v>182</v>
      </c>
      <c r="B207" s="3" t="s">
        <v>183</v>
      </c>
      <c r="C207" s="3">
        <v>466</v>
      </c>
      <c r="D207" s="3" t="s">
        <v>82</v>
      </c>
      <c r="E207" s="3">
        <v>21144</v>
      </c>
      <c r="F207" s="3" t="s">
        <v>34</v>
      </c>
      <c r="G207" s="3">
        <v>13</v>
      </c>
      <c r="H207" s="3" t="s">
        <v>21</v>
      </c>
      <c r="I207" s="3">
        <v>2015</v>
      </c>
      <c r="J207" s="3">
        <v>2015</v>
      </c>
      <c r="K207" s="3">
        <v>3043</v>
      </c>
      <c r="L207" s="3" t="s">
        <v>184</v>
      </c>
      <c r="M207" s="3" t="s">
        <v>185</v>
      </c>
      <c r="N207" s="3">
        <v>3705.8629999999998</v>
      </c>
      <c r="O207" s="3" t="s">
        <v>174</v>
      </c>
      <c r="P207" s="3" t="s">
        <v>175</v>
      </c>
      <c r="Q207" s="3" t="s">
        <v>186</v>
      </c>
      <c r="R207" s="3"/>
    </row>
    <row r="208" spans="1:18" x14ac:dyDescent="0.75">
      <c r="A208" s="3" t="s">
        <v>182</v>
      </c>
      <c r="B208" s="3" t="s">
        <v>183</v>
      </c>
      <c r="C208" s="3">
        <v>466</v>
      </c>
      <c r="D208" s="3" t="s">
        <v>82</v>
      </c>
      <c r="E208" s="3">
        <v>21144</v>
      </c>
      <c r="F208" s="3" t="s">
        <v>34</v>
      </c>
      <c r="G208" s="3">
        <v>13</v>
      </c>
      <c r="H208" s="3" t="s">
        <v>21</v>
      </c>
      <c r="I208" s="3">
        <v>2016</v>
      </c>
      <c r="J208" s="3">
        <v>2016</v>
      </c>
      <c r="K208" s="3">
        <v>3043</v>
      </c>
      <c r="L208" s="3" t="s">
        <v>184</v>
      </c>
      <c r="M208" s="3" t="s">
        <v>185</v>
      </c>
      <c r="N208" s="3">
        <v>3950.7359999999999</v>
      </c>
      <c r="O208" s="3" t="s">
        <v>174</v>
      </c>
      <c r="P208" s="3" t="s">
        <v>175</v>
      </c>
      <c r="Q208" s="3" t="s">
        <v>186</v>
      </c>
      <c r="R208" s="3"/>
    </row>
    <row r="209" spans="1:18" x14ac:dyDescent="0.75">
      <c r="A209" s="3" t="s">
        <v>182</v>
      </c>
      <c r="B209" s="3" t="s">
        <v>183</v>
      </c>
      <c r="C209" s="3">
        <v>466</v>
      </c>
      <c r="D209" s="3" t="s">
        <v>82</v>
      </c>
      <c r="E209" s="3">
        <v>21144</v>
      </c>
      <c r="F209" s="3" t="s">
        <v>34</v>
      </c>
      <c r="G209" s="3">
        <v>13</v>
      </c>
      <c r="H209" s="3" t="s">
        <v>21</v>
      </c>
      <c r="I209" s="3">
        <v>2017</v>
      </c>
      <c r="J209" s="3">
        <v>2017</v>
      </c>
      <c r="K209" s="3">
        <v>3043</v>
      </c>
      <c r="L209" s="3" t="s">
        <v>184</v>
      </c>
      <c r="M209" s="3" t="s">
        <v>185</v>
      </c>
      <c r="N209" s="3">
        <v>3933.3829999999998</v>
      </c>
      <c r="O209" s="3" t="s">
        <v>174</v>
      </c>
      <c r="P209" s="3" t="s">
        <v>175</v>
      </c>
      <c r="Q209" s="3" t="s">
        <v>186</v>
      </c>
      <c r="R209" s="3"/>
    </row>
    <row r="210" spans="1:18" x14ac:dyDescent="0.75">
      <c r="A210" s="3" t="s">
        <v>182</v>
      </c>
      <c r="B210" s="3" t="s">
        <v>183</v>
      </c>
      <c r="C210" s="3">
        <v>466</v>
      </c>
      <c r="D210" s="3" t="s">
        <v>82</v>
      </c>
      <c r="E210" s="3">
        <v>21144</v>
      </c>
      <c r="F210" s="3" t="s">
        <v>34</v>
      </c>
      <c r="G210" s="3">
        <v>13</v>
      </c>
      <c r="H210" s="3" t="s">
        <v>21</v>
      </c>
      <c r="I210" s="3">
        <v>2018</v>
      </c>
      <c r="J210" s="3">
        <v>2018</v>
      </c>
      <c r="K210" s="3">
        <v>3043</v>
      </c>
      <c r="L210" s="3" t="s">
        <v>184</v>
      </c>
      <c r="M210" s="3" t="s">
        <v>185</v>
      </c>
      <c r="N210" s="3">
        <v>4058.386</v>
      </c>
      <c r="O210" s="3" t="s">
        <v>174</v>
      </c>
      <c r="P210" s="3" t="s">
        <v>175</v>
      </c>
      <c r="Q210" s="3" t="s">
        <v>186</v>
      </c>
      <c r="R210" s="3"/>
    </row>
    <row r="211" spans="1:18" x14ac:dyDescent="0.75">
      <c r="A211" s="3" t="s">
        <v>182</v>
      </c>
      <c r="B211" s="3" t="s">
        <v>183</v>
      </c>
      <c r="C211" s="3">
        <v>466</v>
      </c>
      <c r="D211" s="3" t="s">
        <v>82</v>
      </c>
      <c r="E211" s="3">
        <v>21144</v>
      </c>
      <c r="F211" s="3" t="s">
        <v>34</v>
      </c>
      <c r="G211" s="3">
        <v>13</v>
      </c>
      <c r="H211" s="3" t="s">
        <v>21</v>
      </c>
      <c r="I211" s="3">
        <v>2019</v>
      </c>
      <c r="J211" s="3">
        <v>2019</v>
      </c>
      <c r="K211" s="3">
        <v>3043</v>
      </c>
      <c r="L211" s="3" t="s">
        <v>184</v>
      </c>
      <c r="M211" s="3" t="s">
        <v>185</v>
      </c>
      <c r="N211" s="3">
        <v>4158.884</v>
      </c>
      <c r="O211" s="3" t="s">
        <v>174</v>
      </c>
      <c r="P211" s="3" t="s">
        <v>175</v>
      </c>
      <c r="Q211" s="3"/>
      <c r="R211" s="3"/>
    </row>
    <row r="212" spans="1:18" x14ac:dyDescent="0.75">
      <c r="A212" s="3" t="s">
        <v>182</v>
      </c>
      <c r="B212" s="3" t="s">
        <v>183</v>
      </c>
      <c r="C212" s="3">
        <v>478</v>
      </c>
      <c r="D212" s="3" t="s">
        <v>83</v>
      </c>
      <c r="E212" s="3">
        <v>21144</v>
      </c>
      <c r="F212" s="3" t="s">
        <v>34</v>
      </c>
      <c r="G212" s="3">
        <v>13</v>
      </c>
      <c r="H212" s="3" t="s">
        <v>21</v>
      </c>
      <c r="I212" s="3">
        <v>2010</v>
      </c>
      <c r="J212" s="3">
        <v>2010</v>
      </c>
      <c r="K212" s="3">
        <v>3043</v>
      </c>
      <c r="L212" s="3" t="s">
        <v>184</v>
      </c>
      <c r="M212" s="3" t="s">
        <v>185</v>
      </c>
      <c r="N212" s="3">
        <v>306.47800000000001</v>
      </c>
      <c r="O212" s="3" t="s">
        <v>174</v>
      </c>
      <c r="P212" s="3" t="s">
        <v>175</v>
      </c>
      <c r="Q212" s="3"/>
      <c r="R212" s="3"/>
    </row>
    <row r="213" spans="1:18" x14ac:dyDescent="0.75">
      <c r="A213" s="3" t="s">
        <v>182</v>
      </c>
      <c r="B213" s="3" t="s">
        <v>183</v>
      </c>
      <c r="C213" s="3">
        <v>478</v>
      </c>
      <c r="D213" s="3" t="s">
        <v>83</v>
      </c>
      <c r="E213" s="3">
        <v>21144</v>
      </c>
      <c r="F213" s="3" t="s">
        <v>34</v>
      </c>
      <c r="G213" s="3">
        <v>13</v>
      </c>
      <c r="H213" s="3" t="s">
        <v>21</v>
      </c>
      <c r="I213" s="3">
        <v>2011</v>
      </c>
      <c r="J213" s="3">
        <v>2011</v>
      </c>
      <c r="K213" s="3">
        <v>3043</v>
      </c>
      <c r="L213" s="3" t="s">
        <v>184</v>
      </c>
      <c r="M213" s="3" t="s">
        <v>185</v>
      </c>
      <c r="N213" s="3">
        <v>309.036</v>
      </c>
      <c r="O213" s="3" t="s">
        <v>174</v>
      </c>
      <c r="P213" s="3" t="s">
        <v>175</v>
      </c>
      <c r="Q213" s="3"/>
      <c r="R213" s="3"/>
    </row>
    <row r="214" spans="1:18" x14ac:dyDescent="0.75">
      <c r="A214" s="3" t="s">
        <v>182</v>
      </c>
      <c r="B214" s="3" t="s">
        <v>183</v>
      </c>
      <c r="C214" s="3">
        <v>478</v>
      </c>
      <c r="D214" s="3" t="s">
        <v>83</v>
      </c>
      <c r="E214" s="3">
        <v>21144</v>
      </c>
      <c r="F214" s="3" t="s">
        <v>34</v>
      </c>
      <c r="G214" s="3">
        <v>13</v>
      </c>
      <c r="H214" s="3" t="s">
        <v>21</v>
      </c>
      <c r="I214" s="3">
        <v>2012</v>
      </c>
      <c r="J214" s="3">
        <v>2012</v>
      </c>
      <c r="K214" s="3">
        <v>3043</v>
      </c>
      <c r="L214" s="3" t="s">
        <v>184</v>
      </c>
      <c r="M214" s="3" t="s">
        <v>185</v>
      </c>
      <c r="N214" s="3">
        <v>311.40199999999999</v>
      </c>
      <c r="O214" s="3" t="s">
        <v>174</v>
      </c>
      <c r="P214" s="3" t="s">
        <v>175</v>
      </c>
      <c r="Q214" s="3"/>
      <c r="R214" s="3"/>
    </row>
    <row r="215" spans="1:18" x14ac:dyDescent="0.75">
      <c r="A215" s="3" t="s">
        <v>182</v>
      </c>
      <c r="B215" s="3" t="s">
        <v>183</v>
      </c>
      <c r="C215" s="3">
        <v>478</v>
      </c>
      <c r="D215" s="3" t="s">
        <v>83</v>
      </c>
      <c r="E215" s="3">
        <v>21144</v>
      </c>
      <c r="F215" s="3" t="s">
        <v>34</v>
      </c>
      <c r="G215" s="3">
        <v>13</v>
      </c>
      <c r="H215" s="3" t="s">
        <v>21</v>
      </c>
      <c r="I215" s="3">
        <v>2013</v>
      </c>
      <c r="J215" s="3">
        <v>2013</v>
      </c>
      <c r="K215" s="3">
        <v>3043</v>
      </c>
      <c r="L215" s="3" t="s">
        <v>184</v>
      </c>
      <c r="M215" s="3" t="s">
        <v>185</v>
      </c>
      <c r="N215" s="3">
        <v>315.42200000000003</v>
      </c>
      <c r="O215" s="3" t="s">
        <v>174</v>
      </c>
      <c r="P215" s="3" t="s">
        <v>175</v>
      </c>
      <c r="Q215" s="3"/>
      <c r="R215" s="3"/>
    </row>
    <row r="216" spans="1:18" x14ac:dyDescent="0.75">
      <c r="A216" s="3" t="s">
        <v>182</v>
      </c>
      <c r="B216" s="3" t="s">
        <v>183</v>
      </c>
      <c r="C216" s="3">
        <v>478</v>
      </c>
      <c r="D216" s="3" t="s">
        <v>83</v>
      </c>
      <c r="E216" s="3">
        <v>21144</v>
      </c>
      <c r="F216" s="3" t="s">
        <v>34</v>
      </c>
      <c r="G216" s="3">
        <v>13</v>
      </c>
      <c r="H216" s="3" t="s">
        <v>21</v>
      </c>
      <c r="I216" s="3">
        <v>2014</v>
      </c>
      <c r="J216" s="3">
        <v>2014</v>
      </c>
      <c r="K216" s="3">
        <v>3043</v>
      </c>
      <c r="L216" s="3" t="s">
        <v>184</v>
      </c>
      <c r="M216" s="3" t="s">
        <v>185</v>
      </c>
      <c r="N216" s="3">
        <v>319.524</v>
      </c>
      <c r="O216" s="3" t="s">
        <v>174</v>
      </c>
      <c r="P216" s="3" t="s">
        <v>175</v>
      </c>
      <c r="Q216" s="3"/>
      <c r="R216" s="3"/>
    </row>
    <row r="217" spans="1:18" x14ac:dyDescent="0.75">
      <c r="A217" s="3" t="s">
        <v>182</v>
      </c>
      <c r="B217" s="3" t="s">
        <v>183</v>
      </c>
      <c r="C217" s="3">
        <v>478</v>
      </c>
      <c r="D217" s="3" t="s">
        <v>83</v>
      </c>
      <c r="E217" s="3">
        <v>21144</v>
      </c>
      <c r="F217" s="3" t="s">
        <v>34</v>
      </c>
      <c r="G217" s="3">
        <v>13</v>
      </c>
      <c r="H217" s="3" t="s">
        <v>21</v>
      </c>
      <c r="I217" s="3">
        <v>2015</v>
      </c>
      <c r="J217" s="3">
        <v>2015</v>
      </c>
      <c r="K217" s="3">
        <v>3043</v>
      </c>
      <c r="L217" s="3" t="s">
        <v>184</v>
      </c>
      <c r="M217" s="3" t="s">
        <v>185</v>
      </c>
      <c r="N217" s="3">
        <v>322.98399999999998</v>
      </c>
      <c r="O217" s="3" t="s">
        <v>174</v>
      </c>
      <c r="P217" s="3" t="s">
        <v>175</v>
      </c>
      <c r="Q217" s="3"/>
      <c r="R217" s="3"/>
    </row>
    <row r="218" spans="1:18" x14ac:dyDescent="0.75">
      <c r="A218" s="3" t="s">
        <v>182</v>
      </c>
      <c r="B218" s="3" t="s">
        <v>183</v>
      </c>
      <c r="C218" s="3">
        <v>478</v>
      </c>
      <c r="D218" s="3" t="s">
        <v>83</v>
      </c>
      <c r="E218" s="3">
        <v>21144</v>
      </c>
      <c r="F218" s="3" t="s">
        <v>34</v>
      </c>
      <c r="G218" s="3">
        <v>13</v>
      </c>
      <c r="H218" s="3" t="s">
        <v>21</v>
      </c>
      <c r="I218" s="3">
        <v>2016</v>
      </c>
      <c r="J218" s="3">
        <v>2016</v>
      </c>
      <c r="K218" s="3">
        <v>3043</v>
      </c>
      <c r="L218" s="3" t="s">
        <v>184</v>
      </c>
      <c r="M218" s="3" t="s">
        <v>185</v>
      </c>
      <c r="N218" s="3">
        <v>328.12400000000002</v>
      </c>
      <c r="O218" s="3" t="s">
        <v>174</v>
      </c>
      <c r="P218" s="3" t="s">
        <v>175</v>
      </c>
      <c r="Q218" s="3"/>
      <c r="R218" s="3"/>
    </row>
    <row r="219" spans="1:18" x14ac:dyDescent="0.75">
      <c r="A219" s="3" t="s">
        <v>182</v>
      </c>
      <c r="B219" s="3" t="s">
        <v>183</v>
      </c>
      <c r="C219" s="3">
        <v>478</v>
      </c>
      <c r="D219" s="3" t="s">
        <v>83</v>
      </c>
      <c r="E219" s="3">
        <v>21144</v>
      </c>
      <c r="F219" s="3" t="s">
        <v>34</v>
      </c>
      <c r="G219" s="3">
        <v>13</v>
      </c>
      <c r="H219" s="3" t="s">
        <v>21</v>
      </c>
      <c r="I219" s="3">
        <v>2017</v>
      </c>
      <c r="J219" s="3">
        <v>2017</v>
      </c>
      <c r="K219" s="3">
        <v>3043</v>
      </c>
      <c r="L219" s="3" t="s">
        <v>184</v>
      </c>
      <c r="M219" s="3" t="s">
        <v>185</v>
      </c>
      <c r="N219" s="3">
        <v>332.07100000000003</v>
      </c>
      <c r="O219" s="3" t="s">
        <v>174</v>
      </c>
      <c r="P219" s="3" t="s">
        <v>175</v>
      </c>
      <c r="Q219" s="3" t="s">
        <v>186</v>
      </c>
      <c r="R219" s="3"/>
    </row>
    <row r="220" spans="1:18" x14ac:dyDescent="0.75">
      <c r="A220" s="3" t="s">
        <v>182</v>
      </c>
      <c r="B220" s="3" t="s">
        <v>183</v>
      </c>
      <c r="C220" s="3">
        <v>478</v>
      </c>
      <c r="D220" s="3" t="s">
        <v>83</v>
      </c>
      <c r="E220" s="3">
        <v>21144</v>
      </c>
      <c r="F220" s="3" t="s">
        <v>34</v>
      </c>
      <c r="G220" s="3">
        <v>13</v>
      </c>
      <c r="H220" s="3" t="s">
        <v>21</v>
      </c>
      <c r="I220" s="3">
        <v>2018</v>
      </c>
      <c r="J220" s="3">
        <v>2018</v>
      </c>
      <c r="K220" s="3">
        <v>3043</v>
      </c>
      <c r="L220" s="3" t="s">
        <v>184</v>
      </c>
      <c r="M220" s="3" t="s">
        <v>185</v>
      </c>
      <c r="N220" s="3">
        <v>338.62299999999999</v>
      </c>
      <c r="O220" s="3" t="s">
        <v>174</v>
      </c>
      <c r="P220" s="3" t="s">
        <v>175</v>
      </c>
      <c r="Q220" s="3"/>
      <c r="R220" s="3"/>
    </row>
    <row r="221" spans="1:18" x14ac:dyDescent="0.75">
      <c r="A221" s="3" t="s">
        <v>182</v>
      </c>
      <c r="B221" s="3" t="s">
        <v>183</v>
      </c>
      <c r="C221" s="3">
        <v>478</v>
      </c>
      <c r="D221" s="3" t="s">
        <v>83</v>
      </c>
      <c r="E221" s="3">
        <v>21144</v>
      </c>
      <c r="F221" s="3" t="s">
        <v>34</v>
      </c>
      <c r="G221" s="3">
        <v>13</v>
      </c>
      <c r="H221" s="3" t="s">
        <v>21</v>
      </c>
      <c r="I221" s="3">
        <v>2019</v>
      </c>
      <c r="J221" s="3">
        <v>2019</v>
      </c>
      <c r="K221" s="3">
        <v>3043</v>
      </c>
      <c r="L221" s="3" t="s">
        <v>184</v>
      </c>
      <c r="M221" s="3" t="s">
        <v>185</v>
      </c>
      <c r="N221" s="3">
        <v>342.005</v>
      </c>
      <c r="O221" s="3" t="s">
        <v>174</v>
      </c>
      <c r="P221" s="3" t="s">
        <v>175</v>
      </c>
      <c r="Q221" s="3"/>
      <c r="R221" s="3"/>
    </row>
    <row r="222" spans="1:18" x14ac:dyDescent="0.75">
      <c r="A222" s="3" t="s">
        <v>182</v>
      </c>
      <c r="B222" s="3" t="s">
        <v>183</v>
      </c>
      <c r="C222" s="3">
        <v>104</v>
      </c>
      <c r="D222" s="3" t="s">
        <v>84</v>
      </c>
      <c r="E222" s="3">
        <v>21144</v>
      </c>
      <c r="F222" s="3" t="s">
        <v>34</v>
      </c>
      <c r="G222" s="3">
        <v>13</v>
      </c>
      <c r="H222" s="3" t="s">
        <v>21</v>
      </c>
      <c r="I222" s="3">
        <v>2010</v>
      </c>
      <c r="J222" s="3">
        <v>2010</v>
      </c>
      <c r="K222" s="3">
        <v>3043</v>
      </c>
      <c r="L222" s="3" t="s">
        <v>184</v>
      </c>
      <c r="M222" s="3" t="s">
        <v>185</v>
      </c>
      <c r="N222" s="3">
        <v>12580.878000000001</v>
      </c>
      <c r="O222" s="3" t="s">
        <v>174</v>
      </c>
      <c r="P222" s="3" t="s">
        <v>175</v>
      </c>
      <c r="Q222" s="3"/>
      <c r="R222" s="3"/>
    </row>
    <row r="223" spans="1:18" x14ac:dyDescent="0.75">
      <c r="A223" s="3" t="s">
        <v>182</v>
      </c>
      <c r="B223" s="3" t="s">
        <v>183</v>
      </c>
      <c r="C223" s="3">
        <v>104</v>
      </c>
      <c r="D223" s="3" t="s">
        <v>84</v>
      </c>
      <c r="E223" s="3">
        <v>21144</v>
      </c>
      <c r="F223" s="3" t="s">
        <v>34</v>
      </c>
      <c r="G223" s="3">
        <v>13</v>
      </c>
      <c r="H223" s="3" t="s">
        <v>21</v>
      </c>
      <c r="I223" s="3">
        <v>2011</v>
      </c>
      <c r="J223" s="3">
        <v>2011</v>
      </c>
      <c r="K223" s="3">
        <v>3043</v>
      </c>
      <c r="L223" s="3" t="s">
        <v>184</v>
      </c>
      <c r="M223" s="3" t="s">
        <v>185</v>
      </c>
      <c r="N223" s="3">
        <v>12617.88</v>
      </c>
      <c r="O223" s="3" t="s">
        <v>174</v>
      </c>
      <c r="P223" s="3" t="s">
        <v>175</v>
      </c>
      <c r="Q223" s="3"/>
      <c r="R223" s="3"/>
    </row>
    <row r="224" spans="1:18" x14ac:dyDescent="0.75">
      <c r="A224" s="3" t="s">
        <v>182</v>
      </c>
      <c r="B224" s="3" t="s">
        <v>183</v>
      </c>
      <c r="C224" s="3">
        <v>104</v>
      </c>
      <c r="D224" s="3" t="s">
        <v>84</v>
      </c>
      <c r="E224" s="3">
        <v>21144</v>
      </c>
      <c r="F224" s="3" t="s">
        <v>34</v>
      </c>
      <c r="G224" s="3">
        <v>13</v>
      </c>
      <c r="H224" s="3" t="s">
        <v>21</v>
      </c>
      <c r="I224" s="3">
        <v>2012</v>
      </c>
      <c r="J224" s="3">
        <v>2012</v>
      </c>
      <c r="K224" s="3">
        <v>3043</v>
      </c>
      <c r="L224" s="3" t="s">
        <v>184</v>
      </c>
      <c r="M224" s="3" t="s">
        <v>185</v>
      </c>
      <c r="N224" s="3">
        <v>12680.62</v>
      </c>
      <c r="O224" s="3" t="s">
        <v>174</v>
      </c>
      <c r="P224" s="3" t="s">
        <v>175</v>
      </c>
      <c r="Q224" s="3"/>
      <c r="R224" s="3"/>
    </row>
    <row r="225" spans="1:18" x14ac:dyDescent="0.75">
      <c r="A225" s="3" t="s">
        <v>182</v>
      </c>
      <c r="B225" s="3" t="s">
        <v>183</v>
      </c>
      <c r="C225" s="3">
        <v>104</v>
      </c>
      <c r="D225" s="3" t="s">
        <v>84</v>
      </c>
      <c r="E225" s="3">
        <v>21144</v>
      </c>
      <c r="F225" s="3" t="s">
        <v>34</v>
      </c>
      <c r="G225" s="3">
        <v>13</v>
      </c>
      <c r="H225" s="3" t="s">
        <v>21</v>
      </c>
      <c r="I225" s="3">
        <v>2013</v>
      </c>
      <c r="J225" s="3">
        <v>2013</v>
      </c>
      <c r="K225" s="3">
        <v>3043</v>
      </c>
      <c r="L225" s="3" t="s">
        <v>184</v>
      </c>
      <c r="M225" s="3" t="s">
        <v>185</v>
      </c>
      <c r="N225" s="3">
        <v>12736.937</v>
      </c>
      <c r="O225" s="3" t="s">
        <v>174</v>
      </c>
      <c r="P225" s="3" t="s">
        <v>175</v>
      </c>
      <c r="Q225" s="3"/>
      <c r="R225" s="3"/>
    </row>
    <row r="226" spans="1:18" x14ac:dyDescent="0.75">
      <c r="A226" s="3" t="s">
        <v>182</v>
      </c>
      <c r="B226" s="3" t="s">
        <v>183</v>
      </c>
      <c r="C226" s="3">
        <v>104</v>
      </c>
      <c r="D226" s="3" t="s">
        <v>84</v>
      </c>
      <c r="E226" s="3">
        <v>21144</v>
      </c>
      <c r="F226" s="3" t="s">
        <v>34</v>
      </c>
      <c r="G226" s="3">
        <v>13</v>
      </c>
      <c r="H226" s="3" t="s">
        <v>21</v>
      </c>
      <c r="I226" s="3">
        <v>2014</v>
      </c>
      <c r="J226" s="3">
        <v>2014</v>
      </c>
      <c r="K226" s="3">
        <v>3043</v>
      </c>
      <c r="L226" s="3" t="s">
        <v>184</v>
      </c>
      <c r="M226" s="3" t="s">
        <v>185</v>
      </c>
      <c r="N226" s="3">
        <v>12798.169</v>
      </c>
      <c r="O226" s="3" t="s">
        <v>174</v>
      </c>
      <c r="P226" s="3" t="s">
        <v>175</v>
      </c>
      <c r="Q226" s="3"/>
      <c r="R226" s="3"/>
    </row>
    <row r="227" spans="1:18" x14ac:dyDescent="0.75">
      <c r="A227" s="3" t="s">
        <v>182</v>
      </c>
      <c r="B227" s="3" t="s">
        <v>183</v>
      </c>
      <c r="C227" s="3">
        <v>104</v>
      </c>
      <c r="D227" s="3" t="s">
        <v>84</v>
      </c>
      <c r="E227" s="3">
        <v>21144</v>
      </c>
      <c r="F227" s="3" t="s">
        <v>34</v>
      </c>
      <c r="G227" s="3">
        <v>13</v>
      </c>
      <c r="H227" s="3" t="s">
        <v>21</v>
      </c>
      <c r="I227" s="3">
        <v>2015</v>
      </c>
      <c r="J227" s="3">
        <v>2015</v>
      </c>
      <c r="K227" s="3">
        <v>3043</v>
      </c>
      <c r="L227" s="3" t="s">
        <v>184</v>
      </c>
      <c r="M227" s="3" t="s">
        <v>185</v>
      </c>
      <c r="N227" s="3">
        <v>12785.517</v>
      </c>
      <c r="O227" s="3" t="s">
        <v>174</v>
      </c>
      <c r="P227" s="3" t="s">
        <v>175</v>
      </c>
      <c r="Q227" s="3" t="s">
        <v>186</v>
      </c>
      <c r="R227" s="3"/>
    </row>
    <row r="228" spans="1:18" x14ac:dyDescent="0.75">
      <c r="A228" s="3" t="s">
        <v>182</v>
      </c>
      <c r="B228" s="3" t="s">
        <v>183</v>
      </c>
      <c r="C228" s="3">
        <v>104</v>
      </c>
      <c r="D228" s="3" t="s">
        <v>84</v>
      </c>
      <c r="E228" s="3">
        <v>21144</v>
      </c>
      <c r="F228" s="3" t="s">
        <v>34</v>
      </c>
      <c r="G228" s="3">
        <v>13</v>
      </c>
      <c r="H228" s="3" t="s">
        <v>21</v>
      </c>
      <c r="I228" s="3">
        <v>2016</v>
      </c>
      <c r="J228" s="3">
        <v>2016</v>
      </c>
      <c r="K228" s="3">
        <v>3043</v>
      </c>
      <c r="L228" s="3" t="s">
        <v>184</v>
      </c>
      <c r="M228" s="3" t="s">
        <v>185</v>
      </c>
      <c r="N228" s="3">
        <v>12457</v>
      </c>
      <c r="O228" s="3" t="s">
        <v>174</v>
      </c>
      <c r="P228" s="3" t="s">
        <v>175</v>
      </c>
      <c r="Q228" s="3"/>
      <c r="R228" s="3"/>
    </row>
    <row r="229" spans="1:18" x14ac:dyDescent="0.75">
      <c r="A229" s="3" t="s">
        <v>182</v>
      </c>
      <c r="B229" s="3" t="s">
        <v>183</v>
      </c>
      <c r="C229" s="3">
        <v>104</v>
      </c>
      <c r="D229" s="3" t="s">
        <v>84</v>
      </c>
      <c r="E229" s="3">
        <v>21144</v>
      </c>
      <c r="F229" s="3" t="s">
        <v>34</v>
      </c>
      <c r="G229" s="3">
        <v>13</v>
      </c>
      <c r="H229" s="3" t="s">
        <v>21</v>
      </c>
      <c r="I229" s="3">
        <v>2017</v>
      </c>
      <c r="J229" s="3">
        <v>2017</v>
      </c>
      <c r="K229" s="3">
        <v>3043</v>
      </c>
      <c r="L229" s="3" t="s">
        <v>184</v>
      </c>
      <c r="M229" s="3" t="s">
        <v>185</v>
      </c>
      <c r="N229" s="3">
        <v>12100.285</v>
      </c>
      <c r="O229" s="3" t="s">
        <v>174</v>
      </c>
      <c r="P229" s="3" t="s">
        <v>175</v>
      </c>
      <c r="Q229" s="3" t="s">
        <v>186</v>
      </c>
      <c r="R229" s="3"/>
    </row>
    <row r="230" spans="1:18" x14ac:dyDescent="0.75">
      <c r="A230" s="3" t="s">
        <v>182</v>
      </c>
      <c r="B230" s="3" t="s">
        <v>183</v>
      </c>
      <c r="C230" s="3">
        <v>104</v>
      </c>
      <c r="D230" s="3" t="s">
        <v>84</v>
      </c>
      <c r="E230" s="3">
        <v>21144</v>
      </c>
      <c r="F230" s="3" t="s">
        <v>34</v>
      </c>
      <c r="G230" s="3">
        <v>13</v>
      </c>
      <c r="H230" s="3" t="s">
        <v>21</v>
      </c>
      <c r="I230" s="3">
        <v>2018</v>
      </c>
      <c r="J230" s="3">
        <v>2018</v>
      </c>
      <c r="K230" s="3">
        <v>3043</v>
      </c>
      <c r="L230" s="3" t="s">
        <v>184</v>
      </c>
      <c r="M230" s="3" t="s">
        <v>185</v>
      </c>
      <c r="N230" s="3">
        <v>11790.293</v>
      </c>
      <c r="O230" s="3" t="s">
        <v>174</v>
      </c>
      <c r="P230" s="3" t="s">
        <v>175</v>
      </c>
      <c r="Q230" s="3" t="s">
        <v>186</v>
      </c>
      <c r="R230" s="3"/>
    </row>
    <row r="231" spans="1:18" x14ac:dyDescent="0.75">
      <c r="A231" s="3" t="s">
        <v>182</v>
      </c>
      <c r="B231" s="3" t="s">
        <v>183</v>
      </c>
      <c r="C231" s="3">
        <v>104</v>
      </c>
      <c r="D231" s="3" t="s">
        <v>84</v>
      </c>
      <c r="E231" s="3">
        <v>21144</v>
      </c>
      <c r="F231" s="3" t="s">
        <v>34</v>
      </c>
      <c r="G231" s="3">
        <v>13</v>
      </c>
      <c r="H231" s="3" t="s">
        <v>21</v>
      </c>
      <c r="I231" s="3">
        <v>2019</v>
      </c>
      <c r="J231" s="3">
        <v>2019</v>
      </c>
      <c r="K231" s="3">
        <v>3043</v>
      </c>
      <c r="L231" s="3" t="s">
        <v>184</v>
      </c>
      <c r="M231" s="3" t="s">
        <v>185</v>
      </c>
      <c r="N231" s="3">
        <v>11756.888000000001</v>
      </c>
      <c r="O231" s="3" t="s">
        <v>174</v>
      </c>
      <c r="P231" s="3" t="s">
        <v>175</v>
      </c>
      <c r="Q231" s="3" t="s">
        <v>186</v>
      </c>
      <c r="R231" s="3"/>
    </row>
    <row r="232" spans="1:18" x14ac:dyDescent="0.75">
      <c r="A232" s="3" t="s">
        <v>182</v>
      </c>
      <c r="B232" s="3" t="s">
        <v>183</v>
      </c>
      <c r="C232" s="3">
        <v>524</v>
      </c>
      <c r="D232" s="3" t="s">
        <v>85</v>
      </c>
      <c r="E232" s="3">
        <v>21144</v>
      </c>
      <c r="F232" s="3" t="s">
        <v>34</v>
      </c>
      <c r="G232" s="3">
        <v>13</v>
      </c>
      <c r="H232" s="3" t="s">
        <v>21</v>
      </c>
      <c r="I232" s="3">
        <v>2010</v>
      </c>
      <c r="J232" s="3">
        <v>2010</v>
      </c>
      <c r="K232" s="3">
        <v>3043</v>
      </c>
      <c r="L232" s="3" t="s">
        <v>184</v>
      </c>
      <c r="M232" s="3" t="s">
        <v>185</v>
      </c>
      <c r="N232" s="3">
        <v>9844.4320000000007</v>
      </c>
      <c r="O232" s="3" t="s">
        <v>174</v>
      </c>
      <c r="P232" s="3" t="s">
        <v>175</v>
      </c>
      <c r="Q232" s="3"/>
      <c r="R232" s="3"/>
    </row>
    <row r="233" spans="1:18" x14ac:dyDescent="0.75">
      <c r="A233" s="3" t="s">
        <v>182</v>
      </c>
      <c r="B233" s="3" t="s">
        <v>183</v>
      </c>
      <c r="C233" s="3">
        <v>524</v>
      </c>
      <c r="D233" s="3" t="s">
        <v>85</v>
      </c>
      <c r="E233" s="3">
        <v>21144</v>
      </c>
      <c r="F233" s="3" t="s">
        <v>34</v>
      </c>
      <c r="G233" s="3">
        <v>13</v>
      </c>
      <c r="H233" s="3" t="s">
        <v>21</v>
      </c>
      <c r="I233" s="3">
        <v>2011</v>
      </c>
      <c r="J233" s="3">
        <v>2011</v>
      </c>
      <c r="K233" s="3">
        <v>3043</v>
      </c>
      <c r="L233" s="3" t="s">
        <v>184</v>
      </c>
      <c r="M233" s="3" t="s">
        <v>185</v>
      </c>
      <c r="N233" s="3">
        <v>9802.1740000000009</v>
      </c>
      <c r="O233" s="3" t="s">
        <v>174</v>
      </c>
      <c r="P233" s="3" t="s">
        <v>175</v>
      </c>
      <c r="Q233" s="3"/>
      <c r="R233" s="3"/>
    </row>
    <row r="234" spans="1:18" x14ac:dyDescent="0.75">
      <c r="A234" s="3" t="s">
        <v>182</v>
      </c>
      <c r="B234" s="3" t="s">
        <v>183</v>
      </c>
      <c r="C234" s="3">
        <v>524</v>
      </c>
      <c r="D234" s="3" t="s">
        <v>85</v>
      </c>
      <c r="E234" s="3">
        <v>21144</v>
      </c>
      <c r="F234" s="3" t="s">
        <v>34</v>
      </c>
      <c r="G234" s="3">
        <v>13</v>
      </c>
      <c r="H234" s="3" t="s">
        <v>21</v>
      </c>
      <c r="I234" s="3">
        <v>2012</v>
      </c>
      <c r="J234" s="3">
        <v>2012</v>
      </c>
      <c r="K234" s="3">
        <v>3043</v>
      </c>
      <c r="L234" s="3" t="s">
        <v>184</v>
      </c>
      <c r="M234" s="3" t="s">
        <v>185</v>
      </c>
      <c r="N234" s="3">
        <v>9720.1779999999999</v>
      </c>
      <c r="O234" s="3" t="s">
        <v>174</v>
      </c>
      <c r="P234" s="3" t="s">
        <v>175</v>
      </c>
      <c r="Q234" s="3"/>
      <c r="R234" s="3"/>
    </row>
    <row r="235" spans="1:18" x14ac:dyDescent="0.75">
      <c r="A235" s="3" t="s">
        <v>182</v>
      </c>
      <c r="B235" s="3" t="s">
        <v>183</v>
      </c>
      <c r="C235" s="3">
        <v>524</v>
      </c>
      <c r="D235" s="3" t="s">
        <v>85</v>
      </c>
      <c r="E235" s="3">
        <v>21144</v>
      </c>
      <c r="F235" s="3" t="s">
        <v>34</v>
      </c>
      <c r="G235" s="3">
        <v>13</v>
      </c>
      <c r="H235" s="3" t="s">
        <v>21</v>
      </c>
      <c r="I235" s="3">
        <v>2013</v>
      </c>
      <c r="J235" s="3">
        <v>2013</v>
      </c>
      <c r="K235" s="3">
        <v>3043</v>
      </c>
      <c r="L235" s="3" t="s">
        <v>184</v>
      </c>
      <c r="M235" s="3" t="s">
        <v>185</v>
      </c>
      <c r="N235" s="3">
        <v>9647.6270000000004</v>
      </c>
      <c r="O235" s="3" t="s">
        <v>174</v>
      </c>
      <c r="P235" s="3" t="s">
        <v>175</v>
      </c>
      <c r="Q235" s="3"/>
      <c r="R235" s="3"/>
    </row>
    <row r="236" spans="1:18" x14ac:dyDescent="0.75">
      <c r="A236" s="3" t="s">
        <v>182</v>
      </c>
      <c r="B236" s="3" t="s">
        <v>183</v>
      </c>
      <c r="C236" s="3">
        <v>524</v>
      </c>
      <c r="D236" s="3" t="s">
        <v>85</v>
      </c>
      <c r="E236" s="3">
        <v>21144</v>
      </c>
      <c r="F236" s="3" t="s">
        <v>34</v>
      </c>
      <c r="G236" s="3">
        <v>13</v>
      </c>
      <c r="H236" s="3" t="s">
        <v>21</v>
      </c>
      <c r="I236" s="3">
        <v>2014</v>
      </c>
      <c r="J236" s="3">
        <v>2014</v>
      </c>
      <c r="K236" s="3">
        <v>3043</v>
      </c>
      <c r="L236" s="3" t="s">
        <v>184</v>
      </c>
      <c r="M236" s="3" t="s">
        <v>185</v>
      </c>
      <c r="N236" s="3">
        <v>9582.0849999999991</v>
      </c>
      <c r="O236" s="3" t="s">
        <v>174</v>
      </c>
      <c r="P236" s="3" t="s">
        <v>175</v>
      </c>
      <c r="Q236" s="3"/>
      <c r="R236" s="3"/>
    </row>
    <row r="237" spans="1:18" x14ac:dyDescent="0.75">
      <c r="A237" s="3" t="s">
        <v>182</v>
      </c>
      <c r="B237" s="3" t="s">
        <v>183</v>
      </c>
      <c r="C237" s="3">
        <v>524</v>
      </c>
      <c r="D237" s="3" t="s">
        <v>85</v>
      </c>
      <c r="E237" s="3">
        <v>21144</v>
      </c>
      <c r="F237" s="3" t="s">
        <v>34</v>
      </c>
      <c r="G237" s="3">
        <v>13</v>
      </c>
      <c r="H237" s="3" t="s">
        <v>21</v>
      </c>
      <c r="I237" s="3">
        <v>2015</v>
      </c>
      <c r="J237" s="3">
        <v>2015</v>
      </c>
      <c r="K237" s="3">
        <v>3043</v>
      </c>
      <c r="L237" s="3" t="s">
        <v>184</v>
      </c>
      <c r="M237" s="3" t="s">
        <v>185</v>
      </c>
      <c r="N237" s="3">
        <v>9578.2029999999995</v>
      </c>
      <c r="O237" s="3" t="s">
        <v>174</v>
      </c>
      <c r="P237" s="3" t="s">
        <v>175</v>
      </c>
      <c r="Q237" s="3"/>
      <c r="R237" s="3"/>
    </row>
    <row r="238" spans="1:18" x14ac:dyDescent="0.75">
      <c r="A238" s="3" t="s">
        <v>182</v>
      </c>
      <c r="B238" s="3" t="s">
        <v>183</v>
      </c>
      <c r="C238" s="3">
        <v>524</v>
      </c>
      <c r="D238" s="3" t="s">
        <v>85</v>
      </c>
      <c r="E238" s="3">
        <v>21144</v>
      </c>
      <c r="F238" s="3" t="s">
        <v>34</v>
      </c>
      <c r="G238" s="3">
        <v>13</v>
      </c>
      <c r="H238" s="3" t="s">
        <v>21</v>
      </c>
      <c r="I238" s="3">
        <v>2016</v>
      </c>
      <c r="J238" s="3">
        <v>2016</v>
      </c>
      <c r="K238" s="3">
        <v>3043</v>
      </c>
      <c r="L238" s="3" t="s">
        <v>184</v>
      </c>
      <c r="M238" s="3" t="s">
        <v>185</v>
      </c>
      <c r="N238" s="3">
        <v>9793.8459999999995</v>
      </c>
      <c r="O238" s="3" t="s">
        <v>174</v>
      </c>
      <c r="P238" s="3" t="s">
        <v>175</v>
      </c>
      <c r="Q238" s="3"/>
      <c r="R238" s="3"/>
    </row>
    <row r="239" spans="1:18" x14ac:dyDescent="0.75">
      <c r="A239" s="3" t="s">
        <v>182</v>
      </c>
      <c r="B239" s="3" t="s">
        <v>183</v>
      </c>
      <c r="C239" s="3">
        <v>524</v>
      </c>
      <c r="D239" s="3" t="s">
        <v>85</v>
      </c>
      <c r="E239" s="3">
        <v>21144</v>
      </c>
      <c r="F239" s="3" t="s">
        <v>34</v>
      </c>
      <c r="G239" s="3">
        <v>13</v>
      </c>
      <c r="H239" s="3" t="s">
        <v>21</v>
      </c>
      <c r="I239" s="3">
        <v>2017</v>
      </c>
      <c r="J239" s="3">
        <v>2017</v>
      </c>
      <c r="K239" s="3">
        <v>3043</v>
      </c>
      <c r="L239" s="3" t="s">
        <v>184</v>
      </c>
      <c r="M239" s="3" t="s">
        <v>185</v>
      </c>
      <c r="N239" s="3">
        <v>9963.643</v>
      </c>
      <c r="O239" s="3" t="s">
        <v>174</v>
      </c>
      <c r="P239" s="3" t="s">
        <v>175</v>
      </c>
      <c r="Q239" s="3"/>
      <c r="R239" s="3"/>
    </row>
    <row r="240" spans="1:18" x14ac:dyDescent="0.75">
      <c r="A240" s="3" t="s">
        <v>182</v>
      </c>
      <c r="B240" s="3" t="s">
        <v>183</v>
      </c>
      <c r="C240" s="3">
        <v>524</v>
      </c>
      <c r="D240" s="3" t="s">
        <v>85</v>
      </c>
      <c r="E240" s="3">
        <v>21144</v>
      </c>
      <c r="F240" s="3" t="s">
        <v>34</v>
      </c>
      <c r="G240" s="3">
        <v>13</v>
      </c>
      <c r="H240" s="3" t="s">
        <v>21</v>
      </c>
      <c r="I240" s="3">
        <v>2018</v>
      </c>
      <c r="J240" s="3">
        <v>2018</v>
      </c>
      <c r="K240" s="3">
        <v>3043</v>
      </c>
      <c r="L240" s="3" t="s">
        <v>184</v>
      </c>
      <c r="M240" s="3" t="s">
        <v>185</v>
      </c>
      <c r="N240" s="3">
        <v>10173.255999999999</v>
      </c>
      <c r="O240" s="3" t="s">
        <v>174</v>
      </c>
      <c r="P240" s="3" t="s">
        <v>175</v>
      </c>
      <c r="Q240" s="3"/>
      <c r="R240" s="3"/>
    </row>
    <row r="241" spans="1:18" x14ac:dyDescent="0.75">
      <c r="A241" s="3" t="s">
        <v>182</v>
      </c>
      <c r="B241" s="3" t="s">
        <v>183</v>
      </c>
      <c r="C241" s="3">
        <v>524</v>
      </c>
      <c r="D241" s="3" t="s">
        <v>85</v>
      </c>
      <c r="E241" s="3">
        <v>21144</v>
      </c>
      <c r="F241" s="3" t="s">
        <v>34</v>
      </c>
      <c r="G241" s="3">
        <v>13</v>
      </c>
      <c r="H241" s="3" t="s">
        <v>21</v>
      </c>
      <c r="I241" s="3">
        <v>2019</v>
      </c>
      <c r="J241" s="3">
        <v>2019</v>
      </c>
      <c r="K241" s="3">
        <v>3043</v>
      </c>
      <c r="L241" s="3" t="s">
        <v>184</v>
      </c>
      <c r="M241" s="3" t="s">
        <v>185</v>
      </c>
      <c r="N241" s="3">
        <v>10392.93</v>
      </c>
      <c r="O241" s="3" t="s">
        <v>174</v>
      </c>
      <c r="P241" s="3" t="s">
        <v>175</v>
      </c>
      <c r="Q241" s="3"/>
      <c r="R241" s="3"/>
    </row>
    <row r="242" spans="1:18" x14ac:dyDescent="0.75">
      <c r="A242" s="3" t="s">
        <v>182</v>
      </c>
      <c r="B242" s="3" t="s">
        <v>183</v>
      </c>
      <c r="C242" s="3">
        <v>562</v>
      </c>
      <c r="D242" s="3" t="s">
        <v>86</v>
      </c>
      <c r="E242" s="3">
        <v>21144</v>
      </c>
      <c r="F242" s="3" t="s">
        <v>34</v>
      </c>
      <c r="G242" s="3">
        <v>13</v>
      </c>
      <c r="H242" s="3" t="s">
        <v>21</v>
      </c>
      <c r="I242" s="3">
        <v>2010</v>
      </c>
      <c r="J242" s="3">
        <v>2010</v>
      </c>
      <c r="K242" s="3">
        <v>3043</v>
      </c>
      <c r="L242" s="3" t="s">
        <v>184</v>
      </c>
      <c r="M242" s="3" t="s">
        <v>185</v>
      </c>
      <c r="N242" s="3">
        <v>4891.3239999999996</v>
      </c>
      <c r="O242" s="3" t="s">
        <v>174</v>
      </c>
      <c r="P242" s="3" t="s">
        <v>175</v>
      </c>
      <c r="Q242" s="3"/>
      <c r="R242" s="3"/>
    </row>
    <row r="243" spans="1:18" x14ac:dyDescent="0.75">
      <c r="A243" s="3" t="s">
        <v>182</v>
      </c>
      <c r="B243" s="3" t="s">
        <v>183</v>
      </c>
      <c r="C243" s="3">
        <v>562</v>
      </c>
      <c r="D243" s="3" t="s">
        <v>86</v>
      </c>
      <c r="E243" s="3">
        <v>21144</v>
      </c>
      <c r="F243" s="3" t="s">
        <v>34</v>
      </c>
      <c r="G243" s="3">
        <v>13</v>
      </c>
      <c r="H243" s="3" t="s">
        <v>21</v>
      </c>
      <c r="I243" s="3">
        <v>2011</v>
      </c>
      <c r="J243" s="3">
        <v>2011</v>
      </c>
      <c r="K243" s="3">
        <v>3043</v>
      </c>
      <c r="L243" s="3" t="s">
        <v>184</v>
      </c>
      <c r="M243" s="3" t="s">
        <v>185</v>
      </c>
      <c r="N243" s="3">
        <v>5077.2830000000004</v>
      </c>
      <c r="O243" s="3" t="s">
        <v>174</v>
      </c>
      <c r="P243" s="3" t="s">
        <v>175</v>
      </c>
      <c r="Q243" s="3"/>
      <c r="R243" s="3"/>
    </row>
    <row r="244" spans="1:18" x14ac:dyDescent="0.75">
      <c r="A244" s="3" t="s">
        <v>182</v>
      </c>
      <c r="B244" s="3" t="s">
        <v>183</v>
      </c>
      <c r="C244" s="3">
        <v>562</v>
      </c>
      <c r="D244" s="3" t="s">
        <v>86</v>
      </c>
      <c r="E244" s="3">
        <v>21144</v>
      </c>
      <c r="F244" s="3" t="s">
        <v>34</v>
      </c>
      <c r="G244" s="3">
        <v>13</v>
      </c>
      <c r="H244" s="3" t="s">
        <v>21</v>
      </c>
      <c r="I244" s="3">
        <v>2012</v>
      </c>
      <c r="J244" s="3">
        <v>2012</v>
      </c>
      <c r="K244" s="3">
        <v>3043</v>
      </c>
      <c r="L244" s="3" t="s">
        <v>184</v>
      </c>
      <c r="M244" s="3" t="s">
        <v>185</v>
      </c>
      <c r="N244" s="3">
        <v>5003.8419999999996</v>
      </c>
      <c r="O244" s="3" t="s">
        <v>174</v>
      </c>
      <c r="P244" s="3" t="s">
        <v>175</v>
      </c>
      <c r="Q244" s="3" t="s">
        <v>186</v>
      </c>
      <c r="R244" s="3"/>
    </row>
    <row r="245" spans="1:18" x14ac:dyDescent="0.75">
      <c r="A245" s="3" t="s">
        <v>182</v>
      </c>
      <c r="B245" s="3" t="s">
        <v>183</v>
      </c>
      <c r="C245" s="3">
        <v>562</v>
      </c>
      <c r="D245" s="3" t="s">
        <v>86</v>
      </c>
      <c r="E245" s="3">
        <v>21144</v>
      </c>
      <c r="F245" s="3" t="s">
        <v>34</v>
      </c>
      <c r="G245" s="3">
        <v>13</v>
      </c>
      <c r="H245" s="3" t="s">
        <v>21</v>
      </c>
      <c r="I245" s="3">
        <v>2013</v>
      </c>
      <c r="J245" s="3">
        <v>2013</v>
      </c>
      <c r="K245" s="3">
        <v>3043</v>
      </c>
      <c r="L245" s="3" t="s">
        <v>184</v>
      </c>
      <c r="M245" s="3" t="s">
        <v>185</v>
      </c>
      <c r="N245" s="3">
        <v>5075.0659999999998</v>
      </c>
      <c r="O245" s="3" t="s">
        <v>174</v>
      </c>
      <c r="P245" s="3" t="s">
        <v>175</v>
      </c>
      <c r="Q245" s="3"/>
      <c r="R245" s="3"/>
    </row>
    <row r="246" spans="1:18" x14ac:dyDescent="0.75">
      <c r="A246" s="3" t="s">
        <v>182</v>
      </c>
      <c r="B246" s="3" t="s">
        <v>183</v>
      </c>
      <c r="C246" s="3">
        <v>562</v>
      </c>
      <c r="D246" s="3" t="s">
        <v>86</v>
      </c>
      <c r="E246" s="3">
        <v>21144</v>
      </c>
      <c r="F246" s="3" t="s">
        <v>34</v>
      </c>
      <c r="G246" s="3">
        <v>13</v>
      </c>
      <c r="H246" s="3" t="s">
        <v>21</v>
      </c>
      <c r="I246" s="3">
        <v>2014</v>
      </c>
      <c r="J246" s="3">
        <v>2014</v>
      </c>
      <c r="K246" s="3">
        <v>3043</v>
      </c>
      <c r="L246" s="3" t="s">
        <v>184</v>
      </c>
      <c r="M246" s="3" t="s">
        <v>185</v>
      </c>
      <c r="N246" s="3">
        <v>5112.915</v>
      </c>
      <c r="O246" s="3" t="s">
        <v>174</v>
      </c>
      <c r="P246" s="3" t="s">
        <v>175</v>
      </c>
      <c r="Q246" s="3"/>
      <c r="R246" s="3"/>
    </row>
    <row r="247" spans="1:18" x14ac:dyDescent="0.75">
      <c r="A247" s="3" t="s">
        <v>182</v>
      </c>
      <c r="B247" s="3" t="s">
        <v>183</v>
      </c>
      <c r="C247" s="3">
        <v>562</v>
      </c>
      <c r="D247" s="3" t="s">
        <v>86</v>
      </c>
      <c r="E247" s="3">
        <v>21144</v>
      </c>
      <c r="F247" s="3" t="s">
        <v>34</v>
      </c>
      <c r="G247" s="3">
        <v>13</v>
      </c>
      <c r="H247" s="3" t="s">
        <v>21</v>
      </c>
      <c r="I247" s="3">
        <v>2015</v>
      </c>
      <c r="J247" s="3">
        <v>2015</v>
      </c>
      <c r="K247" s="3">
        <v>3043</v>
      </c>
      <c r="L247" s="3" t="s">
        <v>184</v>
      </c>
      <c r="M247" s="3" t="s">
        <v>185</v>
      </c>
      <c r="N247" s="3">
        <v>5302.1279999999997</v>
      </c>
      <c r="O247" s="3" t="s">
        <v>174</v>
      </c>
      <c r="P247" s="3" t="s">
        <v>175</v>
      </c>
      <c r="Q247" s="3"/>
      <c r="R247" s="3"/>
    </row>
    <row r="248" spans="1:18" x14ac:dyDescent="0.75">
      <c r="A248" s="3" t="s">
        <v>182</v>
      </c>
      <c r="B248" s="3" t="s">
        <v>183</v>
      </c>
      <c r="C248" s="3">
        <v>562</v>
      </c>
      <c r="D248" s="3" t="s">
        <v>86</v>
      </c>
      <c r="E248" s="3">
        <v>21144</v>
      </c>
      <c r="F248" s="3" t="s">
        <v>34</v>
      </c>
      <c r="G248" s="3">
        <v>13</v>
      </c>
      <c r="H248" s="3" t="s">
        <v>21</v>
      </c>
      <c r="I248" s="3">
        <v>2016</v>
      </c>
      <c r="J248" s="3">
        <v>2016</v>
      </c>
      <c r="K248" s="3">
        <v>3043</v>
      </c>
      <c r="L248" s="3" t="s">
        <v>184</v>
      </c>
      <c r="M248" s="3" t="s">
        <v>185</v>
      </c>
      <c r="N248" s="3">
        <v>5485.6559999999999</v>
      </c>
      <c r="O248" s="3" t="s">
        <v>174</v>
      </c>
      <c r="P248" s="3" t="s">
        <v>175</v>
      </c>
      <c r="Q248" s="3"/>
      <c r="R248" s="3"/>
    </row>
    <row r="249" spans="1:18" x14ac:dyDescent="0.75">
      <c r="A249" s="3" t="s">
        <v>182</v>
      </c>
      <c r="B249" s="3" t="s">
        <v>183</v>
      </c>
      <c r="C249" s="3">
        <v>562</v>
      </c>
      <c r="D249" s="3" t="s">
        <v>86</v>
      </c>
      <c r="E249" s="3">
        <v>21144</v>
      </c>
      <c r="F249" s="3" t="s">
        <v>34</v>
      </c>
      <c r="G249" s="3">
        <v>13</v>
      </c>
      <c r="H249" s="3" t="s">
        <v>21</v>
      </c>
      <c r="I249" s="3">
        <v>2017</v>
      </c>
      <c r="J249" s="3">
        <v>2017</v>
      </c>
      <c r="K249" s="3">
        <v>3043</v>
      </c>
      <c r="L249" s="3" t="s">
        <v>184</v>
      </c>
      <c r="M249" s="3" t="s">
        <v>185</v>
      </c>
      <c r="N249" s="3">
        <v>5682.22</v>
      </c>
      <c r="O249" s="3" t="s">
        <v>174</v>
      </c>
      <c r="P249" s="3" t="s">
        <v>175</v>
      </c>
      <c r="Q249" s="3"/>
      <c r="R249" s="3"/>
    </row>
    <row r="250" spans="1:18" x14ac:dyDescent="0.75">
      <c r="A250" s="3" t="s">
        <v>182</v>
      </c>
      <c r="B250" s="3" t="s">
        <v>183</v>
      </c>
      <c r="C250" s="3">
        <v>562</v>
      </c>
      <c r="D250" s="3" t="s">
        <v>86</v>
      </c>
      <c r="E250" s="3">
        <v>21144</v>
      </c>
      <c r="F250" s="3" t="s">
        <v>34</v>
      </c>
      <c r="G250" s="3">
        <v>13</v>
      </c>
      <c r="H250" s="3" t="s">
        <v>21</v>
      </c>
      <c r="I250" s="3">
        <v>2018</v>
      </c>
      <c r="J250" s="3">
        <v>2018</v>
      </c>
      <c r="K250" s="3">
        <v>3043</v>
      </c>
      <c r="L250" s="3" t="s">
        <v>184</v>
      </c>
      <c r="M250" s="3" t="s">
        <v>185</v>
      </c>
      <c r="N250" s="3">
        <v>5880.125</v>
      </c>
      <c r="O250" s="3" t="s">
        <v>174</v>
      </c>
      <c r="P250" s="3" t="s">
        <v>175</v>
      </c>
      <c r="Q250" s="3"/>
      <c r="R250" s="3"/>
    </row>
    <row r="251" spans="1:18" x14ac:dyDescent="0.75">
      <c r="A251" s="3" t="s">
        <v>182</v>
      </c>
      <c r="B251" s="3" t="s">
        <v>183</v>
      </c>
      <c r="C251" s="3">
        <v>562</v>
      </c>
      <c r="D251" s="3" t="s">
        <v>86</v>
      </c>
      <c r="E251" s="3">
        <v>21144</v>
      </c>
      <c r="F251" s="3" t="s">
        <v>34</v>
      </c>
      <c r="G251" s="3">
        <v>13</v>
      </c>
      <c r="H251" s="3" t="s">
        <v>21</v>
      </c>
      <c r="I251" s="3">
        <v>2019</v>
      </c>
      <c r="J251" s="3">
        <v>2019</v>
      </c>
      <c r="K251" s="3">
        <v>3043</v>
      </c>
      <c r="L251" s="3" t="s">
        <v>184</v>
      </c>
      <c r="M251" s="3" t="s">
        <v>185</v>
      </c>
      <c r="N251" s="3">
        <v>6090.3869999999997</v>
      </c>
      <c r="O251" s="3" t="s">
        <v>174</v>
      </c>
      <c r="P251" s="3" t="s">
        <v>175</v>
      </c>
      <c r="Q251" s="3"/>
      <c r="R251" s="3"/>
    </row>
    <row r="252" spans="1:18" x14ac:dyDescent="0.75">
      <c r="A252" s="3" t="s">
        <v>182</v>
      </c>
      <c r="B252" s="3" t="s">
        <v>183</v>
      </c>
      <c r="C252" s="3">
        <v>646</v>
      </c>
      <c r="D252" s="3" t="s">
        <v>87</v>
      </c>
      <c r="E252" s="3">
        <v>21144</v>
      </c>
      <c r="F252" s="3" t="s">
        <v>34</v>
      </c>
      <c r="G252" s="3">
        <v>13</v>
      </c>
      <c r="H252" s="3" t="s">
        <v>21</v>
      </c>
      <c r="I252" s="3">
        <v>2010</v>
      </c>
      <c r="J252" s="3">
        <v>2010</v>
      </c>
      <c r="K252" s="3">
        <v>3043</v>
      </c>
      <c r="L252" s="3" t="s">
        <v>184</v>
      </c>
      <c r="M252" s="3" t="s">
        <v>185</v>
      </c>
      <c r="N252" s="3">
        <v>3897.373</v>
      </c>
      <c r="O252" s="3" t="s">
        <v>174</v>
      </c>
      <c r="P252" s="3" t="s">
        <v>175</v>
      </c>
      <c r="Q252" s="3"/>
      <c r="R252" s="3"/>
    </row>
    <row r="253" spans="1:18" x14ac:dyDescent="0.75">
      <c r="A253" s="3" t="s">
        <v>182</v>
      </c>
      <c r="B253" s="3" t="s">
        <v>183</v>
      </c>
      <c r="C253" s="3">
        <v>646</v>
      </c>
      <c r="D253" s="3" t="s">
        <v>87</v>
      </c>
      <c r="E253" s="3">
        <v>21144</v>
      </c>
      <c r="F253" s="3" t="s">
        <v>34</v>
      </c>
      <c r="G253" s="3">
        <v>13</v>
      </c>
      <c r="H253" s="3" t="s">
        <v>21</v>
      </c>
      <c r="I253" s="3">
        <v>2011</v>
      </c>
      <c r="J253" s="3">
        <v>2011</v>
      </c>
      <c r="K253" s="3">
        <v>3043</v>
      </c>
      <c r="L253" s="3" t="s">
        <v>184</v>
      </c>
      <c r="M253" s="3" t="s">
        <v>185</v>
      </c>
      <c r="N253" s="3">
        <v>3930.2910000000002</v>
      </c>
      <c r="O253" s="3" t="s">
        <v>174</v>
      </c>
      <c r="P253" s="3" t="s">
        <v>175</v>
      </c>
      <c r="Q253" s="3"/>
      <c r="R253" s="3"/>
    </row>
    <row r="254" spans="1:18" x14ac:dyDescent="0.75">
      <c r="A254" s="3" t="s">
        <v>182</v>
      </c>
      <c r="B254" s="3" t="s">
        <v>183</v>
      </c>
      <c r="C254" s="3">
        <v>646</v>
      </c>
      <c r="D254" s="3" t="s">
        <v>87</v>
      </c>
      <c r="E254" s="3">
        <v>21144</v>
      </c>
      <c r="F254" s="3" t="s">
        <v>34</v>
      </c>
      <c r="G254" s="3">
        <v>13</v>
      </c>
      <c r="H254" s="3" t="s">
        <v>21</v>
      </c>
      <c r="I254" s="3">
        <v>2012</v>
      </c>
      <c r="J254" s="3">
        <v>2012</v>
      </c>
      <c r="K254" s="3">
        <v>3043</v>
      </c>
      <c r="L254" s="3" t="s">
        <v>184</v>
      </c>
      <c r="M254" s="3" t="s">
        <v>185</v>
      </c>
      <c r="N254" s="3">
        <v>3958.3049999999998</v>
      </c>
      <c r="O254" s="3" t="s">
        <v>174</v>
      </c>
      <c r="P254" s="3" t="s">
        <v>175</v>
      </c>
      <c r="Q254" s="3" t="s">
        <v>186</v>
      </c>
      <c r="R254" s="3"/>
    </row>
    <row r="255" spans="1:18" x14ac:dyDescent="0.75">
      <c r="A255" s="3" t="s">
        <v>182</v>
      </c>
      <c r="B255" s="3" t="s">
        <v>183</v>
      </c>
      <c r="C255" s="3">
        <v>646</v>
      </c>
      <c r="D255" s="3" t="s">
        <v>87</v>
      </c>
      <c r="E255" s="3">
        <v>21144</v>
      </c>
      <c r="F255" s="3" t="s">
        <v>34</v>
      </c>
      <c r="G255" s="3">
        <v>13</v>
      </c>
      <c r="H255" s="3" t="s">
        <v>21</v>
      </c>
      <c r="I255" s="3">
        <v>2013</v>
      </c>
      <c r="J255" s="3">
        <v>2013</v>
      </c>
      <c r="K255" s="3">
        <v>3043</v>
      </c>
      <c r="L255" s="3" t="s">
        <v>184</v>
      </c>
      <c r="M255" s="3" t="s">
        <v>185</v>
      </c>
      <c r="N255" s="3">
        <v>3867.7370000000001</v>
      </c>
      <c r="O255" s="3" t="s">
        <v>174</v>
      </c>
      <c r="P255" s="3" t="s">
        <v>175</v>
      </c>
      <c r="Q255" s="3"/>
      <c r="R255" s="3"/>
    </row>
    <row r="256" spans="1:18" x14ac:dyDescent="0.75">
      <c r="A256" s="3" t="s">
        <v>182</v>
      </c>
      <c r="B256" s="3" t="s">
        <v>183</v>
      </c>
      <c r="C256" s="3">
        <v>646</v>
      </c>
      <c r="D256" s="3" t="s">
        <v>87</v>
      </c>
      <c r="E256" s="3">
        <v>21144</v>
      </c>
      <c r="F256" s="3" t="s">
        <v>34</v>
      </c>
      <c r="G256" s="3">
        <v>13</v>
      </c>
      <c r="H256" s="3" t="s">
        <v>21</v>
      </c>
      <c r="I256" s="3">
        <v>2014</v>
      </c>
      <c r="J256" s="3">
        <v>2014</v>
      </c>
      <c r="K256" s="3">
        <v>3043</v>
      </c>
      <c r="L256" s="3" t="s">
        <v>184</v>
      </c>
      <c r="M256" s="3" t="s">
        <v>185</v>
      </c>
      <c r="N256" s="3">
        <v>3729.7919999999999</v>
      </c>
      <c r="O256" s="3" t="s">
        <v>174</v>
      </c>
      <c r="P256" s="3" t="s">
        <v>175</v>
      </c>
      <c r="Q256" s="3" t="s">
        <v>186</v>
      </c>
      <c r="R256" s="3"/>
    </row>
    <row r="257" spans="1:18" x14ac:dyDescent="0.75">
      <c r="A257" s="3" t="s">
        <v>182</v>
      </c>
      <c r="B257" s="3" t="s">
        <v>183</v>
      </c>
      <c r="C257" s="3">
        <v>646</v>
      </c>
      <c r="D257" s="3" t="s">
        <v>87</v>
      </c>
      <c r="E257" s="3">
        <v>21144</v>
      </c>
      <c r="F257" s="3" t="s">
        <v>34</v>
      </c>
      <c r="G257" s="3">
        <v>13</v>
      </c>
      <c r="H257" s="3" t="s">
        <v>21</v>
      </c>
      <c r="I257" s="3">
        <v>2015</v>
      </c>
      <c r="J257" s="3">
        <v>2015</v>
      </c>
      <c r="K257" s="3">
        <v>3043</v>
      </c>
      <c r="L257" s="3" t="s">
        <v>184</v>
      </c>
      <c r="M257" s="3" t="s">
        <v>185</v>
      </c>
      <c r="N257" s="3">
        <v>3751.3110000000001</v>
      </c>
      <c r="O257" s="3" t="s">
        <v>174</v>
      </c>
      <c r="P257" s="3" t="s">
        <v>175</v>
      </c>
      <c r="Q257" s="3"/>
      <c r="R257" s="3"/>
    </row>
    <row r="258" spans="1:18" x14ac:dyDescent="0.75">
      <c r="A258" s="3" t="s">
        <v>182</v>
      </c>
      <c r="B258" s="3" t="s">
        <v>183</v>
      </c>
      <c r="C258" s="3">
        <v>646</v>
      </c>
      <c r="D258" s="3" t="s">
        <v>87</v>
      </c>
      <c r="E258" s="3">
        <v>21144</v>
      </c>
      <c r="F258" s="3" t="s">
        <v>34</v>
      </c>
      <c r="G258" s="3">
        <v>13</v>
      </c>
      <c r="H258" s="3" t="s">
        <v>21</v>
      </c>
      <c r="I258" s="3">
        <v>2016</v>
      </c>
      <c r="J258" s="3">
        <v>2016</v>
      </c>
      <c r="K258" s="3">
        <v>3043</v>
      </c>
      <c r="L258" s="3" t="s">
        <v>184</v>
      </c>
      <c r="M258" s="3" t="s">
        <v>185</v>
      </c>
      <c r="N258" s="3">
        <v>3799.18</v>
      </c>
      <c r="O258" s="3" t="s">
        <v>174</v>
      </c>
      <c r="P258" s="3" t="s">
        <v>175</v>
      </c>
      <c r="Q258" s="3"/>
      <c r="R258" s="3"/>
    </row>
    <row r="259" spans="1:18" x14ac:dyDescent="0.75">
      <c r="A259" s="3" t="s">
        <v>182</v>
      </c>
      <c r="B259" s="3" t="s">
        <v>183</v>
      </c>
      <c r="C259" s="3">
        <v>646</v>
      </c>
      <c r="D259" s="3" t="s">
        <v>87</v>
      </c>
      <c r="E259" s="3">
        <v>21144</v>
      </c>
      <c r="F259" s="3" t="s">
        <v>34</v>
      </c>
      <c r="G259" s="3">
        <v>13</v>
      </c>
      <c r="H259" s="3" t="s">
        <v>21</v>
      </c>
      <c r="I259" s="3">
        <v>2017</v>
      </c>
      <c r="J259" s="3">
        <v>2017</v>
      </c>
      <c r="K259" s="3">
        <v>3043</v>
      </c>
      <c r="L259" s="3" t="s">
        <v>184</v>
      </c>
      <c r="M259" s="3" t="s">
        <v>185</v>
      </c>
      <c r="N259" s="3">
        <v>3841.3150000000001</v>
      </c>
      <c r="O259" s="3" t="s">
        <v>174</v>
      </c>
      <c r="P259" s="3" t="s">
        <v>175</v>
      </c>
      <c r="Q259" s="3"/>
      <c r="R259" s="3"/>
    </row>
    <row r="260" spans="1:18" x14ac:dyDescent="0.75">
      <c r="A260" s="3" t="s">
        <v>182</v>
      </c>
      <c r="B260" s="3" t="s">
        <v>183</v>
      </c>
      <c r="C260" s="3">
        <v>646</v>
      </c>
      <c r="D260" s="3" t="s">
        <v>87</v>
      </c>
      <c r="E260" s="3">
        <v>21144</v>
      </c>
      <c r="F260" s="3" t="s">
        <v>34</v>
      </c>
      <c r="G260" s="3">
        <v>13</v>
      </c>
      <c r="H260" s="3" t="s">
        <v>21</v>
      </c>
      <c r="I260" s="3">
        <v>2018</v>
      </c>
      <c r="J260" s="3">
        <v>2018</v>
      </c>
      <c r="K260" s="3">
        <v>3043</v>
      </c>
      <c r="L260" s="3" t="s">
        <v>184</v>
      </c>
      <c r="M260" s="3" t="s">
        <v>185</v>
      </c>
      <c r="N260" s="3">
        <v>3874.7089999999998</v>
      </c>
      <c r="O260" s="3" t="s">
        <v>174</v>
      </c>
      <c r="P260" s="3" t="s">
        <v>175</v>
      </c>
      <c r="Q260" s="3"/>
      <c r="R260" s="3"/>
    </row>
    <row r="261" spans="1:18" x14ac:dyDescent="0.75">
      <c r="A261" s="3" t="s">
        <v>182</v>
      </c>
      <c r="B261" s="3" t="s">
        <v>183</v>
      </c>
      <c r="C261" s="3">
        <v>646</v>
      </c>
      <c r="D261" s="3" t="s">
        <v>87</v>
      </c>
      <c r="E261" s="3">
        <v>21144</v>
      </c>
      <c r="F261" s="3" t="s">
        <v>34</v>
      </c>
      <c r="G261" s="3">
        <v>13</v>
      </c>
      <c r="H261" s="3" t="s">
        <v>21</v>
      </c>
      <c r="I261" s="3">
        <v>2019</v>
      </c>
      <c r="J261" s="3">
        <v>2019</v>
      </c>
      <c r="K261" s="3">
        <v>3043</v>
      </c>
      <c r="L261" s="3" t="s">
        <v>184</v>
      </c>
      <c r="M261" s="3" t="s">
        <v>185</v>
      </c>
      <c r="N261" s="3">
        <v>3919.5549999999998</v>
      </c>
      <c r="O261" s="3" t="s">
        <v>174</v>
      </c>
      <c r="P261" s="3" t="s">
        <v>175</v>
      </c>
      <c r="Q261" s="3"/>
      <c r="R261" s="3"/>
    </row>
    <row r="262" spans="1:18" x14ac:dyDescent="0.75">
      <c r="A262" s="3" t="s">
        <v>182</v>
      </c>
      <c r="B262" s="3" t="s">
        <v>183</v>
      </c>
      <c r="C262" s="3">
        <v>678</v>
      </c>
      <c r="D262" s="3" t="s">
        <v>88</v>
      </c>
      <c r="E262" s="3">
        <v>21144</v>
      </c>
      <c r="F262" s="3" t="s">
        <v>34</v>
      </c>
      <c r="G262" s="3">
        <v>13</v>
      </c>
      <c r="H262" s="3" t="s">
        <v>21</v>
      </c>
      <c r="I262" s="3">
        <v>2010</v>
      </c>
      <c r="J262" s="3">
        <v>2010</v>
      </c>
      <c r="K262" s="3">
        <v>3043</v>
      </c>
      <c r="L262" s="3" t="s">
        <v>184</v>
      </c>
      <c r="M262" s="3" t="s">
        <v>185</v>
      </c>
      <c r="N262" s="3">
        <v>12.476000000000001</v>
      </c>
      <c r="O262" s="3" t="s">
        <v>174</v>
      </c>
      <c r="P262" s="3" t="s">
        <v>175</v>
      </c>
      <c r="Q262" s="3"/>
      <c r="R262" s="3"/>
    </row>
    <row r="263" spans="1:18" x14ac:dyDescent="0.75">
      <c r="A263" s="3" t="s">
        <v>182</v>
      </c>
      <c r="B263" s="3" t="s">
        <v>183</v>
      </c>
      <c r="C263" s="3">
        <v>678</v>
      </c>
      <c r="D263" s="3" t="s">
        <v>88</v>
      </c>
      <c r="E263" s="3">
        <v>21144</v>
      </c>
      <c r="F263" s="3" t="s">
        <v>34</v>
      </c>
      <c r="G263" s="3">
        <v>13</v>
      </c>
      <c r="H263" s="3" t="s">
        <v>21</v>
      </c>
      <c r="I263" s="3">
        <v>2011</v>
      </c>
      <c r="J263" s="3">
        <v>2011</v>
      </c>
      <c r="K263" s="3">
        <v>3043</v>
      </c>
      <c r="L263" s="3" t="s">
        <v>184</v>
      </c>
      <c r="M263" s="3" t="s">
        <v>185</v>
      </c>
      <c r="N263" s="3">
        <v>12.547000000000001</v>
      </c>
      <c r="O263" s="3" t="s">
        <v>174</v>
      </c>
      <c r="P263" s="3" t="s">
        <v>175</v>
      </c>
      <c r="Q263" s="3"/>
      <c r="R263" s="3"/>
    </row>
    <row r="264" spans="1:18" x14ac:dyDescent="0.75">
      <c r="A264" s="3" t="s">
        <v>182</v>
      </c>
      <c r="B264" s="3" t="s">
        <v>183</v>
      </c>
      <c r="C264" s="3">
        <v>678</v>
      </c>
      <c r="D264" s="3" t="s">
        <v>88</v>
      </c>
      <c r="E264" s="3">
        <v>21144</v>
      </c>
      <c r="F264" s="3" t="s">
        <v>34</v>
      </c>
      <c r="G264" s="3">
        <v>13</v>
      </c>
      <c r="H264" s="3" t="s">
        <v>21</v>
      </c>
      <c r="I264" s="3">
        <v>2012</v>
      </c>
      <c r="J264" s="3">
        <v>2012</v>
      </c>
      <c r="K264" s="3">
        <v>3043</v>
      </c>
      <c r="L264" s="3" t="s">
        <v>184</v>
      </c>
      <c r="M264" s="3" t="s">
        <v>185</v>
      </c>
      <c r="N264" s="3">
        <v>12.593</v>
      </c>
      <c r="O264" s="3" t="s">
        <v>174</v>
      </c>
      <c r="P264" s="3" t="s">
        <v>175</v>
      </c>
      <c r="Q264" s="3"/>
      <c r="R264" s="3"/>
    </row>
    <row r="265" spans="1:18" x14ac:dyDescent="0.75">
      <c r="A265" s="3" t="s">
        <v>182</v>
      </c>
      <c r="B265" s="3" t="s">
        <v>183</v>
      </c>
      <c r="C265" s="3">
        <v>678</v>
      </c>
      <c r="D265" s="3" t="s">
        <v>88</v>
      </c>
      <c r="E265" s="3">
        <v>21144</v>
      </c>
      <c r="F265" s="3" t="s">
        <v>34</v>
      </c>
      <c r="G265" s="3">
        <v>13</v>
      </c>
      <c r="H265" s="3" t="s">
        <v>21</v>
      </c>
      <c r="I265" s="3">
        <v>2013</v>
      </c>
      <c r="J265" s="3">
        <v>2013</v>
      </c>
      <c r="K265" s="3">
        <v>3043</v>
      </c>
      <c r="L265" s="3" t="s">
        <v>184</v>
      </c>
      <c r="M265" s="3" t="s">
        <v>185</v>
      </c>
      <c r="N265" s="3">
        <v>12.471</v>
      </c>
      <c r="O265" s="3" t="s">
        <v>174</v>
      </c>
      <c r="P265" s="3" t="s">
        <v>175</v>
      </c>
      <c r="Q265" s="3"/>
      <c r="R265" s="3"/>
    </row>
    <row r="266" spans="1:18" x14ac:dyDescent="0.75">
      <c r="A266" s="3" t="s">
        <v>182</v>
      </c>
      <c r="B266" s="3" t="s">
        <v>183</v>
      </c>
      <c r="C266" s="3">
        <v>678</v>
      </c>
      <c r="D266" s="3" t="s">
        <v>88</v>
      </c>
      <c r="E266" s="3">
        <v>21144</v>
      </c>
      <c r="F266" s="3" t="s">
        <v>34</v>
      </c>
      <c r="G266" s="3">
        <v>13</v>
      </c>
      <c r="H266" s="3" t="s">
        <v>21</v>
      </c>
      <c r="I266" s="3">
        <v>2014</v>
      </c>
      <c r="J266" s="3">
        <v>2014</v>
      </c>
      <c r="K266" s="3">
        <v>3043</v>
      </c>
      <c r="L266" s="3" t="s">
        <v>184</v>
      </c>
      <c r="M266" s="3" t="s">
        <v>185</v>
      </c>
      <c r="N266" s="3">
        <v>12.305</v>
      </c>
      <c r="O266" s="3" t="s">
        <v>174</v>
      </c>
      <c r="P266" s="3" t="s">
        <v>175</v>
      </c>
      <c r="Q266" s="3"/>
      <c r="R266" s="3"/>
    </row>
    <row r="267" spans="1:18" x14ac:dyDescent="0.75">
      <c r="A267" s="3" t="s">
        <v>182</v>
      </c>
      <c r="B267" s="3" t="s">
        <v>183</v>
      </c>
      <c r="C267" s="3">
        <v>678</v>
      </c>
      <c r="D267" s="3" t="s">
        <v>88</v>
      </c>
      <c r="E267" s="3">
        <v>21144</v>
      </c>
      <c r="F267" s="3" t="s">
        <v>34</v>
      </c>
      <c r="G267" s="3">
        <v>13</v>
      </c>
      <c r="H267" s="3" t="s">
        <v>21</v>
      </c>
      <c r="I267" s="3">
        <v>2015</v>
      </c>
      <c r="J267" s="3">
        <v>2015</v>
      </c>
      <c r="K267" s="3">
        <v>3043</v>
      </c>
      <c r="L267" s="3" t="s">
        <v>184</v>
      </c>
      <c r="M267" s="3" t="s">
        <v>185</v>
      </c>
      <c r="N267" s="3">
        <v>12.21</v>
      </c>
      <c r="O267" s="3" t="s">
        <v>174</v>
      </c>
      <c r="P267" s="3" t="s">
        <v>175</v>
      </c>
      <c r="Q267" s="3"/>
      <c r="R267" s="3"/>
    </row>
    <row r="268" spans="1:18" x14ac:dyDescent="0.75">
      <c r="A268" s="3" t="s">
        <v>182</v>
      </c>
      <c r="B268" s="3" t="s">
        <v>183</v>
      </c>
      <c r="C268" s="3">
        <v>678</v>
      </c>
      <c r="D268" s="3" t="s">
        <v>88</v>
      </c>
      <c r="E268" s="3">
        <v>21144</v>
      </c>
      <c r="F268" s="3" t="s">
        <v>34</v>
      </c>
      <c r="G268" s="3">
        <v>13</v>
      </c>
      <c r="H268" s="3" t="s">
        <v>21</v>
      </c>
      <c r="I268" s="3">
        <v>2016</v>
      </c>
      <c r="J268" s="3">
        <v>2016</v>
      </c>
      <c r="K268" s="3">
        <v>3043</v>
      </c>
      <c r="L268" s="3" t="s">
        <v>184</v>
      </c>
      <c r="M268" s="3" t="s">
        <v>185</v>
      </c>
      <c r="N268" s="3">
        <v>12.117000000000001</v>
      </c>
      <c r="O268" s="3" t="s">
        <v>174</v>
      </c>
      <c r="P268" s="3" t="s">
        <v>175</v>
      </c>
      <c r="Q268" s="3"/>
      <c r="R268" s="3"/>
    </row>
    <row r="269" spans="1:18" x14ac:dyDescent="0.75">
      <c r="A269" s="3" t="s">
        <v>182</v>
      </c>
      <c r="B269" s="3" t="s">
        <v>183</v>
      </c>
      <c r="C269" s="3">
        <v>678</v>
      </c>
      <c r="D269" s="3" t="s">
        <v>88</v>
      </c>
      <c r="E269" s="3">
        <v>21144</v>
      </c>
      <c r="F269" s="3" t="s">
        <v>34</v>
      </c>
      <c r="G269" s="3">
        <v>13</v>
      </c>
      <c r="H269" s="3" t="s">
        <v>21</v>
      </c>
      <c r="I269" s="3">
        <v>2017</v>
      </c>
      <c r="J269" s="3">
        <v>2017</v>
      </c>
      <c r="K269" s="3">
        <v>3043</v>
      </c>
      <c r="L269" s="3" t="s">
        <v>184</v>
      </c>
      <c r="M269" s="3" t="s">
        <v>185</v>
      </c>
      <c r="N269" s="3">
        <v>12.041</v>
      </c>
      <c r="O269" s="3" t="s">
        <v>174</v>
      </c>
      <c r="P269" s="3" t="s">
        <v>175</v>
      </c>
      <c r="Q269" s="3"/>
      <c r="R269" s="3"/>
    </row>
    <row r="270" spans="1:18" x14ac:dyDescent="0.75">
      <c r="A270" s="3" t="s">
        <v>182</v>
      </c>
      <c r="B270" s="3" t="s">
        <v>183</v>
      </c>
      <c r="C270" s="3">
        <v>678</v>
      </c>
      <c r="D270" s="3" t="s">
        <v>88</v>
      </c>
      <c r="E270" s="3">
        <v>21144</v>
      </c>
      <c r="F270" s="3" t="s">
        <v>34</v>
      </c>
      <c r="G270" s="3">
        <v>13</v>
      </c>
      <c r="H270" s="3" t="s">
        <v>21</v>
      </c>
      <c r="I270" s="3">
        <v>2018</v>
      </c>
      <c r="J270" s="3">
        <v>2018</v>
      </c>
      <c r="K270" s="3">
        <v>3043</v>
      </c>
      <c r="L270" s="3" t="s">
        <v>184</v>
      </c>
      <c r="M270" s="3" t="s">
        <v>185</v>
      </c>
      <c r="N270" s="3">
        <v>11.999000000000001</v>
      </c>
      <c r="O270" s="3" t="s">
        <v>174</v>
      </c>
      <c r="P270" s="3" t="s">
        <v>175</v>
      </c>
      <c r="Q270" s="3"/>
      <c r="R270" s="3"/>
    </row>
    <row r="271" spans="1:18" x14ac:dyDescent="0.75">
      <c r="A271" s="3" t="s">
        <v>182</v>
      </c>
      <c r="B271" s="3" t="s">
        <v>183</v>
      </c>
      <c r="C271" s="3">
        <v>678</v>
      </c>
      <c r="D271" s="3" t="s">
        <v>88</v>
      </c>
      <c r="E271" s="3">
        <v>21144</v>
      </c>
      <c r="F271" s="3" t="s">
        <v>34</v>
      </c>
      <c r="G271" s="3">
        <v>13</v>
      </c>
      <c r="H271" s="3" t="s">
        <v>21</v>
      </c>
      <c r="I271" s="3">
        <v>2019</v>
      </c>
      <c r="J271" s="3">
        <v>2019</v>
      </c>
      <c r="K271" s="3">
        <v>3043</v>
      </c>
      <c r="L271" s="3" t="s">
        <v>184</v>
      </c>
      <c r="M271" s="3" t="s">
        <v>185</v>
      </c>
      <c r="N271" s="3">
        <v>11.962</v>
      </c>
      <c r="O271" s="3" t="s">
        <v>174</v>
      </c>
      <c r="P271" s="3" t="s">
        <v>175</v>
      </c>
      <c r="Q271" s="3"/>
      <c r="R271" s="3"/>
    </row>
    <row r="272" spans="1:18" x14ac:dyDescent="0.75">
      <c r="A272" s="3" t="s">
        <v>182</v>
      </c>
      <c r="B272" s="3" t="s">
        <v>183</v>
      </c>
      <c r="C272" s="3">
        <v>686</v>
      </c>
      <c r="D272" s="3" t="s">
        <v>89</v>
      </c>
      <c r="E272" s="3">
        <v>21144</v>
      </c>
      <c r="F272" s="3" t="s">
        <v>34</v>
      </c>
      <c r="G272" s="3">
        <v>13</v>
      </c>
      <c r="H272" s="3" t="s">
        <v>21</v>
      </c>
      <c r="I272" s="3">
        <v>2010</v>
      </c>
      <c r="J272" s="3">
        <v>2010</v>
      </c>
      <c r="K272" s="3">
        <v>3043</v>
      </c>
      <c r="L272" s="3" t="s">
        <v>184</v>
      </c>
      <c r="M272" s="3" t="s">
        <v>185</v>
      </c>
      <c r="N272" s="3">
        <v>1189.7159999999999</v>
      </c>
      <c r="O272" s="3" t="s">
        <v>174</v>
      </c>
      <c r="P272" s="3" t="s">
        <v>175</v>
      </c>
      <c r="Q272" s="3"/>
      <c r="R272" s="3"/>
    </row>
    <row r="273" spans="1:18" x14ac:dyDescent="0.75">
      <c r="A273" s="3" t="s">
        <v>182</v>
      </c>
      <c r="B273" s="3" t="s">
        <v>183</v>
      </c>
      <c r="C273" s="3">
        <v>686</v>
      </c>
      <c r="D273" s="3" t="s">
        <v>89</v>
      </c>
      <c r="E273" s="3">
        <v>21144</v>
      </c>
      <c r="F273" s="3" t="s">
        <v>34</v>
      </c>
      <c r="G273" s="3">
        <v>13</v>
      </c>
      <c r="H273" s="3" t="s">
        <v>21</v>
      </c>
      <c r="I273" s="3">
        <v>2011</v>
      </c>
      <c r="J273" s="3">
        <v>2011</v>
      </c>
      <c r="K273" s="3">
        <v>3043</v>
      </c>
      <c r="L273" s="3" t="s">
        <v>184</v>
      </c>
      <c r="M273" s="3" t="s">
        <v>185</v>
      </c>
      <c r="N273" s="3">
        <v>1183.1569999999999</v>
      </c>
      <c r="O273" s="3" t="s">
        <v>174</v>
      </c>
      <c r="P273" s="3" t="s">
        <v>175</v>
      </c>
      <c r="Q273" s="3"/>
      <c r="R273" s="3"/>
    </row>
    <row r="274" spans="1:18" x14ac:dyDescent="0.75">
      <c r="A274" s="3" t="s">
        <v>182</v>
      </c>
      <c r="B274" s="3" t="s">
        <v>183</v>
      </c>
      <c r="C274" s="3">
        <v>686</v>
      </c>
      <c r="D274" s="3" t="s">
        <v>89</v>
      </c>
      <c r="E274" s="3">
        <v>21144</v>
      </c>
      <c r="F274" s="3" t="s">
        <v>34</v>
      </c>
      <c r="G274" s="3">
        <v>13</v>
      </c>
      <c r="H274" s="3" t="s">
        <v>21</v>
      </c>
      <c r="I274" s="3">
        <v>2012</v>
      </c>
      <c r="J274" s="3">
        <v>2012</v>
      </c>
      <c r="K274" s="3">
        <v>3043</v>
      </c>
      <c r="L274" s="3" t="s">
        <v>184</v>
      </c>
      <c r="M274" s="3" t="s">
        <v>185</v>
      </c>
      <c r="N274" s="3">
        <v>1181.788</v>
      </c>
      <c r="O274" s="3" t="s">
        <v>174</v>
      </c>
      <c r="P274" s="3" t="s">
        <v>175</v>
      </c>
      <c r="Q274" s="3"/>
      <c r="R274" s="3"/>
    </row>
    <row r="275" spans="1:18" x14ac:dyDescent="0.75">
      <c r="A275" s="3" t="s">
        <v>182</v>
      </c>
      <c r="B275" s="3" t="s">
        <v>183</v>
      </c>
      <c r="C275" s="3">
        <v>686</v>
      </c>
      <c r="D275" s="3" t="s">
        <v>89</v>
      </c>
      <c r="E275" s="3">
        <v>21144</v>
      </c>
      <c r="F275" s="3" t="s">
        <v>34</v>
      </c>
      <c r="G275" s="3">
        <v>13</v>
      </c>
      <c r="H275" s="3" t="s">
        <v>21</v>
      </c>
      <c r="I275" s="3">
        <v>2013</v>
      </c>
      <c r="J275" s="3">
        <v>2013</v>
      </c>
      <c r="K275" s="3">
        <v>3043</v>
      </c>
      <c r="L275" s="3" t="s">
        <v>184</v>
      </c>
      <c r="M275" s="3" t="s">
        <v>185</v>
      </c>
      <c r="N275" s="3">
        <v>1182.7719999999999</v>
      </c>
      <c r="O275" s="3" t="s">
        <v>174</v>
      </c>
      <c r="P275" s="3" t="s">
        <v>175</v>
      </c>
      <c r="Q275" s="3"/>
      <c r="R275" s="3"/>
    </row>
    <row r="276" spans="1:18" x14ac:dyDescent="0.75">
      <c r="A276" s="3" t="s">
        <v>182</v>
      </c>
      <c r="B276" s="3" t="s">
        <v>183</v>
      </c>
      <c r="C276" s="3">
        <v>686</v>
      </c>
      <c r="D276" s="3" t="s">
        <v>89</v>
      </c>
      <c r="E276" s="3">
        <v>21144</v>
      </c>
      <c r="F276" s="3" t="s">
        <v>34</v>
      </c>
      <c r="G276" s="3">
        <v>13</v>
      </c>
      <c r="H276" s="3" t="s">
        <v>21</v>
      </c>
      <c r="I276" s="3">
        <v>2014</v>
      </c>
      <c r="J276" s="3">
        <v>2014</v>
      </c>
      <c r="K276" s="3">
        <v>3043</v>
      </c>
      <c r="L276" s="3" t="s">
        <v>184</v>
      </c>
      <c r="M276" s="3" t="s">
        <v>185</v>
      </c>
      <c r="N276" s="3">
        <v>1175.0319999999999</v>
      </c>
      <c r="O276" s="3" t="s">
        <v>174</v>
      </c>
      <c r="P276" s="3" t="s">
        <v>175</v>
      </c>
      <c r="Q276" s="3"/>
      <c r="R276" s="3"/>
    </row>
    <row r="277" spans="1:18" x14ac:dyDescent="0.75">
      <c r="A277" s="3" t="s">
        <v>182</v>
      </c>
      <c r="B277" s="3" t="s">
        <v>183</v>
      </c>
      <c r="C277" s="3">
        <v>686</v>
      </c>
      <c r="D277" s="3" t="s">
        <v>89</v>
      </c>
      <c r="E277" s="3">
        <v>21144</v>
      </c>
      <c r="F277" s="3" t="s">
        <v>34</v>
      </c>
      <c r="G277" s="3">
        <v>13</v>
      </c>
      <c r="H277" s="3" t="s">
        <v>21</v>
      </c>
      <c r="I277" s="3">
        <v>2015</v>
      </c>
      <c r="J277" s="3">
        <v>2015</v>
      </c>
      <c r="K277" s="3">
        <v>3043</v>
      </c>
      <c r="L277" s="3" t="s">
        <v>184</v>
      </c>
      <c r="M277" s="3" t="s">
        <v>185</v>
      </c>
      <c r="N277" s="3">
        <v>1169.569</v>
      </c>
      <c r="O277" s="3" t="s">
        <v>174</v>
      </c>
      <c r="P277" s="3" t="s">
        <v>175</v>
      </c>
      <c r="Q277" s="3" t="s">
        <v>186</v>
      </c>
      <c r="R277" s="3"/>
    </row>
    <row r="278" spans="1:18" x14ac:dyDescent="0.75">
      <c r="A278" s="3" t="s">
        <v>182</v>
      </c>
      <c r="B278" s="3" t="s">
        <v>183</v>
      </c>
      <c r="C278" s="3">
        <v>686</v>
      </c>
      <c r="D278" s="3" t="s">
        <v>89</v>
      </c>
      <c r="E278" s="3">
        <v>21144</v>
      </c>
      <c r="F278" s="3" t="s">
        <v>34</v>
      </c>
      <c r="G278" s="3">
        <v>13</v>
      </c>
      <c r="H278" s="3" t="s">
        <v>21</v>
      </c>
      <c r="I278" s="3">
        <v>2016</v>
      </c>
      <c r="J278" s="3">
        <v>2016</v>
      </c>
      <c r="K278" s="3">
        <v>3043</v>
      </c>
      <c r="L278" s="3" t="s">
        <v>184</v>
      </c>
      <c r="M278" s="3" t="s">
        <v>185</v>
      </c>
      <c r="N278" s="3">
        <v>1175.3710000000001</v>
      </c>
      <c r="O278" s="3" t="s">
        <v>174</v>
      </c>
      <c r="P278" s="3" t="s">
        <v>175</v>
      </c>
      <c r="Q278" s="3"/>
      <c r="R278" s="3"/>
    </row>
    <row r="279" spans="1:18" x14ac:dyDescent="0.75">
      <c r="A279" s="3" t="s">
        <v>182</v>
      </c>
      <c r="B279" s="3" t="s">
        <v>183</v>
      </c>
      <c r="C279" s="3">
        <v>686</v>
      </c>
      <c r="D279" s="3" t="s">
        <v>89</v>
      </c>
      <c r="E279" s="3">
        <v>21144</v>
      </c>
      <c r="F279" s="3" t="s">
        <v>34</v>
      </c>
      <c r="G279" s="3">
        <v>13</v>
      </c>
      <c r="H279" s="3" t="s">
        <v>21</v>
      </c>
      <c r="I279" s="3">
        <v>2017</v>
      </c>
      <c r="J279" s="3">
        <v>2017</v>
      </c>
      <c r="K279" s="3">
        <v>3043</v>
      </c>
      <c r="L279" s="3" t="s">
        <v>184</v>
      </c>
      <c r="M279" s="3" t="s">
        <v>185</v>
      </c>
      <c r="N279" s="3">
        <v>1180.306</v>
      </c>
      <c r="O279" s="3" t="s">
        <v>174</v>
      </c>
      <c r="P279" s="3" t="s">
        <v>175</v>
      </c>
      <c r="Q279" s="3"/>
      <c r="R279" s="3"/>
    </row>
    <row r="280" spans="1:18" x14ac:dyDescent="0.75">
      <c r="A280" s="3" t="s">
        <v>182</v>
      </c>
      <c r="B280" s="3" t="s">
        <v>183</v>
      </c>
      <c r="C280" s="3">
        <v>686</v>
      </c>
      <c r="D280" s="3" t="s">
        <v>89</v>
      </c>
      <c r="E280" s="3">
        <v>21144</v>
      </c>
      <c r="F280" s="3" t="s">
        <v>34</v>
      </c>
      <c r="G280" s="3">
        <v>13</v>
      </c>
      <c r="H280" s="3" t="s">
        <v>21</v>
      </c>
      <c r="I280" s="3">
        <v>2018</v>
      </c>
      <c r="J280" s="3">
        <v>2018</v>
      </c>
      <c r="K280" s="3">
        <v>3043</v>
      </c>
      <c r="L280" s="3" t="s">
        <v>184</v>
      </c>
      <c r="M280" s="3" t="s">
        <v>185</v>
      </c>
      <c r="N280" s="3">
        <v>1187.8420000000001</v>
      </c>
      <c r="O280" s="3" t="s">
        <v>174</v>
      </c>
      <c r="P280" s="3" t="s">
        <v>175</v>
      </c>
      <c r="Q280" s="3"/>
      <c r="R280" s="3"/>
    </row>
    <row r="281" spans="1:18" x14ac:dyDescent="0.75">
      <c r="A281" s="3" t="s">
        <v>182</v>
      </c>
      <c r="B281" s="3" t="s">
        <v>183</v>
      </c>
      <c r="C281" s="3">
        <v>686</v>
      </c>
      <c r="D281" s="3" t="s">
        <v>89</v>
      </c>
      <c r="E281" s="3">
        <v>21144</v>
      </c>
      <c r="F281" s="3" t="s">
        <v>34</v>
      </c>
      <c r="G281" s="3">
        <v>13</v>
      </c>
      <c r="H281" s="3" t="s">
        <v>21</v>
      </c>
      <c r="I281" s="3">
        <v>2019</v>
      </c>
      <c r="J281" s="3">
        <v>2019</v>
      </c>
      <c r="K281" s="3">
        <v>3043</v>
      </c>
      <c r="L281" s="3" t="s">
        <v>184</v>
      </c>
      <c r="M281" s="3" t="s">
        <v>185</v>
      </c>
      <c r="N281" s="3">
        <v>1197.1669999999999</v>
      </c>
      <c r="O281" s="3" t="s">
        <v>174</v>
      </c>
      <c r="P281" s="3" t="s">
        <v>175</v>
      </c>
      <c r="Q281" s="3"/>
      <c r="R281" s="3"/>
    </row>
    <row r="282" spans="1:18" x14ac:dyDescent="0.75">
      <c r="A282" s="3" t="s">
        <v>182</v>
      </c>
      <c r="B282" s="3" t="s">
        <v>183</v>
      </c>
      <c r="C282" s="3">
        <v>694</v>
      </c>
      <c r="D282" s="3" t="s">
        <v>90</v>
      </c>
      <c r="E282" s="3">
        <v>21144</v>
      </c>
      <c r="F282" s="3" t="s">
        <v>34</v>
      </c>
      <c r="G282" s="3">
        <v>13</v>
      </c>
      <c r="H282" s="3" t="s">
        <v>21</v>
      </c>
      <c r="I282" s="3">
        <v>2010</v>
      </c>
      <c r="J282" s="3">
        <v>2010</v>
      </c>
      <c r="K282" s="3">
        <v>3043</v>
      </c>
      <c r="L282" s="3" t="s">
        <v>184</v>
      </c>
      <c r="M282" s="3" t="s">
        <v>185</v>
      </c>
      <c r="N282" s="3">
        <v>1363.7170000000001</v>
      </c>
      <c r="O282" s="3" t="s">
        <v>174</v>
      </c>
      <c r="P282" s="3" t="s">
        <v>175</v>
      </c>
      <c r="Q282" s="3"/>
      <c r="R282" s="3"/>
    </row>
    <row r="283" spans="1:18" x14ac:dyDescent="0.75">
      <c r="A283" s="3" t="s">
        <v>182</v>
      </c>
      <c r="B283" s="3" t="s">
        <v>183</v>
      </c>
      <c r="C283" s="3">
        <v>694</v>
      </c>
      <c r="D283" s="3" t="s">
        <v>90</v>
      </c>
      <c r="E283" s="3">
        <v>21144</v>
      </c>
      <c r="F283" s="3" t="s">
        <v>34</v>
      </c>
      <c r="G283" s="3">
        <v>13</v>
      </c>
      <c r="H283" s="3" t="s">
        <v>21</v>
      </c>
      <c r="I283" s="3">
        <v>2011</v>
      </c>
      <c r="J283" s="3">
        <v>2011</v>
      </c>
      <c r="K283" s="3">
        <v>3043</v>
      </c>
      <c r="L283" s="3" t="s">
        <v>184</v>
      </c>
      <c r="M283" s="3" t="s">
        <v>185</v>
      </c>
      <c r="N283" s="3">
        <v>1353.519</v>
      </c>
      <c r="O283" s="3" t="s">
        <v>174</v>
      </c>
      <c r="P283" s="3" t="s">
        <v>175</v>
      </c>
      <c r="Q283" s="3"/>
      <c r="R283" s="3"/>
    </row>
    <row r="284" spans="1:18" x14ac:dyDescent="0.75">
      <c r="A284" s="3" t="s">
        <v>182</v>
      </c>
      <c r="B284" s="3" t="s">
        <v>183</v>
      </c>
      <c r="C284" s="3">
        <v>694</v>
      </c>
      <c r="D284" s="3" t="s">
        <v>90</v>
      </c>
      <c r="E284" s="3">
        <v>21144</v>
      </c>
      <c r="F284" s="3" t="s">
        <v>34</v>
      </c>
      <c r="G284" s="3">
        <v>13</v>
      </c>
      <c r="H284" s="3" t="s">
        <v>21</v>
      </c>
      <c r="I284" s="3">
        <v>2012</v>
      </c>
      <c r="J284" s="3">
        <v>2012</v>
      </c>
      <c r="K284" s="3">
        <v>3043</v>
      </c>
      <c r="L284" s="3" t="s">
        <v>184</v>
      </c>
      <c r="M284" s="3" t="s">
        <v>185</v>
      </c>
      <c r="N284" s="3">
        <v>1330.9770000000001</v>
      </c>
      <c r="O284" s="3" t="s">
        <v>174</v>
      </c>
      <c r="P284" s="3" t="s">
        <v>175</v>
      </c>
      <c r="Q284" s="3"/>
      <c r="R284" s="3"/>
    </row>
    <row r="285" spans="1:18" x14ac:dyDescent="0.75">
      <c r="A285" s="3" t="s">
        <v>182</v>
      </c>
      <c r="B285" s="3" t="s">
        <v>183</v>
      </c>
      <c r="C285" s="3">
        <v>694</v>
      </c>
      <c r="D285" s="3" t="s">
        <v>90</v>
      </c>
      <c r="E285" s="3">
        <v>21144</v>
      </c>
      <c r="F285" s="3" t="s">
        <v>34</v>
      </c>
      <c r="G285" s="3">
        <v>13</v>
      </c>
      <c r="H285" s="3" t="s">
        <v>21</v>
      </c>
      <c r="I285" s="3">
        <v>2013</v>
      </c>
      <c r="J285" s="3">
        <v>2013</v>
      </c>
      <c r="K285" s="3">
        <v>3043</v>
      </c>
      <c r="L285" s="3" t="s">
        <v>184</v>
      </c>
      <c r="M285" s="3" t="s">
        <v>185</v>
      </c>
      <c r="N285" s="3">
        <v>1303.55</v>
      </c>
      <c r="O285" s="3" t="s">
        <v>174</v>
      </c>
      <c r="P285" s="3" t="s">
        <v>175</v>
      </c>
      <c r="Q285" s="3"/>
      <c r="R285" s="3"/>
    </row>
    <row r="286" spans="1:18" x14ac:dyDescent="0.75">
      <c r="A286" s="3" t="s">
        <v>182</v>
      </c>
      <c r="B286" s="3" t="s">
        <v>183</v>
      </c>
      <c r="C286" s="3">
        <v>694</v>
      </c>
      <c r="D286" s="3" t="s">
        <v>90</v>
      </c>
      <c r="E286" s="3">
        <v>21144</v>
      </c>
      <c r="F286" s="3" t="s">
        <v>34</v>
      </c>
      <c r="G286" s="3">
        <v>13</v>
      </c>
      <c r="H286" s="3" t="s">
        <v>21</v>
      </c>
      <c r="I286" s="3">
        <v>2014</v>
      </c>
      <c r="J286" s="3">
        <v>2014</v>
      </c>
      <c r="K286" s="3">
        <v>3043</v>
      </c>
      <c r="L286" s="3" t="s">
        <v>184</v>
      </c>
      <c r="M286" s="3" t="s">
        <v>185</v>
      </c>
      <c r="N286" s="3">
        <v>1287.2239999999999</v>
      </c>
      <c r="O286" s="3" t="s">
        <v>174</v>
      </c>
      <c r="P286" s="3" t="s">
        <v>175</v>
      </c>
      <c r="Q286" s="3" t="s">
        <v>186</v>
      </c>
      <c r="R286" s="3"/>
    </row>
    <row r="287" spans="1:18" x14ac:dyDescent="0.75">
      <c r="A287" s="3" t="s">
        <v>182</v>
      </c>
      <c r="B287" s="3" t="s">
        <v>183</v>
      </c>
      <c r="C287" s="3">
        <v>694</v>
      </c>
      <c r="D287" s="3" t="s">
        <v>90</v>
      </c>
      <c r="E287" s="3">
        <v>21144</v>
      </c>
      <c r="F287" s="3" t="s">
        <v>34</v>
      </c>
      <c r="G287" s="3">
        <v>13</v>
      </c>
      <c r="H287" s="3" t="s">
        <v>21</v>
      </c>
      <c r="I287" s="3">
        <v>2015</v>
      </c>
      <c r="J287" s="3">
        <v>2015</v>
      </c>
      <c r="K287" s="3">
        <v>3043</v>
      </c>
      <c r="L287" s="3" t="s">
        <v>184</v>
      </c>
      <c r="M287" s="3" t="s">
        <v>185</v>
      </c>
      <c r="N287" s="3">
        <v>1342.2929999999999</v>
      </c>
      <c r="O287" s="3" t="s">
        <v>174</v>
      </c>
      <c r="P287" s="3" t="s">
        <v>175</v>
      </c>
      <c r="Q287" s="3"/>
      <c r="R287" s="3"/>
    </row>
    <row r="288" spans="1:18" x14ac:dyDescent="0.75">
      <c r="A288" s="3" t="s">
        <v>182</v>
      </c>
      <c r="B288" s="3" t="s">
        <v>183</v>
      </c>
      <c r="C288" s="3">
        <v>694</v>
      </c>
      <c r="D288" s="3" t="s">
        <v>90</v>
      </c>
      <c r="E288" s="3">
        <v>21144</v>
      </c>
      <c r="F288" s="3" t="s">
        <v>34</v>
      </c>
      <c r="G288" s="3">
        <v>13</v>
      </c>
      <c r="H288" s="3" t="s">
        <v>21</v>
      </c>
      <c r="I288" s="3">
        <v>2016</v>
      </c>
      <c r="J288" s="3">
        <v>2016</v>
      </c>
      <c r="K288" s="3">
        <v>3043</v>
      </c>
      <c r="L288" s="3" t="s">
        <v>184</v>
      </c>
      <c r="M288" s="3" t="s">
        <v>185</v>
      </c>
      <c r="N288" s="3">
        <v>1352.3879999999999</v>
      </c>
      <c r="O288" s="3" t="s">
        <v>174</v>
      </c>
      <c r="P288" s="3" t="s">
        <v>175</v>
      </c>
      <c r="Q288" s="3"/>
      <c r="R288" s="3"/>
    </row>
    <row r="289" spans="1:18" x14ac:dyDescent="0.75">
      <c r="A289" s="3" t="s">
        <v>182</v>
      </c>
      <c r="B289" s="3" t="s">
        <v>183</v>
      </c>
      <c r="C289" s="3">
        <v>694</v>
      </c>
      <c r="D289" s="3" t="s">
        <v>90</v>
      </c>
      <c r="E289" s="3">
        <v>21144</v>
      </c>
      <c r="F289" s="3" t="s">
        <v>34</v>
      </c>
      <c r="G289" s="3">
        <v>13</v>
      </c>
      <c r="H289" s="3" t="s">
        <v>21</v>
      </c>
      <c r="I289" s="3">
        <v>2017</v>
      </c>
      <c r="J289" s="3">
        <v>2017</v>
      </c>
      <c r="K289" s="3">
        <v>3043</v>
      </c>
      <c r="L289" s="3" t="s">
        <v>184</v>
      </c>
      <c r="M289" s="3" t="s">
        <v>185</v>
      </c>
      <c r="N289" s="3">
        <v>1366.6120000000001</v>
      </c>
      <c r="O289" s="3" t="s">
        <v>174</v>
      </c>
      <c r="P289" s="3" t="s">
        <v>175</v>
      </c>
      <c r="Q289" s="3"/>
      <c r="R289" s="3"/>
    </row>
    <row r="290" spans="1:18" x14ac:dyDescent="0.75">
      <c r="A290" s="3" t="s">
        <v>182</v>
      </c>
      <c r="B290" s="3" t="s">
        <v>183</v>
      </c>
      <c r="C290" s="3">
        <v>694</v>
      </c>
      <c r="D290" s="3" t="s">
        <v>90</v>
      </c>
      <c r="E290" s="3">
        <v>21144</v>
      </c>
      <c r="F290" s="3" t="s">
        <v>34</v>
      </c>
      <c r="G290" s="3">
        <v>13</v>
      </c>
      <c r="H290" s="3" t="s">
        <v>21</v>
      </c>
      <c r="I290" s="3">
        <v>2018</v>
      </c>
      <c r="J290" s="3">
        <v>2018</v>
      </c>
      <c r="K290" s="3">
        <v>3043</v>
      </c>
      <c r="L290" s="3" t="s">
        <v>184</v>
      </c>
      <c r="M290" s="3" t="s">
        <v>185</v>
      </c>
      <c r="N290" s="3">
        <v>1383.606</v>
      </c>
      <c r="O290" s="3" t="s">
        <v>174</v>
      </c>
      <c r="P290" s="3" t="s">
        <v>175</v>
      </c>
      <c r="Q290" s="3"/>
      <c r="R290" s="3"/>
    </row>
    <row r="291" spans="1:18" x14ac:dyDescent="0.75">
      <c r="A291" s="3" t="s">
        <v>182</v>
      </c>
      <c r="B291" s="3" t="s">
        <v>183</v>
      </c>
      <c r="C291" s="3">
        <v>694</v>
      </c>
      <c r="D291" s="3" t="s">
        <v>90</v>
      </c>
      <c r="E291" s="3">
        <v>21144</v>
      </c>
      <c r="F291" s="3" t="s">
        <v>34</v>
      </c>
      <c r="G291" s="3">
        <v>13</v>
      </c>
      <c r="H291" s="3" t="s">
        <v>21</v>
      </c>
      <c r="I291" s="3">
        <v>2019</v>
      </c>
      <c r="J291" s="3">
        <v>2019</v>
      </c>
      <c r="K291" s="3">
        <v>3043</v>
      </c>
      <c r="L291" s="3" t="s">
        <v>184</v>
      </c>
      <c r="M291" s="3" t="s">
        <v>185</v>
      </c>
      <c r="N291" s="3">
        <v>1397.1279999999999</v>
      </c>
      <c r="O291" s="3" t="s">
        <v>174</v>
      </c>
      <c r="P291" s="3" t="s">
        <v>175</v>
      </c>
      <c r="Q291" s="3"/>
      <c r="R291" s="3"/>
    </row>
    <row r="292" spans="1:18" x14ac:dyDescent="0.75">
      <c r="A292" s="3" t="s">
        <v>182</v>
      </c>
      <c r="B292" s="3" t="s">
        <v>183</v>
      </c>
      <c r="C292" s="3">
        <v>90</v>
      </c>
      <c r="D292" s="3" t="s">
        <v>91</v>
      </c>
      <c r="E292" s="3">
        <v>21144</v>
      </c>
      <c r="F292" s="3" t="s">
        <v>34</v>
      </c>
      <c r="G292" s="3">
        <v>13</v>
      </c>
      <c r="H292" s="3" t="s">
        <v>21</v>
      </c>
      <c r="I292" s="3">
        <v>2010</v>
      </c>
      <c r="J292" s="3">
        <v>2010</v>
      </c>
      <c r="K292" s="3">
        <v>3043</v>
      </c>
      <c r="L292" s="3" t="s">
        <v>184</v>
      </c>
      <c r="M292" s="3" t="s">
        <v>185</v>
      </c>
      <c r="N292" s="3">
        <v>118.30500000000001</v>
      </c>
      <c r="O292" s="3" t="s">
        <v>174</v>
      </c>
      <c r="P292" s="3" t="s">
        <v>175</v>
      </c>
      <c r="Q292" s="3"/>
      <c r="R292" s="3"/>
    </row>
    <row r="293" spans="1:18" x14ac:dyDescent="0.75">
      <c r="A293" s="3" t="s">
        <v>182</v>
      </c>
      <c r="B293" s="3" t="s">
        <v>183</v>
      </c>
      <c r="C293" s="3">
        <v>90</v>
      </c>
      <c r="D293" s="3" t="s">
        <v>91</v>
      </c>
      <c r="E293" s="3">
        <v>21144</v>
      </c>
      <c r="F293" s="3" t="s">
        <v>34</v>
      </c>
      <c r="G293" s="3">
        <v>13</v>
      </c>
      <c r="H293" s="3" t="s">
        <v>21</v>
      </c>
      <c r="I293" s="3">
        <v>2011</v>
      </c>
      <c r="J293" s="3">
        <v>2011</v>
      </c>
      <c r="K293" s="3">
        <v>3043</v>
      </c>
      <c r="L293" s="3" t="s">
        <v>184</v>
      </c>
      <c r="M293" s="3" t="s">
        <v>185</v>
      </c>
      <c r="N293" s="3">
        <v>116.07599999999999</v>
      </c>
      <c r="O293" s="3" t="s">
        <v>174</v>
      </c>
      <c r="P293" s="3" t="s">
        <v>175</v>
      </c>
      <c r="Q293" s="3"/>
      <c r="R293" s="3"/>
    </row>
    <row r="294" spans="1:18" x14ac:dyDescent="0.75">
      <c r="A294" s="3" t="s">
        <v>182</v>
      </c>
      <c r="B294" s="3" t="s">
        <v>183</v>
      </c>
      <c r="C294" s="3">
        <v>90</v>
      </c>
      <c r="D294" s="3" t="s">
        <v>91</v>
      </c>
      <c r="E294" s="3">
        <v>21144</v>
      </c>
      <c r="F294" s="3" t="s">
        <v>34</v>
      </c>
      <c r="G294" s="3">
        <v>13</v>
      </c>
      <c r="H294" s="3" t="s">
        <v>21</v>
      </c>
      <c r="I294" s="3">
        <v>2012</v>
      </c>
      <c r="J294" s="3">
        <v>2012</v>
      </c>
      <c r="K294" s="3">
        <v>3043</v>
      </c>
      <c r="L294" s="3" t="s">
        <v>184</v>
      </c>
      <c r="M294" s="3" t="s">
        <v>185</v>
      </c>
      <c r="N294" s="3">
        <v>116.727</v>
      </c>
      <c r="O294" s="3" t="s">
        <v>174</v>
      </c>
      <c r="P294" s="3" t="s">
        <v>175</v>
      </c>
      <c r="Q294" s="3"/>
      <c r="R294" s="3"/>
    </row>
    <row r="295" spans="1:18" x14ac:dyDescent="0.75">
      <c r="A295" s="3" t="s">
        <v>182</v>
      </c>
      <c r="B295" s="3" t="s">
        <v>183</v>
      </c>
      <c r="C295" s="3">
        <v>90</v>
      </c>
      <c r="D295" s="3" t="s">
        <v>91</v>
      </c>
      <c r="E295" s="3">
        <v>21144</v>
      </c>
      <c r="F295" s="3" t="s">
        <v>34</v>
      </c>
      <c r="G295" s="3">
        <v>13</v>
      </c>
      <c r="H295" s="3" t="s">
        <v>21</v>
      </c>
      <c r="I295" s="3">
        <v>2013</v>
      </c>
      <c r="J295" s="3">
        <v>2013</v>
      </c>
      <c r="K295" s="3">
        <v>3043</v>
      </c>
      <c r="L295" s="3" t="s">
        <v>184</v>
      </c>
      <c r="M295" s="3" t="s">
        <v>185</v>
      </c>
      <c r="N295" s="3">
        <v>117.88</v>
      </c>
      <c r="O295" s="3" t="s">
        <v>174</v>
      </c>
      <c r="P295" s="3" t="s">
        <v>175</v>
      </c>
      <c r="Q295" s="3" t="s">
        <v>186</v>
      </c>
      <c r="R295" s="3"/>
    </row>
    <row r="296" spans="1:18" x14ac:dyDescent="0.75">
      <c r="A296" s="3" t="s">
        <v>182</v>
      </c>
      <c r="B296" s="3" t="s">
        <v>183</v>
      </c>
      <c r="C296" s="3">
        <v>90</v>
      </c>
      <c r="D296" s="3" t="s">
        <v>91</v>
      </c>
      <c r="E296" s="3">
        <v>21144</v>
      </c>
      <c r="F296" s="3" t="s">
        <v>34</v>
      </c>
      <c r="G296" s="3">
        <v>13</v>
      </c>
      <c r="H296" s="3" t="s">
        <v>21</v>
      </c>
      <c r="I296" s="3">
        <v>2014</v>
      </c>
      <c r="J296" s="3">
        <v>2014</v>
      </c>
      <c r="K296" s="3">
        <v>3043</v>
      </c>
      <c r="L296" s="3" t="s">
        <v>184</v>
      </c>
      <c r="M296" s="3" t="s">
        <v>185</v>
      </c>
      <c r="N296" s="3">
        <v>119.316</v>
      </c>
      <c r="O296" s="3" t="s">
        <v>174</v>
      </c>
      <c r="P296" s="3" t="s">
        <v>175</v>
      </c>
      <c r="Q296" s="3"/>
      <c r="R296" s="3"/>
    </row>
    <row r="297" spans="1:18" x14ac:dyDescent="0.75">
      <c r="A297" s="3" t="s">
        <v>182</v>
      </c>
      <c r="B297" s="3" t="s">
        <v>183</v>
      </c>
      <c r="C297" s="3">
        <v>90</v>
      </c>
      <c r="D297" s="3" t="s">
        <v>91</v>
      </c>
      <c r="E297" s="3">
        <v>21144</v>
      </c>
      <c r="F297" s="3" t="s">
        <v>34</v>
      </c>
      <c r="G297" s="3">
        <v>13</v>
      </c>
      <c r="H297" s="3" t="s">
        <v>21</v>
      </c>
      <c r="I297" s="3">
        <v>2015</v>
      </c>
      <c r="J297" s="3">
        <v>2015</v>
      </c>
      <c r="K297" s="3">
        <v>3043</v>
      </c>
      <c r="L297" s="3" t="s">
        <v>184</v>
      </c>
      <c r="M297" s="3" t="s">
        <v>185</v>
      </c>
      <c r="N297" s="3">
        <v>120.08199999999999</v>
      </c>
      <c r="O297" s="3" t="s">
        <v>174</v>
      </c>
      <c r="P297" s="3" t="s">
        <v>175</v>
      </c>
      <c r="Q297" s="3"/>
      <c r="R297" s="3"/>
    </row>
    <row r="298" spans="1:18" x14ac:dyDescent="0.75">
      <c r="A298" s="3" t="s">
        <v>182</v>
      </c>
      <c r="B298" s="3" t="s">
        <v>183</v>
      </c>
      <c r="C298" s="3">
        <v>90</v>
      </c>
      <c r="D298" s="3" t="s">
        <v>91</v>
      </c>
      <c r="E298" s="3">
        <v>21144</v>
      </c>
      <c r="F298" s="3" t="s">
        <v>34</v>
      </c>
      <c r="G298" s="3">
        <v>13</v>
      </c>
      <c r="H298" s="3" t="s">
        <v>21</v>
      </c>
      <c r="I298" s="3">
        <v>2016</v>
      </c>
      <c r="J298" s="3">
        <v>2016</v>
      </c>
      <c r="K298" s="3">
        <v>3043</v>
      </c>
      <c r="L298" s="3" t="s">
        <v>184</v>
      </c>
      <c r="M298" s="3" t="s">
        <v>185</v>
      </c>
      <c r="N298" s="3">
        <v>121.456</v>
      </c>
      <c r="O298" s="3" t="s">
        <v>174</v>
      </c>
      <c r="P298" s="3" t="s">
        <v>175</v>
      </c>
      <c r="Q298" s="3"/>
      <c r="R298" s="3"/>
    </row>
    <row r="299" spans="1:18" x14ac:dyDescent="0.75">
      <c r="A299" s="3" t="s">
        <v>182</v>
      </c>
      <c r="B299" s="3" t="s">
        <v>183</v>
      </c>
      <c r="C299" s="3">
        <v>90</v>
      </c>
      <c r="D299" s="3" t="s">
        <v>91</v>
      </c>
      <c r="E299" s="3">
        <v>21144</v>
      </c>
      <c r="F299" s="3" t="s">
        <v>34</v>
      </c>
      <c r="G299" s="3">
        <v>13</v>
      </c>
      <c r="H299" s="3" t="s">
        <v>21</v>
      </c>
      <c r="I299" s="3">
        <v>2017</v>
      </c>
      <c r="J299" s="3">
        <v>2017</v>
      </c>
      <c r="K299" s="3">
        <v>3043</v>
      </c>
      <c r="L299" s="3" t="s">
        <v>184</v>
      </c>
      <c r="M299" s="3" t="s">
        <v>185</v>
      </c>
      <c r="N299" s="3">
        <v>122.53400000000001</v>
      </c>
      <c r="O299" s="3" t="s">
        <v>174</v>
      </c>
      <c r="P299" s="3" t="s">
        <v>175</v>
      </c>
      <c r="Q299" s="3"/>
      <c r="R299" s="3"/>
    </row>
    <row r="300" spans="1:18" x14ac:dyDescent="0.75">
      <c r="A300" s="3" t="s">
        <v>182</v>
      </c>
      <c r="B300" s="3" t="s">
        <v>183</v>
      </c>
      <c r="C300" s="3">
        <v>90</v>
      </c>
      <c r="D300" s="3" t="s">
        <v>91</v>
      </c>
      <c r="E300" s="3">
        <v>21144</v>
      </c>
      <c r="F300" s="3" t="s">
        <v>34</v>
      </c>
      <c r="G300" s="3">
        <v>13</v>
      </c>
      <c r="H300" s="3" t="s">
        <v>21</v>
      </c>
      <c r="I300" s="3">
        <v>2018</v>
      </c>
      <c r="J300" s="3">
        <v>2018</v>
      </c>
      <c r="K300" s="3">
        <v>3043</v>
      </c>
      <c r="L300" s="3" t="s">
        <v>184</v>
      </c>
      <c r="M300" s="3" t="s">
        <v>185</v>
      </c>
      <c r="N300" s="3">
        <v>123.233</v>
      </c>
      <c r="O300" s="3" t="s">
        <v>174</v>
      </c>
      <c r="P300" s="3" t="s">
        <v>175</v>
      </c>
      <c r="Q300" s="3"/>
      <c r="R300" s="3"/>
    </row>
    <row r="301" spans="1:18" x14ac:dyDescent="0.75">
      <c r="A301" s="3" t="s">
        <v>182</v>
      </c>
      <c r="B301" s="3" t="s">
        <v>183</v>
      </c>
      <c r="C301" s="3">
        <v>90</v>
      </c>
      <c r="D301" s="3" t="s">
        <v>91</v>
      </c>
      <c r="E301" s="3">
        <v>21144</v>
      </c>
      <c r="F301" s="3" t="s">
        <v>34</v>
      </c>
      <c r="G301" s="3">
        <v>13</v>
      </c>
      <c r="H301" s="3" t="s">
        <v>21</v>
      </c>
      <c r="I301" s="3">
        <v>2019</v>
      </c>
      <c r="J301" s="3">
        <v>2019</v>
      </c>
      <c r="K301" s="3">
        <v>3043</v>
      </c>
      <c r="L301" s="3" t="s">
        <v>184</v>
      </c>
      <c r="M301" s="3" t="s">
        <v>185</v>
      </c>
      <c r="N301" s="3">
        <v>124.526</v>
      </c>
      <c r="O301" s="3" t="s">
        <v>174</v>
      </c>
      <c r="P301" s="3" t="s">
        <v>175</v>
      </c>
      <c r="Q301" s="3"/>
      <c r="R301" s="3"/>
    </row>
    <row r="302" spans="1:18" x14ac:dyDescent="0.75">
      <c r="A302" s="3" t="s">
        <v>182</v>
      </c>
      <c r="B302" s="3" t="s">
        <v>183</v>
      </c>
      <c r="C302" s="3">
        <v>626</v>
      </c>
      <c r="D302" s="3" t="s">
        <v>93</v>
      </c>
      <c r="E302" s="3">
        <v>21144</v>
      </c>
      <c r="F302" s="3" t="s">
        <v>34</v>
      </c>
      <c r="G302" s="3">
        <v>13</v>
      </c>
      <c r="H302" s="3" t="s">
        <v>21</v>
      </c>
      <c r="I302" s="3">
        <v>2010</v>
      </c>
      <c r="J302" s="3">
        <v>2010</v>
      </c>
      <c r="K302" s="3">
        <v>3043</v>
      </c>
      <c r="L302" s="3" t="s">
        <v>184</v>
      </c>
      <c r="M302" s="3" t="s">
        <v>185</v>
      </c>
      <c r="N302" s="3">
        <v>207.94499999999999</v>
      </c>
      <c r="O302" s="3" t="s">
        <v>174</v>
      </c>
      <c r="P302" s="3" t="s">
        <v>175</v>
      </c>
      <c r="Q302" s="3" t="s">
        <v>186</v>
      </c>
      <c r="R302" s="3"/>
    </row>
    <row r="303" spans="1:18" x14ac:dyDescent="0.75">
      <c r="A303" s="3" t="s">
        <v>182</v>
      </c>
      <c r="B303" s="3" t="s">
        <v>183</v>
      </c>
      <c r="C303" s="3">
        <v>626</v>
      </c>
      <c r="D303" s="3" t="s">
        <v>93</v>
      </c>
      <c r="E303" s="3">
        <v>21144</v>
      </c>
      <c r="F303" s="3" t="s">
        <v>34</v>
      </c>
      <c r="G303" s="3">
        <v>13</v>
      </c>
      <c r="H303" s="3" t="s">
        <v>21</v>
      </c>
      <c r="I303" s="3">
        <v>2011</v>
      </c>
      <c r="J303" s="3">
        <v>2011</v>
      </c>
      <c r="K303" s="3">
        <v>3043</v>
      </c>
      <c r="L303" s="3" t="s">
        <v>184</v>
      </c>
      <c r="M303" s="3" t="s">
        <v>185</v>
      </c>
      <c r="N303" s="3">
        <v>206.46899999999999</v>
      </c>
      <c r="O303" s="3" t="s">
        <v>174</v>
      </c>
      <c r="P303" s="3" t="s">
        <v>175</v>
      </c>
      <c r="Q303" s="3"/>
      <c r="R303" s="3"/>
    </row>
    <row r="304" spans="1:18" x14ac:dyDescent="0.75">
      <c r="A304" s="3" t="s">
        <v>182</v>
      </c>
      <c r="B304" s="3" t="s">
        <v>183</v>
      </c>
      <c r="C304" s="3">
        <v>626</v>
      </c>
      <c r="D304" s="3" t="s">
        <v>93</v>
      </c>
      <c r="E304" s="3">
        <v>21144</v>
      </c>
      <c r="F304" s="3" t="s">
        <v>34</v>
      </c>
      <c r="G304" s="3">
        <v>13</v>
      </c>
      <c r="H304" s="3" t="s">
        <v>21</v>
      </c>
      <c r="I304" s="3">
        <v>2012</v>
      </c>
      <c r="J304" s="3">
        <v>2012</v>
      </c>
      <c r="K304" s="3">
        <v>3043</v>
      </c>
      <c r="L304" s="3" t="s">
        <v>184</v>
      </c>
      <c r="M304" s="3" t="s">
        <v>185</v>
      </c>
      <c r="N304" s="3">
        <v>206.649</v>
      </c>
      <c r="O304" s="3" t="s">
        <v>174</v>
      </c>
      <c r="P304" s="3" t="s">
        <v>175</v>
      </c>
      <c r="Q304" s="3"/>
      <c r="R304" s="3"/>
    </row>
    <row r="305" spans="1:18" x14ac:dyDescent="0.75">
      <c r="A305" s="3" t="s">
        <v>182</v>
      </c>
      <c r="B305" s="3" t="s">
        <v>183</v>
      </c>
      <c r="C305" s="3">
        <v>626</v>
      </c>
      <c r="D305" s="3" t="s">
        <v>93</v>
      </c>
      <c r="E305" s="3">
        <v>21144</v>
      </c>
      <c r="F305" s="3" t="s">
        <v>34</v>
      </c>
      <c r="G305" s="3">
        <v>13</v>
      </c>
      <c r="H305" s="3" t="s">
        <v>21</v>
      </c>
      <c r="I305" s="3">
        <v>2013</v>
      </c>
      <c r="J305" s="3">
        <v>2013</v>
      </c>
      <c r="K305" s="3">
        <v>3043</v>
      </c>
      <c r="L305" s="3" t="s">
        <v>184</v>
      </c>
      <c r="M305" s="3" t="s">
        <v>185</v>
      </c>
      <c r="N305" s="3">
        <v>202.494</v>
      </c>
      <c r="O305" s="3" t="s">
        <v>174</v>
      </c>
      <c r="P305" s="3" t="s">
        <v>175</v>
      </c>
      <c r="Q305" s="3"/>
      <c r="R305" s="3"/>
    </row>
    <row r="306" spans="1:18" x14ac:dyDescent="0.75">
      <c r="A306" s="3" t="s">
        <v>182</v>
      </c>
      <c r="B306" s="3" t="s">
        <v>183</v>
      </c>
      <c r="C306" s="3">
        <v>626</v>
      </c>
      <c r="D306" s="3" t="s">
        <v>93</v>
      </c>
      <c r="E306" s="3">
        <v>21144</v>
      </c>
      <c r="F306" s="3" t="s">
        <v>34</v>
      </c>
      <c r="G306" s="3">
        <v>13</v>
      </c>
      <c r="H306" s="3" t="s">
        <v>21</v>
      </c>
      <c r="I306" s="3">
        <v>2014</v>
      </c>
      <c r="J306" s="3">
        <v>2014</v>
      </c>
      <c r="K306" s="3">
        <v>3043</v>
      </c>
      <c r="L306" s="3" t="s">
        <v>184</v>
      </c>
      <c r="M306" s="3" t="s">
        <v>185</v>
      </c>
      <c r="N306" s="3">
        <v>202.005</v>
      </c>
      <c r="O306" s="3" t="s">
        <v>174</v>
      </c>
      <c r="P306" s="3" t="s">
        <v>175</v>
      </c>
      <c r="Q306" s="3"/>
      <c r="R306" s="3"/>
    </row>
    <row r="307" spans="1:18" x14ac:dyDescent="0.75">
      <c r="A307" s="3" t="s">
        <v>182</v>
      </c>
      <c r="B307" s="3" t="s">
        <v>183</v>
      </c>
      <c r="C307" s="3">
        <v>626</v>
      </c>
      <c r="D307" s="3" t="s">
        <v>93</v>
      </c>
      <c r="E307" s="3">
        <v>21144</v>
      </c>
      <c r="F307" s="3" t="s">
        <v>34</v>
      </c>
      <c r="G307" s="3">
        <v>13</v>
      </c>
      <c r="H307" s="3" t="s">
        <v>21</v>
      </c>
      <c r="I307" s="3">
        <v>2015</v>
      </c>
      <c r="J307" s="3">
        <v>2015</v>
      </c>
      <c r="K307" s="3">
        <v>3043</v>
      </c>
      <c r="L307" s="3" t="s">
        <v>184</v>
      </c>
      <c r="M307" s="3" t="s">
        <v>185</v>
      </c>
      <c r="N307" s="3">
        <v>196.43199999999999</v>
      </c>
      <c r="O307" s="3" t="s">
        <v>174</v>
      </c>
      <c r="P307" s="3" t="s">
        <v>175</v>
      </c>
      <c r="Q307" s="3"/>
      <c r="R307" s="3"/>
    </row>
    <row r="308" spans="1:18" x14ac:dyDescent="0.75">
      <c r="A308" s="3" t="s">
        <v>182</v>
      </c>
      <c r="B308" s="3" t="s">
        <v>183</v>
      </c>
      <c r="C308" s="3">
        <v>626</v>
      </c>
      <c r="D308" s="3" t="s">
        <v>93</v>
      </c>
      <c r="E308" s="3">
        <v>21144</v>
      </c>
      <c r="F308" s="3" t="s">
        <v>34</v>
      </c>
      <c r="G308" s="3">
        <v>13</v>
      </c>
      <c r="H308" s="3" t="s">
        <v>21</v>
      </c>
      <c r="I308" s="3">
        <v>2016</v>
      </c>
      <c r="J308" s="3">
        <v>2016</v>
      </c>
      <c r="K308" s="3">
        <v>3043</v>
      </c>
      <c r="L308" s="3" t="s">
        <v>184</v>
      </c>
      <c r="M308" s="3" t="s">
        <v>185</v>
      </c>
      <c r="N308" s="3">
        <v>191.29499999999999</v>
      </c>
      <c r="O308" s="3" t="s">
        <v>174</v>
      </c>
      <c r="P308" s="3" t="s">
        <v>175</v>
      </c>
      <c r="Q308" s="3"/>
      <c r="R308" s="3"/>
    </row>
    <row r="309" spans="1:18" x14ac:dyDescent="0.75">
      <c r="A309" s="3" t="s">
        <v>182</v>
      </c>
      <c r="B309" s="3" t="s">
        <v>183</v>
      </c>
      <c r="C309" s="3">
        <v>626</v>
      </c>
      <c r="D309" s="3" t="s">
        <v>93</v>
      </c>
      <c r="E309" s="3">
        <v>21144</v>
      </c>
      <c r="F309" s="3" t="s">
        <v>34</v>
      </c>
      <c r="G309" s="3">
        <v>13</v>
      </c>
      <c r="H309" s="3" t="s">
        <v>21</v>
      </c>
      <c r="I309" s="3">
        <v>2017</v>
      </c>
      <c r="J309" s="3">
        <v>2017</v>
      </c>
      <c r="K309" s="3">
        <v>3043</v>
      </c>
      <c r="L309" s="3" t="s">
        <v>184</v>
      </c>
      <c r="M309" s="3" t="s">
        <v>185</v>
      </c>
      <c r="N309" s="3">
        <v>201.41</v>
      </c>
      <c r="O309" s="3" t="s">
        <v>174</v>
      </c>
      <c r="P309" s="3" t="s">
        <v>175</v>
      </c>
      <c r="Q309" s="3"/>
      <c r="R309" s="3"/>
    </row>
    <row r="310" spans="1:18" x14ac:dyDescent="0.75">
      <c r="A310" s="3" t="s">
        <v>182</v>
      </c>
      <c r="B310" s="3" t="s">
        <v>183</v>
      </c>
      <c r="C310" s="3">
        <v>626</v>
      </c>
      <c r="D310" s="3" t="s">
        <v>93</v>
      </c>
      <c r="E310" s="3">
        <v>21144</v>
      </c>
      <c r="F310" s="3" t="s">
        <v>34</v>
      </c>
      <c r="G310" s="3">
        <v>13</v>
      </c>
      <c r="H310" s="3" t="s">
        <v>21</v>
      </c>
      <c r="I310" s="3">
        <v>2018</v>
      </c>
      <c r="J310" s="3">
        <v>2018</v>
      </c>
      <c r="K310" s="3">
        <v>3043</v>
      </c>
      <c r="L310" s="3" t="s">
        <v>184</v>
      </c>
      <c r="M310" s="3" t="s">
        <v>185</v>
      </c>
      <c r="N310" s="3">
        <v>205.52</v>
      </c>
      <c r="O310" s="3" t="s">
        <v>174</v>
      </c>
      <c r="P310" s="3" t="s">
        <v>175</v>
      </c>
      <c r="Q310" s="3"/>
      <c r="R310" s="3"/>
    </row>
    <row r="311" spans="1:18" x14ac:dyDescent="0.75">
      <c r="A311" s="3" t="s">
        <v>182</v>
      </c>
      <c r="B311" s="3" t="s">
        <v>183</v>
      </c>
      <c r="C311" s="3">
        <v>626</v>
      </c>
      <c r="D311" s="3" t="s">
        <v>93</v>
      </c>
      <c r="E311" s="3">
        <v>21144</v>
      </c>
      <c r="F311" s="3" t="s">
        <v>34</v>
      </c>
      <c r="G311" s="3">
        <v>13</v>
      </c>
      <c r="H311" s="3" t="s">
        <v>21</v>
      </c>
      <c r="I311" s="3">
        <v>2019</v>
      </c>
      <c r="J311" s="3">
        <v>2019</v>
      </c>
      <c r="K311" s="3">
        <v>3043</v>
      </c>
      <c r="L311" s="3" t="s">
        <v>184</v>
      </c>
      <c r="M311" s="3" t="s">
        <v>185</v>
      </c>
      <c r="N311" s="3">
        <v>204.922</v>
      </c>
      <c r="O311" s="3" t="s">
        <v>174</v>
      </c>
      <c r="P311" s="3" t="s">
        <v>175</v>
      </c>
      <c r="Q311" s="3"/>
      <c r="R311" s="3"/>
    </row>
    <row r="312" spans="1:18" x14ac:dyDescent="0.75">
      <c r="A312" s="3" t="s">
        <v>182</v>
      </c>
      <c r="B312" s="3" t="s">
        <v>183</v>
      </c>
      <c r="C312" s="3">
        <v>768</v>
      </c>
      <c r="D312" s="3" t="s">
        <v>94</v>
      </c>
      <c r="E312" s="3">
        <v>21144</v>
      </c>
      <c r="F312" s="3" t="s">
        <v>34</v>
      </c>
      <c r="G312" s="3">
        <v>13</v>
      </c>
      <c r="H312" s="3" t="s">
        <v>21</v>
      </c>
      <c r="I312" s="3">
        <v>2010</v>
      </c>
      <c r="J312" s="3">
        <v>2010</v>
      </c>
      <c r="K312" s="3">
        <v>3043</v>
      </c>
      <c r="L312" s="3" t="s">
        <v>184</v>
      </c>
      <c r="M312" s="3" t="s">
        <v>185</v>
      </c>
      <c r="N312" s="3">
        <v>938.76300000000003</v>
      </c>
      <c r="O312" s="3" t="s">
        <v>174</v>
      </c>
      <c r="P312" s="3" t="s">
        <v>175</v>
      </c>
      <c r="Q312" s="3"/>
      <c r="R312" s="3"/>
    </row>
    <row r="313" spans="1:18" x14ac:dyDescent="0.75">
      <c r="A313" s="3" t="s">
        <v>182</v>
      </c>
      <c r="B313" s="3" t="s">
        <v>183</v>
      </c>
      <c r="C313" s="3">
        <v>768</v>
      </c>
      <c r="D313" s="3" t="s">
        <v>94</v>
      </c>
      <c r="E313" s="3">
        <v>21144</v>
      </c>
      <c r="F313" s="3" t="s">
        <v>34</v>
      </c>
      <c r="G313" s="3">
        <v>13</v>
      </c>
      <c r="H313" s="3" t="s">
        <v>21</v>
      </c>
      <c r="I313" s="3">
        <v>2011</v>
      </c>
      <c r="J313" s="3">
        <v>2011</v>
      </c>
      <c r="K313" s="3">
        <v>3043</v>
      </c>
      <c r="L313" s="3" t="s">
        <v>184</v>
      </c>
      <c r="M313" s="3" t="s">
        <v>185</v>
      </c>
      <c r="N313" s="3">
        <v>953.03700000000003</v>
      </c>
      <c r="O313" s="3" t="s">
        <v>174</v>
      </c>
      <c r="P313" s="3" t="s">
        <v>175</v>
      </c>
      <c r="Q313" s="3"/>
      <c r="R313" s="3"/>
    </row>
    <row r="314" spans="1:18" x14ac:dyDescent="0.75">
      <c r="A314" s="3" t="s">
        <v>182</v>
      </c>
      <c r="B314" s="3" t="s">
        <v>183</v>
      </c>
      <c r="C314" s="3">
        <v>768</v>
      </c>
      <c r="D314" s="3" t="s">
        <v>94</v>
      </c>
      <c r="E314" s="3">
        <v>21144</v>
      </c>
      <c r="F314" s="3" t="s">
        <v>34</v>
      </c>
      <c r="G314" s="3">
        <v>13</v>
      </c>
      <c r="H314" s="3" t="s">
        <v>21</v>
      </c>
      <c r="I314" s="3">
        <v>2012</v>
      </c>
      <c r="J314" s="3">
        <v>2012</v>
      </c>
      <c r="K314" s="3">
        <v>3043</v>
      </c>
      <c r="L314" s="3" t="s">
        <v>184</v>
      </c>
      <c r="M314" s="3" t="s">
        <v>185</v>
      </c>
      <c r="N314" s="3">
        <v>962.029</v>
      </c>
      <c r="O314" s="3" t="s">
        <v>174</v>
      </c>
      <c r="P314" s="3" t="s">
        <v>175</v>
      </c>
      <c r="Q314" s="3"/>
      <c r="R314" s="3"/>
    </row>
    <row r="315" spans="1:18" x14ac:dyDescent="0.75">
      <c r="A315" s="3" t="s">
        <v>182</v>
      </c>
      <c r="B315" s="3" t="s">
        <v>183</v>
      </c>
      <c r="C315" s="3">
        <v>768</v>
      </c>
      <c r="D315" s="3" t="s">
        <v>94</v>
      </c>
      <c r="E315" s="3">
        <v>21144</v>
      </c>
      <c r="F315" s="3" t="s">
        <v>34</v>
      </c>
      <c r="G315" s="3">
        <v>13</v>
      </c>
      <c r="H315" s="3" t="s">
        <v>21</v>
      </c>
      <c r="I315" s="3">
        <v>2013</v>
      </c>
      <c r="J315" s="3">
        <v>2013</v>
      </c>
      <c r="K315" s="3">
        <v>3043</v>
      </c>
      <c r="L315" s="3" t="s">
        <v>184</v>
      </c>
      <c r="M315" s="3" t="s">
        <v>185</v>
      </c>
      <c r="N315" s="3">
        <v>970.00699999999995</v>
      </c>
      <c r="O315" s="3" t="s">
        <v>174</v>
      </c>
      <c r="P315" s="3" t="s">
        <v>175</v>
      </c>
      <c r="Q315" s="3"/>
      <c r="R315" s="3"/>
    </row>
    <row r="316" spans="1:18" x14ac:dyDescent="0.75">
      <c r="A316" s="3" t="s">
        <v>182</v>
      </c>
      <c r="B316" s="3" t="s">
        <v>183</v>
      </c>
      <c r="C316" s="3">
        <v>768</v>
      </c>
      <c r="D316" s="3" t="s">
        <v>94</v>
      </c>
      <c r="E316" s="3">
        <v>21144</v>
      </c>
      <c r="F316" s="3" t="s">
        <v>34</v>
      </c>
      <c r="G316" s="3">
        <v>13</v>
      </c>
      <c r="H316" s="3" t="s">
        <v>21</v>
      </c>
      <c r="I316" s="3">
        <v>2014</v>
      </c>
      <c r="J316" s="3">
        <v>2014</v>
      </c>
      <c r="K316" s="3">
        <v>3043</v>
      </c>
      <c r="L316" s="3" t="s">
        <v>184</v>
      </c>
      <c r="M316" s="3" t="s">
        <v>185</v>
      </c>
      <c r="N316" s="3">
        <v>978.83699999999999</v>
      </c>
      <c r="O316" s="3" t="s">
        <v>174</v>
      </c>
      <c r="P316" s="3" t="s">
        <v>175</v>
      </c>
      <c r="Q316" s="3" t="s">
        <v>186</v>
      </c>
      <c r="R316" s="3"/>
    </row>
    <row r="317" spans="1:18" x14ac:dyDescent="0.75">
      <c r="A317" s="3" t="s">
        <v>182</v>
      </c>
      <c r="B317" s="3" t="s">
        <v>183</v>
      </c>
      <c r="C317" s="3">
        <v>768</v>
      </c>
      <c r="D317" s="3" t="s">
        <v>94</v>
      </c>
      <c r="E317" s="3">
        <v>21144</v>
      </c>
      <c r="F317" s="3" t="s">
        <v>34</v>
      </c>
      <c r="G317" s="3">
        <v>13</v>
      </c>
      <c r="H317" s="3" t="s">
        <v>21</v>
      </c>
      <c r="I317" s="3">
        <v>2015</v>
      </c>
      <c r="J317" s="3">
        <v>2015</v>
      </c>
      <c r="K317" s="3">
        <v>3043</v>
      </c>
      <c r="L317" s="3" t="s">
        <v>184</v>
      </c>
      <c r="M317" s="3" t="s">
        <v>185</v>
      </c>
      <c r="N317" s="3">
        <v>949.97900000000004</v>
      </c>
      <c r="O317" s="3" t="s">
        <v>174</v>
      </c>
      <c r="P317" s="3" t="s">
        <v>175</v>
      </c>
      <c r="Q317" s="3"/>
      <c r="R317" s="3"/>
    </row>
    <row r="318" spans="1:18" x14ac:dyDescent="0.75">
      <c r="A318" s="3" t="s">
        <v>182</v>
      </c>
      <c r="B318" s="3" t="s">
        <v>183</v>
      </c>
      <c r="C318" s="3">
        <v>768</v>
      </c>
      <c r="D318" s="3" t="s">
        <v>94</v>
      </c>
      <c r="E318" s="3">
        <v>21144</v>
      </c>
      <c r="F318" s="3" t="s">
        <v>34</v>
      </c>
      <c r="G318" s="3">
        <v>13</v>
      </c>
      <c r="H318" s="3" t="s">
        <v>21</v>
      </c>
      <c r="I318" s="3">
        <v>2016</v>
      </c>
      <c r="J318" s="3">
        <v>2016</v>
      </c>
      <c r="K318" s="3">
        <v>3043</v>
      </c>
      <c r="L318" s="3" t="s">
        <v>184</v>
      </c>
      <c r="M318" s="3" t="s">
        <v>185</v>
      </c>
      <c r="N318" s="3">
        <v>908.77499999999998</v>
      </c>
      <c r="O318" s="3" t="s">
        <v>174</v>
      </c>
      <c r="P318" s="3" t="s">
        <v>175</v>
      </c>
      <c r="Q318" s="3"/>
      <c r="R318" s="3"/>
    </row>
    <row r="319" spans="1:18" x14ac:dyDescent="0.75">
      <c r="A319" s="3" t="s">
        <v>182</v>
      </c>
      <c r="B319" s="3" t="s">
        <v>183</v>
      </c>
      <c r="C319" s="3">
        <v>768</v>
      </c>
      <c r="D319" s="3" t="s">
        <v>94</v>
      </c>
      <c r="E319" s="3">
        <v>21144</v>
      </c>
      <c r="F319" s="3" t="s">
        <v>34</v>
      </c>
      <c r="G319" s="3">
        <v>13</v>
      </c>
      <c r="H319" s="3" t="s">
        <v>21</v>
      </c>
      <c r="I319" s="3">
        <v>2017</v>
      </c>
      <c r="J319" s="3">
        <v>2017</v>
      </c>
      <c r="K319" s="3">
        <v>3043</v>
      </c>
      <c r="L319" s="3" t="s">
        <v>184</v>
      </c>
      <c r="M319" s="3" t="s">
        <v>185</v>
      </c>
      <c r="N319" s="3">
        <v>863.57600000000002</v>
      </c>
      <c r="O319" s="3" t="s">
        <v>174</v>
      </c>
      <c r="P319" s="3" t="s">
        <v>175</v>
      </c>
      <c r="Q319" s="3" t="s">
        <v>186</v>
      </c>
      <c r="R319" s="3"/>
    </row>
    <row r="320" spans="1:18" x14ac:dyDescent="0.75">
      <c r="A320" s="3" t="s">
        <v>182</v>
      </c>
      <c r="B320" s="3" t="s">
        <v>183</v>
      </c>
      <c r="C320" s="3">
        <v>768</v>
      </c>
      <c r="D320" s="3" t="s">
        <v>94</v>
      </c>
      <c r="E320" s="3">
        <v>21144</v>
      </c>
      <c r="F320" s="3" t="s">
        <v>34</v>
      </c>
      <c r="G320" s="3">
        <v>13</v>
      </c>
      <c r="H320" s="3" t="s">
        <v>21</v>
      </c>
      <c r="I320" s="3">
        <v>2018</v>
      </c>
      <c r="J320" s="3">
        <v>2018</v>
      </c>
      <c r="K320" s="3">
        <v>3043</v>
      </c>
      <c r="L320" s="3" t="s">
        <v>184</v>
      </c>
      <c r="M320" s="3" t="s">
        <v>185</v>
      </c>
      <c r="N320" s="3">
        <v>870.07799999999997</v>
      </c>
      <c r="O320" s="3" t="s">
        <v>174</v>
      </c>
      <c r="P320" s="3" t="s">
        <v>175</v>
      </c>
      <c r="Q320" s="3"/>
      <c r="R320" s="3"/>
    </row>
    <row r="321" spans="1:18" x14ac:dyDescent="0.75">
      <c r="A321" s="3" t="s">
        <v>182</v>
      </c>
      <c r="B321" s="3" t="s">
        <v>183</v>
      </c>
      <c r="C321" s="3">
        <v>768</v>
      </c>
      <c r="D321" s="3" t="s">
        <v>94</v>
      </c>
      <c r="E321" s="3">
        <v>21144</v>
      </c>
      <c r="F321" s="3" t="s">
        <v>34</v>
      </c>
      <c r="G321" s="3">
        <v>13</v>
      </c>
      <c r="H321" s="3" t="s">
        <v>21</v>
      </c>
      <c r="I321" s="3">
        <v>2019</v>
      </c>
      <c r="J321" s="3">
        <v>2019</v>
      </c>
      <c r="K321" s="3">
        <v>3043</v>
      </c>
      <c r="L321" s="3" t="s">
        <v>184</v>
      </c>
      <c r="M321" s="3" t="s">
        <v>185</v>
      </c>
      <c r="N321" s="3">
        <v>875.31600000000003</v>
      </c>
      <c r="O321" s="3" t="s">
        <v>174</v>
      </c>
      <c r="P321" s="3" t="s">
        <v>175</v>
      </c>
      <c r="Q321" s="3"/>
      <c r="R321" s="3"/>
    </row>
    <row r="322" spans="1:18" x14ac:dyDescent="0.75">
      <c r="A322" s="3" t="s">
        <v>182</v>
      </c>
      <c r="B322" s="3" t="s">
        <v>183</v>
      </c>
      <c r="C322" s="3">
        <v>834</v>
      </c>
      <c r="D322" s="3" t="s">
        <v>95</v>
      </c>
      <c r="E322" s="3">
        <v>21144</v>
      </c>
      <c r="F322" s="3" t="s">
        <v>34</v>
      </c>
      <c r="G322" s="3">
        <v>13</v>
      </c>
      <c r="H322" s="3" t="s">
        <v>21</v>
      </c>
      <c r="I322" s="3">
        <v>2010</v>
      </c>
      <c r="J322" s="3">
        <v>2010</v>
      </c>
      <c r="K322" s="3">
        <v>3043</v>
      </c>
      <c r="L322" s="3" t="s">
        <v>184</v>
      </c>
      <c r="M322" s="3" t="s">
        <v>185</v>
      </c>
      <c r="N322" s="3">
        <v>14465.891</v>
      </c>
      <c r="O322" s="3" t="s">
        <v>174</v>
      </c>
      <c r="P322" s="3" t="s">
        <v>175</v>
      </c>
      <c r="Q322" s="3"/>
      <c r="R322" s="3"/>
    </row>
    <row r="323" spans="1:18" x14ac:dyDescent="0.75">
      <c r="A323" s="3" t="s">
        <v>182</v>
      </c>
      <c r="B323" s="3" t="s">
        <v>183</v>
      </c>
      <c r="C323" s="3">
        <v>834</v>
      </c>
      <c r="D323" s="3" t="s">
        <v>95</v>
      </c>
      <c r="E323" s="3">
        <v>21144</v>
      </c>
      <c r="F323" s="3" t="s">
        <v>34</v>
      </c>
      <c r="G323" s="3">
        <v>13</v>
      </c>
      <c r="H323" s="3" t="s">
        <v>21</v>
      </c>
      <c r="I323" s="3">
        <v>2011</v>
      </c>
      <c r="J323" s="3">
        <v>2011</v>
      </c>
      <c r="K323" s="3">
        <v>3043</v>
      </c>
      <c r="L323" s="3" t="s">
        <v>184</v>
      </c>
      <c r="M323" s="3" t="s">
        <v>185</v>
      </c>
      <c r="N323" s="3">
        <v>14588.439</v>
      </c>
      <c r="O323" s="3" t="s">
        <v>174</v>
      </c>
      <c r="P323" s="3" t="s">
        <v>175</v>
      </c>
      <c r="Q323" s="3"/>
      <c r="R323" s="3"/>
    </row>
    <row r="324" spans="1:18" x14ac:dyDescent="0.75">
      <c r="A324" s="3" t="s">
        <v>182</v>
      </c>
      <c r="B324" s="3" t="s">
        <v>183</v>
      </c>
      <c r="C324" s="3">
        <v>834</v>
      </c>
      <c r="D324" s="3" t="s">
        <v>95</v>
      </c>
      <c r="E324" s="3">
        <v>21144</v>
      </c>
      <c r="F324" s="3" t="s">
        <v>34</v>
      </c>
      <c r="G324" s="3">
        <v>13</v>
      </c>
      <c r="H324" s="3" t="s">
        <v>21</v>
      </c>
      <c r="I324" s="3">
        <v>2012</v>
      </c>
      <c r="J324" s="3">
        <v>2012</v>
      </c>
      <c r="K324" s="3">
        <v>3043</v>
      </c>
      <c r="L324" s="3" t="s">
        <v>184</v>
      </c>
      <c r="M324" s="3" t="s">
        <v>185</v>
      </c>
      <c r="N324" s="3">
        <v>14858.171</v>
      </c>
      <c r="O324" s="3" t="s">
        <v>174</v>
      </c>
      <c r="P324" s="3" t="s">
        <v>175</v>
      </c>
      <c r="Q324" s="3"/>
      <c r="R324" s="3"/>
    </row>
    <row r="325" spans="1:18" x14ac:dyDescent="0.75">
      <c r="A325" s="3" t="s">
        <v>182</v>
      </c>
      <c r="B325" s="3" t="s">
        <v>183</v>
      </c>
      <c r="C325" s="3">
        <v>834</v>
      </c>
      <c r="D325" s="3" t="s">
        <v>95</v>
      </c>
      <c r="E325" s="3">
        <v>21144</v>
      </c>
      <c r="F325" s="3" t="s">
        <v>34</v>
      </c>
      <c r="G325" s="3">
        <v>13</v>
      </c>
      <c r="H325" s="3" t="s">
        <v>21</v>
      </c>
      <c r="I325" s="3">
        <v>2013</v>
      </c>
      <c r="J325" s="3">
        <v>2013</v>
      </c>
      <c r="K325" s="3">
        <v>3043</v>
      </c>
      <c r="L325" s="3" t="s">
        <v>184</v>
      </c>
      <c r="M325" s="3" t="s">
        <v>185</v>
      </c>
      <c r="N325" s="3">
        <v>15094.366</v>
      </c>
      <c r="O325" s="3" t="s">
        <v>174</v>
      </c>
      <c r="P325" s="3" t="s">
        <v>175</v>
      </c>
      <c r="Q325" s="3"/>
      <c r="R325" s="3"/>
    </row>
    <row r="326" spans="1:18" x14ac:dyDescent="0.75">
      <c r="A326" s="3" t="s">
        <v>182</v>
      </c>
      <c r="B326" s="3" t="s">
        <v>183</v>
      </c>
      <c r="C326" s="3">
        <v>834</v>
      </c>
      <c r="D326" s="3" t="s">
        <v>95</v>
      </c>
      <c r="E326" s="3">
        <v>21144</v>
      </c>
      <c r="F326" s="3" t="s">
        <v>34</v>
      </c>
      <c r="G326" s="3">
        <v>13</v>
      </c>
      <c r="H326" s="3" t="s">
        <v>21</v>
      </c>
      <c r="I326" s="3">
        <v>2014</v>
      </c>
      <c r="J326" s="3">
        <v>2014</v>
      </c>
      <c r="K326" s="3">
        <v>3043</v>
      </c>
      <c r="L326" s="3" t="s">
        <v>184</v>
      </c>
      <c r="M326" s="3" t="s">
        <v>185</v>
      </c>
      <c r="N326" s="3">
        <v>15409.82</v>
      </c>
      <c r="O326" s="3" t="s">
        <v>174</v>
      </c>
      <c r="P326" s="3" t="s">
        <v>175</v>
      </c>
      <c r="Q326" s="3" t="s">
        <v>186</v>
      </c>
      <c r="R326" s="3"/>
    </row>
    <row r="327" spans="1:18" x14ac:dyDescent="0.75">
      <c r="A327" s="3" t="s">
        <v>182</v>
      </c>
      <c r="B327" s="3" t="s">
        <v>183</v>
      </c>
      <c r="C327" s="3">
        <v>834</v>
      </c>
      <c r="D327" s="3" t="s">
        <v>95</v>
      </c>
      <c r="E327" s="3">
        <v>21144</v>
      </c>
      <c r="F327" s="3" t="s">
        <v>34</v>
      </c>
      <c r="G327" s="3">
        <v>13</v>
      </c>
      <c r="H327" s="3" t="s">
        <v>21</v>
      </c>
      <c r="I327" s="3">
        <v>2015</v>
      </c>
      <c r="J327" s="3">
        <v>2015</v>
      </c>
      <c r="K327" s="3">
        <v>3043</v>
      </c>
      <c r="L327" s="3" t="s">
        <v>184</v>
      </c>
      <c r="M327" s="3" t="s">
        <v>185</v>
      </c>
      <c r="N327" s="3">
        <v>15773.778</v>
      </c>
      <c r="O327" s="3" t="s">
        <v>174</v>
      </c>
      <c r="P327" s="3" t="s">
        <v>175</v>
      </c>
      <c r="Q327" s="3"/>
      <c r="R327" s="3"/>
    </row>
    <row r="328" spans="1:18" x14ac:dyDescent="0.75">
      <c r="A328" s="3" t="s">
        <v>182</v>
      </c>
      <c r="B328" s="3" t="s">
        <v>183</v>
      </c>
      <c r="C328" s="3">
        <v>834</v>
      </c>
      <c r="D328" s="3" t="s">
        <v>95</v>
      </c>
      <c r="E328" s="3">
        <v>21144</v>
      </c>
      <c r="F328" s="3" t="s">
        <v>34</v>
      </c>
      <c r="G328" s="3">
        <v>13</v>
      </c>
      <c r="H328" s="3" t="s">
        <v>21</v>
      </c>
      <c r="I328" s="3">
        <v>2016</v>
      </c>
      <c r="J328" s="3">
        <v>2016</v>
      </c>
      <c r="K328" s="3">
        <v>3043</v>
      </c>
      <c r="L328" s="3" t="s">
        <v>184</v>
      </c>
      <c r="M328" s="3" t="s">
        <v>185</v>
      </c>
      <c r="N328" s="3">
        <v>16144.183000000001</v>
      </c>
      <c r="O328" s="3" t="s">
        <v>174</v>
      </c>
      <c r="P328" s="3" t="s">
        <v>175</v>
      </c>
      <c r="Q328" s="3"/>
      <c r="R328" s="3"/>
    </row>
    <row r="329" spans="1:18" x14ac:dyDescent="0.75">
      <c r="A329" s="3" t="s">
        <v>182</v>
      </c>
      <c r="B329" s="3" t="s">
        <v>183</v>
      </c>
      <c r="C329" s="3">
        <v>834</v>
      </c>
      <c r="D329" s="3" t="s">
        <v>95</v>
      </c>
      <c r="E329" s="3">
        <v>21144</v>
      </c>
      <c r="F329" s="3" t="s">
        <v>34</v>
      </c>
      <c r="G329" s="3">
        <v>13</v>
      </c>
      <c r="H329" s="3" t="s">
        <v>21</v>
      </c>
      <c r="I329" s="3">
        <v>2017</v>
      </c>
      <c r="J329" s="3">
        <v>2017</v>
      </c>
      <c r="K329" s="3">
        <v>3043</v>
      </c>
      <c r="L329" s="3" t="s">
        <v>184</v>
      </c>
      <c r="M329" s="3" t="s">
        <v>185</v>
      </c>
      <c r="N329" s="3">
        <v>16523.494999999999</v>
      </c>
      <c r="O329" s="3" t="s">
        <v>174</v>
      </c>
      <c r="P329" s="3" t="s">
        <v>175</v>
      </c>
      <c r="Q329" s="3"/>
      <c r="R329" s="3"/>
    </row>
    <row r="330" spans="1:18" x14ac:dyDescent="0.75">
      <c r="A330" s="3" t="s">
        <v>182</v>
      </c>
      <c r="B330" s="3" t="s">
        <v>183</v>
      </c>
      <c r="C330" s="3">
        <v>834</v>
      </c>
      <c r="D330" s="3" t="s">
        <v>95</v>
      </c>
      <c r="E330" s="3">
        <v>21144</v>
      </c>
      <c r="F330" s="3" t="s">
        <v>34</v>
      </c>
      <c r="G330" s="3">
        <v>13</v>
      </c>
      <c r="H330" s="3" t="s">
        <v>21</v>
      </c>
      <c r="I330" s="3">
        <v>2018</v>
      </c>
      <c r="J330" s="3">
        <v>2018</v>
      </c>
      <c r="K330" s="3">
        <v>3043</v>
      </c>
      <c r="L330" s="3" t="s">
        <v>184</v>
      </c>
      <c r="M330" s="3" t="s">
        <v>185</v>
      </c>
      <c r="N330" s="3">
        <v>16930.089</v>
      </c>
      <c r="O330" s="3" t="s">
        <v>174</v>
      </c>
      <c r="P330" s="3" t="s">
        <v>175</v>
      </c>
      <c r="Q330" s="3"/>
      <c r="R330" s="3"/>
    </row>
    <row r="331" spans="1:18" x14ac:dyDescent="0.75">
      <c r="A331" s="3" t="s">
        <v>182</v>
      </c>
      <c r="B331" s="3" t="s">
        <v>183</v>
      </c>
      <c r="C331" s="3">
        <v>834</v>
      </c>
      <c r="D331" s="3" t="s">
        <v>95</v>
      </c>
      <c r="E331" s="3">
        <v>21144</v>
      </c>
      <c r="F331" s="3" t="s">
        <v>34</v>
      </c>
      <c r="G331" s="3">
        <v>13</v>
      </c>
      <c r="H331" s="3" t="s">
        <v>21</v>
      </c>
      <c r="I331" s="3">
        <v>2019</v>
      </c>
      <c r="J331" s="3">
        <v>2019</v>
      </c>
      <c r="K331" s="3">
        <v>3043</v>
      </c>
      <c r="L331" s="3" t="s">
        <v>184</v>
      </c>
      <c r="M331" s="3" t="s">
        <v>185</v>
      </c>
      <c r="N331" s="3">
        <v>17340.415000000001</v>
      </c>
      <c r="O331" s="3" t="s">
        <v>174</v>
      </c>
      <c r="P331" s="3" t="s">
        <v>175</v>
      </c>
      <c r="Q331" s="3"/>
      <c r="R331" s="3"/>
    </row>
    <row r="332" spans="1:18" x14ac:dyDescent="0.75">
      <c r="A332" s="3" t="s">
        <v>182</v>
      </c>
      <c r="B332" s="3" t="s">
        <v>183</v>
      </c>
      <c r="C332" s="3">
        <v>548</v>
      </c>
      <c r="D332" s="3" t="s">
        <v>96</v>
      </c>
      <c r="E332" s="3">
        <v>21144</v>
      </c>
      <c r="F332" s="3" t="s">
        <v>34</v>
      </c>
      <c r="G332" s="3">
        <v>13</v>
      </c>
      <c r="H332" s="3" t="s">
        <v>21</v>
      </c>
      <c r="I332" s="3">
        <v>2010</v>
      </c>
      <c r="J332" s="3">
        <v>2010</v>
      </c>
      <c r="K332" s="3">
        <v>3043</v>
      </c>
      <c r="L332" s="3" t="s">
        <v>184</v>
      </c>
      <c r="M332" s="3" t="s">
        <v>185</v>
      </c>
      <c r="N332" s="3">
        <v>63.75</v>
      </c>
      <c r="O332" s="3" t="s">
        <v>174</v>
      </c>
      <c r="P332" s="3" t="s">
        <v>175</v>
      </c>
      <c r="Q332" s="3" t="s">
        <v>186</v>
      </c>
      <c r="R332" s="3"/>
    </row>
    <row r="333" spans="1:18" x14ac:dyDescent="0.75">
      <c r="A333" s="3" t="s">
        <v>182</v>
      </c>
      <c r="B333" s="3" t="s">
        <v>183</v>
      </c>
      <c r="C333" s="3">
        <v>548</v>
      </c>
      <c r="D333" s="3" t="s">
        <v>96</v>
      </c>
      <c r="E333" s="3">
        <v>21144</v>
      </c>
      <c r="F333" s="3" t="s">
        <v>34</v>
      </c>
      <c r="G333" s="3">
        <v>13</v>
      </c>
      <c r="H333" s="3" t="s">
        <v>21</v>
      </c>
      <c r="I333" s="3">
        <v>2011</v>
      </c>
      <c r="J333" s="3">
        <v>2011</v>
      </c>
      <c r="K333" s="3">
        <v>3043</v>
      </c>
      <c r="L333" s="3" t="s">
        <v>184</v>
      </c>
      <c r="M333" s="3" t="s">
        <v>185</v>
      </c>
      <c r="N333" s="3">
        <v>65.524000000000001</v>
      </c>
      <c r="O333" s="3" t="s">
        <v>174</v>
      </c>
      <c r="P333" s="3" t="s">
        <v>175</v>
      </c>
      <c r="Q333" s="3"/>
      <c r="R333" s="3"/>
    </row>
    <row r="334" spans="1:18" x14ac:dyDescent="0.75">
      <c r="A334" s="3" t="s">
        <v>182</v>
      </c>
      <c r="B334" s="3" t="s">
        <v>183</v>
      </c>
      <c r="C334" s="3">
        <v>548</v>
      </c>
      <c r="D334" s="3" t="s">
        <v>96</v>
      </c>
      <c r="E334" s="3">
        <v>21144</v>
      </c>
      <c r="F334" s="3" t="s">
        <v>34</v>
      </c>
      <c r="G334" s="3">
        <v>13</v>
      </c>
      <c r="H334" s="3" t="s">
        <v>21</v>
      </c>
      <c r="I334" s="3">
        <v>2012</v>
      </c>
      <c r="J334" s="3">
        <v>2012</v>
      </c>
      <c r="K334" s="3">
        <v>3043</v>
      </c>
      <c r="L334" s="3" t="s">
        <v>184</v>
      </c>
      <c r="M334" s="3" t="s">
        <v>185</v>
      </c>
      <c r="N334" s="3">
        <v>67.006</v>
      </c>
      <c r="O334" s="3" t="s">
        <v>174</v>
      </c>
      <c r="P334" s="3" t="s">
        <v>175</v>
      </c>
      <c r="Q334" s="3"/>
      <c r="R334" s="3"/>
    </row>
    <row r="335" spans="1:18" x14ac:dyDescent="0.75">
      <c r="A335" s="3" t="s">
        <v>182</v>
      </c>
      <c r="B335" s="3" t="s">
        <v>183</v>
      </c>
      <c r="C335" s="3">
        <v>548</v>
      </c>
      <c r="D335" s="3" t="s">
        <v>96</v>
      </c>
      <c r="E335" s="3">
        <v>21144</v>
      </c>
      <c r="F335" s="3" t="s">
        <v>34</v>
      </c>
      <c r="G335" s="3">
        <v>13</v>
      </c>
      <c r="H335" s="3" t="s">
        <v>21</v>
      </c>
      <c r="I335" s="3">
        <v>2013</v>
      </c>
      <c r="J335" s="3">
        <v>2013</v>
      </c>
      <c r="K335" s="3">
        <v>3043</v>
      </c>
      <c r="L335" s="3" t="s">
        <v>184</v>
      </c>
      <c r="M335" s="3" t="s">
        <v>185</v>
      </c>
      <c r="N335" s="3">
        <v>67.885999999999996</v>
      </c>
      <c r="O335" s="3" t="s">
        <v>174</v>
      </c>
      <c r="P335" s="3" t="s">
        <v>175</v>
      </c>
      <c r="Q335" s="3"/>
      <c r="R335" s="3"/>
    </row>
    <row r="336" spans="1:18" x14ac:dyDescent="0.75">
      <c r="A336" s="3" t="s">
        <v>182</v>
      </c>
      <c r="B336" s="3" t="s">
        <v>183</v>
      </c>
      <c r="C336" s="3">
        <v>548</v>
      </c>
      <c r="D336" s="3" t="s">
        <v>96</v>
      </c>
      <c r="E336" s="3">
        <v>21144</v>
      </c>
      <c r="F336" s="3" t="s">
        <v>34</v>
      </c>
      <c r="G336" s="3">
        <v>13</v>
      </c>
      <c r="H336" s="3" t="s">
        <v>21</v>
      </c>
      <c r="I336" s="3">
        <v>2014</v>
      </c>
      <c r="J336" s="3">
        <v>2014</v>
      </c>
      <c r="K336" s="3">
        <v>3043</v>
      </c>
      <c r="L336" s="3" t="s">
        <v>184</v>
      </c>
      <c r="M336" s="3" t="s">
        <v>185</v>
      </c>
      <c r="N336" s="3">
        <v>69.13</v>
      </c>
      <c r="O336" s="3" t="s">
        <v>174</v>
      </c>
      <c r="P336" s="3" t="s">
        <v>175</v>
      </c>
      <c r="Q336" s="3"/>
      <c r="R336" s="3"/>
    </row>
    <row r="337" spans="1:18" x14ac:dyDescent="0.75">
      <c r="A337" s="3" t="s">
        <v>182</v>
      </c>
      <c r="B337" s="3" t="s">
        <v>183</v>
      </c>
      <c r="C337" s="3">
        <v>548</v>
      </c>
      <c r="D337" s="3" t="s">
        <v>96</v>
      </c>
      <c r="E337" s="3">
        <v>21144</v>
      </c>
      <c r="F337" s="3" t="s">
        <v>34</v>
      </c>
      <c r="G337" s="3">
        <v>13</v>
      </c>
      <c r="H337" s="3" t="s">
        <v>21</v>
      </c>
      <c r="I337" s="3">
        <v>2015</v>
      </c>
      <c r="J337" s="3">
        <v>2015</v>
      </c>
      <c r="K337" s="3">
        <v>3043</v>
      </c>
      <c r="L337" s="3" t="s">
        <v>184</v>
      </c>
      <c r="M337" s="3" t="s">
        <v>185</v>
      </c>
      <c r="N337" s="3">
        <v>68.790999999999997</v>
      </c>
      <c r="O337" s="3" t="s">
        <v>174</v>
      </c>
      <c r="P337" s="3" t="s">
        <v>175</v>
      </c>
      <c r="Q337" s="3"/>
      <c r="R337" s="3"/>
    </row>
    <row r="338" spans="1:18" x14ac:dyDescent="0.75">
      <c r="A338" s="3" t="s">
        <v>182</v>
      </c>
      <c r="B338" s="3" t="s">
        <v>183</v>
      </c>
      <c r="C338" s="3">
        <v>548</v>
      </c>
      <c r="D338" s="3" t="s">
        <v>96</v>
      </c>
      <c r="E338" s="3">
        <v>21144</v>
      </c>
      <c r="F338" s="3" t="s">
        <v>34</v>
      </c>
      <c r="G338" s="3">
        <v>13</v>
      </c>
      <c r="H338" s="3" t="s">
        <v>21</v>
      </c>
      <c r="I338" s="3">
        <v>2016</v>
      </c>
      <c r="J338" s="3">
        <v>2016</v>
      </c>
      <c r="K338" s="3">
        <v>3043</v>
      </c>
      <c r="L338" s="3" t="s">
        <v>184</v>
      </c>
      <c r="M338" s="3" t="s">
        <v>185</v>
      </c>
      <c r="N338" s="3">
        <v>69.45</v>
      </c>
      <c r="O338" s="3" t="s">
        <v>174</v>
      </c>
      <c r="P338" s="3" t="s">
        <v>175</v>
      </c>
      <c r="Q338" s="3"/>
      <c r="R338" s="3"/>
    </row>
    <row r="339" spans="1:18" x14ac:dyDescent="0.75">
      <c r="A339" s="3" t="s">
        <v>182</v>
      </c>
      <c r="B339" s="3" t="s">
        <v>183</v>
      </c>
      <c r="C339" s="3">
        <v>548</v>
      </c>
      <c r="D339" s="3" t="s">
        <v>96</v>
      </c>
      <c r="E339" s="3">
        <v>21144</v>
      </c>
      <c r="F339" s="3" t="s">
        <v>34</v>
      </c>
      <c r="G339" s="3">
        <v>13</v>
      </c>
      <c r="H339" s="3" t="s">
        <v>21</v>
      </c>
      <c r="I339" s="3">
        <v>2017</v>
      </c>
      <c r="J339" s="3">
        <v>2017</v>
      </c>
      <c r="K339" s="3">
        <v>3043</v>
      </c>
      <c r="L339" s="3" t="s">
        <v>184</v>
      </c>
      <c r="M339" s="3" t="s">
        <v>185</v>
      </c>
      <c r="N339" s="3">
        <v>70.239000000000004</v>
      </c>
      <c r="O339" s="3" t="s">
        <v>174</v>
      </c>
      <c r="P339" s="3" t="s">
        <v>175</v>
      </c>
      <c r="Q339" s="3"/>
      <c r="R339" s="3"/>
    </row>
    <row r="340" spans="1:18" x14ac:dyDescent="0.75">
      <c r="A340" s="3" t="s">
        <v>182</v>
      </c>
      <c r="B340" s="3" t="s">
        <v>183</v>
      </c>
      <c r="C340" s="3">
        <v>548</v>
      </c>
      <c r="D340" s="3" t="s">
        <v>96</v>
      </c>
      <c r="E340" s="3">
        <v>21144</v>
      </c>
      <c r="F340" s="3" t="s">
        <v>34</v>
      </c>
      <c r="G340" s="3">
        <v>13</v>
      </c>
      <c r="H340" s="3" t="s">
        <v>21</v>
      </c>
      <c r="I340" s="3">
        <v>2018</v>
      </c>
      <c r="J340" s="3">
        <v>2018</v>
      </c>
      <c r="K340" s="3">
        <v>3043</v>
      </c>
      <c r="L340" s="3" t="s">
        <v>184</v>
      </c>
      <c r="M340" s="3" t="s">
        <v>185</v>
      </c>
      <c r="N340" s="3">
        <v>70.92</v>
      </c>
      <c r="O340" s="3" t="s">
        <v>174</v>
      </c>
      <c r="P340" s="3" t="s">
        <v>175</v>
      </c>
      <c r="Q340" s="3"/>
      <c r="R340" s="3"/>
    </row>
    <row r="341" spans="1:18" x14ac:dyDescent="0.75">
      <c r="A341" s="3" t="s">
        <v>182</v>
      </c>
      <c r="B341" s="3" t="s">
        <v>183</v>
      </c>
      <c r="C341" s="3">
        <v>548</v>
      </c>
      <c r="D341" s="3" t="s">
        <v>96</v>
      </c>
      <c r="E341" s="3">
        <v>21144</v>
      </c>
      <c r="F341" s="3" t="s">
        <v>34</v>
      </c>
      <c r="G341" s="3">
        <v>13</v>
      </c>
      <c r="H341" s="3" t="s">
        <v>21</v>
      </c>
      <c r="I341" s="3">
        <v>2019</v>
      </c>
      <c r="J341" s="3">
        <v>2019</v>
      </c>
      <c r="K341" s="3">
        <v>3043</v>
      </c>
      <c r="L341" s="3" t="s">
        <v>184</v>
      </c>
      <c r="M341" s="3" t="s">
        <v>185</v>
      </c>
      <c r="N341" s="3">
        <v>71.728999999999999</v>
      </c>
      <c r="O341" s="3" t="s">
        <v>174</v>
      </c>
      <c r="P341" s="3" t="s">
        <v>175</v>
      </c>
      <c r="Q341" s="3"/>
      <c r="R341" s="3"/>
    </row>
    <row r="342" spans="1:18" x14ac:dyDescent="0.75">
      <c r="A342" s="3" t="s">
        <v>182</v>
      </c>
      <c r="B342" s="3" t="s">
        <v>183</v>
      </c>
      <c r="C342" s="3">
        <v>887</v>
      </c>
      <c r="D342" s="3" t="s">
        <v>97</v>
      </c>
      <c r="E342" s="3">
        <v>21144</v>
      </c>
      <c r="F342" s="3" t="s">
        <v>34</v>
      </c>
      <c r="G342" s="3">
        <v>13</v>
      </c>
      <c r="H342" s="3" t="s">
        <v>21</v>
      </c>
      <c r="I342" s="3">
        <v>2010</v>
      </c>
      <c r="J342" s="3">
        <v>2010</v>
      </c>
      <c r="K342" s="3">
        <v>3043</v>
      </c>
      <c r="L342" s="3" t="s">
        <v>184</v>
      </c>
      <c r="M342" s="3" t="s">
        <v>185</v>
      </c>
      <c r="N342" s="3">
        <v>1098.3</v>
      </c>
      <c r="O342" s="3" t="s">
        <v>174</v>
      </c>
      <c r="P342" s="3" t="s">
        <v>175</v>
      </c>
      <c r="Q342" s="3" t="s">
        <v>186</v>
      </c>
      <c r="R342" s="3"/>
    </row>
    <row r="343" spans="1:18" x14ac:dyDescent="0.75">
      <c r="A343" s="3" t="s">
        <v>182</v>
      </c>
      <c r="B343" s="3" t="s">
        <v>183</v>
      </c>
      <c r="C343" s="3">
        <v>887</v>
      </c>
      <c r="D343" s="3" t="s">
        <v>97</v>
      </c>
      <c r="E343" s="3">
        <v>21144</v>
      </c>
      <c r="F343" s="3" t="s">
        <v>34</v>
      </c>
      <c r="G343" s="3">
        <v>13</v>
      </c>
      <c r="H343" s="3" t="s">
        <v>21</v>
      </c>
      <c r="I343" s="3">
        <v>2011</v>
      </c>
      <c r="J343" s="3">
        <v>2011</v>
      </c>
      <c r="K343" s="3">
        <v>3043</v>
      </c>
      <c r="L343" s="3" t="s">
        <v>184</v>
      </c>
      <c r="M343" s="3" t="s">
        <v>185</v>
      </c>
      <c r="N343" s="3">
        <v>1195.713</v>
      </c>
      <c r="O343" s="3" t="s">
        <v>174</v>
      </c>
      <c r="P343" s="3" t="s">
        <v>175</v>
      </c>
      <c r="Q343" s="3"/>
      <c r="R343" s="3"/>
    </row>
    <row r="344" spans="1:18" x14ac:dyDescent="0.75">
      <c r="A344" s="3" t="s">
        <v>182</v>
      </c>
      <c r="B344" s="3" t="s">
        <v>183</v>
      </c>
      <c r="C344" s="3">
        <v>887</v>
      </c>
      <c r="D344" s="3" t="s">
        <v>97</v>
      </c>
      <c r="E344" s="3">
        <v>21144</v>
      </c>
      <c r="F344" s="3" t="s">
        <v>34</v>
      </c>
      <c r="G344" s="3">
        <v>13</v>
      </c>
      <c r="H344" s="3" t="s">
        <v>21</v>
      </c>
      <c r="I344" s="3">
        <v>2012</v>
      </c>
      <c r="J344" s="3">
        <v>2012</v>
      </c>
      <c r="K344" s="3">
        <v>3043</v>
      </c>
      <c r="L344" s="3" t="s">
        <v>184</v>
      </c>
      <c r="M344" s="3" t="s">
        <v>185</v>
      </c>
      <c r="N344" s="3">
        <v>1267.5609999999999</v>
      </c>
      <c r="O344" s="3" t="s">
        <v>174</v>
      </c>
      <c r="P344" s="3" t="s">
        <v>175</v>
      </c>
      <c r="Q344" s="3"/>
      <c r="R344" s="3"/>
    </row>
    <row r="345" spans="1:18" x14ac:dyDescent="0.75">
      <c r="A345" s="3" t="s">
        <v>182</v>
      </c>
      <c r="B345" s="3" t="s">
        <v>183</v>
      </c>
      <c r="C345" s="3">
        <v>887</v>
      </c>
      <c r="D345" s="3" t="s">
        <v>97</v>
      </c>
      <c r="E345" s="3">
        <v>21144</v>
      </c>
      <c r="F345" s="3" t="s">
        <v>34</v>
      </c>
      <c r="G345" s="3">
        <v>13</v>
      </c>
      <c r="H345" s="3" t="s">
        <v>21</v>
      </c>
      <c r="I345" s="3">
        <v>2013</v>
      </c>
      <c r="J345" s="3">
        <v>2013</v>
      </c>
      <c r="K345" s="3">
        <v>3043</v>
      </c>
      <c r="L345" s="3" t="s">
        <v>184</v>
      </c>
      <c r="M345" s="3" t="s">
        <v>185</v>
      </c>
      <c r="N345" s="3">
        <v>1335.3530000000001</v>
      </c>
      <c r="O345" s="3" t="s">
        <v>174</v>
      </c>
      <c r="P345" s="3" t="s">
        <v>175</v>
      </c>
      <c r="Q345" s="3"/>
      <c r="R345" s="3"/>
    </row>
    <row r="346" spans="1:18" x14ac:dyDescent="0.75">
      <c r="A346" s="3" t="s">
        <v>182</v>
      </c>
      <c r="B346" s="3" t="s">
        <v>183</v>
      </c>
      <c r="C346" s="3">
        <v>887</v>
      </c>
      <c r="D346" s="3" t="s">
        <v>97</v>
      </c>
      <c r="E346" s="3">
        <v>21144</v>
      </c>
      <c r="F346" s="3" t="s">
        <v>34</v>
      </c>
      <c r="G346" s="3">
        <v>13</v>
      </c>
      <c r="H346" s="3" t="s">
        <v>21</v>
      </c>
      <c r="I346" s="3">
        <v>2014</v>
      </c>
      <c r="J346" s="3">
        <v>2014</v>
      </c>
      <c r="K346" s="3">
        <v>3043</v>
      </c>
      <c r="L346" s="3" t="s">
        <v>184</v>
      </c>
      <c r="M346" s="3" t="s">
        <v>185</v>
      </c>
      <c r="N346" s="3">
        <v>1418.259</v>
      </c>
      <c r="O346" s="3" t="s">
        <v>174</v>
      </c>
      <c r="P346" s="3" t="s">
        <v>175</v>
      </c>
      <c r="Q346" s="3" t="s">
        <v>186</v>
      </c>
      <c r="R346" s="3"/>
    </row>
    <row r="347" spans="1:18" x14ac:dyDescent="0.75">
      <c r="A347" s="3" t="s">
        <v>182</v>
      </c>
      <c r="B347" s="3" t="s">
        <v>183</v>
      </c>
      <c r="C347" s="3">
        <v>887</v>
      </c>
      <c r="D347" s="3" t="s">
        <v>97</v>
      </c>
      <c r="E347" s="3">
        <v>21144</v>
      </c>
      <c r="F347" s="3" t="s">
        <v>34</v>
      </c>
      <c r="G347" s="3">
        <v>13</v>
      </c>
      <c r="H347" s="3" t="s">
        <v>21</v>
      </c>
      <c r="I347" s="3">
        <v>2015</v>
      </c>
      <c r="J347" s="3">
        <v>2015</v>
      </c>
      <c r="K347" s="3">
        <v>3043</v>
      </c>
      <c r="L347" s="3" t="s">
        <v>184</v>
      </c>
      <c r="M347" s="3" t="s">
        <v>185</v>
      </c>
      <c r="N347" s="3">
        <v>1496.364</v>
      </c>
      <c r="O347" s="3" t="s">
        <v>174</v>
      </c>
      <c r="P347" s="3" t="s">
        <v>175</v>
      </c>
      <c r="Q347" s="3"/>
      <c r="R347" s="3"/>
    </row>
    <row r="348" spans="1:18" x14ac:dyDescent="0.75">
      <c r="A348" s="3" t="s">
        <v>182</v>
      </c>
      <c r="B348" s="3" t="s">
        <v>183</v>
      </c>
      <c r="C348" s="3">
        <v>887</v>
      </c>
      <c r="D348" s="3" t="s">
        <v>97</v>
      </c>
      <c r="E348" s="3">
        <v>21144</v>
      </c>
      <c r="F348" s="3" t="s">
        <v>34</v>
      </c>
      <c r="G348" s="3">
        <v>13</v>
      </c>
      <c r="H348" s="3" t="s">
        <v>21</v>
      </c>
      <c r="I348" s="3">
        <v>2016</v>
      </c>
      <c r="J348" s="3">
        <v>2016</v>
      </c>
      <c r="K348" s="3">
        <v>3043</v>
      </c>
      <c r="L348" s="3" t="s">
        <v>184</v>
      </c>
      <c r="M348" s="3" t="s">
        <v>185</v>
      </c>
      <c r="N348" s="3">
        <v>1546.19</v>
      </c>
      <c r="O348" s="3" t="s">
        <v>174</v>
      </c>
      <c r="P348" s="3" t="s">
        <v>175</v>
      </c>
      <c r="Q348" s="3"/>
      <c r="R348" s="3"/>
    </row>
    <row r="349" spans="1:18" x14ac:dyDescent="0.75">
      <c r="A349" s="3" t="s">
        <v>182</v>
      </c>
      <c r="B349" s="3" t="s">
        <v>183</v>
      </c>
      <c r="C349" s="3">
        <v>887</v>
      </c>
      <c r="D349" s="3" t="s">
        <v>97</v>
      </c>
      <c r="E349" s="3">
        <v>21144</v>
      </c>
      <c r="F349" s="3" t="s">
        <v>34</v>
      </c>
      <c r="G349" s="3">
        <v>13</v>
      </c>
      <c r="H349" s="3" t="s">
        <v>21</v>
      </c>
      <c r="I349" s="3">
        <v>2017</v>
      </c>
      <c r="J349" s="3">
        <v>2017</v>
      </c>
      <c r="K349" s="3">
        <v>3043</v>
      </c>
      <c r="L349" s="3" t="s">
        <v>184</v>
      </c>
      <c r="M349" s="3" t="s">
        <v>185</v>
      </c>
      <c r="N349" s="3">
        <v>1588.6859999999999</v>
      </c>
      <c r="O349" s="3" t="s">
        <v>174</v>
      </c>
      <c r="P349" s="3" t="s">
        <v>175</v>
      </c>
      <c r="Q349" s="3"/>
      <c r="R349" s="3"/>
    </row>
    <row r="350" spans="1:18" x14ac:dyDescent="0.75">
      <c r="A350" s="3" t="s">
        <v>182</v>
      </c>
      <c r="B350" s="3" t="s">
        <v>183</v>
      </c>
      <c r="C350" s="3">
        <v>887</v>
      </c>
      <c r="D350" s="3" t="s">
        <v>97</v>
      </c>
      <c r="E350" s="3">
        <v>21144</v>
      </c>
      <c r="F350" s="3" t="s">
        <v>34</v>
      </c>
      <c r="G350" s="3">
        <v>13</v>
      </c>
      <c r="H350" s="3" t="s">
        <v>21</v>
      </c>
      <c r="I350" s="3">
        <v>2018</v>
      </c>
      <c r="J350" s="3">
        <v>2018</v>
      </c>
      <c r="K350" s="3">
        <v>3043</v>
      </c>
      <c r="L350" s="3" t="s">
        <v>184</v>
      </c>
      <c r="M350" s="3" t="s">
        <v>185</v>
      </c>
      <c r="N350" s="3">
        <v>1615.85</v>
      </c>
      <c r="O350" s="3" t="s">
        <v>174</v>
      </c>
      <c r="P350" s="3" t="s">
        <v>175</v>
      </c>
      <c r="Q350" s="3"/>
      <c r="R350" s="3"/>
    </row>
    <row r="351" spans="1:18" x14ac:dyDescent="0.75">
      <c r="A351" s="3" t="s">
        <v>182</v>
      </c>
      <c r="B351" s="3" t="s">
        <v>183</v>
      </c>
      <c r="C351" s="3">
        <v>887</v>
      </c>
      <c r="D351" s="3" t="s">
        <v>97</v>
      </c>
      <c r="E351" s="3">
        <v>21144</v>
      </c>
      <c r="F351" s="3" t="s">
        <v>34</v>
      </c>
      <c r="G351" s="3">
        <v>13</v>
      </c>
      <c r="H351" s="3" t="s">
        <v>21</v>
      </c>
      <c r="I351" s="3">
        <v>2019</v>
      </c>
      <c r="J351" s="3">
        <v>2019</v>
      </c>
      <c r="K351" s="3">
        <v>3043</v>
      </c>
      <c r="L351" s="3" t="s">
        <v>184</v>
      </c>
      <c r="M351" s="3" t="s">
        <v>185</v>
      </c>
      <c r="N351" s="3">
        <v>1630.269</v>
      </c>
      <c r="O351" s="3" t="s">
        <v>174</v>
      </c>
      <c r="P351" s="3" t="s">
        <v>175</v>
      </c>
      <c r="Q351" s="3"/>
      <c r="R351" s="3"/>
    </row>
    <row r="352" spans="1:18" x14ac:dyDescent="0.75">
      <c r="A352" s="3" t="s">
        <v>182</v>
      </c>
      <c r="B352" s="3" t="s">
        <v>183</v>
      </c>
      <c r="C352" s="3">
        <v>894</v>
      </c>
      <c r="D352" s="3" t="s">
        <v>98</v>
      </c>
      <c r="E352" s="3">
        <v>21144</v>
      </c>
      <c r="F352" s="3" t="s">
        <v>34</v>
      </c>
      <c r="G352" s="3">
        <v>13</v>
      </c>
      <c r="H352" s="3" t="s">
        <v>21</v>
      </c>
      <c r="I352" s="3">
        <v>2010</v>
      </c>
      <c r="J352" s="3">
        <v>2010</v>
      </c>
      <c r="K352" s="3">
        <v>3043</v>
      </c>
      <c r="L352" s="3" t="s">
        <v>184</v>
      </c>
      <c r="M352" s="3" t="s">
        <v>185</v>
      </c>
      <c r="N352" s="3">
        <v>3070.7359999999999</v>
      </c>
      <c r="O352" s="3" t="s">
        <v>174</v>
      </c>
      <c r="P352" s="3" t="s">
        <v>175</v>
      </c>
      <c r="Q352" s="3"/>
      <c r="R352" s="3"/>
    </row>
    <row r="353" spans="1:18" x14ac:dyDescent="0.75">
      <c r="A353" s="3" t="s">
        <v>182</v>
      </c>
      <c r="B353" s="3" t="s">
        <v>183</v>
      </c>
      <c r="C353" s="3">
        <v>894</v>
      </c>
      <c r="D353" s="3" t="s">
        <v>98</v>
      </c>
      <c r="E353" s="3">
        <v>21144</v>
      </c>
      <c r="F353" s="3" t="s">
        <v>34</v>
      </c>
      <c r="G353" s="3">
        <v>13</v>
      </c>
      <c r="H353" s="3" t="s">
        <v>21</v>
      </c>
      <c r="I353" s="3">
        <v>2011</v>
      </c>
      <c r="J353" s="3">
        <v>2011</v>
      </c>
      <c r="K353" s="3">
        <v>3043</v>
      </c>
      <c r="L353" s="3" t="s">
        <v>184</v>
      </c>
      <c r="M353" s="3" t="s">
        <v>185</v>
      </c>
      <c r="N353" s="3">
        <v>3054.9169999999999</v>
      </c>
      <c r="O353" s="3" t="s">
        <v>174</v>
      </c>
      <c r="P353" s="3" t="s">
        <v>175</v>
      </c>
      <c r="Q353" s="3"/>
      <c r="R353" s="3"/>
    </row>
    <row r="354" spans="1:18" x14ac:dyDescent="0.75">
      <c r="A354" s="3" t="s">
        <v>182</v>
      </c>
      <c r="B354" s="3" t="s">
        <v>183</v>
      </c>
      <c r="C354" s="3">
        <v>894</v>
      </c>
      <c r="D354" s="3" t="s">
        <v>98</v>
      </c>
      <c r="E354" s="3">
        <v>21144</v>
      </c>
      <c r="F354" s="3" t="s">
        <v>34</v>
      </c>
      <c r="G354" s="3">
        <v>13</v>
      </c>
      <c r="H354" s="3" t="s">
        <v>21</v>
      </c>
      <c r="I354" s="3">
        <v>2012</v>
      </c>
      <c r="J354" s="3">
        <v>2012</v>
      </c>
      <c r="K354" s="3">
        <v>3043</v>
      </c>
      <c r="L354" s="3" t="s">
        <v>184</v>
      </c>
      <c r="M354" s="3" t="s">
        <v>185</v>
      </c>
      <c r="N354" s="3">
        <v>2987.7089999999998</v>
      </c>
      <c r="O354" s="3" t="s">
        <v>174</v>
      </c>
      <c r="P354" s="3" t="s">
        <v>175</v>
      </c>
      <c r="Q354" s="3" t="s">
        <v>186</v>
      </c>
      <c r="R354" s="3"/>
    </row>
    <row r="355" spans="1:18" x14ac:dyDescent="0.75">
      <c r="A355" s="3" t="s">
        <v>182</v>
      </c>
      <c r="B355" s="3" t="s">
        <v>183</v>
      </c>
      <c r="C355" s="3">
        <v>894</v>
      </c>
      <c r="D355" s="3" t="s">
        <v>98</v>
      </c>
      <c r="E355" s="3">
        <v>21144</v>
      </c>
      <c r="F355" s="3" t="s">
        <v>34</v>
      </c>
      <c r="G355" s="3">
        <v>13</v>
      </c>
      <c r="H355" s="3" t="s">
        <v>21</v>
      </c>
      <c r="I355" s="3">
        <v>2013</v>
      </c>
      <c r="J355" s="3">
        <v>2013</v>
      </c>
      <c r="K355" s="3">
        <v>3043</v>
      </c>
      <c r="L355" s="3" t="s">
        <v>184</v>
      </c>
      <c r="M355" s="3" t="s">
        <v>185</v>
      </c>
      <c r="N355" s="3">
        <v>2981.317</v>
      </c>
      <c r="O355" s="3" t="s">
        <v>174</v>
      </c>
      <c r="P355" s="3" t="s">
        <v>175</v>
      </c>
      <c r="Q355" s="3"/>
      <c r="R355" s="3"/>
    </row>
    <row r="356" spans="1:18" x14ac:dyDescent="0.75">
      <c r="A356" s="3" t="s">
        <v>182</v>
      </c>
      <c r="B356" s="3" t="s">
        <v>183</v>
      </c>
      <c r="C356" s="3">
        <v>894</v>
      </c>
      <c r="D356" s="3" t="s">
        <v>98</v>
      </c>
      <c r="E356" s="3">
        <v>21144</v>
      </c>
      <c r="F356" s="3" t="s">
        <v>34</v>
      </c>
      <c r="G356" s="3">
        <v>13</v>
      </c>
      <c r="H356" s="3" t="s">
        <v>21</v>
      </c>
      <c r="I356" s="3">
        <v>2014</v>
      </c>
      <c r="J356" s="3">
        <v>2014</v>
      </c>
      <c r="K356" s="3">
        <v>3043</v>
      </c>
      <c r="L356" s="3" t="s">
        <v>184</v>
      </c>
      <c r="M356" s="3" t="s">
        <v>185</v>
      </c>
      <c r="N356" s="3">
        <v>2995.3290000000002</v>
      </c>
      <c r="O356" s="3" t="s">
        <v>174</v>
      </c>
      <c r="P356" s="3" t="s">
        <v>175</v>
      </c>
      <c r="Q356" s="3"/>
      <c r="R356" s="3"/>
    </row>
    <row r="357" spans="1:18" x14ac:dyDescent="0.75">
      <c r="A357" s="3" t="s">
        <v>182</v>
      </c>
      <c r="B357" s="3" t="s">
        <v>183</v>
      </c>
      <c r="C357" s="3">
        <v>894</v>
      </c>
      <c r="D357" s="3" t="s">
        <v>98</v>
      </c>
      <c r="E357" s="3">
        <v>21144</v>
      </c>
      <c r="F357" s="3" t="s">
        <v>34</v>
      </c>
      <c r="G357" s="3">
        <v>13</v>
      </c>
      <c r="H357" s="3" t="s">
        <v>21</v>
      </c>
      <c r="I357" s="3">
        <v>2015</v>
      </c>
      <c r="J357" s="3">
        <v>2015</v>
      </c>
      <c r="K357" s="3">
        <v>3043</v>
      </c>
      <c r="L357" s="3" t="s">
        <v>184</v>
      </c>
      <c r="M357" s="3" t="s">
        <v>185</v>
      </c>
      <c r="N357" s="3">
        <v>3018.0729999999999</v>
      </c>
      <c r="O357" s="3" t="s">
        <v>174</v>
      </c>
      <c r="P357" s="3" t="s">
        <v>175</v>
      </c>
      <c r="Q357" s="3"/>
      <c r="R357" s="3"/>
    </row>
    <row r="358" spans="1:18" x14ac:dyDescent="0.75">
      <c r="A358" s="3" t="s">
        <v>182</v>
      </c>
      <c r="B358" s="3" t="s">
        <v>183</v>
      </c>
      <c r="C358" s="3">
        <v>894</v>
      </c>
      <c r="D358" s="3" t="s">
        <v>98</v>
      </c>
      <c r="E358" s="3">
        <v>21144</v>
      </c>
      <c r="F358" s="3" t="s">
        <v>34</v>
      </c>
      <c r="G358" s="3">
        <v>13</v>
      </c>
      <c r="H358" s="3" t="s">
        <v>21</v>
      </c>
      <c r="I358" s="3">
        <v>2016</v>
      </c>
      <c r="J358" s="3">
        <v>2016</v>
      </c>
      <c r="K358" s="3">
        <v>3043</v>
      </c>
      <c r="L358" s="3" t="s">
        <v>184</v>
      </c>
      <c r="M358" s="3" t="s">
        <v>185</v>
      </c>
      <c r="N358" s="3">
        <v>3044.4029999999998</v>
      </c>
      <c r="O358" s="3" t="s">
        <v>174</v>
      </c>
      <c r="P358" s="3" t="s">
        <v>175</v>
      </c>
      <c r="Q358" s="3"/>
      <c r="R358" s="3"/>
    </row>
    <row r="359" spans="1:18" x14ac:dyDescent="0.75">
      <c r="A359" s="3" t="s">
        <v>182</v>
      </c>
      <c r="B359" s="3" t="s">
        <v>183</v>
      </c>
      <c r="C359" s="3">
        <v>894</v>
      </c>
      <c r="D359" s="3" t="s">
        <v>98</v>
      </c>
      <c r="E359" s="3">
        <v>21144</v>
      </c>
      <c r="F359" s="3" t="s">
        <v>34</v>
      </c>
      <c r="G359" s="3">
        <v>13</v>
      </c>
      <c r="H359" s="3" t="s">
        <v>21</v>
      </c>
      <c r="I359" s="3">
        <v>2017</v>
      </c>
      <c r="J359" s="3">
        <v>2017</v>
      </c>
      <c r="K359" s="3">
        <v>3043</v>
      </c>
      <c r="L359" s="3" t="s">
        <v>184</v>
      </c>
      <c r="M359" s="3" t="s">
        <v>185</v>
      </c>
      <c r="N359" s="3">
        <v>3086.585</v>
      </c>
      <c r="O359" s="3" t="s">
        <v>174</v>
      </c>
      <c r="P359" s="3" t="s">
        <v>175</v>
      </c>
      <c r="Q359" s="3"/>
      <c r="R359" s="3"/>
    </row>
    <row r="360" spans="1:18" x14ac:dyDescent="0.75">
      <c r="A360" s="3" t="s">
        <v>182</v>
      </c>
      <c r="B360" s="3" t="s">
        <v>183</v>
      </c>
      <c r="C360" s="3">
        <v>894</v>
      </c>
      <c r="D360" s="3" t="s">
        <v>98</v>
      </c>
      <c r="E360" s="3">
        <v>21144</v>
      </c>
      <c r="F360" s="3" t="s">
        <v>34</v>
      </c>
      <c r="G360" s="3">
        <v>13</v>
      </c>
      <c r="H360" s="3" t="s">
        <v>21</v>
      </c>
      <c r="I360" s="3">
        <v>2018</v>
      </c>
      <c r="J360" s="3">
        <v>2018</v>
      </c>
      <c r="K360" s="3">
        <v>3043</v>
      </c>
      <c r="L360" s="3" t="s">
        <v>184</v>
      </c>
      <c r="M360" s="3" t="s">
        <v>185</v>
      </c>
      <c r="N360" s="3">
        <v>3145.3820000000001</v>
      </c>
      <c r="O360" s="3" t="s">
        <v>174</v>
      </c>
      <c r="P360" s="3" t="s">
        <v>175</v>
      </c>
      <c r="Q360" s="3"/>
      <c r="R360" s="3"/>
    </row>
    <row r="361" spans="1:18" x14ac:dyDescent="0.75">
      <c r="A361" s="3" t="s">
        <v>182</v>
      </c>
      <c r="B361" s="3" t="s">
        <v>183</v>
      </c>
      <c r="C361" s="3">
        <v>894</v>
      </c>
      <c r="D361" s="3" t="s">
        <v>98</v>
      </c>
      <c r="E361" s="3">
        <v>21144</v>
      </c>
      <c r="F361" s="3" t="s">
        <v>34</v>
      </c>
      <c r="G361" s="3">
        <v>13</v>
      </c>
      <c r="H361" s="3" t="s">
        <v>21</v>
      </c>
      <c r="I361" s="3">
        <v>2019</v>
      </c>
      <c r="J361" s="3">
        <v>2019</v>
      </c>
      <c r="K361" s="3">
        <v>3043</v>
      </c>
      <c r="L361" s="3" t="s">
        <v>184</v>
      </c>
      <c r="M361" s="3" t="s">
        <v>185</v>
      </c>
      <c r="N361" s="3">
        <v>3231.011</v>
      </c>
      <c r="O361" s="3" t="s">
        <v>174</v>
      </c>
      <c r="P361" s="3" t="s">
        <v>175</v>
      </c>
      <c r="Q361" s="3"/>
      <c r="R361" s="3"/>
    </row>
    <row r="362" spans="1:18" x14ac:dyDescent="0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447C-23F5-410A-A5C7-00B2800179C2}">
  <sheetPr>
    <tabColor rgb="FF5B9BD5"/>
  </sheetPr>
  <dimension ref="A1:P382"/>
  <sheetViews>
    <sheetView topLeftCell="D3" workbookViewId="0">
      <selection activeCell="D3" sqref="D3"/>
    </sheetView>
  </sheetViews>
  <sheetFormatPr defaultRowHeight="14.75" x14ac:dyDescent="0.75"/>
  <cols>
    <col min="4" max="4" width="26.7265625" customWidth="1"/>
  </cols>
  <sheetData>
    <row r="1" spans="1:16" x14ac:dyDescent="0.75">
      <c r="A1" s="3" t="s">
        <v>146</v>
      </c>
      <c r="B1" s="3" t="s">
        <v>147</v>
      </c>
      <c r="C1" s="3" t="s">
        <v>148</v>
      </c>
      <c r="D1" s="3" t="s">
        <v>99</v>
      </c>
      <c r="E1" s="3" t="s">
        <v>149</v>
      </c>
      <c r="F1" s="3" t="s">
        <v>150</v>
      </c>
      <c r="G1" s="3" t="s">
        <v>157</v>
      </c>
      <c r="H1" s="3" t="s">
        <v>100</v>
      </c>
      <c r="I1" s="3" t="s">
        <v>101</v>
      </c>
      <c r="J1" s="3" t="s">
        <v>30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158</v>
      </c>
      <c r="P1" s="3"/>
    </row>
    <row r="2" spans="1:16" x14ac:dyDescent="0.75">
      <c r="A2" s="3" t="s">
        <v>170</v>
      </c>
      <c r="B2" s="3" t="s">
        <v>171</v>
      </c>
      <c r="C2" s="3">
        <v>4</v>
      </c>
      <c r="D2" s="3" t="s">
        <v>61</v>
      </c>
      <c r="E2" s="3">
        <v>6121</v>
      </c>
      <c r="F2" s="3" t="s">
        <v>103</v>
      </c>
      <c r="G2" s="3">
        <v>21043</v>
      </c>
      <c r="H2" s="3" t="s">
        <v>187</v>
      </c>
      <c r="I2" s="3">
        <v>2010</v>
      </c>
      <c r="J2" s="3">
        <v>2010</v>
      </c>
      <c r="K2" s="3" t="s">
        <v>108</v>
      </c>
      <c r="L2" s="3">
        <v>36.799999999999997</v>
      </c>
      <c r="M2" s="3" t="s">
        <v>174</v>
      </c>
      <c r="N2" s="3" t="s">
        <v>175</v>
      </c>
      <c r="O2" s="3"/>
      <c r="P2" s="3"/>
    </row>
    <row r="3" spans="1:16" x14ac:dyDescent="0.75">
      <c r="A3" s="3" t="s">
        <v>170</v>
      </c>
      <c r="B3" s="3" t="s">
        <v>171</v>
      </c>
      <c r="C3" s="3">
        <v>4</v>
      </c>
      <c r="D3" s="3" t="s">
        <v>61</v>
      </c>
      <c r="E3" s="3">
        <v>6121</v>
      </c>
      <c r="F3" s="3" t="s">
        <v>103</v>
      </c>
      <c r="G3" s="3">
        <v>21043</v>
      </c>
      <c r="H3" s="3" t="s">
        <v>187</v>
      </c>
      <c r="I3" s="3">
        <v>2011</v>
      </c>
      <c r="J3" s="3">
        <v>2011</v>
      </c>
      <c r="K3" s="3" t="s">
        <v>108</v>
      </c>
      <c r="L3" s="3">
        <v>37.1</v>
      </c>
      <c r="M3" s="3" t="s">
        <v>174</v>
      </c>
      <c r="N3" s="3" t="s">
        <v>175</v>
      </c>
      <c r="O3" s="3"/>
      <c r="P3" s="3"/>
    </row>
    <row r="4" spans="1:16" x14ac:dyDescent="0.75">
      <c r="A4" s="3" t="s">
        <v>170</v>
      </c>
      <c r="B4" s="3" t="s">
        <v>171</v>
      </c>
      <c r="C4" s="3">
        <v>4</v>
      </c>
      <c r="D4" s="3" t="s">
        <v>61</v>
      </c>
      <c r="E4" s="3">
        <v>6121</v>
      </c>
      <c r="F4" s="3" t="s">
        <v>103</v>
      </c>
      <c r="G4" s="3">
        <v>21043</v>
      </c>
      <c r="H4" s="3" t="s">
        <v>187</v>
      </c>
      <c r="I4" s="3">
        <v>2012</v>
      </c>
      <c r="J4" s="3">
        <v>2012</v>
      </c>
      <c r="K4" s="3" t="s">
        <v>108</v>
      </c>
      <c r="L4" s="3">
        <v>37.5</v>
      </c>
      <c r="M4" s="3" t="s">
        <v>174</v>
      </c>
      <c r="N4" s="3" t="s">
        <v>175</v>
      </c>
      <c r="O4" s="3"/>
      <c r="P4" s="3"/>
    </row>
    <row r="5" spans="1:16" x14ac:dyDescent="0.75">
      <c r="A5" s="3" t="s">
        <v>170</v>
      </c>
      <c r="B5" s="3" t="s">
        <v>171</v>
      </c>
      <c r="C5" s="3">
        <v>4</v>
      </c>
      <c r="D5" s="3" t="s">
        <v>61</v>
      </c>
      <c r="E5" s="3">
        <v>6121</v>
      </c>
      <c r="F5" s="3" t="s">
        <v>103</v>
      </c>
      <c r="G5" s="3">
        <v>21043</v>
      </c>
      <c r="H5" s="3" t="s">
        <v>187</v>
      </c>
      <c r="I5" s="3">
        <v>2013</v>
      </c>
      <c r="J5" s="3">
        <v>2013</v>
      </c>
      <c r="K5" s="3" t="s">
        <v>108</v>
      </c>
      <c r="L5" s="3">
        <v>38</v>
      </c>
      <c r="M5" s="3" t="s">
        <v>174</v>
      </c>
      <c r="N5" s="3" t="s">
        <v>175</v>
      </c>
      <c r="O5" s="3"/>
      <c r="P5" s="3"/>
    </row>
    <row r="6" spans="1:16" x14ac:dyDescent="0.75">
      <c r="A6" s="3" t="s">
        <v>170</v>
      </c>
      <c r="B6" s="3" t="s">
        <v>171</v>
      </c>
      <c r="C6" s="3">
        <v>4</v>
      </c>
      <c r="D6" s="3" t="s">
        <v>61</v>
      </c>
      <c r="E6" s="3">
        <v>6121</v>
      </c>
      <c r="F6" s="3" t="s">
        <v>103</v>
      </c>
      <c r="G6" s="3">
        <v>21043</v>
      </c>
      <c r="H6" s="3" t="s">
        <v>187</v>
      </c>
      <c r="I6" s="3">
        <v>2014</v>
      </c>
      <c r="J6" s="3">
        <v>2014</v>
      </c>
      <c r="K6" s="3" t="s">
        <v>108</v>
      </c>
      <c r="L6" s="3">
        <v>38.700000000000003</v>
      </c>
      <c r="M6" s="3" t="s">
        <v>174</v>
      </c>
      <c r="N6" s="3" t="s">
        <v>175</v>
      </c>
      <c r="O6" s="3"/>
      <c r="P6" s="3"/>
    </row>
    <row r="7" spans="1:16" x14ac:dyDescent="0.75">
      <c r="A7" s="3" t="s">
        <v>170</v>
      </c>
      <c r="B7" s="3" t="s">
        <v>171</v>
      </c>
      <c r="C7" s="3">
        <v>4</v>
      </c>
      <c r="D7" s="3" t="s">
        <v>61</v>
      </c>
      <c r="E7" s="3">
        <v>6121</v>
      </c>
      <c r="F7" s="3" t="s">
        <v>103</v>
      </c>
      <c r="G7" s="3">
        <v>21043</v>
      </c>
      <c r="H7" s="3" t="s">
        <v>187</v>
      </c>
      <c r="I7" s="3">
        <v>2015</v>
      </c>
      <c r="J7" s="3">
        <v>2015</v>
      </c>
      <c r="K7" s="3" t="s">
        <v>108</v>
      </c>
      <c r="L7" s="3">
        <v>39.4</v>
      </c>
      <c r="M7" s="3" t="s">
        <v>174</v>
      </c>
      <c r="N7" s="3" t="s">
        <v>175</v>
      </c>
      <c r="O7" s="3"/>
      <c r="P7" s="3"/>
    </row>
    <row r="8" spans="1:16" x14ac:dyDescent="0.75">
      <c r="A8" s="3" t="s">
        <v>170</v>
      </c>
      <c r="B8" s="3" t="s">
        <v>171</v>
      </c>
      <c r="C8" s="3">
        <v>4</v>
      </c>
      <c r="D8" s="3" t="s">
        <v>61</v>
      </c>
      <c r="E8" s="3">
        <v>6121</v>
      </c>
      <c r="F8" s="3" t="s">
        <v>103</v>
      </c>
      <c r="G8" s="3">
        <v>21043</v>
      </c>
      <c r="H8" s="3" t="s">
        <v>187</v>
      </c>
      <c r="I8" s="3">
        <v>2016</v>
      </c>
      <c r="J8" s="3">
        <v>2016</v>
      </c>
      <c r="K8" s="3" t="s">
        <v>108</v>
      </c>
      <c r="L8" s="3">
        <v>40.200000000000003</v>
      </c>
      <c r="M8" s="3" t="s">
        <v>174</v>
      </c>
      <c r="N8" s="3" t="s">
        <v>175</v>
      </c>
      <c r="O8" s="3"/>
      <c r="P8" s="3"/>
    </row>
    <row r="9" spans="1:16" x14ac:dyDescent="0.75">
      <c r="A9" s="3" t="s">
        <v>170</v>
      </c>
      <c r="B9" s="3" t="s">
        <v>171</v>
      </c>
      <c r="C9" s="3">
        <v>4</v>
      </c>
      <c r="D9" s="3" t="s">
        <v>61</v>
      </c>
      <c r="E9" s="3">
        <v>6121</v>
      </c>
      <c r="F9" s="3" t="s">
        <v>103</v>
      </c>
      <c r="G9" s="3">
        <v>21043</v>
      </c>
      <c r="H9" s="3" t="s">
        <v>187</v>
      </c>
      <c r="I9" s="3">
        <v>2017</v>
      </c>
      <c r="J9" s="3">
        <v>2017</v>
      </c>
      <c r="K9" s="3" t="s">
        <v>108</v>
      </c>
      <c r="L9" s="3">
        <v>40.9</v>
      </c>
      <c r="M9" s="3" t="s">
        <v>174</v>
      </c>
      <c r="N9" s="3" t="s">
        <v>175</v>
      </c>
      <c r="O9" s="3"/>
      <c r="P9" s="3"/>
    </row>
    <row r="10" spans="1:16" x14ac:dyDescent="0.75">
      <c r="A10" s="3" t="s">
        <v>170</v>
      </c>
      <c r="B10" s="3" t="s">
        <v>171</v>
      </c>
      <c r="C10" s="3">
        <v>4</v>
      </c>
      <c r="D10" s="3" t="s">
        <v>61</v>
      </c>
      <c r="E10" s="3">
        <v>6121</v>
      </c>
      <c r="F10" s="3" t="s">
        <v>103</v>
      </c>
      <c r="G10" s="3">
        <v>21043</v>
      </c>
      <c r="H10" s="3" t="s">
        <v>187</v>
      </c>
      <c r="I10" s="3">
        <v>2018</v>
      </c>
      <c r="J10" s="3">
        <v>2018</v>
      </c>
      <c r="K10" s="3" t="s">
        <v>108</v>
      </c>
      <c r="L10" s="3">
        <v>41.8</v>
      </c>
      <c r="M10" s="3" t="s">
        <v>174</v>
      </c>
      <c r="N10" s="3" t="s">
        <v>175</v>
      </c>
      <c r="O10" s="3"/>
      <c r="P10" s="3"/>
    </row>
    <row r="11" spans="1:16" x14ac:dyDescent="0.75">
      <c r="A11" s="3" t="s">
        <v>170</v>
      </c>
      <c r="B11" s="3" t="s">
        <v>171</v>
      </c>
      <c r="C11" s="3">
        <v>4</v>
      </c>
      <c r="D11" s="3" t="s">
        <v>61</v>
      </c>
      <c r="E11" s="3">
        <v>6121</v>
      </c>
      <c r="F11" s="3" t="s">
        <v>103</v>
      </c>
      <c r="G11" s="3">
        <v>21043</v>
      </c>
      <c r="H11" s="3" t="s">
        <v>187</v>
      </c>
      <c r="I11" s="3">
        <v>2019</v>
      </c>
      <c r="J11" s="3">
        <v>2019</v>
      </c>
      <c r="K11" s="3" t="s">
        <v>108</v>
      </c>
      <c r="L11" s="3">
        <v>42.6</v>
      </c>
      <c r="M11" s="3" t="s">
        <v>174</v>
      </c>
      <c r="N11" s="3" t="s">
        <v>175</v>
      </c>
      <c r="O11" s="3"/>
      <c r="P11" s="3"/>
    </row>
    <row r="12" spans="1:16" x14ac:dyDescent="0.75">
      <c r="A12" s="3" t="s">
        <v>170</v>
      </c>
      <c r="B12" s="3" t="s">
        <v>171</v>
      </c>
      <c r="C12" s="3">
        <v>24</v>
      </c>
      <c r="D12" s="3" t="s">
        <v>62</v>
      </c>
      <c r="E12" s="3">
        <v>6121</v>
      </c>
      <c r="F12" s="3" t="s">
        <v>103</v>
      </c>
      <c r="G12" s="3">
        <v>21043</v>
      </c>
      <c r="H12" s="3" t="s">
        <v>187</v>
      </c>
      <c r="I12" s="3">
        <v>2010</v>
      </c>
      <c r="J12" s="3">
        <v>2010</v>
      </c>
      <c r="K12" s="3" t="s">
        <v>108</v>
      </c>
      <c r="L12" s="3">
        <v>46.9</v>
      </c>
      <c r="M12" s="3" t="s">
        <v>174</v>
      </c>
      <c r="N12" s="3" t="s">
        <v>175</v>
      </c>
      <c r="O12" s="3"/>
      <c r="P12" s="3"/>
    </row>
    <row r="13" spans="1:16" x14ac:dyDescent="0.75">
      <c r="A13" s="3" t="s">
        <v>170</v>
      </c>
      <c r="B13" s="3" t="s">
        <v>171</v>
      </c>
      <c r="C13" s="3">
        <v>24</v>
      </c>
      <c r="D13" s="3" t="s">
        <v>62</v>
      </c>
      <c r="E13" s="3">
        <v>6121</v>
      </c>
      <c r="F13" s="3" t="s">
        <v>103</v>
      </c>
      <c r="G13" s="3">
        <v>21043</v>
      </c>
      <c r="H13" s="3" t="s">
        <v>187</v>
      </c>
      <c r="I13" s="3">
        <v>2011</v>
      </c>
      <c r="J13" s="3">
        <v>2011</v>
      </c>
      <c r="K13" s="3" t="s">
        <v>108</v>
      </c>
      <c r="L13" s="3">
        <v>46.3</v>
      </c>
      <c r="M13" s="3" t="s">
        <v>174</v>
      </c>
      <c r="N13" s="3" t="s">
        <v>175</v>
      </c>
      <c r="O13" s="3"/>
      <c r="P13" s="3"/>
    </row>
    <row r="14" spans="1:16" x14ac:dyDescent="0.75">
      <c r="A14" s="3" t="s">
        <v>170</v>
      </c>
      <c r="B14" s="3" t="s">
        <v>171</v>
      </c>
      <c r="C14" s="3">
        <v>24</v>
      </c>
      <c r="D14" s="3" t="s">
        <v>62</v>
      </c>
      <c r="E14" s="3">
        <v>6121</v>
      </c>
      <c r="F14" s="3" t="s">
        <v>103</v>
      </c>
      <c r="G14" s="3">
        <v>21043</v>
      </c>
      <c r="H14" s="3" t="s">
        <v>187</v>
      </c>
      <c r="I14" s="3">
        <v>2012</v>
      </c>
      <c r="J14" s="3">
        <v>2012</v>
      </c>
      <c r="K14" s="3" t="s">
        <v>108</v>
      </c>
      <c r="L14" s="3">
        <v>45.9</v>
      </c>
      <c r="M14" s="3" t="s">
        <v>174</v>
      </c>
      <c r="N14" s="3" t="s">
        <v>175</v>
      </c>
      <c r="O14" s="3"/>
      <c r="P14" s="3"/>
    </row>
    <row r="15" spans="1:16" x14ac:dyDescent="0.75">
      <c r="A15" s="3" t="s">
        <v>170</v>
      </c>
      <c r="B15" s="3" t="s">
        <v>171</v>
      </c>
      <c r="C15" s="3">
        <v>24</v>
      </c>
      <c r="D15" s="3" t="s">
        <v>62</v>
      </c>
      <c r="E15" s="3">
        <v>6121</v>
      </c>
      <c r="F15" s="3" t="s">
        <v>103</v>
      </c>
      <c r="G15" s="3">
        <v>21043</v>
      </c>
      <c r="H15" s="3" t="s">
        <v>187</v>
      </c>
      <c r="I15" s="3">
        <v>2013</v>
      </c>
      <c r="J15" s="3">
        <v>2013</v>
      </c>
      <c r="K15" s="3" t="s">
        <v>108</v>
      </c>
      <c r="L15" s="3">
        <v>45.6</v>
      </c>
      <c r="M15" s="3" t="s">
        <v>174</v>
      </c>
      <c r="N15" s="3" t="s">
        <v>175</v>
      </c>
      <c r="O15" s="3"/>
      <c r="P15" s="3"/>
    </row>
    <row r="16" spans="1:16" x14ac:dyDescent="0.75">
      <c r="A16" s="3" t="s">
        <v>170</v>
      </c>
      <c r="B16" s="3" t="s">
        <v>171</v>
      </c>
      <c r="C16" s="3">
        <v>24</v>
      </c>
      <c r="D16" s="3" t="s">
        <v>62</v>
      </c>
      <c r="E16" s="3">
        <v>6121</v>
      </c>
      <c r="F16" s="3" t="s">
        <v>103</v>
      </c>
      <c r="G16" s="3">
        <v>21043</v>
      </c>
      <c r="H16" s="3" t="s">
        <v>187</v>
      </c>
      <c r="I16" s="3">
        <v>2014</v>
      </c>
      <c r="J16" s="3">
        <v>2014</v>
      </c>
      <c r="K16" s="3" t="s">
        <v>108</v>
      </c>
      <c r="L16" s="3">
        <v>45.3</v>
      </c>
      <c r="M16" s="3" t="s">
        <v>174</v>
      </c>
      <c r="N16" s="3" t="s">
        <v>175</v>
      </c>
      <c r="O16" s="3"/>
      <c r="P16" s="3"/>
    </row>
    <row r="17" spans="1:16" x14ac:dyDescent="0.75">
      <c r="A17" s="3" t="s">
        <v>170</v>
      </c>
      <c r="B17" s="3" t="s">
        <v>171</v>
      </c>
      <c r="C17" s="3">
        <v>24</v>
      </c>
      <c r="D17" s="3" t="s">
        <v>62</v>
      </c>
      <c r="E17" s="3">
        <v>6121</v>
      </c>
      <c r="F17" s="3" t="s">
        <v>103</v>
      </c>
      <c r="G17" s="3">
        <v>21043</v>
      </c>
      <c r="H17" s="3" t="s">
        <v>187</v>
      </c>
      <c r="I17" s="3">
        <v>2015</v>
      </c>
      <c r="J17" s="3">
        <v>2015</v>
      </c>
      <c r="K17" s="3" t="s">
        <v>108</v>
      </c>
      <c r="L17" s="3">
        <v>45</v>
      </c>
      <c r="M17" s="3" t="s">
        <v>174</v>
      </c>
      <c r="N17" s="3" t="s">
        <v>175</v>
      </c>
      <c r="O17" s="3"/>
      <c r="P17" s="3"/>
    </row>
    <row r="18" spans="1:16" x14ac:dyDescent="0.75">
      <c r="A18" s="3" t="s">
        <v>170</v>
      </c>
      <c r="B18" s="3" t="s">
        <v>171</v>
      </c>
      <c r="C18" s="3">
        <v>24</v>
      </c>
      <c r="D18" s="3" t="s">
        <v>62</v>
      </c>
      <c r="E18" s="3">
        <v>6121</v>
      </c>
      <c r="F18" s="3" t="s">
        <v>103</v>
      </c>
      <c r="G18" s="3">
        <v>21043</v>
      </c>
      <c r="H18" s="3" t="s">
        <v>187</v>
      </c>
      <c r="I18" s="3">
        <v>2016</v>
      </c>
      <c r="J18" s="3">
        <v>2016</v>
      </c>
      <c r="K18" s="3" t="s">
        <v>108</v>
      </c>
      <c r="L18" s="3">
        <v>44.8</v>
      </c>
      <c r="M18" s="3" t="s">
        <v>174</v>
      </c>
      <c r="N18" s="3" t="s">
        <v>175</v>
      </c>
      <c r="O18" s="3"/>
      <c r="P18" s="3"/>
    </row>
    <row r="19" spans="1:16" x14ac:dyDescent="0.75">
      <c r="A19" s="3" t="s">
        <v>170</v>
      </c>
      <c r="B19" s="3" t="s">
        <v>171</v>
      </c>
      <c r="C19" s="3">
        <v>24</v>
      </c>
      <c r="D19" s="3" t="s">
        <v>62</v>
      </c>
      <c r="E19" s="3">
        <v>6121</v>
      </c>
      <c r="F19" s="3" t="s">
        <v>103</v>
      </c>
      <c r="G19" s="3">
        <v>21043</v>
      </c>
      <c r="H19" s="3" t="s">
        <v>187</v>
      </c>
      <c r="I19" s="3">
        <v>2017</v>
      </c>
      <c r="J19" s="3">
        <v>2017</v>
      </c>
      <c r="K19" s="3" t="s">
        <v>108</v>
      </c>
      <c r="L19" s="3">
        <v>44.7</v>
      </c>
      <c r="M19" s="3" t="s">
        <v>174</v>
      </c>
      <c r="N19" s="3" t="s">
        <v>175</v>
      </c>
      <c r="O19" s="3"/>
      <c r="P19" s="3"/>
    </row>
    <row r="20" spans="1:16" x14ac:dyDescent="0.75">
      <c r="A20" s="3" t="s">
        <v>170</v>
      </c>
      <c r="B20" s="3" t="s">
        <v>171</v>
      </c>
      <c r="C20" s="3">
        <v>24</v>
      </c>
      <c r="D20" s="3" t="s">
        <v>62</v>
      </c>
      <c r="E20" s="3">
        <v>6121</v>
      </c>
      <c r="F20" s="3" t="s">
        <v>103</v>
      </c>
      <c r="G20" s="3">
        <v>21043</v>
      </c>
      <c r="H20" s="3" t="s">
        <v>187</v>
      </c>
      <c r="I20" s="3">
        <v>2018</v>
      </c>
      <c r="J20" s="3">
        <v>2018</v>
      </c>
      <c r="K20" s="3" t="s">
        <v>108</v>
      </c>
      <c r="L20" s="3">
        <v>44.6</v>
      </c>
      <c r="M20" s="3" t="s">
        <v>174</v>
      </c>
      <c r="N20" s="3" t="s">
        <v>175</v>
      </c>
      <c r="O20" s="3"/>
      <c r="P20" s="3"/>
    </row>
    <row r="21" spans="1:16" x14ac:dyDescent="0.75">
      <c r="A21" s="3" t="s">
        <v>170</v>
      </c>
      <c r="B21" s="3" t="s">
        <v>171</v>
      </c>
      <c r="C21" s="3">
        <v>24</v>
      </c>
      <c r="D21" s="3" t="s">
        <v>62</v>
      </c>
      <c r="E21" s="3">
        <v>6121</v>
      </c>
      <c r="F21" s="3" t="s">
        <v>103</v>
      </c>
      <c r="G21" s="3">
        <v>21043</v>
      </c>
      <c r="H21" s="3" t="s">
        <v>187</v>
      </c>
      <c r="I21" s="3">
        <v>2019</v>
      </c>
      <c r="J21" s="3">
        <v>2019</v>
      </c>
      <c r="K21" s="3" t="s">
        <v>108</v>
      </c>
      <c r="L21" s="3">
        <v>44.5</v>
      </c>
      <c r="M21" s="3" t="s">
        <v>174</v>
      </c>
      <c r="N21" s="3" t="s">
        <v>175</v>
      </c>
      <c r="O21" s="3"/>
      <c r="P21" s="3"/>
    </row>
    <row r="22" spans="1:16" x14ac:dyDescent="0.75">
      <c r="A22" s="3" t="s">
        <v>170</v>
      </c>
      <c r="B22" s="3" t="s">
        <v>171</v>
      </c>
      <c r="C22" s="3">
        <v>50</v>
      </c>
      <c r="D22" s="3" t="s">
        <v>63</v>
      </c>
      <c r="E22" s="3">
        <v>6121</v>
      </c>
      <c r="F22" s="3" t="s">
        <v>103</v>
      </c>
      <c r="G22" s="3">
        <v>21043</v>
      </c>
      <c r="H22" s="3" t="s">
        <v>187</v>
      </c>
      <c r="I22" s="3">
        <v>2010</v>
      </c>
      <c r="J22" s="3">
        <v>2010</v>
      </c>
      <c r="K22" s="3" t="s">
        <v>108</v>
      </c>
      <c r="L22" s="3">
        <v>35.700000000000003</v>
      </c>
      <c r="M22" s="3" t="s">
        <v>174</v>
      </c>
      <c r="N22" s="3" t="s">
        <v>175</v>
      </c>
      <c r="O22" s="3"/>
      <c r="P22" s="3"/>
    </row>
    <row r="23" spans="1:16" x14ac:dyDescent="0.75">
      <c r="A23" s="3" t="s">
        <v>170</v>
      </c>
      <c r="B23" s="3" t="s">
        <v>171</v>
      </c>
      <c r="C23" s="3">
        <v>50</v>
      </c>
      <c r="D23" s="3" t="s">
        <v>63</v>
      </c>
      <c r="E23" s="3">
        <v>6121</v>
      </c>
      <c r="F23" s="3" t="s">
        <v>103</v>
      </c>
      <c r="G23" s="3">
        <v>21043</v>
      </c>
      <c r="H23" s="3" t="s">
        <v>187</v>
      </c>
      <c r="I23" s="3">
        <v>2011</v>
      </c>
      <c r="J23" s="3">
        <v>2011</v>
      </c>
      <c r="K23" s="3" t="s">
        <v>108</v>
      </c>
      <c r="L23" s="3">
        <v>35.700000000000003</v>
      </c>
      <c r="M23" s="3" t="s">
        <v>174</v>
      </c>
      <c r="N23" s="3" t="s">
        <v>175</v>
      </c>
      <c r="O23" s="3"/>
      <c r="P23" s="3"/>
    </row>
    <row r="24" spans="1:16" x14ac:dyDescent="0.75">
      <c r="A24" s="3" t="s">
        <v>170</v>
      </c>
      <c r="B24" s="3" t="s">
        <v>171</v>
      </c>
      <c r="C24" s="3">
        <v>50</v>
      </c>
      <c r="D24" s="3" t="s">
        <v>63</v>
      </c>
      <c r="E24" s="3">
        <v>6121</v>
      </c>
      <c r="F24" s="3" t="s">
        <v>103</v>
      </c>
      <c r="G24" s="3">
        <v>21043</v>
      </c>
      <c r="H24" s="3" t="s">
        <v>187</v>
      </c>
      <c r="I24" s="3">
        <v>2012</v>
      </c>
      <c r="J24" s="3">
        <v>2012</v>
      </c>
      <c r="K24" s="3" t="s">
        <v>108</v>
      </c>
      <c r="L24" s="3">
        <v>35.700000000000003</v>
      </c>
      <c r="M24" s="3" t="s">
        <v>174</v>
      </c>
      <c r="N24" s="3" t="s">
        <v>175</v>
      </c>
      <c r="O24" s="3"/>
      <c r="P24" s="3"/>
    </row>
    <row r="25" spans="1:16" x14ac:dyDescent="0.75">
      <c r="A25" s="3" t="s">
        <v>170</v>
      </c>
      <c r="B25" s="3" t="s">
        <v>171</v>
      </c>
      <c r="C25" s="3">
        <v>50</v>
      </c>
      <c r="D25" s="3" t="s">
        <v>63</v>
      </c>
      <c r="E25" s="3">
        <v>6121</v>
      </c>
      <c r="F25" s="3" t="s">
        <v>103</v>
      </c>
      <c r="G25" s="3">
        <v>21043</v>
      </c>
      <c r="H25" s="3" t="s">
        <v>187</v>
      </c>
      <c r="I25" s="3">
        <v>2013</v>
      </c>
      <c r="J25" s="3">
        <v>2013</v>
      </c>
      <c r="K25" s="3" t="s">
        <v>108</v>
      </c>
      <c r="L25" s="3">
        <v>35.700000000000003</v>
      </c>
      <c r="M25" s="3" t="s">
        <v>174</v>
      </c>
      <c r="N25" s="3" t="s">
        <v>175</v>
      </c>
      <c r="O25" s="3"/>
      <c r="P25" s="3"/>
    </row>
    <row r="26" spans="1:16" x14ac:dyDescent="0.75">
      <c r="A26" s="3" t="s">
        <v>170</v>
      </c>
      <c r="B26" s="3" t="s">
        <v>171</v>
      </c>
      <c r="C26" s="3">
        <v>50</v>
      </c>
      <c r="D26" s="3" t="s">
        <v>63</v>
      </c>
      <c r="E26" s="3">
        <v>6121</v>
      </c>
      <c r="F26" s="3" t="s">
        <v>103</v>
      </c>
      <c r="G26" s="3">
        <v>21043</v>
      </c>
      <c r="H26" s="3" t="s">
        <v>187</v>
      </c>
      <c r="I26" s="3">
        <v>2014</v>
      </c>
      <c r="J26" s="3">
        <v>2014</v>
      </c>
      <c r="K26" s="3" t="s">
        <v>108</v>
      </c>
      <c r="L26" s="3">
        <v>35.799999999999997</v>
      </c>
      <c r="M26" s="3" t="s">
        <v>174</v>
      </c>
      <c r="N26" s="3" t="s">
        <v>175</v>
      </c>
      <c r="O26" s="3"/>
      <c r="P26" s="3"/>
    </row>
    <row r="27" spans="1:16" x14ac:dyDescent="0.75">
      <c r="A27" s="3" t="s">
        <v>170</v>
      </c>
      <c r="B27" s="3" t="s">
        <v>171</v>
      </c>
      <c r="C27" s="3">
        <v>50</v>
      </c>
      <c r="D27" s="3" t="s">
        <v>63</v>
      </c>
      <c r="E27" s="3">
        <v>6121</v>
      </c>
      <c r="F27" s="3" t="s">
        <v>103</v>
      </c>
      <c r="G27" s="3">
        <v>21043</v>
      </c>
      <c r="H27" s="3" t="s">
        <v>187</v>
      </c>
      <c r="I27" s="3">
        <v>2015</v>
      </c>
      <c r="J27" s="3">
        <v>2015</v>
      </c>
      <c r="K27" s="3" t="s">
        <v>108</v>
      </c>
      <c r="L27" s="3">
        <v>35.9</v>
      </c>
      <c r="M27" s="3" t="s">
        <v>174</v>
      </c>
      <c r="N27" s="3" t="s">
        <v>175</v>
      </c>
      <c r="O27" s="3"/>
      <c r="P27" s="3"/>
    </row>
    <row r="28" spans="1:16" x14ac:dyDescent="0.75">
      <c r="A28" s="3" t="s">
        <v>170</v>
      </c>
      <c r="B28" s="3" t="s">
        <v>171</v>
      </c>
      <c r="C28" s="3">
        <v>50</v>
      </c>
      <c r="D28" s="3" t="s">
        <v>63</v>
      </c>
      <c r="E28" s="3">
        <v>6121</v>
      </c>
      <c r="F28" s="3" t="s">
        <v>103</v>
      </c>
      <c r="G28" s="3">
        <v>21043</v>
      </c>
      <c r="H28" s="3" t="s">
        <v>187</v>
      </c>
      <c r="I28" s="3">
        <v>2016</v>
      </c>
      <c r="J28" s="3">
        <v>2016</v>
      </c>
      <c r="K28" s="3" t="s">
        <v>108</v>
      </c>
      <c r="L28" s="3">
        <v>36</v>
      </c>
      <c r="M28" s="3" t="s">
        <v>174</v>
      </c>
      <c r="N28" s="3" t="s">
        <v>175</v>
      </c>
      <c r="O28" s="3"/>
      <c r="P28" s="3"/>
    </row>
    <row r="29" spans="1:16" x14ac:dyDescent="0.75">
      <c r="A29" s="3" t="s">
        <v>170</v>
      </c>
      <c r="B29" s="3" t="s">
        <v>171</v>
      </c>
      <c r="C29" s="3">
        <v>50</v>
      </c>
      <c r="D29" s="3" t="s">
        <v>63</v>
      </c>
      <c r="E29" s="3">
        <v>6121</v>
      </c>
      <c r="F29" s="3" t="s">
        <v>103</v>
      </c>
      <c r="G29" s="3">
        <v>21043</v>
      </c>
      <c r="H29" s="3" t="s">
        <v>187</v>
      </c>
      <c r="I29" s="3">
        <v>2017</v>
      </c>
      <c r="J29" s="3">
        <v>2017</v>
      </c>
      <c r="K29" s="3" t="s">
        <v>108</v>
      </c>
      <c r="L29" s="3">
        <v>36.200000000000003</v>
      </c>
      <c r="M29" s="3" t="s">
        <v>174</v>
      </c>
      <c r="N29" s="3" t="s">
        <v>175</v>
      </c>
      <c r="O29" s="3"/>
      <c r="P29" s="3"/>
    </row>
    <row r="30" spans="1:16" x14ac:dyDescent="0.75">
      <c r="A30" s="3" t="s">
        <v>170</v>
      </c>
      <c r="B30" s="3" t="s">
        <v>171</v>
      </c>
      <c r="C30" s="3">
        <v>50</v>
      </c>
      <c r="D30" s="3" t="s">
        <v>63</v>
      </c>
      <c r="E30" s="3">
        <v>6121</v>
      </c>
      <c r="F30" s="3" t="s">
        <v>103</v>
      </c>
      <c r="G30" s="3">
        <v>21043</v>
      </c>
      <c r="H30" s="3" t="s">
        <v>187</v>
      </c>
      <c r="I30" s="3">
        <v>2018</v>
      </c>
      <c r="J30" s="3">
        <v>2018</v>
      </c>
      <c r="K30" s="3" t="s">
        <v>108</v>
      </c>
      <c r="L30" s="3">
        <v>36.4</v>
      </c>
      <c r="M30" s="3" t="s">
        <v>174</v>
      </c>
      <c r="N30" s="3" t="s">
        <v>175</v>
      </c>
      <c r="O30" s="3"/>
      <c r="P30" s="3"/>
    </row>
    <row r="31" spans="1:16" x14ac:dyDescent="0.75">
      <c r="A31" s="3" t="s">
        <v>170</v>
      </c>
      <c r="B31" s="3" t="s">
        <v>171</v>
      </c>
      <c r="C31" s="3">
        <v>50</v>
      </c>
      <c r="D31" s="3" t="s">
        <v>63</v>
      </c>
      <c r="E31" s="3">
        <v>6121</v>
      </c>
      <c r="F31" s="3" t="s">
        <v>103</v>
      </c>
      <c r="G31" s="3">
        <v>21043</v>
      </c>
      <c r="H31" s="3" t="s">
        <v>187</v>
      </c>
      <c r="I31" s="3">
        <v>2019</v>
      </c>
      <c r="J31" s="3">
        <v>2019</v>
      </c>
      <c r="K31" s="3" t="s">
        <v>108</v>
      </c>
      <c r="L31" s="3">
        <v>36.700000000000003</v>
      </c>
      <c r="M31" s="3" t="s">
        <v>174</v>
      </c>
      <c r="N31" s="3" t="s">
        <v>175</v>
      </c>
      <c r="O31" s="3"/>
      <c r="P31" s="3"/>
    </row>
    <row r="32" spans="1:16" x14ac:dyDescent="0.75">
      <c r="A32" s="3" t="s">
        <v>170</v>
      </c>
      <c r="B32" s="3" t="s">
        <v>171</v>
      </c>
      <c r="C32" s="3">
        <v>204</v>
      </c>
      <c r="D32" s="3" t="s">
        <v>64</v>
      </c>
      <c r="E32" s="3">
        <v>6121</v>
      </c>
      <c r="F32" s="3" t="s">
        <v>103</v>
      </c>
      <c r="G32" s="3">
        <v>21043</v>
      </c>
      <c r="H32" s="3" t="s">
        <v>187</v>
      </c>
      <c r="I32" s="3">
        <v>2010</v>
      </c>
      <c r="J32" s="3">
        <v>2010</v>
      </c>
      <c r="K32" s="3" t="s">
        <v>108</v>
      </c>
      <c r="L32" s="3">
        <v>56.7</v>
      </c>
      <c r="M32" s="3" t="s">
        <v>174</v>
      </c>
      <c r="N32" s="3" t="s">
        <v>175</v>
      </c>
      <c r="O32" s="3"/>
      <c r="P32" s="3"/>
    </row>
    <row r="33" spans="1:16" x14ac:dyDescent="0.75">
      <c r="A33" s="3" t="s">
        <v>170</v>
      </c>
      <c r="B33" s="3" t="s">
        <v>171</v>
      </c>
      <c r="C33" s="3">
        <v>204</v>
      </c>
      <c r="D33" s="3" t="s">
        <v>64</v>
      </c>
      <c r="E33" s="3">
        <v>6121</v>
      </c>
      <c r="F33" s="3" t="s">
        <v>103</v>
      </c>
      <c r="G33" s="3">
        <v>21043</v>
      </c>
      <c r="H33" s="3" t="s">
        <v>187</v>
      </c>
      <c r="I33" s="3">
        <v>2011</v>
      </c>
      <c r="J33" s="3">
        <v>2011</v>
      </c>
      <c r="K33" s="3" t="s">
        <v>108</v>
      </c>
      <c r="L33" s="3">
        <v>56</v>
      </c>
      <c r="M33" s="3" t="s">
        <v>174</v>
      </c>
      <c r="N33" s="3" t="s">
        <v>175</v>
      </c>
      <c r="O33" s="3"/>
      <c r="P33" s="3"/>
    </row>
    <row r="34" spans="1:16" x14ac:dyDescent="0.75">
      <c r="A34" s="3" t="s">
        <v>170</v>
      </c>
      <c r="B34" s="3" t="s">
        <v>171</v>
      </c>
      <c r="C34" s="3">
        <v>204</v>
      </c>
      <c r="D34" s="3" t="s">
        <v>64</v>
      </c>
      <c r="E34" s="3">
        <v>6121</v>
      </c>
      <c r="F34" s="3" t="s">
        <v>103</v>
      </c>
      <c r="G34" s="3">
        <v>21043</v>
      </c>
      <c r="H34" s="3" t="s">
        <v>187</v>
      </c>
      <c r="I34" s="3">
        <v>2012</v>
      </c>
      <c r="J34" s="3">
        <v>2012</v>
      </c>
      <c r="K34" s="3" t="s">
        <v>108</v>
      </c>
      <c r="L34" s="3">
        <v>55.5</v>
      </c>
      <c r="M34" s="3" t="s">
        <v>174</v>
      </c>
      <c r="N34" s="3" t="s">
        <v>175</v>
      </c>
      <c r="O34" s="3"/>
      <c r="P34" s="3"/>
    </row>
    <row r="35" spans="1:16" x14ac:dyDescent="0.75">
      <c r="A35" s="3" t="s">
        <v>170</v>
      </c>
      <c r="B35" s="3" t="s">
        <v>171</v>
      </c>
      <c r="C35" s="3">
        <v>204</v>
      </c>
      <c r="D35" s="3" t="s">
        <v>64</v>
      </c>
      <c r="E35" s="3">
        <v>6121</v>
      </c>
      <c r="F35" s="3" t="s">
        <v>103</v>
      </c>
      <c r="G35" s="3">
        <v>21043</v>
      </c>
      <c r="H35" s="3" t="s">
        <v>187</v>
      </c>
      <c r="I35" s="3">
        <v>2013</v>
      </c>
      <c r="J35" s="3">
        <v>2013</v>
      </c>
      <c r="K35" s="3" t="s">
        <v>108</v>
      </c>
      <c r="L35" s="3">
        <v>55.2</v>
      </c>
      <c r="M35" s="3" t="s">
        <v>174</v>
      </c>
      <c r="N35" s="3" t="s">
        <v>175</v>
      </c>
      <c r="O35" s="3"/>
      <c r="P35" s="3"/>
    </row>
    <row r="36" spans="1:16" x14ac:dyDescent="0.75">
      <c r="A36" s="3" t="s">
        <v>170</v>
      </c>
      <c r="B36" s="3" t="s">
        <v>171</v>
      </c>
      <c r="C36" s="3">
        <v>204</v>
      </c>
      <c r="D36" s="3" t="s">
        <v>64</v>
      </c>
      <c r="E36" s="3">
        <v>6121</v>
      </c>
      <c r="F36" s="3" t="s">
        <v>103</v>
      </c>
      <c r="G36" s="3">
        <v>21043</v>
      </c>
      <c r="H36" s="3" t="s">
        <v>187</v>
      </c>
      <c r="I36" s="3">
        <v>2014</v>
      </c>
      <c r="J36" s="3">
        <v>2014</v>
      </c>
      <c r="K36" s="3" t="s">
        <v>108</v>
      </c>
      <c r="L36" s="3">
        <v>55</v>
      </c>
      <c r="M36" s="3" t="s">
        <v>174</v>
      </c>
      <c r="N36" s="3" t="s">
        <v>175</v>
      </c>
      <c r="O36" s="3"/>
      <c r="P36" s="3"/>
    </row>
    <row r="37" spans="1:16" x14ac:dyDescent="0.75">
      <c r="A37" s="3" t="s">
        <v>170</v>
      </c>
      <c r="B37" s="3" t="s">
        <v>171</v>
      </c>
      <c r="C37" s="3">
        <v>204</v>
      </c>
      <c r="D37" s="3" t="s">
        <v>64</v>
      </c>
      <c r="E37" s="3">
        <v>6121</v>
      </c>
      <c r="F37" s="3" t="s">
        <v>103</v>
      </c>
      <c r="G37" s="3">
        <v>21043</v>
      </c>
      <c r="H37" s="3" t="s">
        <v>187</v>
      </c>
      <c r="I37" s="3">
        <v>2015</v>
      </c>
      <c r="J37" s="3">
        <v>2015</v>
      </c>
      <c r="K37" s="3" t="s">
        <v>108</v>
      </c>
      <c r="L37" s="3">
        <v>55</v>
      </c>
      <c r="M37" s="3" t="s">
        <v>174</v>
      </c>
      <c r="N37" s="3" t="s">
        <v>175</v>
      </c>
      <c r="O37" s="3"/>
      <c r="P37" s="3"/>
    </row>
    <row r="38" spans="1:16" x14ac:dyDescent="0.75">
      <c r="A38" s="3" t="s">
        <v>170</v>
      </c>
      <c r="B38" s="3" t="s">
        <v>171</v>
      </c>
      <c r="C38" s="3">
        <v>204</v>
      </c>
      <c r="D38" s="3" t="s">
        <v>64</v>
      </c>
      <c r="E38" s="3">
        <v>6121</v>
      </c>
      <c r="F38" s="3" t="s">
        <v>103</v>
      </c>
      <c r="G38" s="3">
        <v>21043</v>
      </c>
      <c r="H38" s="3" t="s">
        <v>187</v>
      </c>
      <c r="I38" s="3">
        <v>2016</v>
      </c>
      <c r="J38" s="3">
        <v>2016</v>
      </c>
      <c r="K38" s="3" t="s">
        <v>108</v>
      </c>
      <c r="L38" s="3">
        <v>55</v>
      </c>
      <c r="M38" s="3" t="s">
        <v>174</v>
      </c>
      <c r="N38" s="3" t="s">
        <v>175</v>
      </c>
      <c r="O38" s="3"/>
      <c r="P38" s="3"/>
    </row>
    <row r="39" spans="1:16" x14ac:dyDescent="0.75">
      <c r="A39" s="3" t="s">
        <v>170</v>
      </c>
      <c r="B39" s="3" t="s">
        <v>171</v>
      </c>
      <c r="C39" s="3">
        <v>204</v>
      </c>
      <c r="D39" s="3" t="s">
        <v>64</v>
      </c>
      <c r="E39" s="3">
        <v>6121</v>
      </c>
      <c r="F39" s="3" t="s">
        <v>103</v>
      </c>
      <c r="G39" s="3">
        <v>21043</v>
      </c>
      <c r="H39" s="3" t="s">
        <v>187</v>
      </c>
      <c r="I39" s="3">
        <v>2017</v>
      </c>
      <c r="J39" s="3">
        <v>2017</v>
      </c>
      <c r="K39" s="3" t="s">
        <v>108</v>
      </c>
      <c r="L39" s="3">
        <v>55</v>
      </c>
      <c r="M39" s="3" t="s">
        <v>174</v>
      </c>
      <c r="N39" s="3" t="s">
        <v>175</v>
      </c>
      <c r="O39" s="3"/>
      <c r="P39" s="3"/>
    </row>
    <row r="40" spans="1:16" x14ac:dyDescent="0.75">
      <c r="A40" s="3" t="s">
        <v>170</v>
      </c>
      <c r="B40" s="3" t="s">
        <v>171</v>
      </c>
      <c r="C40" s="3">
        <v>204</v>
      </c>
      <c r="D40" s="3" t="s">
        <v>64</v>
      </c>
      <c r="E40" s="3">
        <v>6121</v>
      </c>
      <c r="F40" s="3" t="s">
        <v>103</v>
      </c>
      <c r="G40" s="3">
        <v>21043</v>
      </c>
      <c r="H40" s="3" t="s">
        <v>187</v>
      </c>
      <c r="I40" s="3">
        <v>2018</v>
      </c>
      <c r="J40" s="3">
        <v>2018</v>
      </c>
      <c r="K40" s="3" t="s">
        <v>108</v>
      </c>
      <c r="L40" s="3">
        <v>55.1</v>
      </c>
      <c r="M40" s="3" t="s">
        <v>174</v>
      </c>
      <c r="N40" s="3" t="s">
        <v>175</v>
      </c>
      <c r="O40" s="3"/>
      <c r="P40" s="3"/>
    </row>
    <row r="41" spans="1:16" x14ac:dyDescent="0.75">
      <c r="A41" s="3" t="s">
        <v>170</v>
      </c>
      <c r="B41" s="3" t="s">
        <v>171</v>
      </c>
      <c r="C41" s="3">
        <v>204</v>
      </c>
      <c r="D41" s="3" t="s">
        <v>64</v>
      </c>
      <c r="E41" s="3">
        <v>6121</v>
      </c>
      <c r="F41" s="3" t="s">
        <v>103</v>
      </c>
      <c r="G41" s="3">
        <v>21043</v>
      </c>
      <c r="H41" s="3" t="s">
        <v>187</v>
      </c>
      <c r="I41" s="3">
        <v>2019</v>
      </c>
      <c r="J41" s="3">
        <v>2019</v>
      </c>
      <c r="K41" s="3" t="s">
        <v>108</v>
      </c>
      <c r="L41" s="3">
        <v>55.2</v>
      </c>
      <c r="M41" s="3" t="s">
        <v>174</v>
      </c>
      <c r="N41" s="3" t="s">
        <v>175</v>
      </c>
      <c r="O41" s="3"/>
      <c r="P41" s="3"/>
    </row>
    <row r="42" spans="1:16" x14ac:dyDescent="0.75">
      <c r="A42" s="3" t="s">
        <v>170</v>
      </c>
      <c r="B42" s="3" t="s">
        <v>171</v>
      </c>
      <c r="C42" s="3">
        <v>854</v>
      </c>
      <c r="D42" s="3" t="s">
        <v>65</v>
      </c>
      <c r="E42" s="3">
        <v>6121</v>
      </c>
      <c r="F42" s="3" t="s">
        <v>103</v>
      </c>
      <c r="G42" s="3">
        <v>21043</v>
      </c>
      <c r="H42" s="3" t="s">
        <v>187</v>
      </c>
      <c r="I42" s="3">
        <v>2010</v>
      </c>
      <c r="J42" s="3">
        <v>2010</v>
      </c>
      <c r="K42" s="3" t="s">
        <v>108</v>
      </c>
      <c r="L42" s="3">
        <v>53.5</v>
      </c>
      <c r="M42" s="3" t="s">
        <v>174</v>
      </c>
      <c r="N42" s="3" t="s">
        <v>175</v>
      </c>
      <c r="O42" s="3"/>
      <c r="P42" s="3"/>
    </row>
    <row r="43" spans="1:16" x14ac:dyDescent="0.75">
      <c r="A43" s="3" t="s">
        <v>170</v>
      </c>
      <c r="B43" s="3" t="s">
        <v>171</v>
      </c>
      <c r="C43" s="3">
        <v>854</v>
      </c>
      <c r="D43" s="3" t="s">
        <v>65</v>
      </c>
      <c r="E43" s="3">
        <v>6121</v>
      </c>
      <c r="F43" s="3" t="s">
        <v>103</v>
      </c>
      <c r="G43" s="3">
        <v>21043</v>
      </c>
      <c r="H43" s="3" t="s">
        <v>187</v>
      </c>
      <c r="I43" s="3">
        <v>2011</v>
      </c>
      <c r="J43" s="3">
        <v>2011</v>
      </c>
      <c r="K43" s="3" t="s">
        <v>108</v>
      </c>
      <c r="L43" s="3">
        <v>53.3</v>
      </c>
      <c r="M43" s="3" t="s">
        <v>174</v>
      </c>
      <c r="N43" s="3" t="s">
        <v>175</v>
      </c>
      <c r="O43" s="3"/>
      <c r="P43" s="3"/>
    </row>
    <row r="44" spans="1:16" x14ac:dyDescent="0.75">
      <c r="A44" s="3" t="s">
        <v>170</v>
      </c>
      <c r="B44" s="3" t="s">
        <v>171</v>
      </c>
      <c r="C44" s="3">
        <v>854</v>
      </c>
      <c r="D44" s="3" t="s">
        <v>65</v>
      </c>
      <c r="E44" s="3">
        <v>6121</v>
      </c>
      <c r="F44" s="3" t="s">
        <v>103</v>
      </c>
      <c r="G44" s="3">
        <v>21043</v>
      </c>
      <c r="H44" s="3" t="s">
        <v>187</v>
      </c>
      <c r="I44" s="3">
        <v>2012</v>
      </c>
      <c r="J44" s="3">
        <v>2012</v>
      </c>
      <c r="K44" s="3" t="s">
        <v>108</v>
      </c>
      <c r="L44" s="3">
        <v>53.3</v>
      </c>
      <c r="M44" s="3" t="s">
        <v>174</v>
      </c>
      <c r="N44" s="3" t="s">
        <v>175</v>
      </c>
      <c r="O44" s="3"/>
      <c r="P44" s="3"/>
    </row>
    <row r="45" spans="1:16" x14ac:dyDescent="0.75">
      <c r="A45" s="3" t="s">
        <v>170</v>
      </c>
      <c r="B45" s="3" t="s">
        <v>171</v>
      </c>
      <c r="C45" s="3">
        <v>854</v>
      </c>
      <c r="D45" s="3" t="s">
        <v>65</v>
      </c>
      <c r="E45" s="3">
        <v>6121</v>
      </c>
      <c r="F45" s="3" t="s">
        <v>103</v>
      </c>
      <c r="G45" s="3">
        <v>21043</v>
      </c>
      <c r="H45" s="3" t="s">
        <v>187</v>
      </c>
      <c r="I45" s="3">
        <v>2013</v>
      </c>
      <c r="J45" s="3">
        <v>2013</v>
      </c>
      <c r="K45" s="3" t="s">
        <v>108</v>
      </c>
      <c r="L45" s="3">
        <v>53.3</v>
      </c>
      <c r="M45" s="3" t="s">
        <v>174</v>
      </c>
      <c r="N45" s="3" t="s">
        <v>175</v>
      </c>
      <c r="O45" s="3"/>
      <c r="P45" s="3"/>
    </row>
    <row r="46" spans="1:16" x14ac:dyDescent="0.75">
      <c r="A46" s="3" t="s">
        <v>170</v>
      </c>
      <c r="B46" s="3" t="s">
        <v>171</v>
      </c>
      <c r="C46" s="3">
        <v>854</v>
      </c>
      <c r="D46" s="3" t="s">
        <v>65</v>
      </c>
      <c r="E46" s="3">
        <v>6121</v>
      </c>
      <c r="F46" s="3" t="s">
        <v>103</v>
      </c>
      <c r="G46" s="3">
        <v>21043</v>
      </c>
      <c r="H46" s="3" t="s">
        <v>187</v>
      </c>
      <c r="I46" s="3">
        <v>2014</v>
      </c>
      <c r="J46" s="3">
        <v>2014</v>
      </c>
      <c r="K46" s="3" t="s">
        <v>108</v>
      </c>
      <c r="L46" s="3">
        <v>53.2</v>
      </c>
      <c r="M46" s="3" t="s">
        <v>174</v>
      </c>
      <c r="N46" s="3" t="s">
        <v>175</v>
      </c>
      <c r="O46" s="3"/>
      <c r="P46" s="3"/>
    </row>
    <row r="47" spans="1:16" x14ac:dyDescent="0.75">
      <c r="A47" s="3" t="s">
        <v>170</v>
      </c>
      <c r="B47" s="3" t="s">
        <v>171</v>
      </c>
      <c r="C47" s="3">
        <v>854</v>
      </c>
      <c r="D47" s="3" t="s">
        <v>65</v>
      </c>
      <c r="E47" s="3">
        <v>6121</v>
      </c>
      <c r="F47" s="3" t="s">
        <v>103</v>
      </c>
      <c r="G47" s="3">
        <v>21043</v>
      </c>
      <c r="H47" s="3" t="s">
        <v>187</v>
      </c>
      <c r="I47" s="3">
        <v>2015</v>
      </c>
      <c r="J47" s="3">
        <v>2015</v>
      </c>
      <c r="K47" s="3" t="s">
        <v>108</v>
      </c>
      <c r="L47" s="3">
        <v>53.1</v>
      </c>
      <c r="M47" s="3" t="s">
        <v>174</v>
      </c>
      <c r="N47" s="3" t="s">
        <v>175</v>
      </c>
      <c r="O47" s="3"/>
      <c r="P47" s="3"/>
    </row>
    <row r="48" spans="1:16" x14ac:dyDescent="0.75">
      <c r="A48" s="3" t="s">
        <v>170</v>
      </c>
      <c r="B48" s="3" t="s">
        <v>171</v>
      </c>
      <c r="C48" s="3">
        <v>854</v>
      </c>
      <c r="D48" s="3" t="s">
        <v>65</v>
      </c>
      <c r="E48" s="3">
        <v>6121</v>
      </c>
      <c r="F48" s="3" t="s">
        <v>103</v>
      </c>
      <c r="G48" s="3">
        <v>21043</v>
      </c>
      <c r="H48" s="3" t="s">
        <v>187</v>
      </c>
      <c r="I48" s="3">
        <v>2016</v>
      </c>
      <c r="J48" s="3">
        <v>2016</v>
      </c>
      <c r="K48" s="3" t="s">
        <v>108</v>
      </c>
      <c r="L48" s="3">
        <v>53</v>
      </c>
      <c r="M48" s="3" t="s">
        <v>174</v>
      </c>
      <c r="N48" s="3" t="s">
        <v>175</v>
      </c>
      <c r="O48" s="3"/>
      <c r="P48" s="3"/>
    </row>
    <row r="49" spans="1:16" x14ac:dyDescent="0.75">
      <c r="A49" s="3" t="s">
        <v>170</v>
      </c>
      <c r="B49" s="3" t="s">
        <v>171</v>
      </c>
      <c r="C49" s="3">
        <v>854</v>
      </c>
      <c r="D49" s="3" t="s">
        <v>65</v>
      </c>
      <c r="E49" s="3">
        <v>6121</v>
      </c>
      <c r="F49" s="3" t="s">
        <v>103</v>
      </c>
      <c r="G49" s="3">
        <v>21043</v>
      </c>
      <c r="H49" s="3" t="s">
        <v>187</v>
      </c>
      <c r="I49" s="3">
        <v>2017</v>
      </c>
      <c r="J49" s="3">
        <v>2017</v>
      </c>
      <c r="K49" s="3" t="s">
        <v>108</v>
      </c>
      <c r="L49" s="3">
        <v>52.8</v>
      </c>
      <c r="M49" s="3" t="s">
        <v>174</v>
      </c>
      <c r="N49" s="3" t="s">
        <v>175</v>
      </c>
      <c r="O49" s="3"/>
      <c r="P49" s="3"/>
    </row>
    <row r="50" spans="1:16" x14ac:dyDescent="0.75">
      <c r="A50" s="3" t="s">
        <v>170</v>
      </c>
      <c r="B50" s="3" t="s">
        <v>171</v>
      </c>
      <c r="C50" s="3">
        <v>854</v>
      </c>
      <c r="D50" s="3" t="s">
        <v>65</v>
      </c>
      <c r="E50" s="3">
        <v>6121</v>
      </c>
      <c r="F50" s="3" t="s">
        <v>103</v>
      </c>
      <c r="G50" s="3">
        <v>21043</v>
      </c>
      <c r="H50" s="3" t="s">
        <v>187</v>
      </c>
      <c r="I50" s="3">
        <v>2018</v>
      </c>
      <c r="J50" s="3">
        <v>2018</v>
      </c>
      <c r="K50" s="3" t="s">
        <v>108</v>
      </c>
      <c r="L50" s="3">
        <v>52.6</v>
      </c>
      <c r="M50" s="3" t="s">
        <v>174</v>
      </c>
      <c r="N50" s="3" t="s">
        <v>175</v>
      </c>
      <c r="O50" s="3"/>
      <c r="P50" s="3"/>
    </row>
    <row r="51" spans="1:16" x14ac:dyDescent="0.75">
      <c r="A51" s="3" t="s">
        <v>170</v>
      </c>
      <c r="B51" s="3" t="s">
        <v>171</v>
      </c>
      <c r="C51" s="3">
        <v>854</v>
      </c>
      <c r="D51" s="3" t="s">
        <v>65</v>
      </c>
      <c r="E51" s="3">
        <v>6121</v>
      </c>
      <c r="F51" s="3" t="s">
        <v>103</v>
      </c>
      <c r="G51" s="3">
        <v>21043</v>
      </c>
      <c r="H51" s="3" t="s">
        <v>187</v>
      </c>
      <c r="I51" s="3">
        <v>2019</v>
      </c>
      <c r="J51" s="3">
        <v>2019</v>
      </c>
      <c r="K51" s="3" t="s">
        <v>108</v>
      </c>
      <c r="L51" s="3">
        <v>52.5</v>
      </c>
      <c r="M51" s="3" t="s">
        <v>174</v>
      </c>
      <c r="N51" s="3" t="s">
        <v>175</v>
      </c>
      <c r="O51" s="3"/>
      <c r="P51" s="3"/>
    </row>
    <row r="52" spans="1:16" x14ac:dyDescent="0.75">
      <c r="A52" s="3" t="s">
        <v>170</v>
      </c>
      <c r="B52" s="3" t="s">
        <v>171</v>
      </c>
      <c r="C52" s="3">
        <v>116</v>
      </c>
      <c r="D52" s="3" t="s">
        <v>66</v>
      </c>
      <c r="E52" s="3">
        <v>6121</v>
      </c>
      <c r="F52" s="3" t="s">
        <v>103</v>
      </c>
      <c r="G52" s="3">
        <v>21043</v>
      </c>
      <c r="H52" s="3" t="s">
        <v>187</v>
      </c>
      <c r="I52" s="3">
        <v>2010</v>
      </c>
      <c r="J52" s="3">
        <v>2010</v>
      </c>
      <c r="K52" s="3" t="s">
        <v>108</v>
      </c>
      <c r="L52" s="3">
        <v>46.3</v>
      </c>
      <c r="M52" s="3" t="s">
        <v>174</v>
      </c>
      <c r="N52" s="3" t="s">
        <v>175</v>
      </c>
      <c r="O52" s="3"/>
      <c r="P52" s="3"/>
    </row>
    <row r="53" spans="1:16" x14ac:dyDescent="0.75">
      <c r="A53" s="3" t="s">
        <v>170</v>
      </c>
      <c r="B53" s="3" t="s">
        <v>171</v>
      </c>
      <c r="C53" s="3">
        <v>116</v>
      </c>
      <c r="D53" s="3" t="s">
        <v>66</v>
      </c>
      <c r="E53" s="3">
        <v>6121</v>
      </c>
      <c r="F53" s="3" t="s">
        <v>103</v>
      </c>
      <c r="G53" s="3">
        <v>21043</v>
      </c>
      <c r="H53" s="3" t="s">
        <v>187</v>
      </c>
      <c r="I53" s="3">
        <v>2011</v>
      </c>
      <c r="J53" s="3">
        <v>2011</v>
      </c>
      <c r="K53" s="3" t="s">
        <v>108</v>
      </c>
      <c r="L53" s="3">
        <v>46.1</v>
      </c>
      <c r="M53" s="3" t="s">
        <v>174</v>
      </c>
      <c r="N53" s="3" t="s">
        <v>175</v>
      </c>
      <c r="O53" s="3"/>
      <c r="P53" s="3"/>
    </row>
    <row r="54" spans="1:16" x14ac:dyDescent="0.75">
      <c r="A54" s="3" t="s">
        <v>170</v>
      </c>
      <c r="B54" s="3" t="s">
        <v>171</v>
      </c>
      <c r="C54" s="3">
        <v>116</v>
      </c>
      <c r="D54" s="3" t="s">
        <v>66</v>
      </c>
      <c r="E54" s="3">
        <v>6121</v>
      </c>
      <c r="F54" s="3" t="s">
        <v>103</v>
      </c>
      <c r="G54" s="3">
        <v>21043</v>
      </c>
      <c r="H54" s="3" t="s">
        <v>187</v>
      </c>
      <c r="I54" s="3">
        <v>2012</v>
      </c>
      <c r="J54" s="3">
        <v>2012</v>
      </c>
      <c r="K54" s="3" t="s">
        <v>108</v>
      </c>
      <c r="L54" s="3">
        <v>46.1</v>
      </c>
      <c r="M54" s="3" t="s">
        <v>174</v>
      </c>
      <c r="N54" s="3" t="s">
        <v>175</v>
      </c>
      <c r="O54" s="3"/>
      <c r="P54" s="3"/>
    </row>
    <row r="55" spans="1:16" x14ac:dyDescent="0.75">
      <c r="A55" s="3" t="s">
        <v>170</v>
      </c>
      <c r="B55" s="3" t="s">
        <v>171</v>
      </c>
      <c r="C55" s="3">
        <v>116</v>
      </c>
      <c r="D55" s="3" t="s">
        <v>66</v>
      </c>
      <c r="E55" s="3">
        <v>6121</v>
      </c>
      <c r="F55" s="3" t="s">
        <v>103</v>
      </c>
      <c r="G55" s="3">
        <v>21043</v>
      </c>
      <c r="H55" s="3" t="s">
        <v>187</v>
      </c>
      <c r="I55" s="3">
        <v>2013</v>
      </c>
      <c r="J55" s="3">
        <v>2013</v>
      </c>
      <c r="K55" s="3" t="s">
        <v>108</v>
      </c>
      <c r="L55" s="3">
        <v>46.2</v>
      </c>
      <c r="M55" s="3" t="s">
        <v>174</v>
      </c>
      <c r="N55" s="3" t="s">
        <v>175</v>
      </c>
      <c r="O55" s="3"/>
      <c r="P55" s="3"/>
    </row>
    <row r="56" spans="1:16" x14ac:dyDescent="0.75">
      <c r="A56" s="3" t="s">
        <v>170</v>
      </c>
      <c r="B56" s="3" t="s">
        <v>171</v>
      </c>
      <c r="C56" s="3">
        <v>116</v>
      </c>
      <c r="D56" s="3" t="s">
        <v>66</v>
      </c>
      <c r="E56" s="3">
        <v>6121</v>
      </c>
      <c r="F56" s="3" t="s">
        <v>103</v>
      </c>
      <c r="G56" s="3">
        <v>21043</v>
      </c>
      <c r="H56" s="3" t="s">
        <v>187</v>
      </c>
      <c r="I56" s="3">
        <v>2014</v>
      </c>
      <c r="J56" s="3">
        <v>2014</v>
      </c>
      <c r="K56" s="3" t="s">
        <v>108</v>
      </c>
      <c r="L56" s="3">
        <v>46.4</v>
      </c>
      <c r="M56" s="3" t="s">
        <v>174</v>
      </c>
      <c r="N56" s="3" t="s">
        <v>175</v>
      </c>
      <c r="O56" s="3"/>
      <c r="P56" s="3"/>
    </row>
    <row r="57" spans="1:16" x14ac:dyDescent="0.75">
      <c r="A57" s="3" t="s">
        <v>170</v>
      </c>
      <c r="B57" s="3" t="s">
        <v>171</v>
      </c>
      <c r="C57" s="3">
        <v>116</v>
      </c>
      <c r="D57" s="3" t="s">
        <v>66</v>
      </c>
      <c r="E57" s="3">
        <v>6121</v>
      </c>
      <c r="F57" s="3" t="s">
        <v>103</v>
      </c>
      <c r="G57" s="3">
        <v>21043</v>
      </c>
      <c r="H57" s="3" t="s">
        <v>187</v>
      </c>
      <c r="I57" s="3">
        <v>2015</v>
      </c>
      <c r="J57" s="3">
        <v>2015</v>
      </c>
      <c r="K57" s="3" t="s">
        <v>108</v>
      </c>
      <c r="L57" s="3">
        <v>46.5</v>
      </c>
      <c r="M57" s="3" t="s">
        <v>174</v>
      </c>
      <c r="N57" s="3" t="s">
        <v>175</v>
      </c>
      <c r="O57" s="3"/>
      <c r="P57" s="3"/>
    </row>
    <row r="58" spans="1:16" x14ac:dyDescent="0.75">
      <c r="A58" s="3" t="s">
        <v>170</v>
      </c>
      <c r="B58" s="3" t="s">
        <v>171</v>
      </c>
      <c r="C58" s="3">
        <v>116</v>
      </c>
      <c r="D58" s="3" t="s">
        <v>66</v>
      </c>
      <c r="E58" s="3">
        <v>6121</v>
      </c>
      <c r="F58" s="3" t="s">
        <v>103</v>
      </c>
      <c r="G58" s="3">
        <v>21043</v>
      </c>
      <c r="H58" s="3" t="s">
        <v>187</v>
      </c>
      <c r="I58" s="3">
        <v>2016</v>
      </c>
      <c r="J58" s="3">
        <v>2016</v>
      </c>
      <c r="K58" s="3" t="s">
        <v>108</v>
      </c>
      <c r="L58" s="3">
        <v>46.7</v>
      </c>
      <c r="M58" s="3" t="s">
        <v>174</v>
      </c>
      <c r="N58" s="3" t="s">
        <v>175</v>
      </c>
      <c r="O58" s="3"/>
      <c r="P58" s="3"/>
    </row>
    <row r="59" spans="1:16" x14ac:dyDescent="0.75">
      <c r="A59" s="3" t="s">
        <v>170</v>
      </c>
      <c r="B59" s="3" t="s">
        <v>171</v>
      </c>
      <c r="C59" s="3">
        <v>116</v>
      </c>
      <c r="D59" s="3" t="s">
        <v>66</v>
      </c>
      <c r="E59" s="3">
        <v>6121</v>
      </c>
      <c r="F59" s="3" t="s">
        <v>103</v>
      </c>
      <c r="G59" s="3">
        <v>21043</v>
      </c>
      <c r="H59" s="3" t="s">
        <v>187</v>
      </c>
      <c r="I59" s="3">
        <v>2017</v>
      </c>
      <c r="J59" s="3">
        <v>2017</v>
      </c>
      <c r="K59" s="3" t="s">
        <v>108</v>
      </c>
      <c r="L59" s="3">
        <v>46.8</v>
      </c>
      <c r="M59" s="3" t="s">
        <v>174</v>
      </c>
      <c r="N59" s="3" t="s">
        <v>175</v>
      </c>
      <c r="O59" s="3"/>
      <c r="P59" s="3"/>
    </row>
    <row r="60" spans="1:16" x14ac:dyDescent="0.75">
      <c r="A60" s="3" t="s">
        <v>170</v>
      </c>
      <c r="B60" s="3" t="s">
        <v>171</v>
      </c>
      <c r="C60" s="3">
        <v>116</v>
      </c>
      <c r="D60" s="3" t="s">
        <v>66</v>
      </c>
      <c r="E60" s="3">
        <v>6121</v>
      </c>
      <c r="F60" s="3" t="s">
        <v>103</v>
      </c>
      <c r="G60" s="3">
        <v>21043</v>
      </c>
      <c r="H60" s="3" t="s">
        <v>187</v>
      </c>
      <c r="I60" s="3">
        <v>2018</v>
      </c>
      <c r="J60" s="3">
        <v>2018</v>
      </c>
      <c r="K60" s="3" t="s">
        <v>108</v>
      </c>
      <c r="L60" s="3">
        <v>47</v>
      </c>
      <c r="M60" s="3" t="s">
        <v>174</v>
      </c>
      <c r="N60" s="3" t="s">
        <v>175</v>
      </c>
      <c r="O60" s="3"/>
      <c r="P60" s="3"/>
    </row>
    <row r="61" spans="1:16" x14ac:dyDescent="0.75">
      <c r="A61" s="3" t="s">
        <v>170</v>
      </c>
      <c r="B61" s="3" t="s">
        <v>171</v>
      </c>
      <c r="C61" s="3">
        <v>116</v>
      </c>
      <c r="D61" s="3" t="s">
        <v>66</v>
      </c>
      <c r="E61" s="3">
        <v>6121</v>
      </c>
      <c r="F61" s="3" t="s">
        <v>103</v>
      </c>
      <c r="G61" s="3">
        <v>21043</v>
      </c>
      <c r="H61" s="3" t="s">
        <v>187</v>
      </c>
      <c r="I61" s="3">
        <v>2019</v>
      </c>
      <c r="J61" s="3">
        <v>2019</v>
      </c>
      <c r="K61" s="3" t="s">
        <v>108</v>
      </c>
      <c r="L61" s="3">
        <v>47.1</v>
      </c>
      <c r="M61" s="3" t="s">
        <v>174</v>
      </c>
      <c r="N61" s="3" t="s">
        <v>175</v>
      </c>
      <c r="O61" s="3"/>
      <c r="P61" s="3"/>
    </row>
    <row r="62" spans="1:16" x14ac:dyDescent="0.75">
      <c r="A62" s="3" t="s">
        <v>170</v>
      </c>
      <c r="B62" s="3" t="s">
        <v>171</v>
      </c>
      <c r="C62" s="3">
        <v>140</v>
      </c>
      <c r="D62" s="3" t="s">
        <v>67</v>
      </c>
      <c r="E62" s="3">
        <v>6121</v>
      </c>
      <c r="F62" s="3" t="s">
        <v>103</v>
      </c>
      <c r="G62" s="3">
        <v>21043</v>
      </c>
      <c r="H62" s="3" t="s">
        <v>187</v>
      </c>
      <c r="I62" s="3">
        <v>2010</v>
      </c>
      <c r="J62" s="3">
        <v>2010</v>
      </c>
      <c r="K62" s="3" t="s">
        <v>108</v>
      </c>
      <c r="L62" s="3">
        <v>48.5</v>
      </c>
      <c r="M62" s="3" t="s">
        <v>174</v>
      </c>
      <c r="N62" s="3" t="s">
        <v>175</v>
      </c>
      <c r="O62" s="3"/>
      <c r="P62" s="3"/>
    </row>
    <row r="63" spans="1:16" x14ac:dyDescent="0.75">
      <c r="A63" s="3" t="s">
        <v>170</v>
      </c>
      <c r="B63" s="3" t="s">
        <v>171</v>
      </c>
      <c r="C63" s="3">
        <v>140</v>
      </c>
      <c r="D63" s="3" t="s">
        <v>67</v>
      </c>
      <c r="E63" s="3">
        <v>6121</v>
      </c>
      <c r="F63" s="3" t="s">
        <v>103</v>
      </c>
      <c r="G63" s="3">
        <v>21043</v>
      </c>
      <c r="H63" s="3" t="s">
        <v>187</v>
      </c>
      <c r="I63" s="3">
        <v>2011</v>
      </c>
      <c r="J63" s="3">
        <v>2011</v>
      </c>
      <c r="K63" s="3" t="s">
        <v>108</v>
      </c>
      <c r="L63" s="3">
        <v>48.1</v>
      </c>
      <c r="M63" s="3" t="s">
        <v>174</v>
      </c>
      <c r="N63" s="3" t="s">
        <v>175</v>
      </c>
      <c r="O63" s="3"/>
      <c r="P63" s="3"/>
    </row>
    <row r="64" spans="1:16" x14ac:dyDescent="0.75">
      <c r="A64" s="3" t="s">
        <v>170</v>
      </c>
      <c r="B64" s="3" t="s">
        <v>171</v>
      </c>
      <c r="C64" s="3">
        <v>140</v>
      </c>
      <c r="D64" s="3" t="s">
        <v>67</v>
      </c>
      <c r="E64" s="3">
        <v>6121</v>
      </c>
      <c r="F64" s="3" t="s">
        <v>103</v>
      </c>
      <c r="G64" s="3">
        <v>21043</v>
      </c>
      <c r="H64" s="3" t="s">
        <v>187</v>
      </c>
      <c r="I64" s="3">
        <v>2012</v>
      </c>
      <c r="J64" s="3">
        <v>2012</v>
      </c>
      <c r="K64" s="3" t="s">
        <v>108</v>
      </c>
      <c r="L64" s="3">
        <v>47.9</v>
      </c>
      <c r="M64" s="3" t="s">
        <v>174</v>
      </c>
      <c r="N64" s="3" t="s">
        <v>175</v>
      </c>
      <c r="O64" s="3"/>
      <c r="P64" s="3"/>
    </row>
    <row r="65" spans="1:16" x14ac:dyDescent="0.75">
      <c r="A65" s="3" t="s">
        <v>170</v>
      </c>
      <c r="B65" s="3" t="s">
        <v>171</v>
      </c>
      <c r="C65" s="3">
        <v>140</v>
      </c>
      <c r="D65" s="3" t="s">
        <v>67</v>
      </c>
      <c r="E65" s="3">
        <v>6121</v>
      </c>
      <c r="F65" s="3" t="s">
        <v>103</v>
      </c>
      <c r="G65" s="3">
        <v>21043</v>
      </c>
      <c r="H65" s="3" t="s">
        <v>187</v>
      </c>
      <c r="I65" s="3">
        <v>2013</v>
      </c>
      <c r="J65" s="3">
        <v>2013</v>
      </c>
      <c r="K65" s="3" t="s">
        <v>108</v>
      </c>
      <c r="L65" s="3">
        <v>47.8</v>
      </c>
      <c r="M65" s="3" t="s">
        <v>174</v>
      </c>
      <c r="N65" s="3" t="s">
        <v>175</v>
      </c>
      <c r="O65" s="3"/>
      <c r="P65" s="3"/>
    </row>
    <row r="66" spans="1:16" x14ac:dyDescent="0.75">
      <c r="A66" s="3" t="s">
        <v>170</v>
      </c>
      <c r="B66" s="3" t="s">
        <v>171</v>
      </c>
      <c r="C66" s="3">
        <v>140</v>
      </c>
      <c r="D66" s="3" t="s">
        <v>67</v>
      </c>
      <c r="E66" s="3">
        <v>6121</v>
      </c>
      <c r="F66" s="3" t="s">
        <v>103</v>
      </c>
      <c r="G66" s="3">
        <v>21043</v>
      </c>
      <c r="H66" s="3" t="s">
        <v>187</v>
      </c>
      <c r="I66" s="3">
        <v>2014</v>
      </c>
      <c r="J66" s="3">
        <v>2014</v>
      </c>
      <c r="K66" s="3" t="s">
        <v>108</v>
      </c>
      <c r="L66" s="3">
        <v>47.8</v>
      </c>
      <c r="M66" s="3" t="s">
        <v>174</v>
      </c>
      <c r="N66" s="3" t="s">
        <v>175</v>
      </c>
      <c r="O66" s="3"/>
      <c r="P66" s="3"/>
    </row>
    <row r="67" spans="1:16" x14ac:dyDescent="0.75">
      <c r="A67" s="3" t="s">
        <v>170</v>
      </c>
      <c r="B67" s="3" t="s">
        <v>171</v>
      </c>
      <c r="C67" s="3">
        <v>140</v>
      </c>
      <c r="D67" s="3" t="s">
        <v>67</v>
      </c>
      <c r="E67" s="3">
        <v>6121</v>
      </c>
      <c r="F67" s="3" t="s">
        <v>103</v>
      </c>
      <c r="G67" s="3">
        <v>21043</v>
      </c>
      <c r="H67" s="3" t="s">
        <v>187</v>
      </c>
      <c r="I67" s="3">
        <v>2015</v>
      </c>
      <c r="J67" s="3">
        <v>2015</v>
      </c>
      <c r="K67" s="3" t="s">
        <v>108</v>
      </c>
      <c r="L67" s="3">
        <v>47.7</v>
      </c>
      <c r="M67" s="3" t="s">
        <v>174</v>
      </c>
      <c r="N67" s="3" t="s">
        <v>175</v>
      </c>
      <c r="O67" s="3"/>
      <c r="P67" s="3"/>
    </row>
    <row r="68" spans="1:16" x14ac:dyDescent="0.75">
      <c r="A68" s="3" t="s">
        <v>170</v>
      </c>
      <c r="B68" s="3" t="s">
        <v>171</v>
      </c>
      <c r="C68" s="3">
        <v>140</v>
      </c>
      <c r="D68" s="3" t="s">
        <v>67</v>
      </c>
      <c r="E68" s="3">
        <v>6121</v>
      </c>
      <c r="F68" s="3" t="s">
        <v>103</v>
      </c>
      <c r="G68" s="3">
        <v>21043</v>
      </c>
      <c r="H68" s="3" t="s">
        <v>187</v>
      </c>
      <c r="I68" s="3">
        <v>2016</v>
      </c>
      <c r="J68" s="3">
        <v>2016</v>
      </c>
      <c r="K68" s="3" t="s">
        <v>108</v>
      </c>
      <c r="L68" s="3">
        <v>47.5</v>
      </c>
      <c r="M68" s="3" t="s">
        <v>174</v>
      </c>
      <c r="N68" s="3" t="s">
        <v>175</v>
      </c>
      <c r="O68" s="3"/>
      <c r="P68" s="3"/>
    </row>
    <row r="69" spans="1:16" x14ac:dyDescent="0.75">
      <c r="A69" s="3" t="s">
        <v>170</v>
      </c>
      <c r="B69" s="3" t="s">
        <v>171</v>
      </c>
      <c r="C69" s="3">
        <v>140</v>
      </c>
      <c r="D69" s="3" t="s">
        <v>67</v>
      </c>
      <c r="E69" s="3">
        <v>6121</v>
      </c>
      <c r="F69" s="3" t="s">
        <v>103</v>
      </c>
      <c r="G69" s="3">
        <v>21043</v>
      </c>
      <c r="H69" s="3" t="s">
        <v>187</v>
      </c>
      <c r="I69" s="3">
        <v>2017</v>
      </c>
      <c r="J69" s="3">
        <v>2017</v>
      </c>
      <c r="K69" s="3" t="s">
        <v>108</v>
      </c>
      <c r="L69" s="3">
        <v>47.2</v>
      </c>
      <c r="M69" s="3" t="s">
        <v>174</v>
      </c>
      <c r="N69" s="3" t="s">
        <v>175</v>
      </c>
      <c r="O69" s="3"/>
      <c r="P69" s="3"/>
    </row>
    <row r="70" spans="1:16" x14ac:dyDescent="0.75">
      <c r="A70" s="3" t="s">
        <v>170</v>
      </c>
      <c r="B70" s="3" t="s">
        <v>171</v>
      </c>
      <c r="C70" s="3">
        <v>140</v>
      </c>
      <c r="D70" s="3" t="s">
        <v>67</v>
      </c>
      <c r="E70" s="3">
        <v>6121</v>
      </c>
      <c r="F70" s="3" t="s">
        <v>103</v>
      </c>
      <c r="G70" s="3">
        <v>21043</v>
      </c>
      <c r="H70" s="3" t="s">
        <v>187</v>
      </c>
      <c r="I70" s="3">
        <v>2018</v>
      </c>
      <c r="J70" s="3">
        <v>2018</v>
      </c>
      <c r="K70" s="3" t="s">
        <v>108</v>
      </c>
      <c r="L70" s="3">
        <v>47</v>
      </c>
      <c r="M70" s="3" t="s">
        <v>174</v>
      </c>
      <c r="N70" s="3" t="s">
        <v>175</v>
      </c>
      <c r="O70" s="3"/>
      <c r="P70" s="3"/>
    </row>
    <row r="71" spans="1:16" x14ac:dyDescent="0.75">
      <c r="A71" s="3" t="s">
        <v>170</v>
      </c>
      <c r="B71" s="3" t="s">
        <v>171</v>
      </c>
      <c r="C71" s="3">
        <v>140</v>
      </c>
      <c r="D71" s="3" t="s">
        <v>67</v>
      </c>
      <c r="E71" s="3">
        <v>6121</v>
      </c>
      <c r="F71" s="3" t="s">
        <v>103</v>
      </c>
      <c r="G71" s="3">
        <v>21043</v>
      </c>
      <c r="H71" s="3" t="s">
        <v>187</v>
      </c>
      <c r="I71" s="3">
        <v>2019</v>
      </c>
      <c r="J71" s="3">
        <v>2019</v>
      </c>
      <c r="K71" s="3" t="s">
        <v>108</v>
      </c>
      <c r="L71" s="3">
        <v>46.8</v>
      </c>
      <c r="M71" s="3" t="s">
        <v>174</v>
      </c>
      <c r="N71" s="3" t="s">
        <v>175</v>
      </c>
      <c r="O71" s="3"/>
      <c r="P71" s="3"/>
    </row>
    <row r="72" spans="1:16" x14ac:dyDescent="0.75">
      <c r="A72" s="3" t="s">
        <v>170</v>
      </c>
      <c r="B72" s="3" t="s">
        <v>171</v>
      </c>
      <c r="C72" s="3">
        <v>148</v>
      </c>
      <c r="D72" s="3" t="s">
        <v>68</v>
      </c>
      <c r="E72" s="3">
        <v>6121</v>
      </c>
      <c r="F72" s="3" t="s">
        <v>103</v>
      </c>
      <c r="G72" s="3">
        <v>21043</v>
      </c>
      <c r="H72" s="3" t="s">
        <v>187</v>
      </c>
      <c r="I72" s="3">
        <v>2010</v>
      </c>
      <c r="J72" s="3">
        <v>2010</v>
      </c>
      <c r="K72" s="3" t="s">
        <v>108</v>
      </c>
      <c r="L72" s="3">
        <v>50.3</v>
      </c>
      <c r="M72" s="3" t="s">
        <v>174</v>
      </c>
      <c r="N72" s="3" t="s">
        <v>175</v>
      </c>
      <c r="O72" s="3"/>
      <c r="P72" s="3"/>
    </row>
    <row r="73" spans="1:16" x14ac:dyDescent="0.75">
      <c r="A73" s="3" t="s">
        <v>170</v>
      </c>
      <c r="B73" s="3" t="s">
        <v>171</v>
      </c>
      <c r="C73" s="3">
        <v>148</v>
      </c>
      <c r="D73" s="3" t="s">
        <v>68</v>
      </c>
      <c r="E73" s="3">
        <v>6121</v>
      </c>
      <c r="F73" s="3" t="s">
        <v>103</v>
      </c>
      <c r="G73" s="3">
        <v>21043</v>
      </c>
      <c r="H73" s="3" t="s">
        <v>187</v>
      </c>
      <c r="I73" s="3">
        <v>2011</v>
      </c>
      <c r="J73" s="3">
        <v>2011</v>
      </c>
      <c r="K73" s="3" t="s">
        <v>108</v>
      </c>
      <c r="L73" s="3">
        <v>49.8</v>
      </c>
      <c r="M73" s="3" t="s">
        <v>174</v>
      </c>
      <c r="N73" s="3" t="s">
        <v>175</v>
      </c>
      <c r="O73" s="3"/>
      <c r="P73" s="3"/>
    </row>
    <row r="74" spans="1:16" x14ac:dyDescent="0.75">
      <c r="A74" s="3" t="s">
        <v>170</v>
      </c>
      <c r="B74" s="3" t="s">
        <v>171</v>
      </c>
      <c r="C74" s="3">
        <v>148</v>
      </c>
      <c r="D74" s="3" t="s">
        <v>68</v>
      </c>
      <c r="E74" s="3">
        <v>6121</v>
      </c>
      <c r="F74" s="3" t="s">
        <v>103</v>
      </c>
      <c r="G74" s="3">
        <v>21043</v>
      </c>
      <c r="H74" s="3" t="s">
        <v>187</v>
      </c>
      <c r="I74" s="3">
        <v>2012</v>
      </c>
      <c r="J74" s="3">
        <v>2012</v>
      </c>
      <c r="K74" s="3" t="s">
        <v>108</v>
      </c>
      <c r="L74" s="3">
        <v>49.2</v>
      </c>
      <c r="M74" s="3" t="s">
        <v>174</v>
      </c>
      <c r="N74" s="3" t="s">
        <v>175</v>
      </c>
      <c r="O74" s="3"/>
      <c r="P74" s="3"/>
    </row>
    <row r="75" spans="1:16" x14ac:dyDescent="0.75">
      <c r="A75" s="3" t="s">
        <v>170</v>
      </c>
      <c r="B75" s="3" t="s">
        <v>171</v>
      </c>
      <c r="C75" s="3">
        <v>148</v>
      </c>
      <c r="D75" s="3" t="s">
        <v>68</v>
      </c>
      <c r="E75" s="3">
        <v>6121</v>
      </c>
      <c r="F75" s="3" t="s">
        <v>103</v>
      </c>
      <c r="G75" s="3">
        <v>21043</v>
      </c>
      <c r="H75" s="3" t="s">
        <v>187</v>
      </c>
      <c r="I75" s="3">
        <v>2013</v>
      </c>
      <c r="J75" s="3">
        <v>2013</v>
      </c>
      <c r="K75" s="3" t="s">
        <v>108</v>
      </c>
      <c r="L75" s="3">
        <v>48.7</v>
      </c>
      <c r="M75" s="3" t="s">
        <v>174</v>
      </c>
      <c r="N75" s="3" t="s">
        <v>175</v>
      </c>
      <c r="O75" s="3"/>
      <c r="P75" s="3"/>
    </row>
    <row r="76" spans="1:16" x14ac:dyDescent="0.75">
      <c r="A76" s="3" t="s">
        <v>170</v>
      </c>
      <c r="B76" s="3" t="s">
        <v>171</v>
      </c>
      <c r="C76" s="3">
        <v>148</v>
      </c>
      <c r="D76" s="3" t="s">
        <v>68</v>
      </c>
      <c r="E76" s="3">
        <v>6121</v>
      </c>
      <c r="F76" s="3" t="s">
        <v>103</v>
      </c>
      <c r="G76" s="3">
        <v>21043</v>
      </c>
      <c r="H76" s="3" t="s">
        <v>187</v>
      </c>
      <c r="I76" s="3">
        <v>2014</v>
      </c>
      <c r="J76" s="3">
        <v>2014</v>
      </c>
      <c r="K76" s="3" t="s">
        <v>108</v>
      </c>
      <c r="L76" s="3">
        <v>48.2</v>
      </c>
      <c r="M76" s="3" t="s">
        <v>174</v>
      </c>
      <c r="N76" s="3" t="s">
        <v>175</v>
      </c>
      <c r="O76" s="3"/>
      <c r="P76" s="3"/>
    </row>
    <row r="77" spans="1:16" x14ac:dyDescent="0.75">
      <c r="A77" s="3" t="s">
        <v>170</v>
      </c>
      <c r="B77" s="3" t="s">
        <v>171</v>
      </c>
      <c r="C77" s="3">
        <v>148</v>
      </c>
      <c r="D77" s="3" t="s">
        <v>68</v>
      </c>
      <c r="E77" s="3">
        <v>6121</v>
      </c>
      <c r="F77" s="3" t="s">
        <v>103</v>
      </c>
      <c r="G77" s="3">
        <v>21043</v>
      </c>
      <c r="H77" s="3" t="s">
        <v>187</v>
      </c>
      <c r="I77" s="3">
        <v>2015</v>
      </c>
      <c r="J77" s="3">
        <v>2015</v>
      </c>
      <c r="K77" s="3" t="s">
        <v>108</v>
      </c>
      <c r="L77" s="3">
        <v>47.6</v>
      </c>
      <c r="M77" s="3" t="s">
        <v>174</v>
      </c>
      <c r="N77" s="3" t="s">
        <v>175</v>
      </c>
      <c r="O77" s="3"/>
      <c r="P77" s="3"/>
    </row>
    <row r="78" spans="1:16" x14ac:dyDescent="0.75">
      <c r="A78" s="3" t="s">
        <v>170</v>
      </c>
      <c r="B78" s="3" t="s">
        <v>171</v>
      </c>
      <c r="C78" s="3">
        <v>148</v>
      </c>
      <c r="D78" s="3" t="s">
        <v>68</v>
      </c>
      <c r="E78" s="3">
        <v>6121</v>
      </c>
      <c r="F78" s="3" t="s">
        <v>103</v>
      </c>
      <c r="G78" s="3">
        <v>21043</v>
      </c>
      <c r="H78" s="3" t="s">
        <v>187</v>
      </c>
      <c r="I78" s="3">
        <v>2016</v>
      </c>
      <c r="J78" s="3">
        <v>2016</v>
      </c>
      <c r="K78" s="3" t="s">
        <v>108</v>
      </c>
      <c r="L78" s="3">
        <v>47</v>
      </c>
      <c r="M78" s="3" t="s">
        <v>174</v>
      </c>
      <c r="N78" s="3" t="s">
        <v>175</v>
      </c>
      <c r="O78" s="3"/>
      <c r="P78" s="3"/>
    </row>
    <row r="79" spans="1:16" x14ac:dyDescent="0.75">
      <c r="A79" s="3" t="s">
        <v>170</v>
      </c>
      <c r="B79" s="3" t="s">
        <v>171</v>
      </c>
      <c r="C79" s="3">
        <v>148</v>
      </c>
      <c r="D79" s="3" t="s">
        <v>68</v>
      </c>
      <c r="E79" s="3">
        <v>6121</v>
      </c>
      <c r="F79" s="3" t="s">
        <v>103</v>
      </c>
      <c r="G79" s="3">
        <v>21043</v>
      </c>
      <c r="H79" s="3" t="s">
        <v>187</v>
      </c>
      <c r="I79" s="3">
        <v>2017</v>
      </c>
      <c r="J79" s="3">
        <v>2017</v>
      </c>
      <c r="K79" s="3" t="s">
        <v>108</v>
      </c>
      <c r="L79" s="3">
        <v>46.4</v>
      </c>
      <c r="M79" s="3" t="s">
        <v>174</v>
      </c>
      <c r="N79" s="3" t="s">
        <v>175</v>
      </c>
      <c r="O79" s="3"/>
      <c r="P79" s="3"/>
    </row>
    <row r="80" spans="1:16" x14ac:dyDescent="0.75">
      <c r="A80" s="3" t="s">
        <v>170</v>
      </c>
      <c r="B80" s="3" t="s">
        <v>171</v>
      </c>
      <c r="C80" s="3">
        <v>148</v>
      </c>
      <c r="D80" s="3" t="s">
        <v>68</v>
      </c>
      <c r="E80" s="3">
        <v>6121</v>
      </c>
      <c r="F80" s="3" t="s">
        <v>103</v>
      </c>
      <c r="G80" s="3">
        <v>21043</v>
      </c>
      <c r="H80" s="3" t="s">
        <v>187</v>
      </c>
      <c r="I80" s="3">
        <v>2018</v>
      </c>
      <c r="J80" s="3">
        <v>2018</v>
      </c>
      <c r="K80" s="3" t="s">
        <v>108</v>
      </c>
      <c r="L80" s="3">
        <v>45.9</v>
      </c>
      <c r="M80" s="3" t="s">
        <v>174</v>
      </c>
      <c r="N80" s="3" t="s">
        <v>175</v>
      </c>
      <c r="O80" s="3"/>
      <c r="P80" s="3"/>
    </row>
    <row r="81" spans="1:16" x14ac:dyDescent="0.75">
      <c r="A81" s="3" t="s">
        <v>170</v>
      </c>
      <c r="B81" s="3" t="s">
        <v>171</v>
      </c>
      <c r="C81" s="3">
        <v>148</v>
      </c>
      <c r="D81" s="3" t="s">
        <v>68</v>
      </c>
      <c r="E81" s="3">
        <v>6121</v>
      </c>
      <c r="F81" s="3" t="s">
        <v>103</v>
      </c>
      <c r="G81" s="3">
        <v>21043</v>
      </c>
      <c r="H81" s="3" t="s">
        <v>187</v>
      </c>
      <c r="I81" s="3">
        <v>2019</v>
      </c>
      <c r="J81" s="3">
        <v>2019</v>
      </c>
      <c r="K81" s="3" t="s">
        <v>108</v>
      </c>
      <c r="L81" s="3">
        <v>45.4</v>
      </c>
      <c r="M81" s="3" t="s">
        <v>174</v>
      </c>
      <c r="N81" s="3" t="s">
        <v>175</v>
      </c>
      <c r="O81" s="3"/>
      <c r="P81" s="3"/>
    </row>
    <row r="82" spans="1:16" x14ac:dyDescent="0.75">
      <c r="A82" s="3" t="s">
        <v>170</v>
      </c>
      <c r="B82" s="3" t="s">
        <v>171</v>
      </c>
      <c r="C82" s="3">
        <v>174</v>
      </c>
      <c r="D82" s="3" t="s">
        <v>69</v>
      </c>
      <c r="E82" s="3">
        <v>6121</v>
      </c>
      <c r="F82" s="3" t="s">
        <v>103</v>
      </c>
      <c r="G82" s="3">
        <v>21043</v>
      </c>
      <c r="H82" s="3" t="s">
        <v>187</v>
      </c>
      <c r="I82" s="3">
        <v>2010</v>
      </c>
      <c r="J82" s="3">
        <v>2010</v>
      </c>
      <c r="K82" s="3" t="s">
        <v>108</v>
      </c>
      <c r="L82" s="3">
        <v>33.200000000000003</v>
      </c>
      <c r="M82" s="3" t="s">
        <v>174</v>
      </c>
      <c r="N82" s="3" t="s">
        <v>175</v>
      </c>
      <c r="O82" s="3"/>
      <c r="P82" s="3"/>
    </row>
    <row r="83" spans="1:16" x14ac:dyDescent="0.75">
      <c r="A83" s="3" t="s">
        <v>170</v>
      </c>
      <c r="B83" s="3" t="s">
        <v>171</v>
      </c>
      <c r="C83" s="3">
        <v>174</v>
      </c>
      <c r="D83" s="3" t="s">
        <v>69</v>
      </c>
      <c r="E83" s="3">
        <v>6121</v>
      </c>
      <c r="F83" s="3" t="s">
        <v>103</v>
      </c>
      <c r="G83" s="3">
        <v>21043</v>
      </c>
      <c r="H83" s="3" t="s">
        <v>187</v>
      </c>
      <c r="I83" s="3">
        <v>2011</v>
      </c>
      <c r="J83" s="3">
        <v>2011</v>
      </c>
      <c r="K83" s="3" t="s">
        <v>108</v>
      </c>
      <c r="L83" s="3">
        <v>32.9</v>
      </c>
      <c r="M83" s="3" t="s">
        <v>174</v>
      </c>
      <c r="N83" s="3" t="s">
        <v>175</v>
      </c>
      <c r="O83" s="3"/>
      <c r="P83" s="3"/>
    </row>
    <row r="84" spans="1:16" x14ac:dyDescent="0.75">
      <c r="A84" s="3" t="s">
        <v>170</v>
      </c>
      <c r="B84" s="3" t="s">
        <v>171</v>
      </c>
      <c r="C84" s="3">
        <v>174</v>
      </c>
      <c r="D84" s="3" t="s">
        <v>69</v>
      </c>
      <c r="E84" s="3">
        <v>6121</v>
      </c>
      <c r="F84" s="3" t="s">
        <v>103</v>
      </c>
      <c r="G84" s="3">
        <v>21043</v>
      </c>
      <c r="H84" s="3" t="s">
        <v>187</v>
      </c>
      <c r="I84" s="3">
        <v>2012</v>
      </c>
      <c r="J84" s="3">
        <v>2012</v>
      </c>
      <c r="K84" s="3" t="s">
        <v>108</v>
      </c>
      <c r="L84" s="3">
        <v>32.799999999999997</v>
      </c>
      <c r="M84" s="3" t="s">
        <v>174</v>
      </c>
      <c r="N84" s="3" t="s">
        <v>175</v>
      </c>
      <c r="O84" s="3"/>
      <c r="P84" s="3"/>
    </row>
    <row r="85" spans="1:16" x14ac:dyDescent="0.75">
      <c r="A85" s="3" t="s">
        <v>170</v>
      </c>
      <c r="B85" s="3" t="s">
        <v>171</v>
      </c>
      <c r="C85" s="3">
        <v>174</v>
      </c>
      <c r="D85" s="3" t="s">
        <v>69</v>
      </c>
      <c r="E85" s="3">
        <v>6121</v>
      </c>
      <c r="F85" s="3" t="s">
        <v>103</v>
      </c>
      <c r="G85" s="3">
        <v>21043</v>
      </c>
      <c r="H85" s="3" t="s">
        <v>187</v>
      </c>
      <c r="I85" s="3">
        <v>2013</v>
      </c>
      <c r="J85" s="3">
        <v>2013</v>
      </c>
      <c r="K85" s="3" t="s">
        <v>108</v>
      </c>
      <c r="L85" s="3">
        <v>32.700000000000003</v>
      </c>
      <c r="M85" s="3" t="s">
        <v>174</v>
      </c>
      <c r="N85" s="3" t="s">
        <v>175</v>
      </c>
      <c r="O85" s="3"/>
      <c r="P85" s="3"/>
    </row>
    <row r="86" spans="1:16" x14ac:dyDescent="0.75">
      <c r="A86" s="3" t="s">
        <v>170</v>
      </c>
      <c r="B86" s="3" t="s">
        <v>171</v>
      </c>
      <c r="C86" s="3">
        <v>174</v>
      </c>
      <c r="D86" s="3" t="s">
        <v>69</v>
      </c>
      <c r="E86" s="3">
        <v>6121</v>
      </c>
      <c r="F86" s="3" t="s">
        <v>103</v>
      </c>
      <c r="G86" s="3">
        <v>21043</v>
      </c>
      <c r="H86" s="3" t="s">
        <v>187</v>
      </c>
      <c r="I86" s="3">
        <v>2014</v>
      </c>
      <c r="J86" s="3">
        <v>2014</v>
      </c>
      <c r="K86" s="3" t="s">
        <v>108</v>
      </c>
      <c r="L86" s="3">
        <v>32.799999999999997</v>
      </c>
      <c r="M86" s="3" t="s">
        <v>174</v>
      </c>
      <c r="N86" s="3" t="s">
        <v>175</v>
      </c>
      <c r="O86" s="3"/>
      <c r="P86" s="3"/>
    </row>
    <row r="87" spans="1:16" x14ac:dyDescent="0.75">
      <c r="A87" s="3" t="s">
        <v>170</v>
      </c>
      <c r="B87" s="3" t="s">
        <v>171</v>
      </c>
      <c r="C87" s="3">
        <v>174</v>
      </c>
      <c r="D87" s="3" t="s">
        <v>69</v>
      </c>
      <c r="E87" s="3">
        <v>6121</v>
      </c>
      <c r="F87" s="3" t="s">
        <v>103</v>
      </c>
      <c r="G87" s="3">
        <v>21043</v>
      </c>
      <c r="H87" s="3" t="s">
        <v>187</v>
      </c>
      <c r="I87" s="3">
        <v>2015</v>
      </c>
      <c r="J87" s="3">
        <v>2015</v>
      </c>
      <c r="K87" s="3" t="s">
        <v>108</v>
      </c>
      <c r="L87" s="3">
        <v>33</v>
      </c>
      <c r="M87" s="3" t="s">
        <v>174</v>
      </c>
      <c r="N87" s="3" t="s">
        <v>175</v>
      </c>
      <c r="O87" s="3"/>
      <c r="P87" s="3"/>
    </row>
    <row r="88" spans="1:16" x14ac:dyDescent="0.75">
      <c r="A88" s="3" t="s">
        <v>170</v>
      </c>
      <c r="B88" s="3" t="s">
        <v>171</v>
      </c>
      <c r="C88" s="3">
        <v>174</v>
      </c>
      <c r="D88" s="3" t="s">
        <v>69</v>
      </c>
      <c r="E88" s="3">
        <v>6121</v>
      </c>
      <c r="F88" s="3" t="s">
        <v>103</v>
      </c>
      <c r="G88" s="3">
        <v>21043</v>
      </c>
      <c r="H88" s="3" t="s">
        <v>187</v>
      </c>
      <c r="I88" s="3">
        <v>2016</v>
      </c>
      <c r="J88" s="3">
        <v>2016</v>
      </c>
      <c r="K88" s="3" t="s">
        <v>108</v>
      </c>
      <c r="L88" s="3">
        <v>33.1</v>
      </c>
      <c r="M88" s="3" t="s">
        <v>174</v>
      </c>
      <c r="N88" s="3" t="s">
        <v>175</v>
      </c>
      <c r="O88" s="3"/>
      <c r="P88" s="3"/>
    </row>
    <row r="89" spans="1:16" x14ac:dyDescent="0.75">
      <c r="A89" s="3" t="s">
        <v>170</v>
      </c>
      <c r="B89" s="3" t="s">
        <v>171</v>
      </c>
      <c r="C89" s="3">
        <v>174</v>
      </c>
      <c r="D89" s="3" t="s">
        <v>69</v>
      </c>
      <c r="E89" s="3">
        <v>6121</v>
      </c>
      <c r="F89" s="3" t="s">
        <v>103</v>
      </c>
      <c r="G89" s="3">
        <v>21043</v>
      </c>
      <c r="H89" s="3" t="s">
        <v>187</v>
      </c>
      <c r="I89" s="3">
        <v>2017</v>
      </c>
      <c r="J89" s="3">
        <v>2017</v>
      </c>
      <c r="K89" s="3" t="s">
        <v>108</v>
      </c>
      <c r="L89" s="3">
        <v>33.299999999999997</v>
      </c>
      <c r="M89" s="3" t="s">
        <v>174</v>
      </c>
      <c r="N89" s="3" t="s">
        <v>175</v>
      </c>
      <c r="O89" s="3"/>
      <c r="P89" s="3"/>
    </row>
    <row r="90" spans="1:16" x14ac:dyDescent="0.75">
      <c r="A90" s="3" t="s">
        <v>170</v>
      </c>
      <c r="B90" s="3" t="s">
        <v>171</v>
      </c>
      <c r="C90" s="3">
        <v>174</v>
      </c>
      <c r="D90" s="3" t="s">
        <v>69</v>
      </c>
      <c r="E90" s="3">
        <v>6121</v>
      </c>
      <c r="F90" s="3" t="s">
        <v>103</v>
      </c>
      <c r="G90" s="3">
        <v>21043</v>
      </c>
      <c r="H90" s="3" t="s">
        <v>187</v>
      </c>
      <c r="I90" s="3">
        <v>2018</v>
      </c>
      <c r="J90" s="3">
        <v>2018</v>
      </c>
      <c r="K90" s="3" t="s">
        <v>108</v>
      </c>
      <c r="L90" s="3">
        <v>33.5</v>
      </c>
      <c r="M90" s="3" t="s">
        <v>174</v>
      </c>
      <c r="N90" s="3" t="s">
        <v>175</v>
      </c>
      <c r="O90" s="3"/>
      <c r="P90" s="3"/>
    </row>
    <row r="91" spans="1:16" x14ac:dyDescent="0.75">
      <c r="A91" s="3" t="s">
        <v>170</v>
      </c>
      <c r="B91" s="3" t="s">
        <v>171</v>
      </c>
      <c r="C91" s="3">
        <v>174</v>
      </c>
      <c r="D91" s="3" t="s">
        <v>69</v>
      </c>
      <c r="E91" s="3">
        <v>6121</v>
      </c>
      <c r="F91" s="3" t="s">
        <v>103</v>
      </c>
      <c r="G91" s="3">
        <v>21043</v>
      </c>
      <c r="H91" s="3" t="s">
        <v>187</v>
      </c>
      <c r="I91" s="3">
        <v>2019</v>
      </c>
      <c r="J91" s="3">
        <v>2019</v>
      </c>
      <c r="K91" s="3" t="s">
        <v>108</v>
      </c>
      <c r="L91" s="3">
        <v>33.799999999999997</v>
      </c>
      <c r="M91" s="3" t="s">
        <v>174</v>
      </c>
      <c r="N91" s="3" t="s">
        <v>175</v>
      </c>
      <c r="O91" s="3"/>
      <c r="P91" s="3"/>
    </row>
    <row r="92" spans="1:16" x14ac:dyDescent="0.75">
      <c r="A92" s="3" t="s">
        <v>170</v>
      </c>
      <c r="B92" s="3" t="s">
        <v>171</v>
      </c>
      <c r="C92" s="3">
        <v>180</v>
      </c>
      <c r="D92" s="3" t="s">
        <v>70</v>
      </c>
      <c r="E92" s="3">
        <v>6121</v>
      </c>
      <c r="F92" s="3" t="s">
        <v>103</v>
      </c>
      <c r="G92" s="3">
        <v>21043</v>
      </c>
      <c r="H92" s="3" t="s">
        <v>187</v>
      </c>
      <c r="I92" s="3">
        <v>2010</v>
      </c>
      <c r="J92" s="3">
        <v>2010</v>
      </c>
      <c r="K92" s="3" t="s">
        <v>108</v>
      </c>
      <c r="L92" s="3">
        <v>48.1</v>
      </c>
      <c r="M92" s="3" t="s">
        <v>174</v>
      </c>
      <c r="N92" s="3" t="s">
        <v>175</v>
      </c>
      <c r="O92" s="3"/>
      <c r="P92" s="3"/>
    </row>
    <row r="93" spans="1:16" x14ac:dyDescent="0.75">
      <c r="A93" s="3" t="s">
        <v>170</v>
      </c>
      <c r="B93" s="3" t="s">
        <v>171</v>
      </c>
      <c r="C93" s="3">
        <v>180</v>
      </c>
      <c r="D93" s="3" t="s">
        <v>70</v>
      </c>
      <c r="E93" s="3">
        <v>6121</v>
      </c>
      <c r="F93" s="3" t="s">
        <v>103</v>
      </c>
      <c r="G93" s="3">
        <v>21043</v>
      </c>
      <c r="H93" s="3" t="s">
        <v>187</v>
      </c>
      <c r="I93" s="3">
        <v>2011</v>
      </c>
      <c r="J93" s="3">
        <v>2011</v>
      </c>
      <c r="K93" s="3" t="s">
        <v>108</v>
      </c>
      <c r="L93" s="3">
        <v>47.2</v>
      </c>
      <c r="M93" s="3" t="s">
        <v>174</v>
      </c>
      <c r="N93" s="3" t="s">
        <v>175</v>
      </c>
      <c r="O93" s="3"/>
      <c r="P93" s="3"/>
    </row>
    <row r="94" spans="1:16" x14ac:dyDescent="0.75">
      <c r="A94" s="3" t="s">
        <v>170</v>
      </c>
      <c r="B94" s="3" t="s">
        <v>171</v>
      </c>
      <c r="C94" s="3">
        <v>180</v>
      </c>
      <c r="D94" s="3" t="s">
        <v>70</v>
      </c>
      <c r="E94" s="3">
        <v>6121</v>
      </c>
      <c r="F94" s="3" t="s">
        <v>103</v>
      </c>
      <c r="G94" s="3">
        <v>21043</v>
      </c>
      <c r="H94" s="3" t="s">
        <v>187</v>
      </c>
      <c r="I94" s="3">
        <v>2012</v>
      </c>
      <c r="J94" s="3">
        <v>2012</v>
      </c>
      <c r="K94" s="3" t="s">
        <v>108</v>
      </c>
      <c r="L94" s="3">
        <v>46.4</v>
      </c>
      <c r="M94" s="3" t="s">
        <v>174</v>
      </c>
      <c r="N94" s="3" t="s">
        <v>175</v>
      </c>
      <c r="O94" s="3"/>
      <c r="P94" s="3"/>
    </row>
    <row r="95" spans="1:16" x14ac:dyDescent="0.75">
      <c r="A95" s="3" t="s">
        <v>170</v>
      </c>
      <c r="B95" s="3" t="s">
        <v>171</v>
      </c>
      <c r="C95" s="3">
        <v>180</v>
      </c>
      <c r="D95" s="3" t="s">
        <v>70</v>
      </c>
      <c r="E95" s="3">
        <v>6121</v>
      </c>
      <c r="F95" s="3" t="s">
        <v>103</v>
      </c>
      <c r="G95" s="3">
        <v>21043</v>
      </c>
      <c r="H95" s="3" t="s">
        <v>187</v>
      </c>
      <c r="I95" s="3">
        <v>2013</v>
      </c>
      <c r="J95" s="3">
        <v>2013</v>
      </c>
      <c r="K95" s="3" t="s">
        <v>108</v>
      </c>
      <c r="L95" s="3">
        <v>45.5</v>
      </c>
      <c r="M95" s="3" t="s">
        <v>174</v>
      </c>
      <c r="N95" s="3" t="s">
        <v>175</v>
      </c>
      <c r="O95" s="3"/>
      <c r="P95" s="3"/>
    </row>
    <row r="96" spans="1:16" x14ac:dyDescent="0.75">
      <c r="A96" s="3" t="s">
        <v>170</v>
      </c>
      <c r="B96" s="3" t="s">
        <v>171</v>
      </c>
      <c r="C96" s="3">
        <v>180</v>
      </c>
      <c r="D96" s="3" t="s">
        <v>70</v>
      </c>
      <c r="E96" s="3">
        <v>6121</v>
      </c>
      <c r="F96" s="3" t="s">
        <v>103</v>
      </c>
      <c r="G96" s="3">
        <v>21043</v>
      </c>
      <c r="H96" s="3" t="s">
        <v>187</v>
      </c>
      <c r="I96" s="3">
        <v>2014</v>
      </c>
      <c r="J96" s="3">
        <v>2014</v>
      </c>
      <c r="K96" s="3" t="s">
        <v>108</v>
      </c>
      <c r="L96" s="3">
        <v>44.8</v>
      </c>
      <c r="M96" s="3" t="s">
        <v>174</v>
      </c>
      <c r="N96" s="3" t="s">
        <v>175</v>
      </c>
      <c r="O96" s="3"/>
      <c r="P96" s="3"/>
    </row>
    <row r="97" spans="1:16" x14ac:dyDescent="0.75">
      <c r="A97" s="3" t="s">
        <v>170</v>
      </c>
      <c r="B97" s="3" t="s">
        <v>171</v>
      </c>
      <c r="C97" s="3">
        <v>180</v>
      </c>
      <c r="D97" s="3" t="s">
        <v>70</v>
      </c>
      <c r="E97" s="3">
        <v>6121</v>
      </c>
      <c r="F97" s="3" t="s">
        <v>103</v>
      </c>
      <c r="G97" s="3">
        <v>21043</v>
      </c>
      <c r="H97" s="3" t="s">
        <v>187</v>
      </c>
      <c r="I97" s="3">
        <v>2015</v>
      </c>
      <c r="J97" s="3">
        <v>2015</v>
      </c>
      <c r="K97" s="3" t="s">
        <v>108</v>
      </c>
      <c r="L97" s="3">
        <v>44.1</v>
      </c>
      <c r="M97" s="3" t="s">
        <v>174</v>
      </c>
      <c r="N97" s="3" t="s">
        <v>175</v>
      </c>
      <c r="O97" s="3"/>
      <c r="P97" s="3"/>
    </row>
    <row r="98" spans="1:16" x14ac:dyDescent="0.75">
      <c r="A98" s="3" t="s">
        <v>170</v>
      </c>
      <c r="B98" s="3" t="s">
        <v>171</v>
      </c>
      <c r="C98" s="3">
        <v>180</v>
      </c>
      <c r="D98" s="3" t="s">
        <v>70</v>
      </c>
      <c r="E98" s="3">
        <v>6121</v>
      </c>
      <c r="F98" s="3" t="s">
        <v>103</v>
      </c>
      <c r="G98" s="3">
        <v>21043</v>
      </c>
      <c r="H98" s="3" t="s">
        <v>187</v>
      </c>
      <c r="I98" s="3">
        <v>2016</v>
      </c>
      <c r="J98" s="3">
        <v>2016</v>
      </c>
      <c r="K98" s="3" t="s">
        <v>108</v>
      </c>
      <c r="L98" s="3">
        <v>43.5</v>
      </c>
      <c r="M98" s="3" t="s">
        <v>174</v>
      </c>
      <c r="N98" s="3" t="s">
        <v>175</v>
      </c>
      <c r="O98" s="3"/>
      <c r="P98" s="3"/>
    </row>
    <row r="99" spans="1:16" x14ac:dyDescent="0.75">
      <c r="A99" s="3" t="s">
        <v>170</v>
      </c>
      <c r="B99" s="3" t="s">
        <v>171</v>
      </c>
      <c r="C99" s="3">
        <v>180</v>
      </c>
      <c r="D99" s="3" t="s">
        <v>70</v>
      </c>
      <c r="E99" s="3">
        <v>6121</v>
      </c>
      <c r="F99" s="3" t="s">
        <v>103</v>
      </c>
      <c r="G99" s="3">
        <v>21043</v>
      </c>
      <c r="H99" s="3" t="s">
        <v>187</v>
      </c>
      <c r="I99" s="3">
        <v>2017</v>
      </c>
      <c r="J99" s="3">
        <v>2017</v>
      </c>
      <c r="K99" s="3" t="s">
        <v>108</v>
      </c>
      <c r="L99" s="3">
        <v>43</v>
      </c>
      <c r="M99" s="3" t="s">
        <v>174</v>
      </c>
      <c r="N99" s="3" t="s">
        <v>175</v>
      </c>
      <c r="O99" s="3"/>
      <c r="P99" s="3"/>
    </row>
    <row r="100" spans="1:16" x14ac:dyDescent="0.75">
      <c r="A100" s="3" t="s">
        <v>170</v>
      </c>
      <c r="B100" s="3" t="s">
        <v>171</v>
      </c>
      <c r="C100" s="3">
        <v>180</v>
      </c>
      <c r="D100" s="3" t="s">
        <v>70</v>
      </c>
      <c r="E100" s="3">
        <v>6121</v>
      </c>
      <c r="F100" s="3" t="s">
        <v>103</v>
      </c>
      <c r="G100" s="3">
        <v>21043</v>
      </c>
      <c r="H100" s="3" t="s">
        <v>187</v>
      </c>
      <c r="I100" s="3">
        <v>2018</v>
      </c>
      <c r="J100" s="3">
        <v>2018</v>
      </c>
      <c r="K100" s="3" t="s">
        <v>108</v>
      </c>
      <c r="L100" s="3">
        <v>42.6</v>
      </c>
      <c r="M100" s="3" t="s">
        <v>174</v>
      </c>
      <c r="N100" s="3" t="s">
        <v>175</v>
      </c>
      <c r="O100" s="3"/>
      <c r="P100" s="3"/>
    </row>
    <row r="101" spans="1:16" x14ac:dyDescent="0.75">
      <c r="A101" s="3" t="s">
        <v>170</v>
      </c>
      <c r="B101" s="3" t="s">
        <v>171</v>
      </c>
      <c r="C101" s="3">
        <v>180</v>
      </c>
      <c r="D101" s="3" t="s">
        <v>70</v>
      </c>
      <c r="E101" s="3">
        <v>6121</v>
      </c>
      <c r="F101" s="3" t="s">
        <v>103</v>
      </c>
      <c r="G101" s="3">
        <v>21043</v>
      </c>
      <c r="H101" s="3" t="s">
        <v>187</v>
      </c>
      <c r="I101" s="3">
        <v>2019</v>
      </c>
      <c r="J101" s="3">
        <v>2019</v>
      </c>
      <c r="K101" s="3" t="s">
        <v>108</v>
      </c>
      <c r="L101" s="3">
        <v>42.4</v>
      </c>
      <c r="M101" s="3" t="s">
        <v>174</v>
      </c>
      <c r="N101" s="3" t="s">
        <v>175</v>
      </c>
      <c r="O101" s="3"/>
      <c r="P101" s="3"/>
    </row>
    <row r="102" spans="1:16" x14ac:dyDescent="0.75">
      <c r="A102" s="3" t="s">
        <v>170</v>
      </c>
      <c r="B102" s="3" t="s">
        <v>171</v>
      </c>
      <c r="C102" s="3">
        <v>262</v>
      </c>
      <c r="D102" s="3" t="s">
        <v>71</v>
      </c>
      <c r="E102" s="3">
        <v>6121</v>
      </c>
      <c r="F102" s="3" t="s">
        <v>103</v>
      </c>
      <c r="G102" s="3">
        <v>21043</v>
      </c>
      <c r="H102" s="3" t="s">
        <v>187</v>
      </c>
      <c r="I102" s="3">
        <v>2010</v>
      </c>
      <c r="J102" s="3">
        <v>2010</v>
      </c>
      <c r="K102" s="3" t="s">
        <v>108</v>
      </c>
      <c r="L102" s="3">
        <v>31</v>
      </c>
      <c r="M102" s="3" t="s">
        <v>174</v>
      </c>
      <c r="N102" s="3" t="s">
        <v>175</v>
      </c>
      <c r="O102" s="3"/>
      <c r="P102" s="3"/>
    </row>
    <row r="103" spans="1:16" x14ac:dyDescent="0.75">
      <c r="A103" s="3" t="s">
        <v>170</v>
      </c>
      <c r="B103" s="3" t="s">
        <v>171</v>
      </c>
      <c r="C103" s="3">
        <v>262</v>
      </c>
      <c r="D103" s="3" t="s">
        <v>71</v>
      </c>
      <c r="E103" s="3">
        <v>6121</v>
      </c>
      <c r="F103" s="3" t="s">
        <v>103</v>
      </c>
      <c r="G103" s="3">
        <v>21043</v>
      </c>
      <c r="H103" s="3" t="s">
        <v>187</v>
      </c>
      <c r="I103" s="3">
        <v>2011</v>
      </c>
      <c r="J103" s="3">
        <v>2011</v>
      </c>
      <c r="K103" s="3" t="s">
        <v>108</v>
      </c>
      <c r="L103" s="3">
        <v>30.9</v>
      </c>
      <c r="M103" s="3" t="s">
        <v>174</v>
      </c>
      <c r="N103" s="3" t="s">
        <v>175</v>
      </c>
      <c r="O103" s="3"/>
      <c r="P103" s="3"/>
    </row>
    <row r="104" spans="1:16" x14ac:dyDescent="0.75">
      <c r="A104" s="3" t="s">
        <v>170</v>
      </c>
      <c r="B104" s="3" t="s">
        <v>171</v>
      </c>
      <c r="C104" s="3">
        <v>262</v>
      </c>
      <c r="D104" s="3" t="s">
        <v>71</v>
      </c>
      <c r="E104" s="3">
        <v>6121</v>
      </c>
      <c r="F104" s="3" t="s">
        <v>103</v>
      </c>
      <c r="G104" s="3">
        <v>21043</v>
      </c>
      <c r="H104" s="3" t="s">
        <v>187</v>
      </c>
      <c r="I104" s="3">
        <v>2012</v>
      </c>
      <c r="J104" s="3">
        <v>2012</v>
      </c>
      <c r="K104" s="3" t="s">
        <v>108</v>
      </c>
      <c r="L104" s="3">
        <v>31</v>
      </c>
      <c r="M104" s="3" t="s">
        <v>174</v>
      </c>
      <c r="N104" s="3" t="s">
        <v>175</v>
      </c>
      <c r="O104" s="3"/>
      <c r="P104" s="3"/>
    </row>
    <row r="105" spans="1:16" x14ac:dyDescent="0.75">
      <c r="A105" s="3" t="s">
        <v>170</v>
      </c>
      <c r="B105" s="3" t="s">
        <v>171</v>
      </c>
      <c r="C105" s="3">
        <v>262</v>
      </c>
      <c r="D105" s="3" t="s">
        <v>71</v>
      </c>
      <c r="E105" s="3">
        <v>6121</v>
      </c>
      <c r="F105" s="3" t="s">
        <v>103</v>
      </c>
      <c r="G105" s="3">
        <v>21043</v>
      </c>
      <c r="H105" s="3" t="s">
        <v>187</v>
      </c>
      <c r="I105" s="3">
        <v>2013</v>
      </c>
      <c r="J105" s="3">
        <v>2013</v>
      </c>
      <c r="K105" s="3" t="s">
        <v>108</v>
      </c>
      <c r="L105" s="3">
        <v>31</v>
      </c>
      <c r="M105" s="3" t="s">
        <v>174</v>
      </c>
      <c r="N105" s="3" t="s">
        <v>175</v>
      </c>
      <c r="O105" s="3"/>
      <c r="P105" s="3"/>
    </row>
    <row r="106" spans="1:16" x14ac:dyDescent="0.75">
      <c r="A106" s="3" t="s">
        <v>170</v>
      </c>
      <c r="B106" s="3" t="s">
        <v>171</v>
      </c>
      <c r="C106" s="3">
        <v>262</v>
      </c>
      <c r="D106" s="3" t="s">
        <v>71</v>
      </c>
      <c r="E106" s="3">
        <v>6121</v>
      </c>
      <c r="F106" s="3" t="s">
        <v>103</v>
      </c>
      <c r="G106" s="3">
        <v>21043</v>
      </c>
      <c r="H106" s="3" t="s">
        <v>187</v>
      </c>
      <c r="I106" s="3">
        <v>2014</v>
      </c>
      <c r="J106" s="3">
        <v>2014</v>
      </c>
      <c r="K106" s="3" t="s">
        <v>108</v>
      </c>
      <c r="L106" s="3">
        <v>31.2</v>
      </c>
      <c r="M106" s="3" t="s">
        <v>174</v>
      </c>
      <c r="N106" s="3" t="s">
        <v>175</v>
      </c>
      <c r="O106" s="3"/>
      <c r="P106" s="3"/>
    </row>
    <row r="107" spans="1:16" x14ac:dyDescent="0.75">
      <c r="A107" s="3" t="s">
        <v>170</v>
      </c>
      <c r="B107" s="3" t="s">
        <v>171</v>
      </c>
      <c r="C107" s="3">
        <v>262</v>
      </c>
      <c r="D107" s="3" t="s">
        <v>71</v>
      </c>
      <c r="E107" s="3">
        <v>6121</v>
      </c>
      <c r="F107" s="3" t="s">
        <v>103</v>
      </c>
      <c r="G107" s="3">
        <v>21043</v>
      </c>
      <c r="H107" s="3" t="s">
        <v>187</v>
      </c>
      <c r="I107" s="3">
        <v>2015</v>
      </c>
      <c r="J107" s="3">
        <v>2015</v>
      </c>
      <c r="K107" s="3" t="s">
        <v>108</v>
      </c>
      <c r="L107" s="3">
        <v>31.3</v>
      </c>
      <c r="M107" s="3" t="s">
        <v>174</v>
      </c>
      <c r="N107" s="3" t="s">
        <v>175</v>
      </c>
      <c r="O107" s="3"/>
      <c r="P107" s="3"/>
    </row>
    <row r="108" spans="1:16" x14ac:dyDescent="0.75">
      <c r="A108" s="3" t="s">
        <v>170</v>
      </c>
      <c r="B108" s="3" t="s">
        <v>171</v>
      </c>
      <c r="C108" s="3">
        <v>262</v>
      </c>
      <c r="D108" s="3" t="s">
        <v>71</v>
      </c>
      <c r="E108" s="3">
        <v>6121</v>
      </c>
      <c r="F108" s="3" t="s">
        <v>103</v>
      </c>
      <c r="G108" s="3">
        <v>21043</v>
      </c>
      <c r="H108" s="3" t="s">
        <v>187</v>
      </c>
      <c r="I108" s="3">
        <v>2016</v>
      </c>
      <c r="J108" s="3">
        <v>2016</v>
      </c>
      <c r="K108" s="3" t="s">
        <v>108</v>
      </c>
      <c r="L108" s="3">
        <v>31.5</v>
      </c>
      <c r="M108" s="3" t="s">
        <v>174</v>
      </c>
      <c r="N108" s="3" t="s">
        <v>175</v>
      </c>
      <c r="O108" s="3"/>
      <c r="P108" s="3"/>
    </row>
    <row r="109" spans="1:16" x14ac:dyDescent="0.75">
      <c r="A109" s="3" t="s">
        <v>170</v>
      </c>
      <c r="B109" s="3" t="s">
        <v>171</v>
      </c>
      <c r="C109" s="3">
        <v>262</v>
      </c>
      <c r="D109" s="3" t="s">
        <v>71</v>
      </c>
      <c r="E109" s="3">
        <v>6121</v>
      </c>
      <c r="F109" s="3" t="s">
        <v>103</v>
      </c>
      <c r="G109" s="3">
        <v>21043</v>
      </c>
      <c r="H109" s="3" t="s">
        <v>187</v>
      </c>
      <c r="I109" s="3">
        <v>2017</v>
      </c>
      <c r="J109" s="3">
        <v>2017</v>
      </c>
      <c r="K109" s="3" t="s">
        <v>108</v>
      </c>
      <c r="L109" s="3">
        <v>31.8</v>
      </c>
      <c r="M109" s="3" t="s">
        <v>174</v>
      </c>
      <c r="N109" s="3" t="s">
        <v>175</v>
      </c>
      <c r="O109" s="3"/>
      <c r="P109" s="3"/>
    </row>
    <row r="110" spans="1:16" x14ac:dyDescent="0.75">
      <c r="A110" s="3" t="s">
        <v>170</v>
      </c>
      <c r="B110" s="3" t="s">
        <v>171</v>
      </c>
      <c r="C110" s="3">
        <v>262</v>
      </c>
      <c r="D110" s="3" t="s">
        <v>71</v>
      </c>
      <c r="E110" s="3">
        <v>6121</v>
      </c>
      <c r="F110" s="3" t="s">
        <v>103</v>
      </c>
      <c r="G110" s="3">
        <v>21043</v>
      </c>
      <c r="H110" s="3" t="s">
        <v>187</v>
      </c>
      <c r="I110" s="3">
        <v>2018</v>
      </c>
      <c r="J110" s="3">
        <v>2018</v>
      </c>
      <c r="K110" s="3" t="s">
        <v>108</v>
      </c>
      <c r="L110" s="3">
        <v>32</v>
      </c>
      <c r="M110" s="3" t="s">
        <v>174</v>
      </c>
      <c r="N110" s="3" t="s">
        <v>175</v>
      </c>
      <c r="O110" s="3"/>
      <c r="P110" s="3"/>
    </row>
    <row r="111" spans="1:16" x14ac:dyDescent="0.75">
      <c r="A111" s="3" t="s">
        <v>170</v>
      </c>
      <c r="B111" s="3" t="s">
        <v>171</v>
      </c>
      <c r="C111" s="3">
        <v>262</v>
      </c>
      <c r="D111" s="3" t="s">
        <v>71</v>
      </c>
      <c r="E111" s="3">
        <v>6121</v>
      </c>
      <c r="F111" s="3" t="s">
        <v>103</v>
      </c>
      <c r="G111" s="3">
        <v>21043</v>
      </c>
      <c r="H111" s="3" t="s">
        <v>187</v>
      </c>
      <c r="I111" s="3">
        <v>2019</v>
      </c>
      <c r="J111" s="3">
        <v>2019</v>
      </c>
      <c r="K111" s="3" t="s">
        <v>108</v>
      </c>
      <c r="L111" s="3">
        <v>32.299999999999997</v>
      </c>
      <c r="M111" s="3" t="s">
        <v>174</v>
      </c>
      <c r="N111" s="3" t="s">
        <v>175</v>
      </c>
      <c r="O111" s="3"/>
      <c r="P111" s="3"/>
    </row>
    <row r="112" spans="1:16" x14ac:dyDescent="0.75">
      <c r="A112" s="3" t="s">
        <v>170</v>
      </c>
      <c r="B112" s="3" t="s">
        <v>171</v>
      </c>
      <c r="C112" s="3">
        <v>231</v>
      </c>
      <c r="D112" s="3" t="s">
        <v>72</v>
      </c>
      <c r="E112" s="3">
        <v>6121</v>
      </c>
      <c r="F112" s="3" t="s">
        <v>103</v>
      </c>
      <c r="G112" s="3">
        <v>21043</v>
      </c>
      <c r="H112" s="3" t="s">
        <v>187</v>
      </c>
      <c r="I112" s="3">
        <v>2010</v>
      </c>
      <c r="J112" s="3">
        <v>2010</v>
      </c>
      <c r="K112" s="3" t="s">
        <v>108</v>
      </c>
      <c r="L112" s="3">
        <v>23.2</v>
      </c>
      <c r="M112" s="3" t="s">
        <v>174</v>
      </c>
      <c r="N112" s="3" t="s">
        <v>175</v>
      </c>
      <c r="O112" s="3"/>
      <c r="P112" s="3"/>
    </row>
    <row r="113" spans="1:16" x14ac:dyDescent="0.75">
      <c r="A113" s="3" t="s">
        <v>170</v>
      </c>
      <c r="B113" s="3" t="s">
        <v>171</v>
      </c>
      <c r="C113" s="3">
        <v>231</v>
      </c>
      <c r="D113" s="3" t="s">
        <v>72</v>
      </c>
      <c r="E113" s="3">
        <v>6121</v>
      </c>
      <c r="F113" s="3" t="s">
        <v>103</v>
      </c>
      <c r="G113" s="3">
        <v>21043</v>
      </c>
      <c r="H113" s="3" t="s">
        <v>187</v>
      </c>
      <c r="I113" s="3">
        <v>2011</v>
      </c>
      <c r="J113" s="3">
        <v>2011</v>
      </c>
      <c r="K113" s="3" t="s">
        <v>108</v>
      </c>
      <c r="L113" s="3">
        <v>22.7</v>
      </c>
      <c r="M113" s="3" t="s">
        <v>174</v>
      </c>
      <c r="N113" s="3" t="s">
        <v>175</v>
      </c>
      <c r="O113" s="3"/>
      <c r="P113" s="3"/>
    </row>
    <row r="114" spans="1:16" x14ac:dyDescent="0.75">
      <c r="A114" s="3" t="s">
        <v>170</v>
      </c>
      <c r="B114" s="3" t="s">
        <v>171</v>
      </c>
      <c r="C114" s="3">
        <v>231</v>
      </c>
      <c r="D114" s="3" t="s">
        <v>72</v>
      </c>
      <c r="E114" s="3">
        <v>6121</v>
      </c>
      <c r="F114" s="3" t="s">
        <v>103</v>
      </c>
      <c r="G114" s="3">
        <v>21043</v>
      </c>
      <c r="H114" s="3" t="s">
        <v>187</v>
      </c>
      <c r="I114" s="3">
        <v>2012</v>
      </c>
      <c r="J114" s="3">
        <v>2012</v>
      </c>
      <c r="K114" s="3" t="s">
        <v>108</v>
      </c>
      <c r="L114" s="3">
        <v>22.4</v>
      </c>
      <c r="M114" s="3" t="s">
        <v>174</v>
      </c>
      <c r="N114" s="3" t="s">
        <v>175</v>
      </c>
      <c r="O114" s="3"/>
      <c r="P114" s="3"/>
    </row>
    <row r="115" spans="1:16" x14ac:dyDescent="0.75">
      <c r="A115" s="3" t="s">
        <v>170</v>
      </c>
      <c r="B115" s="3" t="s">
        <v>171</v>
      </c>
      <c r="C115" s="3">
        <v>231</v>
      </c>
      <c r="D115" s="3" t="s">
        <v>72</v>
      </c>
      <c r="E115" s="3">
        <v>6121</v>
      </c>
      <c r="F115" s="3" t="s">
        <v>103</v>
      </c>
      <c r="G115" s="3">
        <v>21043</v>
      </c>
      <c r="H115" s="3" t="s">
        <v>187</v>
      </c>
      <c r="I115" s="3">
        <v>2013</v>
      </c>
      <c r="J115" s="3">
        <v>2013</v>
      </c>
      <c r="K115" s="3" t="s">
        <v>108</v>
      </c>
      <c r="L115" s="3">
        <v>22.2</v>
      </c>
      <c r="M115" s="3" t="s">
        <v>174</v>
      </c>
      <c r="N115" s="3" t="s">
        <v>175</v>
      </c>
      <c r="O115" s="3"/>
      <c r="P115" s="3"/>
    </row>
    <row r="116" spans="1:16" x14ac:dyDescent="0.75">
      <c r="A116" s="3" t="s">
        <v>170</v>
      </c>
      <c r="B116" s="3" t="s">
        <v>171</v>
      </c>
      <c r="C116" s="3">
        <v>231</v>
      </c>
      <c r="D116" s="3" t="s">
        <v>72</v>
      </c>
      <c r="E116" s="3">
        <v>6121</v>
      </c>
      <c r="F116" s="3" t="s">
        <v>103</v>
      </c>
      <c r="G116" s="3">
        <v>21043</v>
      </c>
      <c r="H116" s="3" t="s">
        <v>187</v>
      </c>
      <c r="I116" s="3">
        <v>2014</v>
      </c>
      <c r="J116" s="3">
        <v>2014</v>
      </c>
      <c r="K116" s="3" t="s">
        <v>108</v>
      </c>
      <c r="L116" s="3">
        <v>22.3</v>
      </c>
      <c r="M116" s="3" t="s">
        <v>174</v>
      </c>
      <c r="N116" s="3" t="s">
        <v>175</v>
      </c>
      <c r="O116" s="3"/>
      <c r="P116" s="3"/>
    </row>
    <row r="117" spans="1:16" x14ac:dyDescent="0.75">
      <c r="A117" s="3" t="s">
        <v>170</v>
      </c>
      <c r="B117" s="3" t="s">
        <v>171</v>
      </c>
      <c r="C117" s="3">
        <v>231</v>
      </c>
      <c r="D117" s="3" t="s">
        <v>72</v>
      </c>
      <c r="E117" s="3">
        <v>6121</v>
      </c>
      <c r="F117" s="3" t="s">
        <v>103</v>
      </c>
      <c r="G117" s="3">
        <v>21043</v>
      </c>
      <c r="H117" s="3" t="s">
        <v>187</v>
      </c>
      <c r="I117" s="3">
        <v>2015</v>
      </c>
      <c r="J117" s="3">
        <v>2015</v>
      </c>
      <c r="K117" s="3" t="s">
        <v>108</v>
      </c>
      <c r="L117" s="3">
        <v>22.5</v>
      </c>
      <c r="M117" s="3" t="s">
        <v>174</v>
      </c>
      <c r="N117" s="3" t="s">
        <v>175</v>
      </c>
      <c r="O117" s="3"/>
      <c r="P117" s="3"/>
    </row>
    <row r="118" spans="1:16" x14ac:dyDescent="0.75">
      <c r="A118" s="3" t="s">
        <v>170</v>
      </c>
      <c r="B118" s="3" t="s">
        <v>171</v>
      </c>
      <c r="C118" s="3">
        <v>231</v>
      </c>
      <c r="D118" s="3" t="s">
        <v>72</v>
      </c>
      <c r="E118" s="3">
        <v>6121</v>
      </c>
      <c r="F118" s="3" t="s">
        <v>103</v>
      </c>
      <c r="G118" s="3">
        <v>21043</v>
      </c>
      <c r="H118" s="3" t="s">
        <v>187</v>
      </c>
      <c r="I118" s="3">
        <v>2016</v>
      </c>
      <c r="J118" s="3">
        <v>2016</v>
      </c>
      <c r="K118" s="3" t="s">
        <v>108</v>
      </c>
      <c r="L118" s="3">
        <v>22.7</v>
      </c>
      <c r="M118" s="3" t="s">
        <v>174</v>
      </c>
      <c r="N118" s="3" t="s">
        <v>175</v>
      </c>
      <c r="O118" s="3"/>
      <c r="P118" s="3"/>
    </row>
    <row r="119" spans="1:16" x14ac:dyDescent="0.75">
      <c r="A119" s="3" t="s">
        <v>170</v>
      </c>
      <c r="B119" s="3" t="s">
        <v>171</v>
      </c>
      <c r="C119" s="3">
        <v>231</v>
      </c>
      <c r="D119" s="3" t="s">
        <v>72</v>
      </c>
      <c r="E119" s="3">
        <v>6121</v>
      </c>
      <c r="F119" s="3" t="s">
        <v>103</v>
      </c>
      <c r="G119" s="3">
        <v>21043</v>
      </c>
      <c r="H119" s="3" t="s">
        <v>187</v>
      </c>
      <c r="I119" s="3">
        <v>2017</v>
      </c>
      <c r="J119" s="3">
        <v>2017</v>
      </c>
      <c r="K119" s="3" t="s">
        <v>108</v>
      </c>
      <c r="L119" s="3">
        <v>23</v>
      </c>
      <c r="M119" s="3" t="s">
        <v>174</v>
      </c>
      <c r="N119" s="3" t="s">
        <v>175</v>
      </c>
      <c r="O119" s="3"/>
      <c r="P119" s="3"/>
    </row>
    <row r="120" spans="1:16" x14ac:dyDescent="0.75">
      <c r="A120" s="3" t="s">
        <v>170</v>
      </c>
      <c r="B120" s="3" t="s">
        <v>171</v>
      </c>
      <c r="C120" s="3">
        <v>231</v>
      </c>
      <c r="D120" s="3" t="s">
        <v>72</v>
      </c>
      <c r="E120" s="3">
        <v>6121</v>
      </c>
      <c r="F120" s="3" t="s">
        <v>103</v>
      </c>
      <c r="G120" s="3">
        <v>21043</v>
      </c>
      <c r="H120" s="3" t="s">
        <v>187</v>
      </c>
      <c r="I120" s="3">
        <v>2018</v>
      </c>
      <c r="J120" s="3">
        <v>2018</v>
      </c>
      <c r="K120" s="3" t="s">
        <v>108</v>
      </c>
      <c r="L120" s="3">
        <v>23.4</v>
      </c>
      <c r="M120" s="3" t="s">
        <v>174</v>
      </c>
      <c r="N120" s="3" t="s">
        <v>175</v>
      </c>
      <c r="O120" s="3"/>
      <c r="P120" s="3"/>
    </row>
    <row r="121" spans="1:16" x14ac:dyDescent="0.75">
      <c r="A121" s="3" t="s">
        <v>170</v>
      </c>
      <c r="B121" s="3" t="s">
        <v>171</v>
      </c>
      <c r="C121" s="3">
        <v>231</v>
      </c>
      <c r="D121" s="3" t="s">
        <v>72</v>
      </c>
      <c r="E121" s="3">
        <v>6121</v>
      </c>
      <c r="F121" s="3" t="s">
        <v>103</v>
      </c>
      <c r="G121" s="3">
        <v>21043</v>
      </c>
      <c r="H121" s="3" t="s">
        <v>187</v>
      </c>
      <c r="I121" s="3">
        <v>2019</v>
      </c>
      <c r="J121" s="3">
        <v>2019</v>
      </c>
      <c r="K121" s="3" t="s">
        <v>108</v>
      </c>
      <c r="L121" s="3">
        <v>23.9</v>
      </c>
      <c r="M121" s="3" t="s">
        <v>174</v>
      </c>
      <c r="N121" s="3" t="s">
        <v>175</v>
      </c>
      <c r="O121" s="3"/>
      <c r="P121" s="3"/>
    </row>
    <row r="122" spans="1:16" x14ac:dyDescent="0.75">
      <c r="A122" s="3" t="s">
        <v>170</v>
      </c>
      <c r="B122" s="3" t="s">
        <v>171</v>
      </c>
      <c r="C122" s="3">
        <v>270</v>
      </c>
      <c r="D122" s="3" t="s">
        <v>73</v>
      </c>
      <c r="E122" s="3">
        <v>6121</v>
      </c>
      <c r="F122" s="3" t="s">
        <v>103</v>
      </c>
      <c r="G122" s="3">
        <v>21043</v>
      </c>
      <c r="H122" s="3" t="s">
        <v>187</v>
      </c>
      <c r="I122" s="3">
        <v>2010</v>
      </c>
      <c r="J122" s="3">
        <v>2010</v>
      </c>
      <c r="K122" s="3" t="s">
        <v>108</v>
      </c>
      <c r="L122" s="3">
        <v>57.9</v>
      </c>
      <c r="M122" s="3" t="s">
        <v>174</v>
      </c>
      <c r="N122" s="3" t="s">
        <v>175</v>
      </c>
      <c r="O122" s="3"/>
      <c r="P122" s="3"/>
    </row>
    <row r="123" spans="1:16" x14ac:dyDescent="0.75">
      <c r="A123" s="3" t="s">
        <v>170</v>
      </c>
      <c r="B123" s="3" t="s">
        <v>171</v>
      </c>
      <c r="C123" s="3">
        <v>270</v>
      </c>
      <c r="D123" s="3" t="s">
        <v>73</v>
      </c>
      <c r="E123" s="3">
        <v>6121</v>
      </c>
      <c r="F123" s="3" t="s">
        <v>103</v>
      </c>
      <c r="G123" s="3">
        <v>21043</v>
      </c>
      <c r="H123" s="3" t="s">
        <v>187</v>
      </c>
      <c r="I123" s="3">
        <v>2011</v>
      </c>
      <c r="J123" s="3">
        <v>2011</v>
      </c>
      <c r="K123" s="3" t="s">
        <v>108</v>
      </c>
      <c r="L123" s="3">
        <v>57.2</v>
      </c>
      <c r="M123" s="3" t="s">
        <v>174</v>
      </c>
      <c r="N123" s="3" t="s">
        <v>175</v>
      </c>
      <c r="O123" s="3"/>
      <c r="P123" s="3"/>
    </row>
    <row r="124" spans="1:16" x14ac:dyDescent="0.75">
      <c r="A124" s="3" t="s">
        <v>170</v>
      </c>
      <c r="B124" s="3" t="s">
        <v>171</v>
      </c>
      <c r="C124" s="3">
        <v>270</v>
      </c>
      <c r="D124" s="3" t="s">
        <v>73</v>
      </c>
      <c r="E124" s="3">
        <v>6121</v>
      </c>
      <c r="F124" s="3" t="s">
        <v>103</v>
      </c>
      <c r="G124" s="3">
        <v>21043</v>
      </c>
      <c r="H124" s="3" t="s">
        <v>187</v>
      </c>
      <c r="I124" s="3">
        <v>2012</v>
      </c>
      <c r="J124" s="3">
        <v>2012</v>
      </c>
      <c r="K124" s="3" t="s">
        <v>108</v>
      </c>
      <c r="L124" s="3">
        <v>56.4</v>
      </c>
      <c r="M124" s="3" t="s">
        <v>174</v>
      </c>
      <c r="N124" s="3" t="s">
        <v>175</v>
      </c>
      <c r="O124" s="3"/>
      <c r="P124" s="3"/>
    </row>
    <row r="125" spans="1:16" x14ac:dyDescent="0.75">
      <c r="A125" s="3" t="s">
        <v>170</v>
      </c>
      <c r="B125" s="3" t="s">
        <v>171</v>
      </c>
      <c r="C125" s="3">
        <v>270</v>
      </c>
      <c r="D125" s="3" t="s">
        <v>73</v>
      </c>
      <c r="E125" s="3">
        <v>6121</v>
      </c>
      <c r="F125" s="3" t="s">
        <v>103</v>
      </c>
      <c r="G125" s="3">
        <v>21043</v>
      </c>
      <c r="H125" s="3" t="s">
        <v>187</v>
      </c>
      <c r="I125" s="3">
        <v>2013</v>
      </c>
      <c r="J125" s="3">
        <v>2013</v>
      </c>
      <c r="K125" s="3" t="s">
        <v>108</v>
      </c>
      <c r="L125" s="3">
        <v>55.6</v>
      </c>
      <c r="M125" s="3" t="s">
        <v>174</v>
      </c>
      <c r="N125" s="3" t="s">
        <v>175</v>
      </c>
      <c r="O125" s="3"/>
      <c r="P125" s="3"/>
    </row>
    <row r="126" spans="1:16" x14ac:dyDescent="0.75">
      <c r="A126" s="3" t="s">
        <v>170</v>
      </c>
      <c r="B126" s="3" t="s">
        <v>171</v>
      </c>
      <c r="C126" s="3">
        <v>270</v>
      </c>
      <c r="D126" s="3" t="s">
        <v>73</v>
      </c>
      <c r="E126" s="3">
        <v>6121</v>
      </c>
      <c r="F126" s="3" t="s">
        <v>103</v>
      </c>
      <c r="G126" s="3">
        <v>21043</v>
      </c>
      <c r="H126" s="3" t="s">
        <v>187</v>
      </c>
      <c r="I126" s="3">
        <v>2014</v>
      </c>
      <c r="J126" s="3">
        <v>2014</v>
      </c>
      <c r="K126" s="3" t="s">
        <v>108</v>
      </c>
      <c r="L126" s="3">
        <v>54.8</v>
      </c>
      <c r="M126" s="3" t="s">
        <v>174</v>
      </c>
      <c r="N126" s="3" t="s">
        <v>175</v>
      </c>
      <c r="O126" s="3"/>
      <c r="P126" s="3"/>
    </row>
    <row r="127" spans="1:16" x14ac:dyDescent="0.75">
      <c r="A127" s="3" t="s">
        <v>170</v>
      </c>
      <c r="B127" s="3" t="s">
        <v>171</v>
      </c>
      <c r="C127" s="3">
        <v>270</v>
      </c>
      <c r="D127" s="3" t="s">
        <v>73</v>
      </c>
      <c r="E127" s="3">
        <v>6121</v>
      </c>
      <c r="F127" s="3" t="s">
        <v>103</v>
      </c>
      <c r="G127" s="3">
        <v>21043</v>
      </c>
      <c r="H127" s="3" t="s">
        <v>187</v>
      </c>
      <c r="I127" s="3">
        <v>2015</v>
      </c>
      <c r="J127" s="3">
        <v>2015</v>
      </c>
      <c r="K127" s="3" t="s">
        <v>108</v>
      </c>
      <c r="L127" s="3">
        <v>53.9</v>
      </c>
      <c r="M127" s="3" t="s">
        <v>174</v>
      </c>
      <c r="N127" s="3" t="s">
        <v>175</v>
      </c>
      <c r="O127" s="3"/>
      <c r="P127" s="3"/>
    </row>
    <row r="128" spans="1:16" x14ac:dyDescent="0.75">
      <c r="A128" s="3" t="s">
        <v>170</v>
      </c>
      <c r="B128" s="3" t="s">
        <v>171</v>
      </c>
      <c r="C128" s="3">
        <v>270</v>
      </c>
      <c r="D128" s="3" t="s">
        <v>73</v>
      </c>
      <c r="E128" s="3">
        <v>6121</v>
      </c>
      <c r="F128" s="3" t="s">
        <v>103</v>
      </c>
      <c r="G128" s="3">
        <v>21043</v>
      </c>
      <c r="H128" s="3" t="s">
        <v>187</v>
      </c>
      <c r="I128" s="3">
        <v>2016</v>
      </c>
      <c r="J128" s="3">
        <v>2016</v>
      </c>
      <c r="K128" s="3" t="s">
        <v>108</v>
      </c>
      <c r="L128" s="3">
        <v>52.8</v>
      </c>
      <c r="M128" s="3" t="s">
        <v>174</v>
      </c>
      <c r="N128" s="3" t="s">
        <v>175</v>
      </c>
      <c r="O128" s="3"/>
      <c r="P128" s="3"/>
    </row>
    <row r="129" spans="1:16" x14ac:dyDescent="0.75">
      <c r="A129" s="3" t="s">
        <v>170</v>
      </c>
      <c r="B129" s="3" t="s">
        <v>171</v>
      </c>
      <c r="C129" s="3">
        <v>270</v>
      </c>
      <c r="D129" s="3" t="s">
        <v>73</v>
      </c>
      <c r="E129" s="3">
        <v>6121</v>
      </c>
      <c r="F129" s="3" t="s">
        <v>103</v>
      </c>
      <c r="G129" s="3">
        <v>21043</v>
      </c>
      <c r="H129" s="3" t="s">
        <v>187</v>
      </c>
      <c r="I129" s="3">
        <v>2017</v>
      </c>
      <c r="J129" s="3">
        <v>2017</v>
      </c>
      <c r="K129" s="3" t="s">
        <v>108</v>
      </c>
      <c r="L129" s="3">
        <v>51.7</v>
      </c>
      <c r="M129" s="3" t="s">
        <v>174</v>
      </c>
      <c r="N129" s="3" t="s">
        <v>175</v>
      </c>
      <c r="O129" s="3"/>
      <c r="P129" s="3"/>
    </row>
    <row r="130" spans="1:16" x14ac:dyDescent="0.75">
      <c r="A130" s="3" t="s">
        <v>170</v>
      </c>
      <c r="B130" s="3" t="s">
        <v>171</v>
      </c>
      <c r="C130" s="3">
        <v>270</v>
      </c>
      <c r="D130" s="3" t="s">
        <v>73</v>
      </c>
      <c r="E130" s="3">
        <v>6121</v>
      </c>
      <c r="F130" s="3" t="s">
        <v>103</v>
      </c>
      <c r="G130" s="3">
        <v>21043</v>
      </c>
      <c r="H130" s="3" t="s">
        <v>187</v>
      </c>
      <c r="I130" s="3">
        <v>2018</v>
      </c>
      <c r="J130" s="3">
        <v>2018</v>
      </c>
      <c r="K130" s="3" t="s">
        <v>108</v>
      </c>
      <c r="L130" s="3">
        <v>50.6</v>
      </c>
      <c r="M130" s="3" t="s">
        <v>174</v>
      </c>
      <c r="N130" s="3" t="s">
        <v>175</v>
      </c>
      <c r="O130" s="3"/>
      <c r="P130" s="3"/>
    </row>
    <row r="131" spans="1:16" x14ac:dyDescent="0.75">
      <c r="A131" s="3" t="s">
        <v>170</v>
      </c>
      <c r="B131" s="3" t="s">
        <v>171</v>
      </c>
      <c r="C131" s="3">
        <v>270</v>
      </c>
      <c r="D131" s="3" t="s">
        <v>73</v>
      </c>
      <c r="E131" s="3">
        <v>6121</v>
      </c>
      <c r="F131" s="3" t="s">
        <v>103</v>
      </c>
      <c r="G131" s="3">
        <v>21043</v>
      </c>
      <c r="H131" s="3" t="s">
        <v>187</v>
      </c>
      <c r="I131" s="3">
        <v>2019</v>
      </c>
      <c r="J131" s="3">
        <v>2019</v>
      </c>
      <c r="K131" s="3" t="s">
        <v>108</v>
      </c>
      <c r="L131" s="3">
        <v>49.5</v>
      </c>
      <c r="M131" s="3" t="s">
        <v>174</v>
      </c>
      <c r="N131" s="3" t="s">
        <v>175</v>
      </c>
      <c r="O131" s="3"/>
      <c r="P131" s="3"/>
    </row>
    <row r="132" spans="1:16" x14ac:dyDescent="0.75">
      <c r="A132" s="3" t="s">
        <v>170</v>
      </c>
      <c r="B132" s="3" t="s">
        <v>171</v>
      </c>
      <c r="C132" s="3">
        <v>624</v>
      </c>
      <c r="D132" s="3" t="s">
        <v>74</v>
      </c>
      <c r="E132" s="3">
        <v>6121</v>
      </c>
      <c r="F132" s="3" t="s">
        <v>103</v>
      </c>
      <c r="G132" s="3">
        <v>21043</v>
      </c>
      <c r="H132" s="3" t="s">
        <v>187</v>
      </c>
      <c r="I132" s="3">
        <v>2010</v>
      </c>
      <c r="J132" s="3">
        <v>2010</v>
      </c>
      <c r="K132" s="3" t="s">
        <v>108</v>
      </c>
      <c r="L132" s="3">
        <v>50.7</v>
      </c>
      <c r="M132" s="3" t="s">
        <v>174</v>
      </c>
      <c r="N132" s="3" t="s">
        <v>175</v>
      </c>
      <c r="O132" s="3"/>
      <c r="P132" s="3"/>
    </row>
    <row r="133" spans="1:16" x14ac:dyDescent="0.75">
      <c r="A133" s="3" t="s">
        <v>170</v>
      </c>
      <c r="B133" s="3" t="s">
        <v>171</v>
      </c>
      <c r="C133" s="3">
        <v>624</v>
      </c>
      <c r="D133" s="3" t="s">
        <v>74</v>
      </c>
      <c r="E133" s="3">
        <v>6121</v>
      </c>
      <c r="F133" s="3" t="s">
        <v>103</v>
      </c>
      <c r="G133" s="3">
        <v>21043</v>
      </c>
      <c r="H133" s="3" t="s">
        <v>187</v>
      </c>
      <c r="I133" s="3">
        <v>2011</v>
      </c>
      <c r="J133" s="3">
        <v>2011</v>
      </c>
      <c r="K133" s="3" t="s">
        <v>108</v>
      </c>
      <c r="L133" s="3">
        <v>50.3</v>
      </c>
      <c r="M133" s="3" t="s">
        <v>174</v>
      </c>
      <c r="N133" s="3" t="s">
        <v>175</v>
      </c>
      <c r="O133" s="3"/>
      <c r="P133" s="3"/>
    </row>
    <row r="134" spans="1:16" x14ac:dyDescent="0.75">
      <c r="A134" s="3" t="s">
        <v>170</v>
      </c>
      <c r="B134" s="3" t="s">
        <v>171</v>
      </c>
      <c r="C134" s="3">
        <v>624</v>
      </c>
      <c r="D134" s="3" t="s">
        <v>74</v>
      </c>
      <c r="E134" s="3">
        <v>6121</v>
      </c>
      <c r="F134" s="3" t="s">
        <v>103</v>
      </c>
      <c r="G134" s="3">
        <v>21043</v>
      </c>
      <c r="H134" s="3" t="s">
        <v>187</v>
      </c>
      <c r="I134" s="3">
        <v>2012</v>
      </c>
      <c r="J134" s="3">
        <v>2012</v>
      </c>
      <c r="K134" s="3" t="s">
        <v>108</v>
      </c>
      <c r="L134" s="3">
        <v>49.9</v>
      </c>
      <c r="M134" s="3" t="s">
        <v>174</v>
      </c>
      <c r="N134" s="3" t="s">
        <v>175</v>
      </c>
      <c r="O134" s="3"/>
      <c r="P134" s="3"/>
    </row>
    <row r="135" spans="1:16" x14ac:dyDescent="0.75">
      <c r="A135" s="3" t="s">
        <v>170</v>
      </c>
      <c r="B135" s="3" t="s">
        <v>171</v>
      </c>
      <c r="C135" s="3">
        <v>624</v>
      </c>
      <c r="D135" s="3" t="s">
        <v>74</v>
      </c>
      <c r="E135" s="3">
        <v>6121</v>
      </c>
      <c r="F135" s="3" t="s">
        <v>103</v>
      </c>
      <c r="G135" s="3">
        <v>21043</v>
      </c>
      <c r="H135" s="3" t="s">
        <v>187</v>
      </c>
      <c r="I135" s="3">
        <v>2013</v>
      </c>
      <c r="J135" s="3">
        <v>2013</v>
      </c>
      <c r="K135" s="3" t="s">
        <v>108</v>
      </c>
      <c r="L135" s="3">
        <v>49.6</v>
      </c>
      <c r="M135" s="3" t="s">
        <v>174</v>
      </c>
      <c r="N135" s="3" t="s">
        <v>175</v>
      </c>
      <c r="O135" s="3"/>
      <c r="P135" s="3"/>
    </row>
    <row r="136" spans="1:16" x14ac:dyDescent="0.75">
      <c r="A136" s="3" t="s">
        <v>170</v>
      </c>
      <c r="B136" s="3" t="s">
        <v>171</v>
      </c>
      <c r="C136" s="3">
        <v>624</v>
      </c>
      <c r="D136" s="3" t="s">
        <v>74</v>
      </c>
      <c r="E136" s="3">
        <v>6121</v>
      </c>
      <c r="F136" s="3" t="s">
        <v>103</v>
      </c>
      <c r="G136" s="3">
        <v>21043</v>
      </c>
      <c r="H136" s="3" t="s">
        <v>187</v>
      </c>
      <c r="I136" s="3">
        <v>2014</v>
      </c>
      <c r="J136" s="3">
        <v>2014</v>
      </c>
      <c r="K136" s="3" t="s">
        <v>108</v>
      </c>
      <c r="L136" s="3">
        <v>49.3</v>
      </c>
      <c r="M136" s="3" t="s">
        <v>174</v>
      </c>
      <c r="N136" s="3" t="s">
        <v>175</v>
      </c>
      <c r="O136" s="3"/>
      <c r="P136" s="3"/>
    </row>
    <row r="137" spans="1:16" x14ac:dyDescent="0.75">
      <c r="A137" s="3" t="s">
        <v>170</v>
      </c>
      <c r="B137" s="3" t="s">
        <v>171</v>
      </c>
      <c r="C137" s="3">
        <v>624</v>
      </c>
      <c r="D137" s="3" t="s">
        <v>74</v>
      </c>
      <c r="E137" s="3">
        <v>6121</v>
      </c>
      <c r="F137" s="3" t="s">
        <v>103</v>
      </c>
      <c r="G137" s="3">
        <v>21043</v>
      </c>
      <c r="H137" s="3" t="s">
        <v>187</v>
      </c>
      <c r="I137" s="3">
        <v>2015</v>
      </c>
      <c r="J137" s="3">
        <v>2015</v>
      </c>
      <c r="K137" s="3" t="s">
        <v>108</v>
      </c>
      <c r="L137" s="3">
        <v>49.1</v>
      </c>
      <c r="M137" s="3" t="s">
        <v>174</v>
      </c>
      <c r="N137" s="3" t="s">
        <v>175</v>
      </c>
      <c r="O137" s="3"/>
      <c r="P137" s="3"/>
    </row>
    <row r="138" spans="1:16" x14ac:dyDescent="0.75">
      <c r="A138" s="3" t="s">
        <v>170</v>
      </c>
      <c r="B138" s="3" t="s">
        <v>171</v>
      </c>
      <c r="C138" s="3">
        <v>624</v>
      </c>
      <c r="D138" s="3" t="s">
        <v>74</v>
      </c>
      <c r="E138" s="3">
        <v>6121</v>
      </c>
      <c r="F138" s="3" t="s">
        <v>103</v>
      </c>
      <c r="G138" s="3">
        <v>21043</v>
      </c>
      <c r="H138" s="3" t="s">
        <v>187</v>
      </c>
      <c r="I138" s="3">
        <v>2016</v>
      </c>
      <c r="J138" s="3">
        <v>2016</v>
      </c>
      <c r="K138" s="3" t="s">
        <v>108</v>
      </c>
      <c r="L138" s="3">
        <v>48.8</v>
      </c>
      <c r="M138" s="3" t="s">
        <v>174</v>
      </c>
      <c r="N138" s="3" t="s">
        <v>175</v>
      </c>
      <c r="O138" s="3"/>
      <c r="P138" s="3"/>
    </row>
    <row r="139" spans="1:16" x14ac:dyDescent="0.75">
      <c r="A139" s="3" t="s">
        <v>170</v>
      </c>
      <c r="B139" s="3" t="s">
        <v>171</v>
      </c>
      <c r="C139" s="3">
        <v>624</v>
      </c>
      <c r="D139" s="3" t="s">
        <v>74</v>
      </c>
      <c r="E139" s="3">
        <v>6121</v>
      </c>
      <c r="F139" s="3" t="s">
        <v>103</v>
      </c>
      <c r="G139" s="3">
        <v>21043</v>
      </c>
      <c r="H139" s="3" t="s">
        <v>187</v>
      </c>
      <c r="I139" s="3">
        <v>2017</v>
      </c>
      <c r="J139" s="3">
        <v>2017</v>
      </c>
      <c r="K139" s="3" t="s">
        <v>108</v>
      </c>
      <c r="L139" s="3">
        <v>48.5</v>
      </c>
      <c r="M139" s="3" t="s">
        <v>174</v>
      </c>
      <c r="N139" s="3" t="s">
        <v>175</v>
      </c>
      <c r="O139" s="3"/>
      <c r="P139" s="3"/>
    </row>
    <row r="140" spans="1:16" x14ac:dyDescent="0.75">
      <c r="A140" s="3" t="s">
        <v>170</v>
      </c>
      <c r="B140" s="3" t="s">
        <v>171</v>
      </c>
      <c r="C140" s="3">
        <v>624</v>
      </c>
      <c r="D140" s="3" t="s">
        <v>74</v>
      </c>
      <c r="E140" s="3">
        <v>6121</v>
      </c>
      <c r="F140" s="3" t="s">
        <v>103</v>
      </c>
      <c r="G140" s="3">
        <v>21043</v>
      </c>
      <c r="H140" s="3" t="s">
        <v>187</v>
      </c>
      <c r="I140" s="3">
        <v>2018</v>
      </c>
      <c r="J140" s="3">
        <v>2018</v>
      </c>
      <c r="K140" s="3" t="s">
        <v>108</v>
      </c>
      <c r="L140" s="3">
        <v>48.3</v>
      </c>
      <c r="M140" s="3" t="s">
        <v>174</v>
      </c>
      <c r="N140" s="3" t="s">
        <v>175</v>
      </c>
      <c r="O140" s="3"/>
      <c r="P140" s="3"/>
    </row>
    <row r="141" spans="1:16" x14ac:dyDescent="0.75">
      <c r="A141" s="3" t="s">
        <v>170</v>
      </c>
      <c r="B141" s="3" t="s">
        <v>171</v>
      </c>
      <c r="C141" s="3">
        <v>624</v>
      </c>
      <c r="D141" s="3" t="s">
        <v>74</v>
      </c>
      <c r="E141" s="3">
        <v>6121</v>
      </c>
      <c r="F141" s="3" t="s">
        <v>103</v>
      </c>
      <c r="G141" s="3">
        <v>21043</v>
      </c>
      <c r="H141" s="3" t="s">
        <v>187</v>
      </c>
      <c r="I141" s="3">
        <v>2019</v>
      </c>
      <c r="J141" s="3">
        <v>2019</v>
      </c>
      <c r="K141" s="3" t="s">
        <v>108</v>
      </c>
      <c r="L141" s="3">
        <v>48.1</v>
      </c>
      <c r="M141" s="3" t="s">
        <v>174</v>
      </c>
      <c r="N141" s="3" t="s">
        <v>175</v>
      </c>
      <c r="O141" s="3"/>
      <c r="P141" s="3"/>
    </row>
    <row r="142" spans="1:16" x14ac:dyDescent="0.75">
      <c r="A142" s="3" t="s">
        <v>170</v>
      </c>
      <c r="B142" s="3" t="s">
        <v>171</v>
      </c>
      <c r="C142" s="3">
        <v>332</v>
      </c>
      <c r="D142" s="3" t="s">
        <v>75</v>
      </c>
      <c r="E142" s="3">
        <v>6121</v>
      </c>
      <c r="F142" s="3" t="s">
        <v>103</v>
      </c>
      <c r="G142" s="3">
        <v>21043</v>
      </c>
      <c r="H142" s="3" t="s">
        <v>187</v>
      </c>
      <c r="I142" s="3">
        <v>2010</v>
      </c>
      <c r="J142" s="3">
        <v>2010</v>
      </c>
      <c r="K142" s="3" t="s">
        <v>108</v>
      </c>
      <c r="L142" s="3">
        <v>48.2</v>
      </c>
      <c r="M142" s="3" t="s">
        <v>174</v>
      </c>
      <c r="N142" s="3" t="s">
        <v>175</v>
      </c>
      <c r="O142" s="3"/>
      <c r="P142" s="3"/>
    </row>
    <row r="143" spans="1:16" x14ac:dyDescent="0.75">
      <c r="A143" s="3" t="s">
        <v>170</v>
      </c>
      <c r="B143" s="3" t="s">
        <v>171</v>
      </c>
      <c r="C143" s="3">
        <v>332</v>
      </c>
      <c r="D143" s="3" t="s">
        <v>75</v>
      </c>
      <c r="E143" s="3">
        <v>6121</v>
      </c>
      <c r="F143" s="3" t="s">
        <v>103</v>
      </c>
      <c r="G143" s="3">
        <v>21043</v>
      </c>
      <c r="H143" s="3" t="s">
        <v>187</v>
      </c>
      <c r="I143" s="3">
        <v>2011</v>
      </c>
      <c r="J143" s="3">
        <v>2011</v>
      </c>
      <c r="K143" s="3" t="s">
        <v>108</v>
      </c>
      <c r="L143" s="3">
        <v>47.8</v>
      </c>
      <c r="M143" s="3" t="s">
        <v>174</v>
      </c>
      <c r="N143" s="3" t="s">
        <v>175</v>
      </c>
      <c r="O143" s="3"/>
      <c r="P143" s="3"/>
    </row>
    <row r="144" spans="1:16" x14ac:dyDescent="0.75">
      <c r="A144" s="3" t="s">
        <v>170</v>
      </c>
      <c r="B144" s="3" t="s">
        <v>171</v>
      </c>
      <c r="C144" s="3">
        <v>332</v>
      </c>
      <c r="D144" s="3" t="s">
        <v>75</v>
      </c>
      <c r="E144" s="3">
        <v>6121</v>
      </c>
      <c r="F144" s="3" t="s">
        <v>103</v>
      </c>
      <c r="G144" s="3">
        <v>21043</v>
      </c>
      <c r="H144" s="3" t="s">
        <v>187</v>
      </c>
      <c r="I144" s="3">
        <v>2012</v>
      </c>
      <c r="J144" s="3">
        <v>2012</v>
      </c>
      <c r="K144" s="3" t="s">
        <v>108</v>
      </c>
      <c r="L144" s="3">
        <v>47.6</v>
      </c>
      <c r="M144" s="3" t="s">
        <v>174</v>
      </c>
      <c r="N144" s="3" t="s">
        <v>175</v>
      </c>
      <c r="O144" s="3"/>
      <c r="P144" s="3"/>
    </row>
    <row r="145" spans="1:16" x14ac:dyDescent="0.75">
      <c r="A145" s="3" t="s">
        <v>170</v>
      </c>
      <c r="B145" s="3" t="s">
        <v>171</v>
      </c>
      <c r="C145" s="3">
        <v>332</v>
      </c>
      <c r="D145" s="3" t="s">
        <v>75</v>
      </c>
      <c r="E145" s="3">
        <v>6121</v>
      </c>
      <c r="F145" s="3" t="s">
        <v>103</v>
      </c>
      <c r="G145" s="3">
        <v>21043</v>
      </c>
      <c r="H145" s="3" t="s">
        <v>187</v>
      </c>
      <c r="I145" s="3">
        <v>2013</v>
      </c>
      <c r="J145" s="3">
        <v>2013</v>
      </c>
      <c r="K145" s="3" t="s">
        <v>108</v>
      </c>
      <c r="L145" s="3">
        <v>47.4</v>
      </c>
      <c r="M145" s="3" t="s">
        <v>174</v>
      </c>
      <c r="N145" s="3" t="s">
        <v>175</v>
      </c>
      <c r="O145" s="3"/>
      <c r="P145" s="3"/>
    </row>
    <row r="146" spans="1:16" x14ac:dyDescent="0.75">
      <c r="A146" s="3" t="s">
        <v>170</v>
      </c>
      <c r="B146" s="3" t="s">
        <v>171</v>
      </c>
      <c r="C146" s="3">
        <v>332</v>
      </c>
      <c r="D146" s="3" t="s">
        <v>75</v>
      </c>
      <c r="E146" s="3">
        <v>6121</v>
      </c>
      <c r="F146" s="3" t="s">
        <v>103</v>
      </c>
      <c r="G146" s="3">
        <v>21043</v>
      </c>
      <c r="H146" s="3" t="s">
        <v>187</v>
      </c>
      <c r="I146" s="3">
        <v>2014</v>
      </c>
      <c r="J146" s="3">
        <v>2014</v>
      </c>
      <c r="K146" s="3" t="s">
        <v>108</v>
      </c>
      <c r="L146" s="3">
        <v>47.3</v>
      </c>
      <c r="M146" s="3" t="s">
        <v>174</v>
      </c>
      <c r="N146" s="3" t="s">
        <v>175</v>
      </c>
      <c r="O146" s="3"/>
      <c r="P146" s="3"/>
    </row>
    <row r="147" spans="1:16" x14ac:dyDescent="0.75">
      <c r="A147" s="3" t="s">
        <v>170</v>
      </c>
      <c r="B147" s="3" t="s">
        <v>171</v>
      </c>
      <c r="C147" s="3">
        <v>332</v>
      </c>
      <c r="D147" s="3" t="s">
        <v>75</v>
      </c>
      <c r="E147" s="3">
        <v>6121</v>
      </c>
      <c r="F147" s="3" t="s">
        <v>103</v>
      </c>
      <c r="G147" s="3">
        <v>21043</v>
      </c>
      <c r="H147" s="3" t="s">
        <v>187</v>
      </c>
      <c r="I147" s="3">
        <v>2015</v>
      </c>
      <c r="J147" s="3">
        <v>2015</v>
      </c>
      <c r="K147" s="3" t="s">
        <v>108</v>
      </c>
      <c r="L147" s="3">
        <v>47.4</v>
      </c>
      <c r="M147" s="3" t="s">
        <v>174</v>
      </c>
      <c r="N147" s="3" t="s">
        <v>175</v>
      </c>
      <c r="O147" s="3"/>
      <c r="P147" s="3"/>
    </row>
    <row r="148" spans="1:16" x14ac:dyDescent="0.75">
      <c r="A148" s="3" t="s">
        <v>170</v>
      </c>
      <c r="B148" s="3" t="s">
        <v>171</v>
      </c>
      <c r="C148" s="3">
        <v>332</v>
      </c>
      <c r="D148" s="3" t="s">
        <v>75</v>
      </c>
      <c r="E148" s="3">
        <v>6121</v>
      </c>
      <c r="F148" s="3" t="s">
        <v>103</v>
      </c>
      <c r="G148" s="3">
        <v>21043</v>
      </c>
      <c r="H148" s="3" t="s">
        <v>187</v>
      </c>
      <c r="I148" s="3">
        <v>2016</v>
      </c>
      <c r="J148" s="3">
        <v>2016</v>
      </c>
      <c r="K148" s="3" t="s">
        <v>108</v>
      </c>
      <c r="L148" s="3">
        <v>47.4</v>
      </c>
      <c r="M148" s="3" t="s">
        <v>174</v>
      </c>
      <c r="N148" s="3" t="s">
        <v>175</v>
      </c>
      <c r="O148" s="3"/>
      <c r="P148" s="3"/>
    </row>
    <row r="149" spans="1:16" x14ac:dyDescent="0.75">
      <c r="A149" s="3" t="s">
        <v>170</v>
      </c>
      <c r="B149" s="3" t="s">
        <v>171</v>
      </c>
      <c r="C149" s="3">
        <v>332</v>
      </c>
      <c r="D149" s="3" t="s">
        <v>75</v>
      </c>
      <c r="E149" s="3">
        <v>6121</v>
      </c>
      <c r="F149" s="3" t="s">
        <v>103</v>
      </c>
      <c r="G149" s="3">
        <v>21043</v>
      </c>
      <c r="H149" s="3" t="s">
        <v>187</v>
      </c>
      <c r="I149" s="3">
        <v>2017</v>
      </c>
      <c r="J149" s="3">
        <v>2017</v>
      </c>
      <c r="K149" s="3" t="s">
        <v>108</v>
      </c>
      <c r="L149" s="3">
        <v>47.5</v>
      </c>
      <c r="M149" s="3" t="s">
        <v>174</v>
      </c>
      <c r="N149" s="3" t="s">
        <v>175</v>
      </c>
      <c r="O149" s="3"/>
      <c r="P149" s="3"/>
    </row>
    <row r="150" spans="1:16" x14ac:dyDescent="0.75">
      <c r="A150" s="3" t="s">
        <v>170</v>
      </c>
      <c r="B150" s="3" t="s">
        <v>171</v>
      </c>
      <c r="C150" s="3">
        <v>332</v>
      </c>
      <c r="D150" s="3" t="s">
        <v>75</v>
      </c>
      <c r="E150" s="3">
        <v>6121</v>
      </c>
      <c r="F150" s="3" t="s">
        <v>103</v>
      </c>
      <c r="G150" s="3">
        <v>21043</v>
      </c>
      <c r="H150" s="3" t="s">
        <v>187</v>
      </c>
      <c r="I150" s="3">
        <v>2018</v>
      </c>
      <c r="J150" s="3">
        <v>2018</v>
      </c>
      <c r="K150" s="3" t="s">
        <v>108</v>
      </c>
      <c r="L150" s="3">
        <v>47.6</v>
      </c>
      <c r="M150" s="3" t="s">
        <v>174</v>
      </c>
      <c r="N150" s="3" t="s">
        <v>175</v>
      </c>
      <c r="O150" s="3"/>
      <c r="P150" s="3"/>
    </row>
    <row r="151" spans="1:16" x14ac:dyDescent="0.75">
      <c r="A151" s="3" t="s">
        <v>170</v>
      </c>
      <c r="B151" s="3" t="s">
        <v>171</v>
      </c>
      <c r="C151" s="3">
        <v>332</v>
      </c>
      <c r="D151" s="3" t="s">
        <v>75</v>
      </c>
      <c r="E151" s="3">
        <v>6121</v>
      </c>
      <c r="F151" s="3" t="s">
        <v>103</v>
      </c>
      <c r="G151" s="3">
        <v>21043</v>
      </c>
      <c r="H151" s="3" t="s">
        <v>187</v>
      </c>
      <c r="I151" s="3">
        <v>2019</v>
      </c>
      <c r="J151" s="3">
        <v>2019</v>
      </c>
      <c r="K151" s="3" t="s">
        <v>108</v>
      </c>
      <c r="L151" s="3">
        <v>47.7</v>
      </c>
      <c r="M151" s="3" t="s">
        <v>174</v>
      </c>
      <c r="N151" s="3" t="s">
        <v>175</v>
      </c>
      <c r="O151" s="3"/>
      <c r="P151" s="3"/>
    </row>
    <row r="152" spans="1:16" x14ac:dyDescent="0.75">
      <c r="A152" s="3" t="s">
        <v>170</v>
      </c>
      <c r="B152" s="3" t="s">
        <v>171</v>
      </c>
      <c r="C152" s="3">
        <v>296</v>
      </c>
      <c r="D152" s="3" t="s">
        <v>76</v>
      </c>
      <c r="E152" s="3">
        <v>6121</v>
      </c>
      <c r="F152" s="3" t="s">
        <v>103</v>
      </c>
      <c r="G152" s="3">
        <v>21043</v>
      </c>
      <c r="H152" s="3" t="s">
        <v>187</v>
      </c>
      <c r="I152" s="3">
        <v>2010</v>
      </c>
      <c r="J152" s="3">
        <v>2010</v>
      </c>
      <c r="K152" s="3" t="s">
        <v>108</v>
      </c>
      <c r="L152" s="3">
        <v>31.6</v>
      </c>
      <c r="M152" s="3" t="s">
        <v>174</v>
      </c>
      <c r="N152" s="3" t="s">
        <v>175</v>
      </c>
      <c r="O152" s="3"/>
      <c r="P152" s="3"/>
    </row>
    <row r="153" spans="1:16" x14ac:dyDescent="0.75">
      <c r="A153" s="3" t="s">
        <v>170</v>
      </c>
      <c r="B153" s="3" t="s">
        <v>171</v>
      </c>
      <c r="C153" s="3">
        <v>296</v>
      </c>
      <c r="D153" s="3" t="s">
        <v>76</v>
      </c>
      <c r="E153" s="3">
        <v>6121</v>
      </c>
      <c r="F153" s="3" t="s">
        <v>103</v>
      </c>
      <c r="G153" s="3">
        <v>21043</v>
      </c>
      <c r="H153" s="3" t="s">
        <v>187</v>
      </c>
      <c r="I153" s="3">
        <v>2011</v>
      </c>
      <c r="J153" s="3">
        <v>2011</v>
      </c>
      <c r="K153" s="3" t="s">
        <v>108</v>
      </c>
      <c r="L153" s="3">
        <v>31.7</v>
      </c>
      <c r="M153" s="3" t="s">
        <v>174</v>
      </c>
      <c r="N153" s="3" t="s">
        <v>175</v>
      </c>
      <c r="O153" s="3"/>
      <c r="P153" s="3"/>
    </row>
    <row r="154" spans="1:16" x14ac:dyDescent="0.75">
      <c r="A154" s="3" t="s">
        <v>170</v>
      </c>
      <c r="B154" s="3" t="s">
        <v>171</v>
      </c>
      <c r="C154" s="3">
        <v>296</v>
      </c>
      <c r="D154" s="3" t="s">
        <v>76</v>
      </c>
      <c r="E154" s="3">
        <v>6121</v>
      </c>
      <c r="F154" s="3" t="s">
        <v>103</v>
      </c>
      <c r="G154" s="3">
        <v>21043</v>
      </c>
      <c r="H154" s="3" t="s">
        <v>187</v>
      </c>
      <c r="I154" s="3">
        <v>2012</v>
      </c>
      <c r="J154" s="3">
        <v>2012</v>
      </c>
      <c r="K154" s="3" t="s">
        <v>108</v>
      </c>
      <c r="L154" s="3">
        <v>31.8</v>
      </c>
      <c r="M154" s="3" t="s">
        <v>174</v>
      </c>
      <c r="N154" s="3" t="s">
        <v>175</v>
      </c>
      <c r="O154" s="3"/>
      <c r="P154" s="3"/>
    </row>
    <row r="155" spans="1:16" x14ac:dyDescent="0.75">
      <c r="A155" s="3" t="s">
        <v>170</v>
      </c>
      <c r="B155" s="3" t="s">
        <v>171</v>
      </c>
      <c r="C155" s="3">
        <v>296</v>
      </c>
      <c r="D155" s="3" t="s">
        <v>76</v>
      </c>
      <c r="E155" s="3">
        <v>6121</v>
      </c>
      <c r="F155" s="3" t="s">
        <v>103</v>
      </c>
      <c r="G155" s="3">
        <v>21043</v>
      </c>
      <c r="H155" s="3" t="s">
        <v>187</v>
      </c>
      <c r="I155" s="3">
        <v>2013</v>
      </c>
      <c r="J155" s="3">
        <v>2013</v>
      </c>
      <c r="K155" s="3" t="s">
        <v>108</v>
      </c>
      <c r="L155" s="3">
        <v>31.9</v>
      </c>
      <c r="M155" s="3" t="s">
        <v>174</v>
      </c>
      <c r="N155" s="3" t="s">
        <v>175</v>
      </c>
      <c r="O155" s="3"/>
      <c r="P155" s="3"/>
    </row>
    <row r="156" spans="1:16" x14ac:dyDescent="0.75">
      <c r="A156" s="3" t="s">
        <v>170</v>
      </c>
      <c r="B156" s="3" t="s">
        <v>171</v>
      </c>
      <c r="C156" s="3">
        <v>296</v>
      </c>
      <c r="D156" s="3" t="s">
        <v>76</v>
      </c>
      <c r="E156" s="3">
        <v>6121</v>
      </c>
      <c r="F156" s="3" t="s">
        <v>103</v>
      </c>
      <c r="G156" s="3">
        <v>21043</v>
      </c>
      <c r="H156" s="3" t="s">
        <v>187</v>
      </c>
      <c r="I156" s="3">
        <v>2014</v>
      </c>
      <c r="J156" s="3">
        <v>2014</v>
      </c>
      <c r="K156" s="3" t="s">
        <v>108</v>
      </c>
      <c r="L156" s="3">
        <v>32</v>
      </c>
      <c r="M156" s="3" t="s">
        <v>174</v>
      </c>
      <c r="N156" s="3" t="s">
        <v>175</v>
      </c>
      <c r="O156" s="3"/>
      <c r="P156" s="3"/>
    </row>
    <row r="157" spans="1:16" x14ac:dyDescent="0.75">
      <c r="A157" s="3" t="s">
        <v>170</v>
      </c>
      <c r="B157" s="3" t="s">
        <v>171</v>
      </c>
      <c r="C157" s="3">
        <v>296</v>
      </c>
      <c r="D157" s="3" t="s">
        <v>76</v>
      </c>
      <c r="E157" s="3">
        <v>6121</v>
      </c>
      <c r="F157" s="3" t="s">
        <v>103</v>
      </c>
      <c r="G157" s="3">
        <v>21043</v>
      </c>
      <c r="H157" s="3" t="s">
        <v>187</v>
      </c>
      <c r="I157" s="3">
        <v>2015</v>
      </c>
      <c r="J157" s="3">
        <v>2015</v>
      </c>
      <c r="K157" s="3" t="s">
        <v>108</v>
      </c>
      <c r="L157" s="3">
        <v>32.1</v>
      </c>
      <c r="M157" s="3" t="s">
        <v>174</v>
      </c>
      <c r="N157" s="3" t="s">
        <v>175</v>
      </c>
      <c r="O157" s="3"/>
      <c r="P157" s="3"/>
    </row>
    <row r="158" spans="1:16" x14ac:dyDescent="0.75">
      <c r="A158" s="3" t="s">
        <v>170</v>
      </c>
      <c r="B158" s="3" t="s">
        <v>171</v>
      </c>
      <c r="C158" s="3">
        <v>296</v>
      </c>
      <c r="D158" s="3" t="s">
        <v>76</v>
      </c>
      <c r="E158" s="3">
        <v>6121</v>
      </c>
      <c r="F158" s="3" t="s">
        <v>103</v>
      </c>
      <c r="G158" s="3">
        <v>21043</v>
      </c>
      <c r="H158" s="3" t="s">
        <v>187</v>
      </c>
      <c r="I158" s="3">
        <v>2016</v>
      </c>
      <c r="J158" s="3">
        <v>2016</v>
      </c>
      <c r="K158" s="3" t="s">
        <v>108</v>
      </c>
      <c r="L158" s="3">
        <v>32.200000000000003</v>
      </c>
      <c r="M158" s="3" t="s">
        <v>174</v>
      </c>
      <c r="N158" s="3" t="s">
        <v>175</v>
      </c>
      <c r="O158" s="3"/>
      <c r="P158" s="3"/>
    </row>
    <row r="159" spans="1:16" x14ac:dyDescent="0.75">
      <c r="A159" s="3" t="s">
        <v>170</v>
      </c>
      <c r="B159" s="3" t="s">
        <v>171</v>
      </c>
      <c r="C159" s="3">
        <v>296</v>
      </c>
      <c r="D159" s="3" t="s">
        <v>76</v>
      </c>
      <c r="E159" s="3">
        <v>6121</v>
      </c>
      <c r="F159" s="3" t="s">
        <v>103</v>
      </c>
      <c r="G159" s="3">
        <v>21043</v>
      </c>
      <c r="H159" s="3" t="s">
        <v>187</v>
      </c>
      <c r="I159" s="3">
        <v>2017</v>
      </c>
      <c r="J159" s="3">
        <v>2017</v>
      </c>
      <c r="K159" s="3" t="s">
        <v>108</v>
      </c>
      <c r="L159" s="3">
        <v>32.299999999999997</v>
      </c>
      <c r="M159" s="3" t="s">
        <v>174</v>
      </c>
      <c r="N159" s="3" t="s">
        <v>175</v>
      </c>
      <c r="O159" s="3"/>
      <c r="P159" s="3"/>
    </row>
    <row r="160" spans="1:16" x14ac:dyDescent="0.75">
      <c r="A160" s="3" t="s">
        <v>170</v>
      </c>
      <c r="B160" s="3" t="s">
        <v>171</v>
      </c>
      <c r="C160" s="3">
        <v>296</v>
      </c>
      <c r="D160" s="3" t="s">
        <v>76</v>
      </c>
      <c r="E160" s="3">
        <v>6121</v>
      </c>
      <c r="F160" s="3" t="s">
        <v>103</v>
      </c>
      <c r="G160" s="3">
        <v>21043</v>
      </c>
      <c r="H160" s="3" t="s">
        <v>187</v>
      </c>
      <c r="I160" s="3">
        <v>2018</v>
      </c>
      <c r="J160" s="3">
        <v>2018</v>
      </c>
      <c r="K160" s="3" t="s">
        <v>108</v>
      </c>
      <c r="L160" s="3">
        <v>32.4</v>
      </c>
      <c r="M160" s="3" t="s">
        <v>174</v>
      </c>
      <c r="N160" s="3" t="s">
        <v>175</v>
      </c>
      <c r="O160" s="3"/>
      <c r="P160" s="3"/>
    </row>
    <row r="161" spans="1:16" x14ac:dyDescent="0.75">
      <c r="A161" s="3" t="s">
        <v>170</v>
      </c>
      <c r="B161" s="3" t="s">
        <v>171</v>
      </c>
      <c r="C161" s="3">
        <v>296</v>
      </c>
      <c r="D161" s="3" t="s">
        <v>76</v>
      </c>
      <c r="E161" s="3">
        <v>6121</v>
      </c>
      <c r="F161" s="3" t="s">
        <v>103</v>
      </c>
      <c r="G161" s="3">
        <v>21043</v>
      </c>
      <c r="H161" s="3" t="s">
        <v>187</v>
      </c>
      <c r="I161" s="3">
        <v>2019</v>
      </c>
      <c r="J161" s="3">
        <v>2019</v>
      </c>
      <c r="K161" s="3" t="s">
        <v>108</v>
      </c>
      <c r="L161" s="3">
        <v>32.6</v>
      </c>
      <c r="M161" s="3" t="s">
        <v>174</v>
      </c>
      <c r="N161" s="3" t="s">
        <v>175</v>
      </c>
      <c r="O161" s="3"/>
      <c r="P161" s="3"/>
    </row>
    <row r="162" spans="1:16" x14ac:dyDescent="0.75">
      <c r="A162" s="3" t="s">
        <v>170</v>
      </c>
      <c r="B162" s="3" t="s">
        <v>171</v>
      </c>
      <c r="C162" s="3">
        <v>418</v>
      </c>
      <c r="D162" s="3" t="s">
        <v>77</v>
      </c>
      <c r="E162" s="3">
        <v>6121</v>
      </c>
      <c r="F162" s="3" t="s">
        <v>103</v>
      </c>
      <c r="G162" s="3">
        <v>21043</v>
      </c>
      <c r="H162" s="3" t="s">
        <v>187</v>
      </c>
      <c r="I162" s="3">
        <v>2010</v>
      </c>
      <c r="J162" s="3">
        <v>2010</v>
      </c>
      <c r="K162" s="3" t="s">
        <v>108</v>
      </c>
      <c r="L162" s="3">
        <v>36.4</v>
      </c>
      <c r="M162" s="3" t="s">
        <v>174</v>
      </c>
      <c r="N162" s="3" t="s">
        <v>175</v>
      </c>
      <c r="O162" s="3"/>
      <c r="P162" s="3"/>
    </row>
    <row r="163" spans="1:16" x14ac:dyDescent="0.75">
      <c r="A163" s="3" t="s">
        <v>170</v>
      </c>
      <c r="B163" s="3" t="s">
        <v>171</v>
      </c>
      <c r="C163" s="3">
        <v>418</v>
      </c>
      <c r="D163" s="3" t="s">
        <v>77</v>
      </c>
      <c r="E163" s="3">
        <v>6121</v>
      </c>
      <c r="F163" s="3" t="s">
        <v>103</v>
      </c>
      <c r="G163" s="3">
        <v>21043</v>
      </c>
      <c r="H163" s="3" t="s">
        <v>187</v>
      </c>
      <c r="I163" s="3">
        <v>2011</v>
      </c>
      <c r="J163" s="3">
        <v>2011</v>
      </c>
      <c r="K163" s="3" t="s">
        <v>108</v>
      </c>
      <c r="L163" s="3">
        <v>36.200000000000003</v>
      </c>
      <c r="M163" s="3" t="s">
        <v>174</v>
      </c>
      <c r="N163" s="3" t="s">
        <v>175</v>
      </c>
      <c r="O163" s="3"/>
      <c r="P163" s="3"/>
    </row>
    <row r="164" spans="1:16" x14ac:dyDescent="0.75">
      <c r="A164" s="3" t="s">
        <v>170</v>
      </c>
      <c r="B164" s="3" t="s">
        <v>171</v>
      </c>
      <c r="C164" s="3">
        <v>418</v>
      </c>
      <c r="D164" s="3" t="s">
        <v>77</v>
      </c>
      <c r="E164" s="3">
        <v>6121</v>
      </c>
      <c r="F164" s="3" t="s">
        <v>103</v>
      </c>
      <c r="G164" s="3">
        <v>21043</v>
      </c>
      <c r="H164" s="3" t="s">
        <v>187</v>
      </c>
      <c r="I164" s="3">
        <v>2012</v>
      </c>
      <c r="J164" s="3">
        <v>2012</v>
      </c>
      <c r="K164" s="3" t="s">
        <v>108</v>
      </c>
      <c r="L164" s="3">
        <v>36.299999999999997</v>
      </c>
      <c r="M164" s="3" t="s">
        <v>174</v>
      </c>
      <c r="N164" s="3" t="s">
        <v>175</v>
      </c>
      <c r="O164" s="3"/>
      <c r="P164" s="3"/>
    </row>
    <row r="165" spans="1:16" x14ac:dyDescent="0.75">
      <c r="A165" s="3" t="s">
        <v>170</v>
      </c>
      <c r="B165" s="3" t="s">
        <v>171</v>
      </c>
      <c r="C165" s="3">
        <v>418</v>
      </c>
      <c r="D165" s="3" t="s">
        <v>77</v>
      </c>
      <c r="E165" s="3">
        <v>6121</v>
      </c>
      <c r="F165" s="3" t="s">
        <v>103</v>
      </c>
      <c r="G165" s="3">
        <v>21043</v>
      </c>
      <c r="H165" s="3" t="s">
        <v>187</v>
      </c>
      <c r="I165" s="3">
        <v>2013</v>
      </c>
      <c r="J165" s="3">
        <v>2013</v>
      </c>
      <c r="K165" s="3" t="s">
        <v>108</v>
      </c>
      <c r="L165" s="3">
        <v>36.5</v>
      </c>
      <c r="M165" s="3" t="s">
        <v>174</v>
      </c>
      <c r="N165" s="3" t="s">
        <v>175</v>
      </c>
      <c r="O165" s="3"/>
      <c r="P165" s="3"/>
    </row>
    <row r="166" spans="1:16" x14ac:dyDescent="0.75">
      <c r="A166" s="3" t="s">
        <v>170</v>
      </c>
      <c r="B166" s="3" t="s">
        <v>171</v>
      </c>
      <c r="C166" s="3">
        <v>418</v>
      </c>
      <c r="D166" s="3" t="s">
        <v>77</v>
      </c>
      <c r="E166" s="3">
        <v>6121</v>
      </c>
      <c r="F166" s="3" t="s">
        <v>103</v>
      </c>
      <c r="G166" s="3">
        <v>21043</v>
      </c>
      <c r="H166" s="3" t="s">
        <v>187</v>
      </c>
      <c r="I166" s="3">
        <v>2014</v>
      </c>
      <c r="J166" s="3">
        <v>2014</v>
      </c>
      <c r="K166" s="3" t="s">
        <v>108</v>
      </c>
      <c r="L166" s="3">
        <v>36.799999999999997</v>
      </c>
      <c r="M166" s="3" t="s">
        <v>174</v>
      </c>
      <c r="N166" s="3" t="s">
        <v>175</v>
      </c>
      <c r="O166" s="3"/>
      <c r="P166" s="3"/>
    </row>
    <row r="167" spans="1:16" x14ac:dyDescent="0.75">
      <c r="A167" s="3" t="s">
        <v>170</v>
      </c>
      <c r="B167" s="3" t="s">
        <v>171</v>
      </c>
      <c r="C167" s="3">
        <v>418</v>
      </c>
      <c r="D167" s="3" t="s">
        <v>77</v>
      </c>
      <c r="E167" s="3">
        <v>6121</v>
      </c>
      <c r="F167" s="3" t="s">
        <v>103</v>
      </c>
      <c r="G167" s="3">
        <v>21043</v>
      </c>
      <c r="H167" s="3" t="s">
        <v>187</v>
      </c>
      <c r="I167" s="3">
        <v>2015</v>
      </c>
      <c r="J167" s="3">
        <v>2015</v>
      </c>
      <c r="K167" s="3" t="s">
        <v>108</v>
      </c>
      <c r="L167" s="3">
        <v>37.200000000000003</v>
      </c>
      <c r="M167" s="3" t="s">
        <v>174</v>
      </c>
      <c r="N167" s="3" t="s">
        <v>175</v>
      </c>
      <c r="O167" s="3"/>
      <c r="P167" s="3"/>
    </row>
    <row r="168" spans="1:16" x14ac:dyDescent="0.75">
      <c r="A168" s="3" t="s">
        <v>170</v>
      </c>
      <c r="B168" s="3" t="s">
        <v>171</v>
      </c>
      <c r="C168" s="3">
        <v>418</v>
      </c>
      <c r="D168" s="3" t="s">
        <v>77</v>
      </c>
      <c r="E168" s="3">
        <v>6121</v>
      </c>
      <c r="F168" s="3" t="s">
        <v>103</v>
      </c>
      <c r="G168" s="3">
        <v>21043</v>
      </c>
      <c r="H168" s="3" t="s">
        <v>187</v>
      </c>
      <c r="I168" s="3">
        <v>2016</v>
      </c>
      <c r="J168" s="3">
        <v>2016</v>
      </c>
      <c r="K168" s="3" t="s">
        <v>108</v>
      </c>
      <c r="L168" s="3">
        <v>37.700000000000003</v>
      </c>
      <c r="M168" s="3" t="s">
        <v>174</v>
      </c>
      <c r="N168" s="3" t="s">
        <v>175</v>
      </c>
      <c r="O168" s="3"/>
      <c r="P168" s="3"/>
    </row>
    <row r="169" spans="1:16" x14ac:dyDescent="0.75">
      <c r="A169" s="3" t="s">
        <v>170</v>
      </c>
      <c r="B169" s="3" t="s">
        <v>171</v>
      </c>
      <c r="C169" s="3">
        <v>418</v>
      </c>
      <c r="D169" s="3" t="s">
        <v>77</v>
      </c>
      <c r="E169" s="3">
        <v>6121</v>
      </c>
      <c r="F169" s="3" t="s">
        <v>103</v>
      </c>
      <c r="G169" s="3">
        <v>21043</v>
      </c>
      <c r="H169" s="3" t="s">
        <v>187</v>
      </c>
      <c r="I169" s="3">
        <v>2017</v>
      </c>
      <c r="J169" s="3">
        <v>2017</v>
      </c>
      <c r="K169" s="3" t="s">
        <v>108</v>
      </c>
      <c r="L169" s="3">
        <v>38.200000000000003</v>
      </c>
      <c r="M169" s="3" t="s">
        <v>174</v>
      </c>
      <c r="N169" s="3" t="s">
        <v>175</v>
      </c>
      <c r="O169" s="3"/>
      <c r="P169" s="3"/>
    </row>
    <row r="170" spans="1:16" x14ac:dyDescent="0.75">
      <c r="A170" s="3" t="s">
        <v>170</v>
      </c>
      <c r="B170" s="3" t="s">
        <v>171</v>
      </c>
      <c r="C170" s="3">
        <v>418</v>
      </c>
      <c r="D170" s="3" t="s">
        <v>77</v>
      </c>
      <c r="E170" s="3">
        <v>6121</v>
      </c>
      <c r="F170" s="3" t="s">
        <v>103</v>
      </c>
      <c r="G170" s="3">
        <v>21043</v>
      </c>
      <c r="H170" s="3" t="s">
        <v>187</v>
      </c>
      <c r="I170" s="3">
        <v>2018</v>
      </c>
      <c r="J170" s="3">
        <v>2018</v>
      </c>
      <c r="K170" s="3" t="s">
        <v>108</v>
      </c>
      <c r="L170" s="3">
        <v>38.799999999999997</v>
      </c>
      <c r="M170" s="3" t="s">
        <v>174</v>
      </c>
      <c r="N170" s="3" t="s">
        <v>175</v>
      </c>
      <c r="O170" s="3"/>
      <c r="P170" s="3"/>
    </row>
    <row r="171" spans="1:16" x14ac:dyDescent="0.75">
      <c r="A171" s="3" t="s">
        <v>170</v>
      </c>
      <c r="B171" s="3" t="s">
        <v>171</v>
      </c>
      <c r="C171" s="3">
        <v>418</v>
      </c>
      <c r="D171" s="3" t="s">
        <v>77</v>
      </c>
      <c r="E171" s="3">
        <v>6121</v>
      </c>
      <c r="F171" s="3" t="s">
        <v>103</v>
      </c>
      <c r="G171" s="3">
        <v>21043</v>
      </c>
      <c r="H171" s="3" t="s">
        <v>187</v>
      </c>
      <c r="I171" s="3">
        <v>2019</v>
      </c>
      <c r="J171" s="3">
        <v>2019</v>
      </c>
      <c r="K171" s="3" t="s">
        <v>108</v>
      </c>
      <c r="L171" s="3">
        <v>39.5</v>
      </c>
      <c r="M171" s="3" t="s">
        <v>174</v>
      </c>
      <c r="N171" s="3" t="s">
        <v>175</v>
      </c>
      <c r="O171" s="3"/>
      <c r="P171" s="3"/>
    </row>
    <row r="172" spans="1:16" x14ac:dyDescent="0.75">
      <c r="A172" s="3" t="s">
        <v>170</v>
      </c>
      <c r="B172" s="3" t="s">
        <v>171</v>
      </c>
      <c r="C172" s="3">
        <v>426</v>
      </c>
      <c r="D172" s="3" t="s">
        <v>78</v>
      </c>
      <c r="E172" s="3">
        <v>6121</v>
      </c>
      <c r="F172" s="3" t="s">
        <v>103</v>
      </c>
      <c r="G172" s="3">
        <v>21043</v>
      </c>
      <c r="H172" s="3" t="s">
        <v>187</v>
      </c>
      <c r="I172" s="3">
        <v>2010</v>
      </c>
      <c r="J172" s="3">
        <v>2010</v>
      </c>
      <c r="K172" s="3" t="s">
        <v>108</v>
      </c>
      <c r="L172" s="3">
        <v>29.4</v>
      </c>
      <c r="M172" s="3" t="s">
        <v>174</v>
      </c>
      <c r="N172" s="3" t="s">
        <v>175</v>
      </c>
      <c r="O172" s="3"/>
      <c r="P172" s="3"/>
    </row>
    <row r="173" spans="1:16" x14ac:dyDescent="0.75">
      <c r="A173" s="3" t="s">
        <v>170</v>
      </c>
      <c r="B173" s="3" t="s">
        <v>171</v>
      </c>
      <c r="C173" s="3">
        <v>426</v>
      </c>
      <c r="D173" s="3" t="s">
        <v>78</v>
      </c>
      <c r="E173" s="3">
        <v>6121</v>
      </c>
      <c r="F173" s="3" t="s">
        <v>103</v>
      </c>
      <c r="G173" s="3">
        <v>21043</v>
      </c>
      <c r="H173" s="3" t="s">
        <v>187</v>
      </c>
      <c r="I173" s="3">
        <v>2011</v>
      </c>
      <c r="J173" s="3">
        <v>2011</v>
      </c>
      <c r="K173" s="3" t="s">
        <v>108</v>
      </c>
      <c r="L173" s="3">
        <v>28.8</v>
      </c>
      <c r="M173" s="3" t="s">
        <v>174</v>
      </c>
      <c r="N173" s="3" t="s">
        <v>175</v>
      </c>
      <c r="O173" s="3"/>
      <c r="P173" s="3"/>
    </row>
    <row r="174" spans="1:16" x14ac:dyDescent="0.75">
      <c r="A174" s="3" t="s">
        <v>170</v>
      </c>
      <c r="B174" s="3" t="s">
        <v>171</v>
      </c>
      <c r="C174" s="3">
        <v>426</v>
      </c>
      <c r="D174" s="3" t="s">
        <v>78</v>
      </c>
      <c r="E174" s="3">
        <v>6121</v>
      </c>
      <c r="F174" s="3" t="s">
        <v>103</v>
      </c>
      <c r="G174" s="3">
        <v>21043</v>
      </c>
      <c r="H174" s="3" t="s">
        <v>187</v>
      </c>
      <c r="I174" s="3">
        <v>2012</v>
      </c>
      <c r="J174" s="3">
        <v>2012</v>
      </c>
      <c r="K174" s="3" t="s">
        <v>108</v>
      </c>
      <c r="L174" s="3">
        <v>28.3</v>
      </c>
      <c r="M174" s="3" t="s">
        <v>174</v>
      </c>
      <c r="N174" s="3" t="s">
        <v>175</v>
      </c>
      <c r="O174" s="3"/>
      <c r="P174" s="3"/>
    </row>
    <row r="175" spans="1:16" x14ac:dyDescent="0.75">
      <c r="A175" s="3" t="s">
        <v>170</v>
      </c>
      <c r="B175" s="3" t="s">
        <v>171</v>
      </c>
      <c r="C175" s="3">
        <v>426</v>
      </c>
      <c r="D175" s="3" t="s">
        <v>78</v>
      </c>
      <c r="E175" s="3">
        <v>6121</v>
      </c>
      <c r="F175" s="3" t="s">
        <v>103</v>
      </c>
      <c r="G175" s="3">
        <v>21043</v>
      </c>
      <c r="H175" s="3" t="s">
        <v>187</v>
      </c>
      <c r="I175" s="3">
        <v>2013</v>
      </c>
      <c r="J175" s="3">
        <v>2013</v>
      </c>
      <c r="K175" s="3" t="s">
        <v>108</v>
      </c>
      <c r="L175" s="3">
        <v>28</v>
      </c>
      <c r="M175" s="3" t="s">
        <v>174</v>
      </c>
      <c r="N175" s="3" t="s">
        <v>175</v>
      </c>
      <c r="O175" s="3"/>
      <c r="P175" s="3"/>
    </row>
    <row r="176" spans="1:16" x14ac:dyDescent="0.75">
      <c r="A176" s="3" t="s">
        <v>170</v>
      </c>
      <c r="B176" s="3" t="s">
        <v>171</v>
      </c>
      <c r="C176" s="3">
        <v>426</v>
      </c>
      <c r="D176" s="3" t="s">
        <v>78</v>
      </c>
      <c r="E176" s="3">
        <v>6121</v>
      </c>
      <c r="F176" s="3" t="s">
        <v>103</v>
      </c>
      <c r="G176" s="3">
        <v>21043</v>
      </c>
      <c r="H176" s="3" t="s">
        <v>187</v>
      </c>
      <c r="I176" s="3">
        <v>2014</v>
      </c>
      <c r="J176" s="3">
        <v>2014</v>
      </c>
      <c r="K176" s="3" t="s">
        <v>108</v>
      </c>
      <c r="L176" s="3">
        <v>27.7</v>
      </c>
      <c r="M176" s="3" t="s">
        <v>174</v>
      </c>
      <c r="N176" s="3" t="s">
        <v>175</v>
      </c>
      <c r="O176" s="3"/>
      <c r="P176" s="3"/>
    </row>
    <row r="177" spans="1:16" x14ac:dyDescent="0.75">
      <c r="A177" s="3" t="s">
        <v>170</v>
      </c>
      <c r="B177" s="3" t="s">
        <v>171</v>
      </c>
      <c r="C177" s="3">
        <v>426</v>
      </c>
      <c r="D177" s="3" t="s">
        <v>78</v>
      </c>
      <c r="E177" s="3">
        <v>6121</v>
      </c>
      <c r="F177" s="3" t="s">
        <v>103</v>
      </c>
      <c r="G177" s="3">
        <v>21043</v>
      </c>
      <c r="H177" s="3" t="s">
        <v>187</v>
      </c>
      <c r="I177" s="3">
        <v>2015</v>
      </c>
      <c r="J177" s="3">
        <v>2015</v>
      </c>
      <c r="K177" s="3" t="s">
        <v>108</v>
      </c>
      <c r="L177" s="3">
        <v>27.5</v>
      </c>
      <c r="M177" s="3" t="s">
        <v>174</v>
      </c>
      <c r="N177" s="3" t="s">
        <v>175</v>
      </c>
      <c r="O177" s="3"/>
      <c r="P177" s="3"/>
    </row>
    <row r="178" spans="1:16" x14ac:dyDescent="0.75">
      <c r="A178" s="3" t="s">
        <v>170</v>
      </c>
      <c r="B178" s="3" t="s">
        <v>171</v>
      </c>
      <c r="C178" s="3">
        <v>426</v>
      </c>
      <c r="D178" s="3" t="s">
        <v>78</v>
      </c>
      <c r="E178" s="3">
        <v>6121</v>
      </c>
      <c r="F178" s="3" t="s">
        <v>103</v>
      </c>
      <c r="G178" s="3">
        <v>21043</v>
      </c>
      <c r="H178" s="3" t="s">
        <v>187</v>
      </c>
      <c r="I178" s="3">
        <v>2016</v>
      </c>
      <c r="J178" s="3">
        <v>2016</v>
      </c>
      <c r="K178" s="3" t="s">
        <v>108</v>
      </c>
      <c r="L178" s="3">
        <v>27.4</v>
      </c>
      <c r="M178" s="3" t="s">
        <v>174</v>
      </c>
      <c r="N178" s="3" t="s">
        <v>175</v>
      </c>
      <c r="O178" s="3"/>
      <c r="P178" s="3"/>
    </row>
    <row r="179" spans="1:16" x14ac:dyDescent="0.75">
      <c r="A179" s="3" t="s">
        <v>170</v>
      </c>
      <c r="B179" s="3" t="s">
        <v>171</v>
      </c>
      <c r="C179" s="3">
        <v>426</v>
      </c>
      <c r="D179" s="3" t="s">
        <v>78</v>
      </c>
      <c r="E179" s="3">
        <v>6121</v>
      </c>
      <c r="F179" s="3" t="s">
        <v>103</v>
      </c>
      <c r="G179" s="3">
        <v>21043</v>
      </c>
      <c r="H179" s="3" t="s">
        <v>187</v>
      </c>
      <c r="I179" s="3">
        <v>2017</v>
      </c>
      <c r="J179" s="3">
        <v>2017</v>
      </c>
      <c r="K179" s="3" t="s">
        <v>108</v>
      </c>
      <c r="L179" s="3">
        <v>27.3</v>
      </c>
      <c r="M179" s="3" t="s">
        <v>174</v>
      </c>
      <c r="N179" s="3" t="s">
        <v>175</v>
      </c>
      <c r="O179" s="3"/>
      <c r="P179" s="3"/>
    </row>
    <row r="180" spans="1:16" x14ac:dyDescent="0.75">
      <c r="A180" s="3" t="s">
        <v>170</v>
      </c>
      <c r="B180" s="3" t="s">
        <v>171</v>
      </c>
      <c r="C180" s="3">
        <v>426</v>
      </c>
      <c r="D180" s="3" t="s">
        <v>78</v>
      </c>
      <c r="E180" s="3">
        <v>6121</v>
      </c>
      <c r="F180" s="3" t="s">
        <v>103</v>
      </c>
      <c r="G180" s="3">
        <v>21043</v>
      </c>
      <c r="H180" s="3" t="s">
        <v>187</v>
      </c>
      <c r="I180" s="3">
        <v>2018</v>
      </c>
      <c r="J180" s="3">
        <v>2018</v>
      </c>
      <c r="K180" s="3" t="s">
        <v>108</v>
      </c>
      <c r="L180" s="3">
        <v>27.5</v>
      </c>
      <c r="M180" s="3" t="s">
        <v>174</v>
      </c>
      <c r="N180" s="3" t="s">
        <v>175</v>
      </c>
      <c r="O180" s="3"/>
      <c r="P180" s="3"/>
    </row>
    <row r="181" spans="1:16" x14ac:dyDescent="0.75">
      <c r="A181" s="3" t="s">
        <v>170</v>
      </c>
      <c r="B181" s="3" t="s">
        <v>171</v>
      </c>
      <c r="C181" s="3">
        <v>426</v>
      </c>
      <c r="D181" s="3" t="s">
        <v>78</v>
      </c>
      <c r="E181" s="3">
        <v>6121</v>
      </c>
      <c r="F181" s="3" t="s">
        <v>103</v>
      </c>
      <c r="G181" s="3">
        <v>21043</v>
      </c>
      <c r="H181" s="3" t="s">
        <v>187</v>
      </c>
      <c r="I181" s="3">
        <v>2019</v>
      </c>
      <c r="J181" s="3">
        <v>2019</v>
      </c>
      <c r="K181" s="3" t="s">
        <v>108</v>
      </c>
      <c r="L181" s="3">
        <v>27.9</v>
      </c>
      <c r="M181" s="3" t="s">
        <v>174</v>
      </c>
      <c r="N181" s="3" t="s">
        <v>175</v>
      </c>
      <c r="O181" s="3"/>
      <c r="P181" s="3"/>
    </row>
    <row r="182" spans="1:16" x14ac:dyDescent="0.75">
      <c r="A182" s="3" t="s">
        <v>170</v>
      </c>
      <c r="B182" s="3" t="s">
        <v>171</v>
      </c>
      <c r="C182" s="3">
        <v>430</v>
      </c>
      <c r="D182" s="3" t="s">
        <v>79</v>
      </c>
      <c r="E182" s="3">
        <v>6121</v>
      </c>
      <c r="F182" s="3" t="s">
        <v>103</v>
      </c>
      <c r="G182" s="3">
        <v>21043</v>
      </c>
      <c r="H182" s="3" t="s">
        <v>187</v>
      </c>
      <c r="I182" s="3">
        <v>2010</v>
      </c>
      <c r="J182" s="3">
        <v>2010</v>
      </c>
      <c r="K182" s="3" t="s">
        <v>108</v>
      </c>
      <c r="L182" s="3">
        <v>44.8</v>
      </c>
      <c r="M182" s="3" t="s">
        <v>174</v>
      </c>
      <c r="N182" s="3" t="s">
        <v>175</v>
      </c>
      <c r="O182" s="3"/>
      <c r="P182" s="3"/>
    </row>
    <row r="183" spans="1:16" x14ac:dyDescent="0.75">
      <c r="A183" s="3" t="s">
        <v>170</v>
      </c>
      <c r="B183" s="3" t="s">
        <v>171</v>
      </c>
      <c r="C183" s="3">
        <v>430</v>
      </c>
      <c r="D183" s="3" t="s">
        <v>79</v>
      </c>
      <c r="E183" s="3">
        <v>6121</v>
      </c>
      <c r="F183" s="3" t="s">
        <v>103</v>
      </c>
      <c r="G183" s="3">
        <v>21043</v>
      </c>
      <c r="H183" s="3" t="s">
        <v>187</v>
      </c>
      <c r="I183" s="3">
        <v>2011</v>
      </c>
      <c r="J183" s="3">
        <v>2011</v>
      </c>
      <c r="K183" s="3" t="s">
        <v>108</v>
      </c>
      <c r="L183" s="3">
        <v>44.1</v>
      </c>
      <c r="M183" s="3" t="s">
        <v>174</v>
      </c>
      <c r="N183" s="3" t="s">
        <v>175</v>
      </c>
      <c r="O183" s="3"/>
      <c r="P183" s="3"/>
    </row>
    <row r="184" spans="1:16" x14ac:dyDescent="0.75">
      <c r="A184" s="3" t="s">
        <v>170</v>
      </c>
      <c r="B184" s="3" t="s">
        <v>171</v>
      </c>
      <c r="C184" s="3">
        <v>430</v>
      </c>
      <c r="D184" s="3" t="s">
        <v>79</v>
      </c>
      <c r="E184" s="3">
        <v>6121</v>
      </c>
      <c r="F184" s="3" t="s">
        <v>103</v>
      </c>
      <c r="G184" s="3">
        <v>21043</v>
      </c>
      <c r="H184" s="3" t="s">
        <v>187</v>
      </c>
      <c r="I184" s="3">
        <v>2012</v>
      </c>
      <c r="J184" s="3">
        <v>2012</v>
      </c>
      <c r="K184" s="3" t="s">
        <v>108</v>
      </c>
      <c r="L184" s="3">
        <v>43.6</v>
      </c>
      <c r="M184" s="3" t="s">
        <v>174</v>
      </c>
      <c r="N184" s="3" t="s">
        <v>175</v>
      </c>
      <c r="O184" s="3"/>
      <c r="P184" s="3"/>
    </row>
    <row r="185" spans="1:16" x14ac:dyDescent="0.75">
      <c r="A185" s="3" t="s">
        <v>170</v>
      </c>
      <c r="B185" s="3" t="s">
        <v>171</v>
      </c>
      <c r="C185" s="3">
        <v>430</v>
      </c>
      <c r="D185" s="3" t="s">
        <v>79</v>
      </c>
      <c r="E185" s="3">
        <v>6121</v>
      </c>
      <c r="F185" s="3" t="s">
        <v>103</v>
      </c>
      <c r="G185" s="3">
        <v>21043</v>
      </c>
      <c r="H185" s="3" t="s">
        <v>187</v>
      </c>
      <c r="I185" s="3">
        <v>2013</v>
      </c>
      <c r="J185" s="3">
        <v>2013</v>
      </c>
      <c r="K185" s="3" t="s">
        <v>108</v>
      </c>
      <c r="L185" s="3">
        <v>43.2</v>
      </c>
      <c r="M185" s="3" t="s">
        <v>174</v>
      </c>
      <c r="N185" s="3" t="s">
        <v>175</v>
      </c>
      <c r="O185" s="3"/>
      <c r="P185" s="3"/>
    </row>
    <row r="186" spans="1:16" x14ac:dyDescent="0.75">
      <c r="A186" s="3" t="s">
        <v>170</v>
      </c>
      <c r="B186" s="3" t="s">
        <v>171</v>
      </c>
      <c r="C186" s="3">
        <v>430</v>
      </c>
      <c r="D186" s="3" t="s">
        <v>79</v>
      </c>
      <c r="E186" s="3">
        <v>6121</v>
      </c>
      <c r="F186" s="3" t="s">
        <v>103</v>
      </c>
      <c r="G186" s="3">
        <v>21043</v>
      </c>
      <c r="H186" s="3" t="s">
        <v>187</v>
      </c>
      <c r="I186" s="3">
        <v>2014</v>
      </c>
      <c r="J186" s="3">
        <v>2014</v>
      </c>
      <c r="K186" s="3" t="s">
        <v>108</v>
      </c>
      <c r="L186" s="3">
        <v>42.9</v>
      </c>
      <c r="M186" s="3" t="s">
        <v>174</v>
      </c>
      <c r="N186" s="3" t="s">
        <v>175</v>
      </c>
      <c r="O186" s="3"/>
      <c r="P186" s="3"/>
    </row>
    <row r="187" spans="1:16" x14ac:dyDescent="0.75">
      <c r="A187" s="3" t="s">
        <v>170</v>
      </c>
      <c r="B187" s="3" t="s">
        <v>171</v>
      </c>
      <c r="C187" s="3">
        <v>430</v>
      </c>
      <c r="D187" s="3" t="s">
        <v>79</v>
      </c>
      <c r="E187" s="3">
        <v>6121</v>
      </c>
      <c r="F187" s="3" t="s">
        <v>103</v>
      </c>
      <c r="G187" s="3">
        <v>21043</v>
      </c>
      <c r="H187" s="3" t="s">
        <v>187</v>
      </c>
      <c r="I187" s="3">
        <v>2015</v>
      </c>
      <c r="J187" s="3">
        <v>2015</v>
      </c>
      <c r="K187" s="3" t="s">
        <v>108</v>
      </c>
      <c r="L187" s="3">
        <v>42.7</v>
      </c>
      <c r="M187" s="3" t="s">
        <v>174</v>
      </c>
      <c r="N187" s="3" t="s">
        <v>175</v>
      </c>
      <c r="O187" s="3"/>
      <c r="P187" s="3"/>
    </row>
    <row r="188" spans="1:16" x14ac:dyDescent="0.75">
      <c r="A188" s="3" t="s">
        <v>170</v>
      </c>
      <c r="B188" s="3" t="s">
        <v>171</v>
      </c>
      <c r="C188" s="3">
        <v>430</v>
      </c>
      <c r="D188" s="3" t="s">
        <v>79</v>
      </c>
      <c r="E188" s="3">
        <v>6121</v>
      </c>
      <c r="F188" s="3" t="s">
        <v>103</v>
      </c>
      <c r="G188" s="3">
        <v>21043</v>
      </c>
      <c r="H188" s="3" t="s">
        <v>187</v>
      </c>
      <c r="I188" s="3">
        <v>2016</v>
      </c>
      <c r="J188" s="3">
        <v>2016</v>
      </c>
      <c r="K188" s="3" t="s">
        <v>108</v>
      </c>
      <c r="L188" s="3">
        <v>42.5</v>
      </c>
      <c r="M188" s="3" t="s">
        <v>174</v>
      </c>
      <c r="N188" s="3" t="s">
        <v>175</v>
      </c>
      <c r="O188" s="3"/>
      <c r="P188" s="3"/>
    </row>
    <row r="189" spans="1:16" x14ac:dyDescent="0.75">
      <c r="A189" s="3" t="s">
        <v>170</v>
      </c>
      <c r="B189" s="3" t="s">
        <v>171</v>
      </c>
      <c r="C189" s="3">
        <v>430</v>
      </c>
      <c r="D189" s="3" t="s">
        <v>79</v>
      </c>
      <c r="E189" s="3">
        <v>6121</v>
      </c>
      <c r="F189" s="3" t="s">
        <v>103</v>
      </c>
      <c r="G189" s="3">
        <v>21043</v>
      </c>
      <c r="H189" s="3" t="s">
        <v>187</v>
      </c>
      <c r="I189" s="3">
        <v>2017</v>
      </c>
      <c r="J189" s="3">
        <v>2017</v>
      </c>
      <c r="K189" s="3" t="s">
        <v>108</v>
      </c>
      <c r="L189" s="3">
        <v>42.4</v>
      </c>
      <c r="M189" s="3" t="s">
        <v>174</v>
      </c>
      <c r="N189" s="3" t="s">
        <v>175</v>
      </c>
      <c r="O189" s="3"/>
      <c r="P189" s="3"/>
    </row>
    <row r="190" spans="1:16" x14ac:dyDescent="0.75">
      <c r="A190" s="3" t="s">
        <v>170</v>
      </c>
      <c r="B190" s="3" t="s">
        <v>171</v>
      </c>
      <c r="C190" s="3">
        <v>430</v>
      </c>
      <c r="D190" s="3" t="s">
        <v>79</v>
      </c>
      <c r="E190" s="3">
        <v>6121</v>
      </c>
      <c r="F190" s="3" t="s">
        <v>103</v>
      </c>
      <c r="G190" s="3">
        <v>21043</v>
      </c>
      <c r="H190" s="3" t="s">
        <v>187</v>
      </c>
      <c r="I190" s="3">
        <v>2018</v>
      </c>
      <c r="J190" s="3">
        <v>2018</v>
      </c>
      <c r="K190" s="3" t="s">
        <v>108</v>
      </c>
      <c r="L190" s="3">
        <v>42.5</v>
      </c>
      <c r="M190" s="3" t="s">
        <v>174</v>
      </c>
      <c r="N190" s="3" t="s">
        <v>175</v>
      </c>
      <c r="O190" s="3"/>
      <c r="P190" s="3"/>
    </row>
    <row r="191" spans="1:16" x14ac:dyDescent="0.75">
      <c r="A191" s="3" t="s">
        <v>170</v>
      </c>
      <c r="B191" s="3" t="s">
        <v>171</v>
      </c>
      <c r="C191" s="3">
        <v>430</v>
      </c>
      <c r="D191" s="3" t="s">
        <v>79</v>
      </c>
      <c r="E191" s="3">
        <v>6121</v>
      </c>
      <c r="F191" s="3" t="s">
        <v>103</v>
      </c>
      <c r="G191" s="3">
        <v>21043</v>
      </c>
      <c r="H191" s="3" t="s">
        <v>187</v>
      </c>
      <c r="I191" s="3">
        <v>2019</v>
      </c>
      <c r="J191" s="3">
        <v>2019</v>
      </c>
      <c r="K191" s="3" t="s">
        <v>108</v>
      </c>
      <c r="L191" s="3">
        <v>42.6</v>
      </c>
      <c r="M191" s="3" t="s">
        <v>174</v>
      </c>
      <c r="N191" s="3" t="s">
        <v>175</v>
      </c>
      <c r="O191" s="3"/>
      <c r="P191" s="3"/>
    </row>
    <row r="192" spans="1:16" x14ac:dyDescent="0.75">
      <c r="A192" s="3" t="s">
        <v>170</v>
      </c>
      <c r="B192" s="3" t="s">
        <v>171</v>
      </c>
      <c r="C192" s="3">
        <v>450</v>
      </c>
      <c r="D192" s="3" t="s">
        <v>80</v>
      </c>
      <c r="E192" s="3">
        <v>6121</v>
      </c>
      <c r="F192" s="3" t="s">
        <v>103</v>
      </c>
      <c r="G192" s="3">
        <v>21043</v>
      </c>
      <c r="H192" s="3" t="s">
        <v>187</v>
      </c>
      <c r="I192" s="3">
        <v>2010</v>
      </c>
      <c r="J192" s="3">
        <v>2010</v>
      </c>
      <c r="K192" s="3" t="s">
        <v>108</v>
      </c>
      <c r="L192" s="3">
        <v>37.9</v>
      </c>
      <c r="M192" s="3" t="s">
        <v>174</v>
      </c>
      <c r="N192" s="3" t="s">
        <v>175</v>
      </c>
      <c r="O192" s="3"/>
      <c r="P192" s="3"/>
    </row>
    <row r="193" spans="1:16" x14ac:dyDescent="0.75">
      <c r="A193" s="3" t="s">
        <v>170</v>
      </c>
      <c r="B193" s="3" t="s">
        <v>171</v>
      </c>
      <c r="C193" s="3">
        <v>450</v>
      </c>
      <c r="D193" s="3" t="s">
        <v>80</v>
      </c>
      <c r="E193" s="3">
        <v>6121</v>
      </c>
      <c r="F193" s="3" t="s">
        <v>103</v>
      </c>
      <c r="G193" s="3">
        <v>21043</v>
      </c>
      <c r="H193" s="3" t="s">
        <v>187</v>
      </c>
      <c r="I193" s="3">
        <v>2011</v>
      </c>
      <c r="J193" s="3">
        <v>2011</v>
      </c>
      <c r="K193" s="3" t="s">
        <v>108</v>
      </c>
      <c r="L193" s="3">
        <v>37.700000000000003</v>
      </c>
      <c r="M193" s="3" t="s">
        <v>174</v>
      </c>
      <c r="N193" s="3" t="s">
        <v>175</v>
      </c>
      <c r="O193" s="3"/>
      <c r="P193" s="3"/>
    </row>
    <row r="194" spans="1:16" x14ac:dyDescent="0.75">
      <c r="A194" s="3" t="s">
        <v>170</v>
      </c>
      <c r="B194" s="3" t="s">
        <v>171</v>
      </c>
      <c r="C194" s="3">
        <v>450</v>
      </c>
      <c r="D194" s="3" t="s">
        <v>80</v>
      </c>
      <c r="E194" s="3">
        <v>6121</v>
      </c>
      <c r="F194" s="3" t="s">
        <v>103</v>
      </c>
      <c r="G194" s="3">
        <v>21043</v>
      </c>
      <c r="H194" s="3" t="s">
        <v>187</v>
      </c>
      <c r="I194" s="3">
        <v>2012</v>
      </c>
      <c r="J194" s="3">
        <v>2012</v>
      </c>
      <c r="K194" s="3" t="s">
        <v>108</v>
      </c>
      <c r="L194" s="3">
        <v>37.5</v>
      </c>
      <c r="M194" s="3" t="s">
        <v>174</v>
      </c>
      <c r="N194" s="3" t="s">
        <v>175</v>
      </c>
      <c r="O194" s="3"/>
      <c r="P194" s="3"/>
    </row>
    <row r="195" spans="1:16" x14ac:dyDescent="0.75">
      <c r="A195" s="3" t="s">
        <v>170</v>
      </c>
      <c r="B195" s="3" t="s">
        <v>171</v>
      </c>
      <c r="C195" s="3">
        <v>450</v>
      </c>
      <c r="D195" s="3" t="s">
        <v>80</v>
      </c>
      <c r="E195" s="3">
        <v>6121</v>
      </c>
      <c r="F195" s="3" t="s">
        <v>103</v>
      </c>
      <c r="G195" s="3">
        <v>21043</v>
      </c>
      <c r="H195" s="3" t="s">
        <v>187</v>
      </c>
      <c r="I195" s="3">
        <v>2013</v>
      </c>
      <c r="J195" s="3">
        <v>2013</v>
      </c>
      <c r="K195" s="3" t="s">
        <v>108</v>
      </c>
      <c r="L195" s="3">
        <v>37.4</v>
      </c>
      <c r="M195" s="3" t="s">
        <v>174</v>
      </c>
      <c r="N195" s="3" t="s">
        <v>175</v>
      </c>
      <c r="O195" s="3"/>
      <c r="P195" s="3"/>
    </row>
    <row r="196" spans="1:16" x14ac:dyDescent="0.75">
      <c r="A196" s="3" t="s">
        <v>170</v>
      </c>
      <c r="B196" s="3" t="s">
        <v>171</v>
      </c>
      <c r="C196" s="3">
        <v>450</v>
      </c>
      <c r="D196" s="3" t="s">
        <v>80</v>
      </c>
      <c r="E196" s="3">
        <v>6121</v>
      </c>
      <c r="F196" s="3" t="s">
        <v>103</v>
      </c>
      <c r="G196" s="3">
        <v>21043</v>
      </c>
      <c r="H196" s="3" t="s">
        <v>187</v>
      </c>
      <c r="I196" s="3">
        <v>2014</v>
      </c>
      <c r="J196" s="3">
        <v>2014</v>
      </c>
      <c r="K196" s="3" t="s">
        <v>108</v>
      </c>
      <c r="L196" s="3">
        <v>37.4</v>
      </c>
      <c r="M196" s="3" t="s">
        <v>174</v>
      </c>
      <c r="N196" s="3" t="s">
        <v>175</v>
      </c>
      <c r="O196" s="3"/>
      <c r="P196" s="3"/>
    </row>
    <row r="197" spans="1:16" x14ac:dyDescent="0.75">
      <c r="A197" s="3" t="s">
        <v>170</v>
      </c>
      <c r="B197" s="3" t="s">
        <v>171</v>
      </c>
      <c r="C197" s="3">
        <v>450</v>
      </c>
      <c r="D197" s="3" t="s">
        <v>80</v>
      </c>
      <c r="E197" s="3">
        <v>6121</v>
      </c>
      <c r="F197" s="3" t="s">
        <v>103</v>
      </c>
      <c r="G197" s="3">
        <v>21043</v>
      </c>
      <c r="H197" s="3" t="s">
        <v>187</v>
      </c>
      <c r="I197" s="3">
        <v>2015</v>
      </c>
      <c r="J197" s="3">
        <v>2015</v>
      </c>
      <c r="K197" s="3" t="s">
        <v>108</v>
      </c>
      <c r="L197" s="3">
        <v>37.4</v>
      </c>
      <c r="M197" s="3" t="s">
        <v>174</v>
      </c>
      <c r="N197" s="3" t="s">
        <v>175</v>
      </c>
      <c r="O197" s="3"/>
      <c r="P197" s="3"/>
    </row>
    <row r="198" spans="1:16" x14ac:dyDescent="0.75">
      <c r="A198" s="3" t="s">
        <v>170</v>
      </c>
      <c r="B198" s="3" t="s">
        <v>171</v>
      </c>
      <c r="C198" s="3">
        <v>450</v>
      </c>
      <c r="D198" s="3" t="s">
        <v>80</v>
      </c>
      <c r="E198" s="3">
        <v>6121</v>
      </c>
      <c r="F198" s="3" t="s">
        <v>103</v>
      </c>
      <c r="G198" s="3">
        <v>21043</v>
      </c>
      <c r="H198" s="3" t="s">
        <v>187</v>
      </c>
      <c r="I198" s="3">
        <v>2016</v>
      </c>
      <c r="J198" s="3">
        <v>2016</v>
      </c>
      <c r="K198" s="3" t="s">
        <v>108</v>
      </c>
      <c r="L198" s="3">
        <v>37.5</v>
      </c>
      <c r="M198" s="3" t="s">
        <v>174</v>
      </c>
      <c r="N198" s="3" t="s">
        <v>175</v>
      </c>
      <c r="O198" s="3"/>
      <c r="P198" s="3"/>
    </row>
    <row r="199" spans="1:16" x14ac:dyDescent="0.75">
      <c r="A199" s="3" t="s">
        <v>170</v>
      </c>
      <c r="B199" s="3" t="s">
        <v>171</v>
      </c>
      <c r="C199" s="3">
        <v>450</v>
      </c>
      <c r="D199" s="3" t="s">
        <v>80</v>
      </c>
      <c r="E199" s="3">
        <v>6121</v>
      </c>
      <c r="F199" s="3" t="s">
        <v>103</v>
      </c>
      <c r="G199" s="3">
        <v>21043</v>
      </c>
      <c r="H199" s="3" t="s">
        <v>187</v>
      </c>
      <c r="I199" s="3">
        <v>2017</v>
      </c>
      <c r="J199" s="3">
        <v>2017</v>
      </c>
      <c r="K199" s="3" t="s">
        <v>108</v>
      </c>
      <c r="L199" s="3">
        <v>37.5</v>
      </c>
      <c r="M199" s="3" t="s">
        <v>174</v>
      </c>
      <c r="N199" s="3" t="s">
        <v>175</v>
      </c>
      <c r="O199" s="3"/>
      <c r="P199" s="3"/>
    </row>
    <row r="200" spans="1:16" x14ac:dyDescent="0.75">
      <c r="A200" s="3" t="s">
        <v>170</v>
      </c>
      <c r="B200" s="3" t="s">
        <v>171</v>
      </c>
      <c r="C200" s="3">
        <v>450</v>
      </c>
      <c r="D200" s="3" t="s">
        <v>80</v>
      </c>
      <c r="E200" s="3">
        <v>6121</v>
      </c>
      <c r="F200" s="3" t="s">
        <v>103</v>
      </c>
      <c r="G200" s="3">
        <v>21043</v>
      </c>
      <c r="H200" s="3" t="s">
        <v>187</v>
      </c>
      <c r="I200" s="3">
        <v>2018</v>
      </c>
      <c r="J200" s="3">
        <v>2018</v>
      </c>
      <c r="K200" s="3" t="s">
        <v>108</v>
      </c>
      <c r="L200" s="3">
        <v>37.700000000000003</v>
      </c>
      <c r="M200" s="3" t="s">
        <v>174</v>
      </c>
      <c r="N200" s="3" t="s">
        <v>175</v>
      </c>
      <c r="O200" s="3"/>
      <c r="P200" s="3"/>
    </row>
    <row r="201" spans="1:16" x14ac:dyDescent="0.75">
      <c r="A201" s="3" t="s">
        <v>170</v>
      </c>
      <c r="B201" s="3" t="s">
        <v>171</v>
      </c>
      <c r="C201" s="3">
        <v>450</v>
      </c>
      <c r="D201" s="3" t="s">
        <v>80</v>
      </c>
      <c r="E201" s="3">
        <v>6121</v>
      </c>
      <c r="F201" s="3" t="s">
        <v>103</v>
      </c>
      <c r="G201" s="3">
        <v>21043</v>
      </c>
      <c r="H201" s="3" t="s">
        <v>187</v>
      </c>
      <c r="I201" s="3">
        <v>2019</v>
      </c>
      <c r="J201" s="3">
        <v>2019</v>
      </c>
      <c r="K201" s="3" t="s">
        <v>108</v>
      </c>
      <c r="L201" s="3">
        <v>37.799999999999997</v>
      </c>
      <c r="M201" s="3" t="s">
        <v>174</v>
      </c>
      <c r="N201" s="3" t="s">
        <v>175</v>
      </c>
      <c r="O201" s="3"/>
      <c r="P201" s="3"/>
    </row>
    <row r="202" spans="1:16" x14ac:dyDescent="0.75">
      <c r="A202" s="3" t="s">
        <v>170</v>
      </c>
      <c r="B202" s="3" t="s">
        <v>171</v>
      </c>
      <c r="C202" s="3">
        <v>454</v>
      </c>
      <c r="D202" s="3" t="s">
        <v>81</v>
      </c>
      <c r="E202" s="3">
        <v>6121</v>
      </c>
      <c r="F202" s="3" t="s">
        <v>103</v>
      </c>
      <c r="G202" s="3">
        <v>21043</v>
      </c>
      <c r="H202" s="3" t="s">
        <v>187</v>
      </c>
      <c r="I202" s="3">
        <v>2010</v>
      </c>
      <c r="J202" s="3">
        <v>2010</v>
      </c>
      <c r="K202" s="3" t="s">
        <v>108</v>
      </c>
      <c r="L202" s="3">
        <v>31.5</v>
      </c>
      <c r="M202" s="3" t="s">
        <v>174</v>
      </c>
      <c r="N202" s="3" t="s">
        <v>175</v>
      </c>
      <c r="O202" s="3"/>
      <c r="P202" s="3"/>
    </row>
    <row r="203" spans="1:16" x14ac:dyDescent="0.75">
      <c r="A203" s="3" t="s">
        <v>170</v>
      </c>
      <c r="B203" s="3" t="s">
        <v>171</v>
      </c>
      <c r="C203" s="3">
        <v>454</v>
      </c>
      <c r="D203" s="3" t="s">
        <v>81</v>
      </c>
      <c r="E203" s="3">
        <v>6121</v>
      </c>
      <c r="F203" s="3" t="s">
        <v>103</v>
      </c>
      <c r="G203" s="3">
        <v>21043</v>
      </c>
      <c r="H203" s="3" t="s">
        <v>187</v>
      </c>
      <c r="I203" s="3">
        <v>2011</v>
      </c>
      <c r="J203" s="3">
        <v>2011</v>
      </c>
      <c r="K203" s="3" t="s">
        <v>108</v>
      </c>
      <c r="L203" s="3">
        <v>31</v>
      </c>
      <c r="M203" s="3" t="s">
        <v>174</v>
      </c>
      <c r="N203" s="3" t="s">
        <v>175</v>
      </c>
      <c r="O203" s="3"/>
      <c r="P203" s="3"/>
    </row>
    <row r="204" spans="1:16" x14ac:dyDescent="0.75">
      <c r="A204" s="3" t="s">
        <v>170</v>
      </c>
      <c r="B204" s="3" t="s">
        <v>171</v>
      </c>
      <c r="C204" s="3">
        <v>454</v>
      </c>
      <c r="D204" s="3" t="s">
        <v>81</v>
      </c>
      <c r="E204" s="3">
        <v>6121</v>
      </c>
      <c r="F204" s="3" t="s">
        <v>103</v>
      </c>
      <c r="G204" s="3">
        <v>21043</v>
      </c>
      <c r="H204" s="3" t="s">
        <v>187</v>
      </c>
      <c r="I204" s="3">
        <v>2012</v>
      </c>
      <c r="J204" s="3">
        <v>2012</v>
      </c>
      <c r="K204" s="3" t="s">
        <v>108</v>
      </c>
      <c r="L204" s="3">
        <v>30.6</v>
      </c>
      <c r="M204" s="3" t="s">
        <v>174</v>
      </c>
      <c r="N204" s="3" t="s">
        <v>175</v>
      </c>
      <c r="O204" s="3"/>
      <c r="P204" s="3"/>
    </row>
    <row r="205" spans="1:16" x14ac:dyDescent="0.75">
      <c r="A205" s="3" t="s">
        <v>170</v>
      </c>
      <c r="B205" s="3" t="s">
        <v>171</v>
      </c>
      <c r="C205" s="3">
        <v>454</v>
      </c>
      <c r="D205" s="3" t="s">
        <v>81</v>
      </c>
      <c r="E205" s="3">
        <v>6121</v>
      </c>
      <c r="F205" s="3" t="s">
        <v>103</v>
      </c>
      <c r="G205" s="3">
        <v>21043</v>
      </c>
      <c r="H205" s="3" t="s">
        <v>187</v>
      </c>
      <c r="I205" s="3">
        <v>2013</v>
      </c>
      <c r="J205" s="3">
        <v>2013</v>
      </c>
      <c r="K205" s="3" t="s">
        <v>108</v>
      </c>
      <c r="L205" s="3">
        <v>30.4</v>
      </c>
      <c r="M205" s="3" t="s">
        <v>174</v>
      </c>
      <c r="N205" s="3" t="s">
        <v>175</v>
      </c>
      <c r="O205" s="3"/>
      <c r="P205" s="3"/>
    </row>
    <row r="206" spans="1:16" x14ac:dyDescent="0.75">
      <c r="A206" s="3" t="s">
        <v>170</v>
      </c>
      <c r="B206" s="3" t="s">
        <v>171</v>
      </c>
      <c r="C206" s="3">
        <v>454</v>
      </c>
      <c r="D206" s="3" t="s">
        <v>81</v>
      </c>
      <c r="E206" s="3">
        <v>6121</v>
      </c>
      <c r="F206" s="3" t="s">
        <v>103</v>
      </c>
      <c r="G206" s="3">
        <v>21043</v>
      </c>
      <c r="H206" s="3" t="s">
        <v>187</v>
      </c>
      <c r="I206" s="3">
        <v>2014</v>
      </c>
      <c r="J206" s="3">
        <v>2014</v>
      </c>
      <c r="K206" s="3" t="s">
        <v>108</v>
      </c>
      <c r="L206" s="3">
        <v>30.3</v>
      </c>
      <c r="M206" s="3" t="s">
        <v>174</v>
      </c>
      <c r="N206" s="3" t="s">
        <v>175</v>
      </c>
      <c r="O206" s="3"/>
      <c r="P206" s="3"/>
    </row>
    <row r="207" spans="1:16" x14ac:dyDescent="0.75">
      <c r="A207" s="3" t="s">
        <v>170</v>
      </c>
      <c r="B207" s="3" t="s">
        <v>171</v>
      </c>
      <c r="C207" s="3">
        <v>454</v>
      </c>
      <c r="D207" s="3" t="s">
        <v>81</v>
      </c>
      <c r="E207" s="3">
        <v>6121</v>
      </c>
      <c r="F207" s="3" t="s">
        <v>103</v>
      </c>
      <c r="G207" s="3">
        <v>21043</v>
      </c>
      <c r="H207" s="3" t="s">
        <v>187</v>
      </c>
      <c r="I207" s="3">
        <v>2015</v>
      </c>
      <c r="J207" s="3">
        <v>2015</v>
      </c>
      <c r="K207" s="3" t="s">
        <v>108</v>
      </c>
      <c r="L207" s="3">
        <v>30.4</v>
      </c>
      <c r="M207" s="3" t="s">
        <v>174</v>
      </c>
      <c r="N207" s="3" t="s">
        <v>175</v>
      </c>
      <c r="O207" s="3"/>
      <c r="P207" s="3"/>
    </row>
    <row r="208" spans="1:16" x14ac:dyDescent="0.75">
      <c r="A208" s="3" t="s">
        <v>170</v>
      </c>
      <c r="B208" s="3" t="s">
        <v>171</v>
      </c>
      <c r="C208" s="3">
        <v>454</v>
      </c>
      <c r="D208" s="3" t="s">
        <v>81</v>
      </c>
      <c r="E208" s="3">
        <v>6121</v>
      </c>
      <c r="F208" s="3" t="s">
        <v>103</v>
      </c>
      <c r="G208" s="3">
        <v>21043</v>
      </c>
      <c r="H208" s="3" t="s">
        <v>187</v>
      </c>
      <c r="I208" s="3">
        <v>2016</v>
      </c>
      <c r="J208" s="3">
        <v>2016</v>
      </c>
      <c r="K208" s="3" t="s">
        <v>108</v>
      </c>
      <c r="L208" s="3">
        <v>30.5</v>
      </c>
      <c r="M208" s="3" t="s">
        <v>174</v>
      </c>
      <c r="N208" s="3" t="s">
        <v>175</v>
      </c>
      <c r="O208" s="3"/>
      <c r="P208" s="3"/>
    </row>
    <row r="209" spans="1:16" x14ac:dyDescent="0.75">
      <c r="A209" s="3" t="s">
        <v>170</v>
      </c>
      <c r="B209" s="3" t="s">
        <v>171</v>
      </c>
      <c r="C209" s="3">
        <v>454</v>
      </c>
      <c r="D209" s="3" t="s">
        <v>81</v>
      </c>
      <c r="E209" s="3">
        <v>6121</v>
      </c>
      <c r="F209" s="3" t="s">
        <v>103</v>
      </c>
      <c r="G209" s="3">
        <v>21043</v>
      </c>
      <c r="H209" s="3" t="s">
        <v>187</v>
      </c>
      <c r="I209" s="3">
        <v>2017</v>
      </c>
      <c r="J209" s="3">
        <v>2017</v>
      </c>
      <c r="K209" s="3" t="s">
        <v>108</v>
      </c>
      <c r="L209" s="3">
        <v>30.8</v>
      </c>
      <c r="M209" s="3" t="s">
        <v>174</v>
      </c>
      <c r="N209" s="3" t="s">
        <v>175</v>
      </c>
      <c r="O209" s="3"/>
      <c r="P209" s="3"/>
    </row>
    <row r="210" spans="1:16" x14ac:dyDescent="0.75">
      <c r="A210" s="3" t="s">
        <v>170</v>
      </c>
      <c r="B210" s="3" t="s">
        <v>171</v>
      </c>
      <c r="C210" s="3">
        <v>454</v>
      </c>
      <c r="D210" s="3" t="s">
        <v>81</v>
      </c>
      <c r="E210" s="3">
        <v>6121</v>
      </c>
      <c r="F210" s="3" t="s">
        <v>103</v>
      </c>
      <c r="G210" s="3">
        <v>21043</v>
      </c>
      <c r="H210" s="3" t="s">
        <v>187</v>
      </c>
      <c r="I210" s="3">
        <v>2018</v>
      </c>
      <c r="J210" s="3">
        <v>2018</v>
      </c>
      <c r="K210" s="3" t="s">
        <v>108</v>
      </c>
      <c r="L210" s="3">
        <v>31</v>
      </c>
      <c r="M210" s="3" t="s">
        <v>174</v>
      </c>
      <c r="N210" s="3" t="s">
        <v>175</v>
      </c>
      <c r="O210" s="3"/>
      <c r="P210" s="3"/>
    </row>
    <row r="211" spans="1:16" x14ac:dyDescent="0.75">
      <c r="A211" s="3" t="s">
        <v>170</v>
      </c>
      <c r="B211" s="3" t="s">
        <v>171</v>
      </c>
      <c r="C211" s="3">
        <v>454</v>
      </c>
      <c r="D211" s="3" t="s">
        <v>81</v>
      </c>
      <c r="E211" s="3">
        <v>6121</v>
      </c>
      <c r="F211" s="3" t="s">
        <v>103</v>
      </c>
      <c r="G211" s="3">
        <v>21043</v>
      </c>
      <c r="H211" s="3" t="s">
        <v>187</v>
      </c>
      <c r="I211" s="3">
        <v>2019</v>
      </c>
      <c r="J211" s="3">
        <v>2019</v>
      </c>
      <c r="K211" s="3" t="s">
        <v>108</v>
      </c>
      <c r="L211" s="3">
        <v>31.4</v>
      </c>
      <c r="M211" s="3" t="s">
        <v>174</v>
      </c>
      <c r="N211" s="3" t="s">
        <v>175</v>
      </c>
      <c r="O211" s="3"/>
      <c r="P211" s="3"/>
    </row>
    <row r="212" spans="1:16" x14ac:dyDescent="0.75">
      <c r="A212" s="3" t="s">
        <v>170</v>
      </c>
      <c r="B212" s="3" t="s">
        <v>171</v>
      </c>
      <c r="C212" s="3">
        <v>466</v>
      </c>
      <c r="D212" s="3" t="s">
        <v>82</v>
      </c>
      <c r="E212" s="3">
        <v>6121</v>
      </c>
      <c r="F212" s="3" t="s">
        <v>103</v>
      </c>
      <c r="G212" s="3">
        <v>21043</v>
      </c>
      <c r="H212" s="3" t="s">
        <v>187</v>
      </c>
      <c r="I212" s="3">
        <v>2010</v>
      </c>
      <c r="J212" s="3">
        <v>2010</v>
      </c>
      <c r="K212" s="3" t="s">
        <v>108</v>
      </c>
      <c r="L212" s="3">
        <v>58.6</v>
      </c>
      <c r="M212" s="3" t="s">
        <v>174</v>
      </c>
      <c r="N212" s="3" t="s">
        <v>175</v>
      </c>
      <c r="O212" s="3"/>
      <c r="P212" s="3"/>
    </row>
    <row r="213" spans="1:16" x14ac:dyDescent="0.75">
      <c r="A213" s="3" t="s">
        <v>170</v>
      </c>
      <c r="B213" s="3" t="s">
        <v>171</v>
      </c>
      <c r="C213" s="3">
        <v>466</v>
      </c>
      <c r="D213" s="3" t="s">
        <v>82</v>
      </c>
      <c r="E213" s="3">
        <v>6121</v>
      </c>
      <c r="F213" s="3" t="s">
        <v>103</v>
      </c>
      <c r="G213" s="3">
        <v>21043</v>
      </c>
      <c r="H213" s="3" t="s">
        <v>187</v>
      </c>
      <c r="I213" s="3">
        <v>2011</v>
      </c>
      <c r="J213" s="3">
        <v>2011</v>
      </c>
      <c r="K213" s="3" t="s">
        <v>108</v>
      </c>
      <c r="L213" s="3">
        <v>58.4</v>
      </c>
      <c r="M213" s="3" t="s">
        <v>174</v>
      </c>
      <c r="N213" s="3" t="s">
        <v>175</v>
      </c>
      <c r="O213" s="3"/>
      <c r="P213" s="3"/>
    </row>
    <row r="214" spans="1:16" x14ac:dyDescent="0.75">
      <c r="A214" s="3" t="s">
        <v>170</v>
      </c>
      <c r="B214" s="3" t="s">
        <v>171</v>
      </c>
      <c r="C214" s="3">
        <v>466</v>
      </c>
      <c r="D214" s="3" t="s">
        <v>82</v>
      </c>
      <c r="E214" s="3">
        <v>6121</v>
      </c>
      <c r="F214" s="3" t="s">
        <v>103</v>
      </c>
      <c r="G214" s="3">
        <v>21043</v>
      </c>
      <c r="H214" s="3" t="s">
        <v>187</v>
      </c>
      <c r="I214" s="3">
        <v>2012</v>
      </c>
      <c r="J214" s="3">
        <v>2012</v>
      </c>
      <c r="K214" s="3" t="s">
        <v>108</v>
      </c>
      <c r="L214" s="3">
        <v>58.2</v>
      </c>
      <c r="M214" s="3" t="s">
        <v>174</v>
      </c>
      <c r="N214" s="3" t="s">
        <v>175</v>
      </c>
      <c r="O214" s="3"/>
      <c r="P214" s="3"/>
    </row>
    <row r="215" spans="1:16" x14ac:dyDescent="0.75">
      <c r="A215" s="3" t="s">
        <v>170</v>
      </c>
      <c r="B215" s="3" t="s">
        <v>171</v>
      </c>
      <c r="C215" s="3">
        <v>466</v>
      </c>
      <c r="D215" s="3" t="s">
        <v>82</v>
      </c>
      <c r="E215" s="3">
        <v>6121</v>
      </c>
      <c r="F215" s="3" t="s">
        <v>103</v>
      </c>
      <c r="G215" s="3">
        <v>21043</v>
      </c>
      <c r="H215" s="3" t="s">
        <v>187</v>
      </c>
      <c r="I215" s="3">
        <v>2013</v>
      </c>
      <c r="J215" s="3">
        <v>2013</v>
      </c>
      <c r="K215" s="3" t="s">
        <v>108</v>
      </c>
      <c r="L215" s="3">
        <v>58.2</v>
      </c>
      <c r="M215" s="3" t="s">
        <v>174</v>
      </c>
      <c r="N215" s="3" t="s">
        <v>175</v>
      </c>
      <c r="O215" s="3"/>
      <c r="P215" s="3"/>
    </row>
    <row r="216" spans="1:16" x14ac:dyDescent="0.75">
      <c r="A216" s="3" t="s">
        <v>170</v>
      </c>
      <c r="B216" s="3" t="s">
        <v>171</v>
      </c>
      <c r="C216" s="3">
        <v>466</v>
      </c>
      <c r="D216" s="3" t="s">
        <v>82</v>
      </c>
      <c r="E216" s="3">
        <v>6121</v>
      </c>
      <c r="F216" s="3" t="s">
        <v>103</v>
      </c>
      <c r="G216" s="3">
        <v>21043</v>
      </c>
      <c r="H216" s="3" t="s">
        <v>187</v>
      </c>
      <c r="I216" s="3">
        <v>2014</v>
      </c>
      <c r="J216" s="3">
        <v>2014</v>
      </c>
      <c r="K216" s="3" t="s">
        <v>108</v>
      </c>
      <c r="L216" s="3">
        <v>58.2</v>
      </c>
      <c r="M216" s="3" t="s">
        <v>174</v>
      </c>
      <c r="N216" s="3" t="s">
        <v>175</v>
      </c>
      <c r="O216" s="3"/>
      <c r="P216" s="3"/>
    </row>
    <row r="217" spans="1:16" x14ac:dyDescent="0.75">
      <c r="A217" s="3" t="s">
        <v>170</v>
      </c>
      <c r="B217" s="3" t="s">
        <v>171</v>
      </c>
      <c r="C217" s="3">
        <v>466</v>
      </c>
      <c r="D217" s="3" t="s">
        <v>82</v>
      </c>
      <c r="E217" s="3">
        <v>6121</v>
      </c>
      <c r="F217" s="3" t="s">
        <v>103</v>
      </c>
      <c r="G217" s="3">
        <v>21043</v>
      </c>
      <c r="H217" s="3" t="s">
        <v>187</v>
      </c>
      <c r="I217" s="3">
        <v>2015</v>
      </c>
      <c r="J217" s="3">
        <v>2015</v>
      </c>
      <c r="K217" s="3" t="s">
        <v>108</v>
      </c>
      <c r="L217" s="3">
        <v>58.3</v>
      </c>
      <c r="M217" s="3" t="s">
        <v>174</v>
      </c>
      <c r="N217" s="3" t="s">
        <v>175</v>
      </c>
      <c r="O217" s="3"/>
      <c r="P217" s="3"/>
    </row>
    <row r="218" spans="1:16" x14ac:dyDescent="0.75">
      <c r="A218" s="3" t="s">
        <v>170</v>
      </c>
      <c r="B218" s="3" t="s">
        <v>171</v>
      </c>
      <c r="C218" s="3">
        <v>466</v>
      </c>
      <c r="D218" s="3" t="s">
        <v>82</v>
      </c>
      <c r="E218" s="3">
        <v>6121</v>
      </c>
      <c r="F218" s="3" t="s">
        <v>103</v>
      </c>
      <c r="G218" s="3">
        <v>21043</v>
      </c>
      <c r="H218" s="3" t="s">
        <v>187</v>
      </c>
      <c r="I218" s="3">
        <v>2016</v>
      </c>
      <c r="J218" s="3">
        <v>2016</v>
      </c>
      <c r="K218" s="3" t="s">
        <v>108</v>
      </c>
      <c r="L218" s="3">
        <v>58.5</v>
      </c>
      <c r="M218" s="3" t="s">
        <v>174</v>
      </c>
      <c r="N218" s="3" t="s">
        <v>175</v>
      </c>
      <c r="O218" s="3"/>
      <c r="P218" s="3"/>
    </row>
    <row r="219" spans="1:16" x14ac:dyDescent="0.75">
      <c r="A219" s="3" t="s">
        <v>170</v>
      </c>
      <c r="B219" s="3" t="s">
        <v>171</v>
      </c>
      <c r="C219" s="3">
        <v>466</v>
      </c>
      <c r="D219" s="3" t="s">
        <v>82</v>
      </c>
      <c r="E219" s="3">
        <v>6121</v>
      </c>
      <c r="F219" s="3" t="s">
        <v>103</v>
      </c>
      <c r="G219" s="3">
        <v>21043</v>
      </c>
      <c r="H219" s="3" t="s">
        <v>187</v>
      </c>
      <c r="I219" s="3">
        <v>2017</v>
      </c>
      <c r="J219" s="3">
        <v>2017</v>
      </c>
      <c r="K219" s="3" t="s">
        <v>108</v>
      </c>
      <c r="L219" s="3">
        <v>58.6</v>
      </c>
      <c r="M219" s="3" t="s">
        <v>174</v>
      </c>
      <c r="N219" s="3" t="s">
        <v>175</v>
      </c>
      <c r="O219" s="3"/>
      <c r="P219" s="3"/>
    </row>
    <row r="220" spans="1:16" x14ac:dyDescent="0.75">
      <c r="A220" s="3" t="s">
        <v>170</v>
      </c>
      <c r="B220" s="3" t="s">
        <v>171</v>
      </c>
      <c r="C220" s="3">
        <v>466</v>
      </c>
      <c r="D220" s="3" t="s">
        <v>82</v>
      </c>
      <c r="E220" s="3">
        <v>6121</v>
      </c>
      <c r="F220" s="3" t="s">
        <v>103</v>
      </c>
      <c r="G220" s="3">
        <v>21043</v>
      </c>
      <c r="H220" s="3" t="s">
        <v>187</v>
      </c>
      <c r="I220" s="3">
        <v>2018</v>
      </c>
      <c r="J220" s="3">
        <v>2018</v>
      </c>
      <c r="K220" s="3" t="s">
        <v>108</v>
      </c>
      <c r="L220" s="3">
        <v>58.8</v>
      </c>
      <c r="M220" s="3" t="s">
        <v>174</v>
      </c>
      <c r="N220" s="3" t="s">
        <v>175</v>
      </c>
      <c r="O220" s="3"/>
      <c r="P220" s="3"/>
    </row>
    <row r="221" spans="1:16" x14ac:dyDescent="0.75">
      <c r="A221" s="3" t="s">
        <v>170</v>
      </c>
      <c r="B221" s="3" t="s">
        <v>171</v>
      </c>
      <c r="C221" s="3">
        <v>466</v>
      </c>
      <c r="D221" s="3" t="s">
        <v>82</v>
      </c>
      <c r="E221" s="3">
        <v>6121</v>
      </c>
      <c r="F221" s="3" t="s">
        <v>103</v>
      </c>
      <c r="G221" s="3">
        <v>21043</v>
      </c>
      <c r="H221" s="3" t="s">
        <v>187</v>
      </c>
      <c r="I221" s="3">
        <v>2019</v>
      </c>
      <c r="J221" s="3">
        <v>2019</v>
      </c>
      <c r="K221" s="3" t="s">
        <v>108</v>
      </c>
      <c r="L221" s="3">
        <v>59</v>
      </c>
      <c r="M221" s="3" t="s">
        <v>174</v>
      </c>
      <c r="N221" s="3" t="s">
        <v>175</v>
      </c>
      <c r="O221" s="3"/>
      <c r="P221" s="3"/>
    </row>
    <row r="222" spans="1:16" x14ac:dyDescent="0.75">
      <c r="A222" s="3" t="s">
        <v>170</v>
      </c>
      <c r="B222" s="3" t="s">
        <v>171</v>
      </c>
      <c r="C222" s="3">
        <v>478</v>
      </c>
      <c r="D222" s="3" t="s">
        <v>83</v>
      </c>
      <c r="E222" s="3">
        <v>6121</v>
      </c>
      <c r="F222" s="3" t="s">
        <v>103</v>
      </c>
      <c r="G222" s="3">
        <v>21043</v>
      </c>
      <c r="H222" s="3" t="s">
        <v>187</v>
      </c>
      <c r="I222" s="3">
        <v>2010</v>
      </c>
      <c r="J222" s="3">
        <v>2010</v>
      </c>
      <c r="K222" s="3" t="s">
        <v>108</v>
      </c>
      <c r="L222" s="3">
        <v>45.9</v>
      </c>
      <c r="M222" s="3" t="s">
        <v>174</v>
      </c>
      <c r="N222" s="3" t="s">
        <v>175</v>
      </c>
      <c r="O222" s="3"/>
      <c r="P222" s="3"/>
    </row>
    <row r="223" spans="1:16" x14ac:dyDescent="0.75">
      <c r="A223" s="3" t="s">
        <v>170</v>
      </c>
      <c r="B223" s="3" t="s">
        <v>171</v>
      </c>
      <c r="C223" s="3">
        <v>478</v>
      </c>
      <c r="D223" s="3" t="s">
        <v>83</v>
      </c>
      <c r="E223" s="3">
        <v>6121</v>
      </c>
      <c r="F223" s="3" t="s">
        <v>103</v>
      </c>
      <c r="G223" s="3">
        <v>21043</v>
      </c>
      <c r="H223" s="3" t="s">
        <v>187</v>
      </c>
      <c r="I223" s="3">
        <v>2011</v>
      </c>
      <c r="J223" s="3">
        <v>2011</v>
      </c>
      <c r="K223" s="3" t="s">
        <v>108</v>
      </c>
      <c r="L223" s="3">
        <v>45.5</v>
      </c>
      <c r="M223" s="3" t="s">
        <v>174</v>
      </c>
      <c r="N223" s="3" t="s">
        <v>175</v>
      </c>
      <c r="O223" s="3"/>
      <c r="P223" s="3"/>
    </row>
    <row r="224" spans="1:16" x14ac:dyDescent="0.75">
      <c r="A224" s="3" t="s">
        <v>170</v>
      </c>
      <c r="B224" s="3" t="s">
        <v>171</v>
      </c>
      <c r="C224" s="3">
        <v>478</v>
      </c>
      <c r="D224" s="3" t="s">
        <v>83</v>
      </c>
      <c r="E224" s="3">
        <v>6121</v>
      </c>
      <c r="F224" s="3" t="s">
        <v>103</v>
      </c>
      <c r="G224" s="3">
        <v>21043</v>
      </c>
      <c r="H224" s="3" t="s">
        <v>187</v>
      </c>
      <c r="I224" s="3">
        <v>2012</v>
      </c>
      <c r="J224" s="3">
        <v>2012</v>
      </c>
      <c r="K224" s="3" t="s">
        <v>108</v>
      </c>
      <c r="L224" s="3">
        <v>45.1</v>
      </c>
      <c r="M224" s="3" t="s">
        <v>174</v>
      </c>
      <c r="N224" s="3" t="s">
        <v>175</v>
      </c>
      <c r="O224" s="3"/>
      <c r="P224" s="3"/>
    </row>
    <row r="225" spans="1:16" x14ac:dyDescent="0.75">
      <c r="A225" s="3" t="s">
        <v>170</v>
      </c>
      <c r="B225" s="3" t="s">
        <v>171</v>
      </c>
      <c r="C225" s="3">
        <v>478</v>
      </c>
      <c r="D225" s="3" t="s">
        <v>83</v>
      </c>
      <c r="E225" s="3">
        <v>6121</v>
      </c>
      <c r="F225" s="3" t="s">
        <v>103</v>
      </c>
      <c r="G225" s="3">
        <v>21043</v>
      </c>
      <c r="H225" s="3" t="s">
        <v>187</v>
      </c>
      <c r="I225" s="3">
        <v>2013</v>
      </c>
      <c r="J225" s="3">
        <v>2013</v>
      </c>
      <c r="K225" s="3" t="s">
        <v>108</v>
      </c>
      <c r="L225" s="3">
        <v>44.8</v>
      </c>
      <c r="M225" s="3" t="s">
        <v>174</v>
      </c>
      <c r="N225" s="3" t="s">
        <v>175</v>
      </c>
      <c r="O225" s="3"/>
      <c r="P225" s="3"/>
    </row>
    <row r="226" spans="1:16" x14ac:dyDescent="0.75">
      <c r="A226" s="3" t="s">
        <v>170</v>
      </c>
      <c r="B226" s="3" t="s">
        <v>171</v>
      </c>
      <c r="C226" s="3">
        <v>478</v>
      </c>
      <c r="D226" s="3" t="s">
        <v>83</v>
      </c>
      <c r="E226" s="3">
        <v>6121</v>
      </c>
      <c r="F226" s="3" t="s">
        <v>103</v>
      </c>
      <c r="G226" s="3">
        <v>21043</v>
      </c>
      <c r="H226" s="3" t="s">
        <v>187</v>
      </c>
      <c r="I226" s="3">
        <v>2014</v>
      </c>
      <c r="J226" s="3">
        <v>2014</v>
      </c>
      <c r="K226" s="3" t="s">
        <v>108</v>
      </c>
      <c r="L226" s="3">
        <v>44.5</v>
      </c>
      <c r="M226" s="3" t="s">
        <v>174</v>
      </c>
      <c r="N226" s="3" t="s">
        <v>175</v>
      </c>
      <c r="O226" s="3"/>
      <c r="P226" s="3"/>
    </row>
    <row r="227" spans="1:16" x14ac:dyDescent="0.75">
      <c r="A227" s="3" t="s">
        <v>170</v>
      </c>
      <c r="B227" s="3" t="s">
        <v>171</v>
      </c>
      <c r="C227" s="3">
        <v>478</v>
      </c>
      <c r="D227" s="3" t="s">
        <v>83</v>
      </c>
      <c r="E227" s="3">
        <v>6121</v>
      </c>
      <c r="F227" s="3" t="s">
        <v>103</v>
      </c>
      <c r="G227" s="3">
        <v>21043</v>
      </c>
      <c r="H227" s="3" t="s">
        <v>187</v>
      </c>
      <c r="I227" s="3">
        <v>2015</v>
      </c>
      <c r="J227" s="3">
        <v>2015</v>
      </c>
      <c r="K227" s="3" t="s">
        <v>108</v>
      </c>
      <c r="L227" s="3">
        <v>44.2</v>
      </c>
      <c r="M227" s="3" t="s">
        <v>174</v>
      </c>
      <c r="N227" s="3" t="s">
        <v>175</v>
      </c>
      <c r="O227" s="3"/>
      <c r="P227" s="3"/>
    </row>
    <row r="228" spans="1:16" x14ac:dyDescent="0.75">
      <c r="A228" s="3" t="s">
        <v>170</v>
      </c>
      <c r="B228" s="3" t="s">
        <v>171</v>
      </c>
      <c r="C228" s="3">
        <v>478</v>
      </c>
      <c r="D228" s="3" t="s">
        <v>83</v>
      </c>
      <c r="E228" s="3">
        <v>6121</v>
      </c>
      <c r="F228" s="3" t="s">
        <v>103</v>
      </c>
      <c r="G228" s="3">
        <v>21043</v>
      </c>
      <c r="H228" s="3" t="s">
        <v>187</v>
      </c>
      <c r="I228" s="3">
        <v>2016</v>
      </c>
      <c r="J228" s="3">
        <v>2016</v>
      </c>
      <c r="K228" s="3" t="s">
        <v>108</v>
      </c>
      <c r="L228" s="3">
        <v>43.9</v>
      </c>
      <c r="M228" s="3" t="s">
        <v>174</v>
      </c>
      <c r="N228" s="3" t="s">
        <v>175</v>
      </c>
      <c r="O228" s="3"/>
      <c r="P228" s="3"/>
    </row>
    <row r="229" spans="1:16" x14ac:dyDescent="0.75">
      <c r="A229" s="3" t="s">
        <v>170</v>
      </c>
      <c r="B229" s="3" t="s">
        <v>171</v>
      </c>
      <c r="C229" s="3">
        <v>478</v>
      </c>
      <c r="D229" s="3" t="s">
        <v>83</v>
      </c>
      <c r="E229" s="3">
        <v>6121</v>
      </c>
      <c r="F229" s="3" t="s">
        <v>103</v>
      </c>
      <c r="G229" s="3">
        <v>21043</v>
      </c>
      <c r="H229" s="3" t="s">
        <v>187</v>
      </c>
      <c r="I229" s="3">
        <v>2017</v>
      </c>
      <c r="J229" s="3">
        <v>2017</v>
      </c>
      <c r="K229" s="3" t="s">
        <v>108</v>
      </c>
      <c r="L229" s="3">
        <v>43.7</v>
      </c>
      <c r="M229" s="3" t="s">
        <v>174</v>
      </c>
      <c r="N229" s="3" t="s">
        <v>175</v>
      </c>
      <c r="O229" s="3"/>
      <c r="P229" s="3"/>
    </row>
    <row r="230" spans="1:16" x14ac:dyDescent="0.75">
      <c r="A230" s="3" t="s">
        <v>170</v>
      </c>
      <c r="B230" s="3" t="s">
        <v>171</v>
      </c>
      <c r="C230" s="3">
        <v>478</v>
      </c>
      <c r="D230" s="3" t="s">
        <v>83</v>
      </c>
      <c r="E230" s="3">
        <v>6121</v>
      </c>
      <c r="F230" s="3" t="s">
        <v>103</v>
      </c>
      <c r="G230" s="3">
        <v>21043</v>
      </c>
      <c r="H230" s="3" t="s">
        <v>187</v>
      </c>
      <c r="I230" s="3">
        <v>2018</v>
      </c>
      <c r="J230" s="3">
        <v>2018</v>
      </c>
      <c r="K230" s="3" t="s">
        <v>108</v>
      </c>
      <c r="L230" s="3">
        <v>43.5</v>
      </c>
      <c r="M230" s="3" t="s">
        <v>174</v>
      </c>
      <c r="N230" s="3" t="s">
        <v>175</v>
      </c>
      <c r="O230" s="3"/>
      <c r="P230" s="3"/>
    </row>
    <row r="231" spans="1:16" x14ac:dyDescent="0.75">
      <c r="A231" s="3" t="s">
        <v>170</v>
      </c>
      <c r="B231" s="3" t="s">
        <v>171</v>
      </c>
      <c r="C231" s="3">
        <v>478</v>
      </c>
      <c r="D231" s="3" t="s">
        <v>83</v>
      </c>
      <c r="E231" s="3">
        <v>6121</v>
      </c>
      <c r="F231" s="3" t="s">
        <v>103</v>
      </c>
      <c r="G231" s="3">
        <v>21043</v>
      </c>
      <c r="H231" s="3" t="s">
        <v>187</v>
      </c>
      <c r="I231" s="3">
        <v>2019</v>
      </c>
      <c r="J231" s="3">
        <v>2019</v>
      </c>
      <c r="K231" s="3" t="s">
        <v>108</v>
      </c>
      <c r="L231" s="3">
        <v>43.3</v>
      </c>
      <c r="M231" s="3" t="s">
        <v>174</v>
      </c>
      <c r="N231" s="3" t="s">
        <v>175</v>
      </c>
      <c r="O231" s="3"/>
      <c r="P231" s="3"/>
    </row>
    <row r="232" spans="1:16" x14ac:dyDescent="0.75">
      <c r="A232" s="3" t="s">
        <v>170</v>
      </c>
      <c r="B232" s="3" t="s">
        <v>171</v>
      </c>
      <c r="C232" s="3">
        <v>104</v>
      </c>
      <c r="D232" s="3" t="s">
        <v>84</v>
      </c>
      <c r="E232" s="3">
        <v>6121</v>
      </c>
      <c r="F232" s="3" t="s">
        <v>103</v>
      </c>
      <c r="G232" s="3">
        <v>21043</v>
      </c>
      <c r="H232" s="3" t="s">
        <v>187</v>
      </c>
      <c r="I232" s="3">
        <v>2010</v>
      </c>
      <c r="J232" s="3">
        <v>2010</v>
      </c>
      <c r="K232" s="3" t="s">
        <v>108</v>
      </c>
      <c r="L232" s="3">
        <v>39.6</v>
      </c>
      <c r="M232" s="3" t="s">
        <v>174</v>
      </c>
      <c r="N232" s="3" t="s">
        <v>175</v>
      </c>
      <c r="O232" s="3"/>
      <c r="P232" s="3"/>
    </row>
    <row r="233" spans="1:16" x14ac:dyDescent="0.75">
      <c r="A233" s="3" t="s">
        <v>170</v>
      </c>
      <c r="B233" s="3" t="s">
        <v>171</v>
      </c>
      <c r="C233" s="3">
        <v>104</v>
      </c>
      <c r="D233" s="3" t="s">
        <v>84</v>
      </c>
      <c r="E233" s="3">
        <v>6121</v>
      </c>
      <c r="F233" s="3" t="s">
        <v>103</v>
      </c>
      <c r="G233" s="3">
        <v>21043</v>
      </c>
      <c r="H233" s="3" t="s">
        <v>187</v>
      </c>
      <c r="I233" s="3">
        <v>2011</v>
      </c>
      <c r="J233" s="3">
        <v>2011</v>
      </c>
      <c r="K233" s="3" t="s">
        <v>108</v>
      </c>
      <c r="L233" s="3">
        <v>39.4</v>
      </c>
      <c r="M233" s="3" t="s">
        <v>174</v>
      </c>
      <c r="N233" s="3" t="s">
        <v>175</v>
      </c>
      <c r="O233" s="3"/>
      <c r="P233" s="3"/>
    </row>
    <row r="234" spans="1:16" x14ac:dyDescent="0.75">
      <c r="A234" s="3" t="s">
        <v>170</v>
      </c>
      <c r="B234" s="3" t="s">
        <v>171</v>
      </c>
      <c r="C234" s="3">
        <v>104</v>
      </c>
      <c r="D234" s="3" t="s">
        <v>84</v>
      </c>
      <c r="E234" s="3">
        <v>6121</v>
      </c>
      <c r="F234" s="3" t="s">
        <v>103</v>
      </c>
      <c r="G234" s="3">
        <v>21043</v>
      </c>
      <c r="H234" s="3" t="s">
        <v>187</v>
      </c>
      <c r="I234" s="3">
        <v>2012</v>
      </c>
      <c r="J234" s="3">
        <v>2012</v>
      </c>
      <c r="K234" s="3" t="s">
        <v>108</v>
      </c>
      <c r="L234" s="3">
        <v>39.4</v>
      </c>
      <c r="M234" s="3" t="s">
        <v>174</v>
      </c>
      <c r="N234" s="3" t="s">
        <v>175</v>
      </c>
      <c r="O234" s="3"/>
      <c r="P234" s="3"/>
    </row>
    <row r="235" spans="1:16" x14ac:dyDescent="0.75">
      <c r="A235" s="3" t="s">
        <v>170</v>
      </c>
      <c r="B235" s="3" t="s">
        <v>171</v>
      </c>
      <c r="C235" s="3">
        <v>104</v>
      </c>
      <c r="D235" s="3" t="s">
        <v>84</v>
      </c>
      <c r="E235" s="3">
        <v>6121</v>
      </c>
      <c r="F235" s="3" t="s">
        <v>103</v>
      </c>
      <c r="G235" s="3">
        <v>21043</v>
      </c>
      <c r="H235" s="3" t="s">
        <v>187</v>
      </c>
      <c r="I235" s="3">
        <v>2013</v>
      </c>
      <c r="J235" s="3">
        <v>2013</v>
      </c>
      <c r="K235" s="3" t="s">
        <v>108</v>
      </c>
      <c r="L235" s="3">
        <v>39.6</v>
      </c>
      <c r="M235" s="3" t="s">
        <v>174</v>
      </c>
      <c r="N235" s="3" t="s">
        <v>175</v>
      </c>
      <c r="O235" s="3"/>
      <c r="P235" s="3"/>
    </row>
    <row r="236" spans="1:16" x14ac:dyDescent="0.75">
      <c r="A236" s="3" t="s">
        <v>170</v>
      </c>
      <c r="B236" s="3" t="s">
        <v>171</v>
      </c>
      <c r="C236" s="3">
        <v>104</v>
      </c>
      <c r="D236" s="3" t="s">
        <v>84</v>
      </c>
      <c r="E236" s="3">
        <v>6121</v>
      </c>
      <c r="F236" s="3" t="s">
        <v>103</v>
      </c>
      <c r="G236" s="3">
        <v>21043</v>
      </c>
      <c r="H236" s="3" t="s">
        <v>187</v>
      </c>
      <c r="I236" s="3">
        <v>2014</v>
      </c>
      <c r="J236" s="3">
        <v>2014</v>
      </c>
      <c r="K236" s="3" t="s">
        <v>108</v>
      </c>
      <c r="L236" s="3">
        <v>40</v>
      </c>
      <c r="M236" s="3" t="s">
        <v>174</v>
      </c>
      <c r="N236" s="3" t="s">
        <v>175</v>
      </c>
      <c r="O236" s="3"/>
      <c r="P236" s="3"/>
    </row>
    <row r="237" spans="1:16" x14ac:dyDescent="0.75">
      <c r="A237" s="3" t="s">
        <v>170</v>
      </c>
      <c r="B237" s="3" t="s">
        <v>171</v>
      </c>
      <c r="C237" s="3">
        <v>104</v>
      </c>
      <c r="D237" s="3" t="s">
        <v>84</v>
      </c>
      <c r="E237" s="3">
        <v>6121</v>
      </c>
      <c r="F237" s="3" t="s">
        <v>103</v>
      </c>
      <c r="G237" s="3">
        <v>21043</v>
      </c>
      <c r="H237" s="3" t="s">
        <v>187</v>
      </c>
      <c r="I237" s="3">
        <v>2015</v>
      </c>
      <c r="J237" s="3">
        <v>2015</v>
      </c>
      <c r="K237" s="3" t="s">
        <v>108</v>
      </c>
      <c r="L237" s="3">
        <v>40.4</v>
      </c>
      <c r="M237" s="3" t="s">
        <v>174</v>
      </c>
      <c r="N237" s="3" t="s">
        <v>175</v>
      </c>
      <c r="O237" s="3"/>
      <c r="P237" s="3"/>
    </row>
    <row r="238" spans="1:16" x14ac:dyDescent="0.75">
      <c r="A238" s="3" t="s">
        <v>170</v>
      </c>
      <c r="B238" s="3" t="s">
        <v>171</v>
      </c>
      <c r="C238" s="3">
        <v>104</v>
      </c>
      <c r="D238" s="3" t="s">
        <v>84</v>
      </c>
      <c r="E238" s="3">
        <v>6121</v>
      </c>
      <c r="F238" s="3" t="s">
        <v>103</v>
      </c>
      <c r="G238" s="3">
        <v>21043</v>
      </c>
      <c r="H238" s="3" t="s">
        <v>187</v>
      </c>
      <c r="I238" s="3">
        <v>2016</v>
      </c>
      <c r="J238" s="3">
        <v>2016</v>
      </c>
      <c r="K238" s="3" t="s">
        <v>108</v>
      </c>
      <c r="L238" s="3">
        <v>40.9</v>
      </c>
      <c r="M238" s="3" t="s">
        <v>174</v>
      </c>
      <c r="N238" s="3" t="s">
        <v>175</v>
      </c>
      <c r="O238" s="3"/>
      <c r="P238" s="3"/>
    </row>
    <row r="239" spans="1:16" x14ac:dyDescent="0.75">
      <c r="A239" s="3" t="s">
        <v>170</v>
      </c>
      <c r="B239" s="3" t="s">
        <v>171</v>
      </c>
      <c r="C239" s="3">
        <v>104</v>
      </c>
      <c r="D239" s="3" t="s">
        <v>84</v>
      </c>
      <c r="E239" s="3">
        <v>6121</v>
      </c>
      <c r="F239" s="3" t="s">
        <v>103</v>
      </c>
      <c r="G239" s="3">
        <v>21043</v>
      </c>
      <c r="H239" s="3" t="s">
        <v>187</v>
      </c>
      <c r="I239" s="3">
        <v>2017</v>
      </c>
      <c r="J239" s="3">
        <v>2017</v>
      </c>
      <c r="K239" s="3" t="s">
        <v>108</v>
      </c>
      <c r="L239" s="3">
        <v>41.2</v>
      </c>
      <c r="M239" s="3" t="s">
        <v>174</v>
      </c>
      <c r="N239" s="3" t="s">
        <v>175</v>
      </c>
      <c r="O239" s="3"/>
      <c r="P239" s="3"/>
    </row>
    <row r="240" spans="1:16" x14ac:dyDescent="0.75">
      <c r="A240" s="3" t="s">
        <v>170</v>
      </c>
      <c r="B240" s="3" t="s">
        <v>171</v>
      </c>
      <c r="C240" s="3">
        <v>104</v>
      </c>
      <c r="D240" s="3" t="s">
        <v>84</v>
      </c>
      <c r="E240" s="3">
        <v>6121</v>
      </c>
      <c r="F240" s="3" t="s">
        <v>103</v>
      </c>
      <c r="G240" s="3">
        <v>21043</v>
      </c>
      <c r="H240" s="3" t="s">
        <v>187</v>
      </c>
      <c r="I240" s="3">
        <v>2018</v>
      </c>
      <c r="J240" s="3">
        <v>2018</v>
      </c>
      <c r="K240" s="3" t="s">
        <v>108</v>
      </c>
      <c r="L240" s="3">
        <v>41.7</v>
      </c>
      <c r="M240" s="3" t="s">
        <v>174</v>
      </c>
      <c r="N240" s="3" t="s">
        <v>175</v>
      </c>
      <c r="O240" s="3"/>
      <c r="P240" s="3"/>
    </row>
    <row r="241" spans="1:16" x14ac:dyDescent="0.75">
      <c r="A241" s="3" t="s">
        <v>170</v>
      </c>
      <c r="B241" s="3" t="s">
        <v>171</v>
      </c>
      <c r="C241" s="3">
        <v>104</v>
      </c>
      <c r="D241" s="3" t="s">
        <v>84</v>
      </c>
      <c r="E241" s="3">
        <v>6121</v>
      </c>
      <c r="F241" s="3" t="s">
        <v>103</v>
      </c>
      <c r="G241" s="3">
        <v>21043</v>
      </c>
      <c r="H241" s="3" t="s">
        <v>187</v>
      </c>
      <c r="I241" s="3">
        <v>2019</v>
      </c>
      <c r="J241" s="3">
        <v>2019</v>
      </c>
      <c r="K241" s="3" t="s">
        <v>108</v>
      </c>
      <c r="L241" s="3">
        <v>42.1</v>
      </c>
      <c r="M241" s="3" t="s">
        <v>174</v>
      </c>
      <c r="N241" s="3" t="s">
        <v>175</v>
      </c>
      <c r="O241" s="3"/>
      <c r="P241" s="3"/>
    </row>
    <row r="242" spans="1:16" x14ac:dyDescent="0.75">
      <c r="A242" s="3" t="s">
        <v>170</v>
      </c>
      <c r="B242" s="3" t="s">
        <v>171</v>
      </c>
      <c r="C242" s="3">
        <v>524</v>
      </c>
      <c r="D242" s="3" t="s">
        <v>85</v>
      </c>
      <c r="E242" s="3">
        <v>6121</v>
      </c>
      <c r="F242" s="3" t="s">
        <v>103</v>
      </c>
      <c r="G242" s="3">
        <v>21043</v>
      </c>
      <c r="H242" s="3" t="s">
        <v>187</v>
      </c>
      <c r="I242" s="3">
        <v>2010</v>
      </c>
      <c r="J242" s="3">
        <v>2010</v>
      </c>
      <c r="K242" s="3" t="s">
        <v>108</v>
      </c>
      <c r="L242" s="3">
        <v>36.6</v>
      </c>
      <c r="M242" s="3" t="s">
        <v>174</v>
      </c>
      <c r="N242" s="3" t="s">
        <v>175</v>
      </c>
      <c r="O242" s="3"/>
      <c r="P242" s="3"/>
    </row>
    <row r="243" spans="1:16" x14ac:dyDescent="0.75">
      <c r="A243" s="3" t="s">
        <v>170</v>
      </c>
      <c r="B243" s="3" t="s">
        <v>171</v>
      </c>
      <c r="C243" s="3">
        <v>524</v>
      </c>
      <c r="D243" s="3" t="s">
        <v>85</v>
      </c>
      <c r="E243" s="3">
        <v>6121</v>
      </c>
      <c r="F243" s="3" t="s">
        <v>103</v>
      </c>
      <c r="G243" s="3">
        <v>21043</v>
      </c>
      <c r="H243" s="3" t="s">
        <v>187</v>
      </c>
      <c r="I243" s="3">
        <v>2011</v>
      </c>
      <c r="J243" s="3">
        <v>2011</v>
      </c>
      <c r="K243" s="3" t="s">
        <v>108</v>
      </c>
      <c r="L243" s="3">
        <v>36.200000000000003</v>
      </c>
      <c r="M243" s="3" t="s">
        <v>174</v>
      </c>
      <c r="N243" s="3" t="s">
        <v>175</v>
      </c>
      <c r="O243" s="3"/>
      <c r="P243" s="3"/>
    </row>
    <row r="244" spans="1:16" x14ac:dyDescent="0.75">
      <c r="A244" s="3" t="s">
        <v>170</v>
      </c>
      <c r="B244" s="3" t="s">
        <v>171</v>
      </c>
      <c r="C244" s="3">
        <v>524</v>
      </c>
      <c r="D244" s="3" t="s">
        <v>85</v>
      </c>
      <c r="E244" s="3">
        <v>6121</v>
      </c>
      <c r="F244" s="3" t="s">
        <v>103</v>
      </c>
      <c r="G244" s="3">
        <v>21043</v>
      </c>
      <c r="H244" s="3" t="s">
        <v>187</v>
      </c>
      <c r="I244" s="3">
        <v>2012</v>
      </c>
      <c r="J244" s="3">
        <v>2012</v>
      </c>
      <c r="K244" s="3" t="s">
        <v>108</v>
      </c>
      <c r="L244" s="3">
        <v>35.9</v>
      </c>
      <c r="M244" s="3" t="s">
        <v>174</v>
      </c>
      <c r="N244" s="3" t="s">
        <v>175</v>
      </c>
      <c r="O244" s="3"/>
      <c r="P244" s="3"/>
    </row>
    <row r="245" spans="1:16" x14ac:dyDescent="0.75">
      <c r="A245" s="3" t="s">
        <v>170</v>
      </c>
      <c r="B245" s="3" t="s">
        <v>171</v>
      </c>
      <c r="C245" s="3">
        <v>524</v>
      </c>
      <c r="D245" s="3" t="s">
        <v>85</v>
      </c>
      <c r="E245" s="3">
        <v>6121</v>
      </c>
      <c r="F245" s="3" t="s">
        <v>103</v>
      </c>
      <c r="G245" s="3">
        <v>21043</v>
      </c>
      <c r="H245" s="3" t="s">
        <v>187</v>
      </c>
      <c r="I245" s="3">
        <v>2013</v>
      </c>
      <c r="J245" s="3">
        <v>2013</v>
      </c>
      <c r="K245" s="3" t="s">
        <v>108</v>
      </c>
      <c r="L245" s="3">
        <v>35.6</v>
      </c>
      <c r="M245" s="3" t="s">
        <v>174</v>
      </c>
      <c r="N245" s="3" t="s">
        <v>175</v>
      </c>
      <c r="O245" s="3"/>
      <c r="P245" s="3"/>
    </row>
    <row r="246" spans="1:16" x14ac:dyDescent="0.75">
      <c r="A246" s="3" t="s">
        <v>170</v>
      </c>
      <c r="B246" s="3" t="s">
        <v>171</v>
      </c>
      <c r="C246" s="3">
        <v>524</v>
      </c>
      <c r="D246" s="3" t="s">
        <v>85</v>
      </c>
      <c r="E246" s="3">
        <v>6121</v>
      </c>
      <c r="F246" s="3" t="s">
        <v>103</v>
      </c>
      <c r="G246" s="3">
        <v>21043</v>
      </c>
      <c r="H246" s="3" t="s">
        <v>187</v>
      </c>
      <c r="I246" s="3">
        <v>2014</v>
      </c>
      <c r="J246" s="3">
        <v>2014</v>
      </c>
      <c r="K246" s="3" t="s">
        <v>108</v>
      </c>
      <c r="L246" s="3">
        <v>35.4</v>
      </c>
      <c r="M246" s="3" t="s">
        <v>174</v>
      </c>
      <c r="N246" s="3" t="s">
        <v>175</v>
      </c>
      <c r="O246" s="3"/>
      <c r="P246" s="3"/>
    </row>
    <row r="247" spans="1:16" x14ac:dyDescent="0.75">
      <c r="A247" s="3" t="s">
        <v>170</v>
      </c>
      <c r="B247" s="3" t="s">
        <v>171</v>
      </c>
      <c r="C247" s="3">
        <v>524</v>
      </c>
      <c r="D247" s="3" t="s">
        <v>85</v>
      </c>
      <c r="E247" s="3">
        <v>6121</v>
      </c>
      <c r="F247" s="3" t="s">
        <v>103</v>
      </c>
      <c r="G247" s="3">
        <v>21043</v>
      </c>
      <c r="H247" s="3" t="s">
        <v>187</v>
      </c>
      <c r="I247" s="3">
        <v>2015</v>
      </c>
      <c r="J247" s="3">
        <v>2015</v>
      </c>
      <c r="K247" s="3" t="s">
        <v>108</v>
      </c>
      <c r="L247" s="3">
        <v>35.299999999999997</v>
      </c>
      <c r="M247" s="3" t="s">
        <v>174</v>
      </c>
      <c r="N247" s="3" t="s">
        <v>175</v>
      </c>
      <c r="O247" s="3"/>
      <c r="P247" s="3"/>
    </row>
    <row r="248" spans="1:16" x14ac:dyDescent="0.75">
      <c r="A248" s="3" t="s">
        <v>170</v>
      </c>
      <c r="B248" s="3" t="s">
        <v>171</v>
      </c>
      <c r="C248" s="3">
        <v>524</v>
      </c>
      <c r="D248" s="3" t="s">
        <v>85</v>
      </c>
      <c r="E248" s="3">
        <v>6121</v>
      </c>
      <c r="F248" s="3" t="s">
        <v>103</v>
      </c>
      <c r="G248" s="3">
        <v>21043</v>
      </c>
      <c r="H248" s="3" t="s">
        <v>187</v>
      </c>
      <c r="I248" s="3">
        <v>2016</v>
      </c>
      <c r="J248" s="3">
        <v>2016</v>
      </c>
      <c r="K248" s="3" t="s">
        <v>108</v>
      </c>
      <c r="L248" s="3">
        <v>35.299999999999997</v>
      </c>
      <c r="M248" s="3" t="s">
        <v>174</v>
      </c>
      <c r="N248" s="3" t="s">
        <v>175</v>
      </c>
      <c r="O248" s="3"/>
      <c r="P248" s="3"/>
    </row>
    <row r="249" spans="1:16" x14ac:dyDescent="0.75">
      <c r="A249" s="3" t="s">
        <v>170</v>
      </c>
      <c r="B249" s="3" t="s">
        <v>171</v>
      </c>
      <c r="C249" s="3">
        <v>524</v>
      </c>
      <c r="D249" s="3" t="s">
        <v>85</v>
      </c>
      <c r="E249" s="3">
        <v>6121</v>
      </c>
      <c r="F249" s="3" t="s">
        <v>103</v>
      </c>
      <c r="G249" s="3">
        <v>21043</v>
      </c>
      <c r="H249" s="3" t="s">
        <v>187</v>
      </c>
      <c r="I249" s="3">
        <v>2017</v>
      </c>
      <c r="J249" s="3">
        <v>2017</v>
      </c>
      <c r="K249" s="3" t="s">
        <v>108</v>
      </c>
      <c r="L249" s="3">
        <v>35.299999999999997</v>
      </c>
      <c r="M249" s="3" t="s">
        <v>174</v>
      </c>
      <c r="N249" s="3" t="s">
        <v>175</v>
      </c>
      <c r="O249" s="3"/>
      <c r="P249" s="3"/>
    </row>
    <row r="250" spans="1:16" x14ac:dyDescent="0.75">
      <c r="A250" s="3" t="s">
        <v>170</v>
      </c>
      <c r="B250" s="3" t="s">
        <v>171</v>
      </c>
      <c r="C250" s="3">
        <v>524</v>
      </c>
      <c r="D250" s="3" t="s">
        <v>85</v>
      </c>
      <c r="E250" s="3">
        <v>6121</v>
      </c>
      <c r="F250" s="3" t="s">
        <v>103</v>
      </c>
      <c r="G250" s="3">
        <v>21043</v>
      </c>
      <c r="H250" s="3" t="s">
        <v>187</v>
      </c>
      <c r="I250" s="3">
        <v>2018</v>
      </c>
      <c r="J250" s="3">
        <v>2018</v>
      </c>
      <c r="K250" s="3" t="s">
        <v>108</v>
      </c>
      <c r="L250" s="3">
        <v>35.5</v>
      </c>
      <c r="M250" s="3" t="s">
        <v>174</v>
      </c>
      <c r="N250" s="3" t="s">
        <v>175</v>
      </c>
      <c r="O250" s="3"/>
      <c r="P250" s="3"/>
    </row>
    <row r="251" spans="1:16" x14ac:dyDescent="0.75">
      <c r="A251" s="3" t="s">
        <v>170</v>
      </c>
      <c r="B251" s="3" t="s">
        <v>171</v>
      </c>
      <c r="C251" s="3">
        <v>524</v>
      </c>
      <c r="D251" s="3" t="s">
        <v>85</v>
      </c>
      <c r="E251" s="3">
        <v>6121</v>
      </c>
      <c r="F251" s="3" t="s">
        <v>103</v>
      </c>
      <c r="G251" s="3">
        <v>21043</v>
      </c>
      <c r="H251" s="3" t="s">
        <v>187</v>
      </c>
      <c r="I251" s="3">
        <v>2019</v>
      </c>
      <c r="J251" s="3">
        <v>2019</v>
      </c>
      <c r="K251" s="3" t="s">
        <v>108</v>
      </c>
      <c r="L251" s="3">
        <v>35.700000000000003</v>
      </c>
      <c r="M251" s="3" t="s">
        <v>174</v>
      </c>
      <c r="N251" s="3" t="s">
        <v>175</v>
      </c>
      <c r="O251" s="3"/>
      <c r="P251" s="3"/>
    </row>
    <row r="252" spans="1:16" x14ac:dyDescent="0.75">
      <c r="A252" s="3" t="s">
        <v>170</v>
      </c>
      <c r="B252" s="3" t="s">
        <v>171</v>
      </c>
      <c r="C252" s="3">
        <v>562</v>
      </c>
      <c r="D252" s="3" t="s">
        <v>86</v>
      </c>
      <c r="E252" s="3">
        <v>6121</v>
      </c>
      <c r="F252" s="3" t="s">
        <v>103</v>
      </c>
      <c r="G252" s="3">
        <v>21043</v>
      </c>
      <c r="H252" s="3" t="s">
        <v>187</v>
      </c>
      <c r="I252" s="3">
        <v>2010</v>
      </c>
      <c r="J252" s="3">
        <v>2010</v>
      </c>
      <c r="K252" s="3" t="s">
        <v>108</v>
      </c>
      <c r="L252" s="3">
        <v>49</v>
      </c>
      <c r="M252" s="3" t="s">
        <v>174</v>
      </c>
      <c r="N252" s="3" t="s">
        <v>175</v>
      </c>
      <c r="O252" s="3"/>
      <c r="P252" s="3"/>
    </row>
    <row r="253" spans="1:16" x14ac:dyDescent="0.75">
      <c r="A253" s="3" t="s">
        <v>170</v>
      </c>
      <c r="B253" s="3" t="s">
        <v>171</v>
      </c>
      <c r="C253" s="3">
        <v>562</v>
      </c>
      <c r="D253" s="3" t="s">
        <v>86</v>
      </c>
      <c r="E253" s="3">
        <v>6121</v>
      </c>
      <c r="F253" s="3" t="s">
        <v>103</v>
      </c>
      <c r="G253" s="3">
        <v>21043</v>
      </c>
      <c r="H253" s="3" t="s">
        <v>187</v>
      </c>
      <c r="I253" s="3">
        <v>2011</v>
      </c>
      <c r="J253" s="3">
        <v>2011</v>
      </c>
      <c r="K253" s="3" t="s">
        <v>108</v>
      </c>
      <c r="L253" s="3">
        <v>49</v>
      </c>
      <c r="M253" s="3" t="s">
        <v>174</v>
      </c>
      <c r="N253" s="3" t="s">
        <v>175</v>
      </c>
      <c r="O253" s="3"/>
      <c r="P253" s="3"/>
    </row>
    <row r="254" spans="1:16" x14ac:dyDescent="0.75">
      <c r="A254" s="3" t="s">
        <v>170</v>
      </c>
      <c r="B254" s="3" t="s">
        <v>171</v>
      </c>
      <c r="C254" s="3">
        <v>562</v>
      </c>
      <c r="D254" s="3" t="s">
        <v>86</v>
      </c>
      <c r="E254" s="3">
        <v>6121</v>
      </c>
      <c r="F254" s="3" t="s">
        <v>103</v>
      </c>
      <c r="G254" s="3">
        <v>21043</v>
      </c>
      <c r="H254" s="3" t="s">
        <v>187</v>
      </c>
      <c r="I254" s="3">
        <v>2012</v>
      </c>
      <c r="J254" s="3">
        <v>2012</v>
      </c>
      <c r="K254" s="3" t="s">
        <v>108</v>
      </c>
      <c r="L254" s="3">
        <v>49.1</v>
      </c>
      <c r="M254" s="3" t="s">
        <v>174</v>
      </c>
      <c r="N254" s="3" t="s">
        <v>175</v>
      </c>
      <c r="O254" s="3"/>
      <c r="P254" s="3"/>
    </row>
    <row r="255" spans="1:16" x14ac:dyDescent="0.75">
      <c r="A255" s="3" t="s">
        <v>170</v>
      </c>
      <c r="B255" s="3" t="s">
        <v>171</v>
      </c>
      <c r="C255" s="3">
        <v>562</v>
      </c>
      <c r="D255" s="3" t="s">
        <v>86</v>
      </c>
      <c r="E255" s="3">
        <v>6121</v>
      </c>
      <c r="F255" s="3" t="s">
        <v>103</v>
      </c>
      <c r="G255" s="3">
        <v>21043</v>
      </c>
      <c r="H255" s="3" t="s">
        <v>187</v>
      </c>
      <c r="I255" s="3">
        <v>2013</v>
      </c>
      <c r="J255" s="3">
        <v>2013</v>
      </c>
      <c r="K255" s="3" t="s">
        <v>108</v>
      </c>
      <c r="L255" s="3">
        <v>49.2</v>
      </c>
      <c r="M255" s="3" t="s">
        <v>174</v>
      </c>
      <c r="N255" s="3" t="s">
        <v>175</v>
      </c>
      <c r="O255" s="3"/>
      <c r="P255" s="3"/>
    </row>
    <row r="256" spans="1:16" x14ac:dyDescent="0.75">
      <c r="A256" s="3" t="s">
        <v>170</v>
      </c>
      <c r="B256" s="3" t="s">
        <v>171</v>
      </c>
      <c r="C256" s="3">
        <v>562</v>
      </c>
      <c r="D256" s="3" t="s">
        <v>86</v>
      </c>
      <c r="E256" s="3">
        <v>6121</v>
      </c>
      <c r="F256" s="3" t="s">
        <v>103</v>
      </c>
      <c r="G256" s="3">
        <v>21043</v>
      </c>
      <c r="H256" s="3" t="s">
        <v>187</v>
      </c>
      <c r="I256" s="3">
        <v>2014</v>
      </c>
      <c r="J256" s="3">
        <v>2014</v>
      </c>
      <c r="K256" s="3" t="s">
        <v>108</v>
      </c>
      <c r="L256" s="3">
        <v>49.3</v>
      </c>
      <c r="M256" s="3" t="s">
        <v>174</v>
      </c>
      <c r="N256" s="3" t="s">
        <v>175</v>
      </c>
      <c r="O256" s="3"/>
      <c r="P256" s="3"/>
    </row>
    <row r="257" spans="1:16" x14ac:dyDescent="0.75">
      <c r="A257" s="3" t="s">
        <v>170</v>
      </c>
      <c r="B257" s="3" t="s">
        <v>171</v>
      </c>
      <c r="C257" s="3">
        <v>562</v>
      </c>
      <c r="D257" s="3" t="s">
        <v>86</v>
      </c>
      <c r="E257" s="3">
        <v>6121</v>
      </c>
      <c r="F257" s="3" t="s">
        <v>103</v>
      </c>
      <c r="G257" s="3">
        <v>21043</v>
      </c>
      <c r="H257" s="3" t="s">
        <v>187</v>
      </c>
      <c r="I257" s="3">
        <v>2015</v>
      </c>
      <c r="J257" s="3">
        <v>2015</v>
      </c>
      <c r="K257" s="3" t="s">
        <v>108</v>
      </c>
      <c r="L257" s="3">
        <v>49.3</v>
      </c>
      <c r="M257" s="3" t="s">
        <v>174</v>
      </c>
      <c r="N257" s="3" t="s">
        <v>175</v>
      </c>
      <c r="O257" s="3"/>
      <c r="P257" s="3"/>
    </row>
    <row r="258" spans="1:16" x14ac:dyDescent="0.75">
      <c r="A258" s="3" t="s">
        <v>170</v>
      </c>
      <c r="B258" s="3" t="s">
        <v>171</v>
      </c>
      <c r="C258" s="3">
        <v>562</v>
      </c>
      <c r="D258" s="3" t="s">
        <v>86</v>
      </c>
      <c r="E258" s="3">
        <v>6121</v>
      </c>
      <c r="F258" s="3" t="s">
        <v>103</v>
      </c>
      <c r="G258" s="3">
        <v>21043</v>
      </c>
      <c r="H258" s="3" t="s">
        <v>187</v>
      </c>
      <c r="I258" s="3">
        <v>2016</v>
      </c>
      <c r="J258" s="3">
        <v>2016</v>
      </c>
      <c r="K258" s="3" t="s">
        <v>108</v>
      </c>
      <c r="L258" s="3">
        <v>49.4</v>
      </c>
      <c r="M258" s="3" t="s">
        <v>174</v>
      </c>
      <c r="N258" s="3" t="s">
        <v>175</v>
      </c>
      <c r="O258" s="3"/>
      <c r="P258" s="3"/>
    </row>
    <row r="259" spans="1:16" x14ac:dyDescent="0.75">
      <c r="A259" s="3" t="s">
        <v>170</v>
      </c>
      <c r="B259" s="3" t="s">
        <v>171</v>
      </c>
      <c r="C259" s="3">
        <v>562</v>
      </c>
      <c r="D259" s="3" t="s">
        <v>86</v>
      </c>
      <c r="E259" s="3">
        <v>6121</v>
      </c>
      <c r="F259" s="3" t="s">
        <v>103</v>
      </c>
      <c r="G259" s="3">
        <v>21043</v>
      </c>
      <c r="H259" s="3" t="s">
        <v>187</v>
      </c>
      <c r="I259" s="3">
        <v>2017</v>
      </c>
      <c r="J259" s="3">
        <v>2017</v>
      </c>
      <c r="K259" s="3" t="s">
        <v>108</v>
      </c>
      <c r="L259" s="3">
        <v>49.5</v>
      </c>
      <c r="M259" s="3" t="s">
        <v>174</v>
      </c>
      <c r="N259" s="3" t="s">
        <v>175</v>
      </c>
      <c r="O259" s="3"/>
      <c r="P259" s="3"/>
    </row>
    <row r="260" spans="1:16" x14ac:dyDescent="0.75">
      <c r="A260" s="3" t="s">
        <v>170</v>
      </c>
      <c r="B260" s="3" t="s">
        <v>171</v>
      </c>
      <c r="C260" s="3">
        <v>562</v>
      </c>
      <c r="D260" s="3" t="s">
        <v>86</v>
      </c>
      <c r="E260" s="3">
        <v>6121</v>
      </c>
      <c r="F260" s="3" t="s">
        <v>103</v>
      </c>
      <c r="G260" s="3">
        <v>21043</v>
      </c>
      <c r="H260" s="3" t="s">
        <v>187</v>
      </c>
      <c r="I260" s="3">
        <v>2018</v>
      </c>
      <c r="J260" s="3">
        <v>2018</v>
      </c>
      <c r="K260" s="3" t="s">
        <v>108</v>
      </c>
      <c r="L260" s="3">
        <v>49.5</v>
      </c>
      <c r="M260" s="3" t="s">
        <v>174</v>
      </c>
      <c r="N260" s="3" t="s">
        <v>175</v>
      </c>
      <c r="O260" s="3"/>
      <c r="P260" s="3"/>
    </row>
    <row r="261" spans="1:16" x14ac:dyDescent="0.75">
      <c r="A261" s="3" t="s">
        <v>170</v>
      </c>
      <c r="B261" s="3" t="s">
        <v>171</v>
      </c>
      <c r="C261" s="3">
        <v>562</v>
      </c>
      <c r="D261" s="3" t="s">
        <v>86</v>
      </c>
      <c r="E261" s="3">
        <v>6121</v>
      </c>
      <c r="F261" s="3" t="s">
        <v>103</v>
      </c>
      <c r="G261" s="3">
        <v>21043</v>
      </c>
      <c r="H261" s="3" t="s">
        <v>187</v>
      </c>
      <c r="I261" s="3">
        <v>2019</v>
      </c>
      <c r="J261" s="3">
        <v>2019</v>
      </c>
      <c r="K261" s="3" t="s">
        <v>108</v>
      </c>
      <c r="L261" s="3">
        <v>49.5</v>
      </c>
      <c r="M261" s="3" t="s">
        <v>174</v>
      </c>
      <c r="N261" s="3" t="s">
        <v>175</v>
      </c>
      <c r="O261" s="3"/>
      <c r="P261" s="3"/>
    </row>
    <row r="262" spans="1:16" x14ac:dyDescent="0.75">
      <c r="A262" s="3" t="s">
        <v>170</v>
      </c>
      <c r="B262" s="3" t="s">
        <v>171</v>
      </c>
      <c r="C262" s="3">
        <v>646</v>
      </c>
      <c r="D262" s="3" t="s">
        <v>87</v>
      </c>
      <c r="E262" s="3">
        <v>6121</v>
      </c>
      <c r="F262" s="3" t="s">
        <v>103</v>
      </c>
      <c r="G262" s="3">
        <v>21043</v>
      </c>
      <c r="H262" s="3" t="s">
        <v>187</v>
      </c>
      <c r="I262" s="3">
        <v>2010</v>
      </c>
      <c r="J262" s="3">
        <v>2010</v>
      </c>
      <c r="K262" s="3" t="s">
        <v>108</v>
      </c>
      <c r="L262" s="3">
        <v>19</v>
      </c>
      <c r="M262" s="3" t="s">
        <v>174</v>
      </c>
      <c r="N262" s="3" t="s">
        <v>175</v>
      </c>
      <c r="O262" s="3"/>
      <c r="P262" s="3"/>
    </row>
    <row r="263" spans="1:16" x14ac:dyDescent="0.75">
      <c r="A263" s="3" t="s">
        <v>170</v>
      </c>
      <c r="B263" s="3" t="s">
        <v>171</v>
      </c>
      <c r="C263" s="3">
        <v>646</v>
      </c>
      <c r="D263" s="3" t="s">
        <v>87</v>
      </c>
      <c r="E263" s="3">
        <v>6121</v>
      </c>
      <c r="F263" s="3" t="s">
        <v>103</v>
      </c>
      <c r="G263" s="3">
        <v>21043</v>
      </c>
      <c r="H263" s="3" t="s">
        <v>187</v>
      </c>
      <c r="I263" s="3">
        <v>2011</v>
      </c>
      <c r="J263" s="3">
        <v>2011</v>
      </c>
      <c r="K263" s="3" t="s">
        <v>108</v>
      </c>
      <c r="L263" s="3">
        <v>18.600000000000001</v>
      </c>
      <c r="M263" s="3" t="s">
        <v>174</v>
      </c>
      <c r="N263" s="3" t="s">
        <v>175</v>
      </c>
      <c r="O263" s="3"/>
      <c r="P263" s="3"/>
    </row>
    <row r="264" spans="1:16" x14ac:dyDescent="0.75">
      <c r="A264" s="3" t="s">
        <v>170</v>
      </c>
      <c r="B264" s="3" t="s">
        <v>171</v>
      </c>
      <c r="C264" s="3">
        <v>646</v>
      </c>
      <c r="D264" s="3" t="s">
        <v>87</v>
      </c>
      <c r="E264" s="3">
        <v>6121</v>
      </c>
      <c r="F264" s="3" t="s">
        <v>103</v>
      </c>
      <c r="G264" s="3">
        <v>21043</v>
      </c>
      <c r="H264" s="3" t="s">
        <v>187</v>
      </c>
      <c r="I264" s="3">
        <v>2012</v>
      </c>
      <c r="J264" s="3">
        <v>2012</v>
      </c>
      <c r="K264" s="3" t="s">
        <v>108</v>
      </c>
      <c r="L264" s="3">
        <v>18.3</v>
      </c>
      <c r="M264" s="3" t="s">
        <v>174</v>
      </c>
      <c r="N264" s="3" t="s">
        <v>175</v>
      </c>
      <c r="O264" s="3"/>
      <c r="P264" s="3"/>
    </row>
    <row r="265" spans="1:16" x14ac:dyDescent="0.75">
      <c r="A265" s="3" t="s">
        <v>170</v>
      </c>
      <c r="B265" s="3" t="s">
        <v>171</v>
      </c>
      <c r="C265" s="3">
        <v>646</v>
      </c>
      <c r="D265" s="3" t="s">
        <v>87</v>
      </c>
      <c r="E265" s="3">
        <v>6121</v>
      </c>
      <c r="F265" s="3" t="s">
        <v>103</v>
      </c>
      <c r="G265" s="3">
        <v>21043</v>
      </c>
      <c r="H265" s="3" t="s">
        <v>187</v>
      </c>
      <c r="I265" s="3">
        <v>2013</v>
      </c>
      <c r="J265" s="3">
        <v>2013</v>
      </c>
      <c r="K265" s="3" t="s">
        <v>108</v>
      </c>
      <c r="L265" s="3">
        <v>18</v>
      </c>
      <c r="M265" s="3" t="s">
        <v>174</v>
      </c>
      <c r="N265" s="3" t="s">
        <v>175</v>
      </c>
      <c r="O265" s="3"/>
      <c r="P265" s="3"/>
    </row>
    <row r="266" spans="1:16" x14ac:dyDescent="0.75">
      <c r="A266" s="3" t="s">
        <v>170</v>
      </c>
      <c r="B266" s="3" t="s">
        <v>171</v>
      </c>
      <c r="C266" s="3">
        <v>646</v>
      </c>
      <c r="D266" s="3" t="s">
        <v>87</v>
      </c>
      <c r="E266" s="3">
        <v>6121</v>
      </c>
      <c r="F266" s="3" t="s">
        <v>103</v>
      </c>
      <c r="G266" s="3">
        <v>21043</v>
      </c>
      <c r="H266" s="3" t="s">
        <v>187</v>
      </c>
      <c r="I266" s="3">
        <v>2014</v>
      </c>
      <c r="J266" s="3">
        <v>2014</v>
      </c>
      <c r="K266" s="3" t="s">
        <v>108</v>
      </c>
      <c r="L266" s="3">
        <v>17.899999999999999</v>
      </c>
      <c r="M266" s="3" t="s">
        <v>174</v>
      </c>
      <c r="N266" s="3" t="s">
        <v>175</v>
      </c>
      <c r="O266" s="3"/>
      <c r="P266" s="3"/>
    </row>
    <row r="267" spans="1:16" x14ac:dyDescent="0.75">
      <c r="A267" s="3" t="s">
        <v>170</v>
      </c>
      <c r="B267" s="3" t="s">
        <v>171</v>
      </c>
      <c r="C267" s="3">
        <v>646</v>
      </c>
      <c r="D267" s="3" t="s">
        <v>87</v>
      </c>
      <c r="E267" s="3">
        <v>6121</v>
      </c>
      <c r="F267" s="3" t="s">
        <v>103</v>
      </c>
      <c r="G267" s="3">
        <v>21043</v>
      </c>
      <c r="H267" s="3" t="s">
        <v>187</v>
      </c>
      <c r="I267" s="3">
        <v>2015</v>
      </c>
      <c r="J267" s="3">
        <v>2015</v>
      </c>
      <c r="K267" s="3" t="s">
        <v>108</v>
      </c>
      <c r="L267" s="3">
        <v>17.8</v>
      </c>
      <c r="M267" s="3" t="s">
        <v>174</v>
      </c>
      <c r="N267" s="3" t="s">
        <v>175</v>
      </c>
      <c r="O267" s="3"/>
      <c r="P267" s="3"/>
    </row>
    <row r="268" spans="1:16" x14ac:dyDescent="0.75">
      <c r="A268" s="3" t="s">
        <v>170</v>
      </c>
      <c r="B268" s="3" t="s">
        <v>171</v>
      </c>
      <c r="C268" s="3">
        <v>646</v>
      </c>
      <c r="D268" s="3" t="s">
        <v>87</v>
      </c>
      <c r="E268" s="3">
        <v>6121</v>
      </c>
      <c r="F268" s="3" t="s">
        <v>103</v>
      </c>
      <c r="G268" s="3">
        <v>21043</v>
      </c>
      <c r="H268" s="3" t="s">
        <v>187</v>
      </c>
      <c r="I268" s="3">
        <v>2016</v>
      </c>
      <c r="J268" s="3">
        <v>2016</v>
      </c>
      <c r="K268" s="3" t="s">
        <v>108</v>
      </c>
      <c r="L268" s="3">
        <v>17.600000000000001</v>
      </c>
      <c r="M268" s="3" t="s">
        <v>174</v>
      </c>
      <c r="N268" s="3" t="s">
        <v>175</v>
      </c>
      <c r="O268" s="3"/>
      <c r="P268" s="3"/>
    </row>
    <row r="269" spans="1:16" x14ac:dyDescent="0.75">
      <c r="A269" s="3" t="s">
        <v>170</v>
      </c>
      <c r="B269" s="3" t="s">
        <v>171</v>
      </c>
      <c r="C269" s="3">
        <v>646</v>
      </c>
      <c r="D269" s="3" t="s">
        <v>87</v>
      </c>
      <c r="E269" s="3">
        <v>6121</v>
      </c>
      <c r="F269" s="3" t="s">
        <v>103</v>
      </c>
      <c r="G269" s="3">
        <v>21043</v>
      </c>
      <c r="H269" s="3" t="s">
        <v>187</v>
      </c>
      <c r="I269" s="3">
        <v>2017</v>
      </c>
      <c r="J269" s="3">
        <v>2017</v>
      </c>
      <c r="K269" s="3" t="s">
        <v>108</v>
      </c>
      <c r="L269" s="3">
        <v>17.399999999999999</v>
      </c>
      <c r="M269" s="3" t="s">
        <v>174</v>
      </c>
      <c r="N269" s="3" t="s">
        <v>175</v>
      </c>
      <c r="O269" s="3"/>
      <c r="P269" s="3"/>
    </row>
    <row r="270" spans="1:16" x14ac:dyDescent="0.75">
      <c r="A270" s="3" t="s">
        <v>170</v>
      </c>
      <c r="B270" s="3" t="s">
        <v>171</v>
      </c>
      <c r="C270" s="3">
        <v>646</v>
      </c>
      <c r="D270" s="3" t="s">
        <v>87</v>
      </c>
      <c r="E270" s="3">
        <v>6121</v>
      </c>
      <c r="F270" s="3" t="s">
        <v>103</v>
      </c>
      <c r="G270" s="3">
        <v>21043</v>
      </c>
      <c r="H270" s="3" t="s">
        <v>187</v>
      </c>
      <c r="I270" s="3">
        <v>2018</v>
      </c>
      <c r="J270" s="3">
        <v>2018</v>
      </c>
      <c r="K270" s="3" t="s">
        <v>108</v>
      </c>
      <c r="L270" s="3">
        <v>17.3</v>
      </c>
      <c r="M270" s="3" t="s">
        <v>174</v>
      </c>
      <c r="N270" s="3" t="s">
        <v>175</v>
      </c>
      <c r="O270" s="3"/>
      <c r="P270" s="3"/>
    </row>
    <row r="271" spans="1:16" x14ac:dyDescent="0.75">
      <c r="A271" s="3" t="s">
        <v>170</v>
      </c>
      <c r="B271" s="3" t="s">
        <v>171</v>
      </c>
      <c r="C271" s="3">
        <v>646</v>
      </c>
      <c r="D271" s="3" t="s">
        <v>87</v>
      </c>
      <c r="E271" s="3">
        <v>6121</v>
      </c>
      <c r="F271" s="3" t="s">
        <v>103</v>
      </c>
      <c r="G271" s="3">
        <v>21043</v>
      </c>
      <c r="H271" s="3" t="s">
        <v>187</v>
      </c>
      <c r="I271" s="3">
        <v>2019</v>
      </c>
      <c r="J271" s="3">
        <v>2019</v>
      </c>
      <c r="K271" s="3" t="s">
        <v>108</v>
      </c>
      <c r="L271" s="3">
        <v>17.2</v>
      </c>
      <c r="M271" s="3" t="s">
        <v>174</v>
      </c>
      <c r="N271" s="3" t="s">
        <v>175</v>
      </c>
      <c r="O271" s="3"/>
      <c r="P271" s="3"/>
    </row>
    <row r="272" spans="1:16" x14ac:dyDescent="0.75">
      <c r="A272" s="3" t="s">
        <v>170</v>
      </c>
      <c r="B272" s="3" t="s">
        <v>171</v>
      </c>
      <c r="C272" s="3">
        <v>678</v>
      </c>
      <c r="D272" s="3" t="s">
        <v>88</v>
      </c>
      <c r="E272" s="3">
        <v>6121</v>
      </c>
      <c r="F272" s="3" t="s">
        <v>103</v>
      </c>
      <c r="G272" s="3">
        <v>21043</v>
      </c>
      <c r="H272" s="3" t="s">
        <v>187</v>
      </c>
      <c r="I272" s="3">
        <v>2010</v>
      </c>
      <c r="J272" s="3">
        <v>2010</v>
      </c>
      <c r="K272" s="3" t="s">
        <v>108</v>
      </c>
      <c r="L272" s="3">
        <v>46.4</v>
      </c>
      <c r="M272" s="3" t="s">
        <v>174</v>
      </c>
      <c r="N272" s="3" t="s">
        <v>175</v>
      </c>
      <c r="O272" s="3"/>
      <c r="P272" s="3"/>
    </row>
    <row r="273" spans="1:16" x14ac:dyDescent="0.75">
      <c r="A273" s="3" t="s">
        <v>170</v>
      </c>
      <c r="B273" s="3" t="s">
        <v>171</v>
      </c>
      <c r="C273" s="3">
        <v>678</v>
      </c>
      <c r="D273" s="3" t="s">
        <v>88</v>
      </c>
      <c r="E273" s="3">
        <v>6121</v>
      </c>
      <c r="F273" s="3" t="s">
        <v>103</v>
      </c>
      <c r="G273" s="3">
        <v>21043</v>
      </c>
      <c r="H273" s="3" t="s">
        <v>187</v>
      </c>
      <c r="I273" s="3">
        <v>2011</v>
      </c>
      <c r="J273" s="3">
        <v>2011</v>
      </c>
      <c r="K273" s="3" t="s">
        <v>108</v>
      </c>
      <c r="L273" s="3">
        <v>46</v>
      </c>
      <c r="M273" s="3" t="s">
        <v>174</v>
      </c>
      <c r="N273" s="3" t="s">
        <v>175</v>
      </c>
      <c r="O273" s="3"/>
      <c r="P273" s="3"/>
    </row>
    <row r="274" spans="1:16" x14ac:dyDescent="0.75">
      <c r="A274" s="3" t="s">
        <v>170</v>
      </c>
      <c r="B274" s="3" t="s">
        <v>171</v>
      </c>
      <c r="C274" s="3">
        <v>678</v>
      </c>
      <c r="D274" s="3" t="s">
        <v>88</v>
      </c>
      <c r="E274" s="3">
        <v>6121</v>
      </c>
      <c r="F274" s="3" t="s">
        <v>103</v>
      </c>
      <c r="G274" s="3">
        <v>21043</v>
      </c>
      <c r="H274" s="3" t="s">
        <v>187</v>
      </c>
      <c r="I274" s="3">
        <v>2012</v>
      </c>
      <c r="J274" s="3">
        <v>2012</v>
      </c>
      <c r="K274" s="3" t="s">
        <v>108</v>
      </c>
      <c r="L274" s="3">
        <v>45.7</v>
      </c>
      <c r="M274" s="3" t="s">
        <v>174</v>
      </c>
      <c r="N274" s="3" t="s">
        <v>175</v>
      </c>
      <c r="O274" s="3"/>
      <c r="P274" s="3"/>
    </row>
    <row r="275" spans="1:16" x14ac:dyDescent="0.75">
      <c r="A275" s="3" t="s">
        <v>170</v>
      </c>
      <c r="B275" s="3" t="s">
        <v>171</v>
      </c>
      <c r="C275" s="3">
        <v>678</v>
      </c>
      <c r="D275" s="3" t="s">
        <v>88</v>
      </c>
      <c r="E275" s="3">
        <v>6121</v>
      </c>
      <c r="F275" s="3" t="s">
        <v>103</v>
      </c>
      <c r="G275" s="3">
        <v>21043</v>
      </c>
      <c r="H275" s="3" t="s">
        <v>187</v>
      </c>
      <c r="I275" s="3">
        <v>2013</v>
      </c>
      <c r="J275" s="3">
        <v>2013</v>
      </c>
      <c r="K275" s="3" t="s">
        <v>108</v>
      </c>
      <c r="L275" s="3">
        <v>45.4</v>
      </c>
      <c r="M275" s="3" t="s">
        <v>174</v>
      </c>
      <c r="N275" s="3" t="s">
        <v>175</v>
      </c>
      <c r="O275" s="3"/>
      <c r="P275" s="3"/>
    </row>
    <row r="276" spans="1:16" x14ac:dyDescent="0.75">
      <c r="A276" s="3" t="s">
        <v>170</v>
      </c>
      <c r="B276" s="3" t="s">
        <v>171</v>
      </c>
      <c r="C276" s="3">
        <v>678</v>
      </c>
      <c r="D276" s="3" t="s">
        <v>88</v>
      </c>
      <c r="E276" s="3">
        <v>6121</v>
      </c>
      <c r="F276" s="3" t="s">
        <v>103</v>
      </c>
      <c r="G276" s="3">
        <v>21043</v>
      </c>
      <c r="H276" s="3" t="s">
        <v>187</v>
      </c>
      <c r="I276" s="3">
        <v>2014</v>
      </c>
      <c r="J276" s="3">
        <v>2014</v>
      </c>
      <c r="K276" s="3" t="s">
        <v>108</v>
      </c>
      <c r="L276" s="3">
        <v>45.2</v>
      </c>
      <c r="M276" s="3" t="s">
        <v>174</v>
      </c>
      <c r="N276" s="3" t="s">
        <v>175</v>
      </c>
      <c r="O276" s="3"/>
      <c r="P276" s="3"/>
    </row>
    <row r="277" spans="1:16" x14ac:dyDescent="0.75">
      <c r="A277" s="3" t="s">
        <v>170</v>
      </c>
      <c r="B277" s="3" t="s">
        <v>171</v>
      </c>
      <c r="C277" s="3">
        <v>678</v>
      </c>
      <c r="D277" s="3" t="s">
        <v>88</v>
      </c>
      <c r="E277" s="3">
        <v>6121</v>
      </c>
      <c r="F277" s="3" t="s">
        <v>103</v>
      </c>
      <c r="G277" s="3">
        <v>21043</v>
      </c>
      <c r="H277" s="3" t="s">
        <v>187</v>
      </c>
      <c r="I277" s="3">
        <v>2015</v>
      </c>
      <c r="J277" s="3">
        <v>2015</v>
      </c>
      <c r="K277" s="3" t="s">
        <v>108</v>
      </c>
      <c r="L277" s="3">
        <v>45</v>
      </c>
      <c r="M277" s="3" t="s">
        <v>174</v>
      </c>
      <c r="N277" s="3" t="s">
        <v>175</v>
      </c>
      <c r="O277" s="3"/>
      <c r="P277" s="3"/>
    </row>
    <row r="278" spans="1:16" x14ac:dyDescent="0.75">
      <c r="A278" s="3" t="s">
        <v>170</v>
      </c>
      <c r="B278" s="3" t="s">
        <v>171</v>
      </c>
      <c r="C278" s="3">
        <v>678</v>
      </c>
      <c r="D278" s="3" t="s">
        <v>88</v>
      </c>
      <c r="E278" s="3">
        <v>6121</v>
      </c>
      <c r="F278" s="3" t="s">
        <v>103</v>
      </c>
      <c r="G278" s="3">
        <v>21043</v>
      </c>
      <c r="H278" s="3" t="s">
        <v>187</v>
      </c>
      <c r="I278" s="3">
        <v>2016</v>
      </c>
      <c r="J278" s="3">
        <v>2016</v>
      </c>
      <c r="K278" s="3" t="s">
        <v>108</v>
      </c>
      <c r="L278" s="3">
        <v>44.8</v>
      </c>
      <c r="M278" s="3" t="s">
        <v>174</v>
      </c>
      <c r="N278" s="3" t="s">
        <v>175</v>
      </c>
      <c r="O278" s="3"/>
      <c r="P278" s="3"/>
    </row>
    <row r="279" spans="1:16" x14ac:dyDescent="0.75">
      <c r="A279" s="3" t="s">
        <v>170</v>
      </c>
      <c r="B279" s="3" t="s">
        <v>171</v>
      </c>
      <c r="C279" s="3">
        <v>678</v>
      </c>
      <c r="D279" s="3" t="s">
        <v>88</v>
      </c>
      <c r="E279" s="3">
        <v>6121</v>
      </c>
      <c r="F279" s="3" t="s">
        <v>103</v>
      </c>
      <c r="G279" s="3">
        <v>21043</v>
      </c>
      <c r="H279" s="3" t="s">
        <v>187</v>
      </c>
      <c r="I279" s="3">
        <v>2017</v>
      </c>
      <c r="J279" s="3">
        <v>2017</v>
      </c>
      <c r="K279" s="3" t="s">
        <v>108</v>
      </c>
      <c r="L279" s="3">
        <v>44.5</v>
      </c>
      <c r="M279" s="3" t="s">
        <v>174</v>
      </c>
      <c r="N279" s="3" t="s">
        <v>175</v>
      </c>
      <c r="O279" s="3"/>
      <c r="P279" s="3"/>
    </row>
    <row r="280" spans="1:16" x14ac:dyDescent="0.75">
      <c r="A280" s="3" t="s">
        <v>170</v>
      </c>
      <c r="B280" s="3" t="s">
        <v>171</v>
      </c>
      <c r="C280" s="3">
        <v>678</v>
      </c>
      <c r="D280" s="3" t="s">
        <v>88</v>
      </c>
      <c r="E280" s="3">
        <v>6121</v>
      </c>
      <c r="F280" s="3" t="s">
        <v>103</v>
      </c>
      <c r="G280" s="3">
        <v>21043</v>
      </c>
      <c r="H280" s="3" t="s">
        <v>187</v>
      </c>
      <c r="I280" s="3">
        <v>2018</v>
      </c>
      <c r="J280" s="3">
        <v>2018</v>
      </c>
      <c r="K280" s="3" t="s">
        <v>108</v>
      </c>
      <c r="L280" s="3">
        <v>44.3</v>
      </c>
      <c r="M280" s="3" t="s">
        <v>174</v>
      </c>
      <c r="N280" s="3" t="s">
        <v>175</v>
      </c>
      <c r="O280" s="3"/>
      <c r="P280" s="3"/>
    </row>
    <row r="281" spans="1:16" x14ac:dyDescent="0.75">
      <c r="A281" s="3" t="s">
        <v>170</v>
      </c>
      <c r="B281" s="3" t="s">
        <v>171</v>
      </c>
      <c r="C281" s="3">
        <v>678</v>
      </c>
      <c r="D281" s="3" t="s">
        <v>88</v>
      </c>
      <c r="E281" s="3">
        <v>6121</v>
      </c>
      <c r="F281" s="3" t="s">
        <v>103</v>
      </c>
      <c r="G281" s="3">
        <v>21043</v>
      </c>
      <c r="H281" s="3" t="s">
        <v>187</v>
      </c>
      <c r="I281" s="3">
        <v>2019</v>
      </c>
      <c r="J281" s="3">
        <v>2019</v>
      </c>
      <c r="K281" s="3" t="s">
        <v>108</v>
      </c>
      <c r="L281" s="3">
        <v>44.2</v>
      </c>
      <c r="M281" s="3" t="s">
        <v>174</v>
      </c>
      <c r="N281" s="3" t="s">
        <v>175</v>
      </c>
      <c r="O281" s="3"/>
      <c r="P281" s="3"/>
    </row>
    <row r="282" spans="1:16" x14ac:dyDescent="0.75">
      <c r="A282" s="3" t="s">
        <v>170</v>
      </c>
      <c r="B282" s="3" t="s">
        <v>171</v>
      </c>
      <c r="C282" s="3">
        <v>686</v>
      </c>
      <c r="D282" s="3" t="s">
        <v>89</v>
      </c>
      <c r="E282" s="3">
        <v>6121</v>
      </c>
      <c r="F282" s="3" t="s">
        <v>103</v>
      </c>
      <c r="G282" s="3">
        <v>21043</v>
      </c>
      <c r="H282" s="3" t="s">
        <v>187</v>
      </c>
      <c r="I282" s="3">
        <v>2010</v>
      </c>
      <c r="J282" s="3">
        <v>2010</v>
      </c>
      <c r="K282" s="3" t="s">
        <v>108</v>
      </c>
      <c r="L282" s="3">
        <v>56.9</v>
      </c>
      <c r="M282" s="3" t="s">
        <v>174</v>
      </c>
      <c r="N282" s="3" t="s">
        <v>175</v>
      </c>
      <c r="O282" s="3"/>
      <c r="P282" s="3"/>
    </row>
    <row r="283" spans="1:16" x14ac:dyDescent="0.75">
      <c r="A283" s="3" t="s">
        <v>170</v>
      </c>
      <c r="B283" s="3" t="s">
        <v>171</v>
      </c>
      <c r="C283" s="3">
        <v>686</v>
      </c>
      <c r="D283" s="3" t="s">
        <v>89</v>
      </c>
      <c r="E283" s="3">
        <v>6121</v>
      </c>
      <c r="F283" s="3" t="s">
        <v>103</v>
      </c>
      <c r="G283" s="3">
        <v>21043</v>
      </c>
      <c r="H283" s="3" t="s">
        <v>187</v>
      </c>
      <c r="I283" s="3">
        <v>2011</v>
      </c>
      <c r="J283" s="3">
        <v>2011</v>
      </c>
      <c r="K283" s="3" t="s">
        <v>108</v>
      </c>
      <c r="L283" s="3">
        <v>56.4</v>
      </c>
      <c r="M283" s="3" t="s">
        <v>174</v>
      </c>
      <c r="N283" s="3" t="s">
        <v>175</v>
      </c>
      <c r="O283" s="3"/>
      <c r="P283" s="3"/>
    </row>
    <row r="284" spans="1:16" x14ac:dyDescent="0.75">
      <c r="A284" s="3" t="s">
        <v>170</v>
      </c>
      <c r="B284" s="3" t="s">
        <v>171</v>
      </c>
      <c r="C284" s="3">
        <v>686</v>
      </c>
      <c r="D284" s="3" t="s">
        <v>89</v>
      </c>
      <c r="E284" s="3">
        <v>6121</v>
      </c>
      <c r="F284" s="3" t="s">
        <v>103</v>
      </c>
      <c r="G284" s="3">
        <v>21043</v>
      </c>
      <c r="H284" s="3" t="s">
        <v>187</v>
      </c>
      <c r="I284" s="3">
        <v>2012</v>
      </c>
      <c r="J284" s="3">
        <v>2012</v>
      </c>
      <c r="K284" s="3" t="s">
        <v>108</v>
      </c>
      <c r="L284" s="3">
        <v>55.9</v>
      </c>
      <c r="M284" s="3" t="s">
        <v>174</v>
      </c>
      <c r="N284" s="3" t="s">
        <v>175</v>
      </c>
      <c r="O284" s="3"/>
      <c r="P284" s="3"/>
    </row>
    <row r="285" spans="1:16" x14ac:dyDescent="0.75">
      <c r="A285" s="3" t="s">
        <v>170</v>
      </c>
      <c r="B285" s="3" t="s">
        <v>171</v>
      </c>
      <c r="C285" s="3">
        <v>686</v>
      </c>
      <c r="D285" s="3" t="s">
        <v>89</v>
      </c>
      <c r="E285" s="3">
        <v>6121</v>
      </c>
      <c r="F285" s="3" t="s">
        <v>103</v>
      </c>
      <c r="G285" s="3">
        <v>21043</v>
      </c>
      <c r="H285" s="3" t="s">
        <v>187</v>
      </c>
      <c r="I285" s="3">
        <v>2013</v>
      </c>
      <c r="J285" s="3">
        <v>2013</v>
      </c>
      <c r="K285" s="3" t="s">
        <v>108</v>
      </c>
      <c r="L285" s="3">
        <v>55.4</v>
      </c>
      <c r="M285" s="3" t="s">
        <v>174</v>
      </c>
      <c r="N285" s="3" t="s">
        <v>175</v>
      </c>
      <c r="O285" s="3"/>
      <c r="P285" s="3"/>
    </row>
    <row r="286" spans="1:16" x14ac:dyDescent="0.75">
      <c r="A286" s="3" t="s">
        <v>170</v>
      </c>
      <c r="B286" s="3" t="s">
        <v>171</v>
      </c>
      <c r="C286" s="3">
        <v>686</v>
      </c>
      <c r="D286" s="3" t="s">
        <v>89</v>
      </c>
      <c r="E286" s="3">
        <v>6121</v>
      </c>
      <c r="F286" s="3" t="s">
        <v>103</v>
      </c>
      <c r="G286" s="3">
        <v>21043</v>
      </c>
      <c r="H286" s="3" t="s">
        <v>187</v>
      </c>
      <c r="I286" s="3">
        <v>2014</v>
      </c>
      <c r="J286" s="3">
        <v>2014</v>
      </c>
      <c r="K286" s="3" t="s">
        <v>108</v>
      </c>
      <c r="L286" s="3">
        <v>54.9</v>
      </c>
      <c r="M286" s="3" t="s">
        <v>174</v>
      </c>
      <c r="N286" s="3" t="s">
        <v>175</v>
      </c>
      <c r="O286" s="3"/>
      <c r="P286" s="3"/>
    </row>
    <row r="287" spans="1:16" x14ac:dyDescent="0.75">
      <c r="A287" s="3" t="s">
        <v>170</v>
      </c>
      <c r="B287" s="3" t="s">
        <v>171</v>
      </c>
      <c r="C287" s="3">
        <v>686</v>
      </c>
      <c r="D287" s="3" t="s">
        <v>89</v>
      </c>
      <c r="E287" s="3">
        <v>6121</v>
      </c>
      <c r="F287" s="3" t="s">
        <v>103</v>
      </c>
      <c r="G287" s="3">
        <v>21043</v>
      </c>
      <c r="H287" s="3" t="s">
        <v>187</v>
      </c>
      <c r="I287" s="3">
        <v>2015</v>
      </c>
      <c r="J287" s="3">
        <v>2015</v>
      </c>
      <c r="K287" s="3" t="s">
        <v>108</v>
      </c>
      <c r="L287" s="3">
        <v>54.5</v>
      </c>
      <c r="M287" s="3" t="s">
        <v>174</v>
      </c>
      <c r="N287" s="3" t="s">
        <v>175</v>
      </c>
      <c r="O287" s="3"/>
      <c r="P287" s="3"/>
    </row>
    <row r="288" spans="1:16" x14ac:dyDescent="0.75">
      <c r="A288" s="3" t="s">
        <v>170</v>
      </c>
      <c r="B288" s="3" t="s">
        <v>171</v>
      </c>
      <c r="C288" s="3">
        <v>686</v>
      </c>
      <c r="D288" s="3" t="s">
        <v>89</v>
      </c>
      <c r="E288" s="3">
        <v>6121</v>
      </c>
      <c r="F288" s="3" t="s">
        <v>103</v>
      </c>
      <c r="G288" s="3">
        <v>21043</v>
      </c>
      <c r="H288" s="3" t="s">
        <v>187</v>
      </c>
      <c r="I288" s="3">
        <v>2016</v>
      </c>
      <c r="J288" s="3">
        <v>2016</v>
      </c>
      <c r="K288" s="3" t="s">
        <v>108</v>
      </c>
      <c r="L288" s="3">
        <v>54</v>
      </c>
      <c r="M288" s="3" t="s">
        <v>174</v>
      </c>
      <c r="N288" s="3" t="s">
        <v>175</v>
      </c>
      <c r="O288" s="3"/>
      <c r="P288" s="3"/>
    </row>
    <row r="289" spans="1:16" x14ac:dyDescent="0.75">
      <c r="A289" s="3" t="s">
        <v>170</v>
      </c>
      <c r="B289" s="3" t="s">
        <v>171</v>
      </c>
      <c r="C289" s="3">
        <v>686</v>
      </c>
      <c r="D289" s="3" t="s">
        <v>89</v>
      </c>
      <c r="E289" s="3">
        <v>6121</v>
      </c>
      <c r="F289" s="3" t="s">
        <v>103</v>
      </c>
      <c r="G289" s="3">
        <v>21043</v>
      </c>
      <c r="H289" s="3" t="s">
        <v>187</v>
      </c>
      <c r="I289" s="3">
        <v>2017</v>
      </c>
      <c r="J289" s="3">
        <v>2017</v>
      </c>
      <c r="K289" s="3" t="s">
        <v>108</v>
      </c>
      <c r="L289" s="3">
        <v>53.6</v>
      </c>
      <c r="M289" s="3" t="s">
        <v>174</v>
      </c>
      <c r="N289" s="3" t="s">
        <v>175</v>
      </c>
      <c r="O289" s="3"/>
      <c r="P289" s="3"/>
    </row>
    <row r="290" spans="1:16" x14ac:dyDescent="0.75">
      <c r="A290" s="3" t="s">
        <v>170</v>
      </c>
      <c r="B290" s="3" t="s">
        <v>171</v>
      </c>
      <c r="C290" s="3">
        <v>686</v>
      </c>
      <c r="D290" s="3" t="s">
        <v>89</v>
      </c>
      <c r="E290" s="3">
        <v>6121</v>
      </c>
      <c r="F290" s="3" t="s">
        <v>103</v>
      </c>
      <c r="G290" s="3">
        <v>21043</v>
      </c>
      <c r="H290" s="3" t="s">
        <v>187</v>
      </c>
      <c r="I290" s="3">
        <v>2018</v>
      </c>
      <c r="J290" s="3">
        <v>2018</v>
      </c>
      <c r="K290" s="3" t="s">
        <v>108</v>
      </c>
      <c r="L290" s="3">
        <v>53.1</v>
      </c>
      <c r="M290" s="3" t="s">
        <v>174</v>
      </c>
      <c r="N290" s="3" t="s">
        <v>175</v>
      </c>
      <c r="O290" s="3"/>
      <c r="P290" s="3"/>
    </row>
    <row r="291" spans="1:16" x14ac:dyDescent="0.75">
      <c r="A291" s="3" t="s">
        <v>170</v>
      </c>
      <c r="B291" s="3" t="s">
        <v>171</v>
      </c>
      <c r="C291" s="3">
        <v>686</v>
      </c>
      <c r="D291" s="3" t="s">
        <v>89</v>
      </c>
      <c r="E291" s="3">
        <v>6121</v>
      </c>
      <c r="F291" s="3" t="s">
        <v>103</v>
      </c>
      <c r="G291" s="3">
        <v>21043</v>
      </c>
      <c r="H291" s="3" t="s">
        <v>187</v>
      </c>
      <c r="I291" s="3">
        <v>2019</v>
      </c>
      <c r="J291" s="3">
        <v>2019</v>
      </c>
      <c r="K291" s="3" t="s">
        <v>108</v>
      </c>
      <c r="L291" s="3">
        <v>52.7</v>
      </c>
      <c r="M291" s="3" t="s">
        <v>174</v>
      </c>
      <c r="N291" s="3" t="s">
        <v>175</v>
      </c>
      <c r="O291" s="3"/>
      <c r="P291" s="3"/>
    </row>
    <row r="292" spans="1:16" x14ac:dyDescent="0.75">
      <c r="A292" s="3" t="s">
        <v>170</v>
      </c>
      <c r="B292" s="3" t="s">
        <v>171</v>
      </c>
      <c r="C292" s="3">
        <v>694</v>
      </c>
      <c r="D292" s="3" t="s">
        <v>90</v>
      </c>
      <c r="E292" s="3">
        <v>6121</v>
      </c>
      <c r="F292" s="3" t="s">
        <v>103</v>
      </c>
      <c r="G292" s="3">
        <v>21043</v>
      </c>
      <c r="H292" s="3" t="s">
        <v>187</v>
      </c>
      <c r="I292" s="3">
        <v>2010</v>
      </c>
      <c r="J292" s="3">
        <v>2010</v>
      </c>
      <c r="K292" s="3" t="s">
        <v>108</v>
      </c>
      <c r="L292" s="3">
        <v>48.3</v>
      </c>
      <c r="M292" s="3" t="s">
        <v>174</v>
      </c>
      <c r="N292" s="3" t="s">
        <v>175</v>
      </c>
      <c r="O292" s="3"/>
      <c r="P292" s="3"/>
    </row>
    <row r="293" spans="1:16" x14ac:dyDescent="0.75">
      <c r="A293" s="3" t="s">
        <v>170</v>
      </c>
      <c r="B293" s="3" t="s">
        <v>171</v>
      </c>
      <c r="C293" s="3">
        <v>694</v>
      </c>
      <c r="D293" s="3" t="s">
        <v>90</v>
      </c>
      <c r="E293" s="3">
        <v>6121</v>
      </c>
      <c r="F293" s="3" t="s">
        <v>103</v>
      </c>
      <c r="G293" s="3">
        <v>21043</v>
      </c>
      <c r="H293" s="3" t="s">
        <v>187</v>
      </c>
      <c r="I293" s="3">
        <v>2011</v>
      </c>
      <c r="J293" s="3">
        <v>2011</v>
      </c>
      <c r="K293" s="3" t="s">
        <v>108</v>
      </c>
      <c r="L293" s="3">
        <v>48</v>
      </c>
      <c r="M293" s="3" t="s">
        <v>174</v>
      </c>
      <c r="N293" s="3" t="s">
        <v>175</v>
      </c>
      <c r="O293" s="3"/>
      <c r="P293" s="3"/>
    </row>
    <row r="294" spans="1:16" x14ac:dyDescent="0.75">
      <c r="A294" s="3" t="s">
        <v>170</v>
      </c>
      <c r="B294" s="3" t="s">
        <v>171</v>
      </c>
      <c r="C294" s="3">
        <v>694</v>
      </c>
      <c r="D294" s="3" t="s">
        <v>90</v>
      </c>
      <c r="E294" s="3">
        <v>6121</v>
      </c>
      <c r="F294" s="3" t="s">
        <v>103</v>
      </c>
      <c r="G294" s="3">
        <v>21043</v>
      </c>
      <c r="H294" s="3" t="s">
        <v>187</v>
      </c>
      <c r="I294" s="3">
        <v>2012</v>
      </c>
      <c r="J294" s="3">
        <v>2012</v>
      </c>
      <c r="K294" s="3" t="s">
        <v>108</v>
      </c>
      <c r="L294" s="3">
        <v>47.9</v>
      </c>
      <c r="M294" s="3" t="s">
        <v>174</v>
      </c>
      <c r="N294" s="3" t="s">
        <v>175</v>
      </c>
      <c r="O294" s="3"/>
      <c r="P294" s="3"/>
    </row>
    <row r="295" spans="1:16" x14ac:dyDescent="0.75">
      <c r="A295" s="3" t="s">
        <v>170</v>
      </c>
      <c r="B295" s="3" t="s">
        <v>171</v>
      </c>
      <c r="C295" s="3">
        <v>694</v>
      </c>
      <c r="D295" s="3" t="s">
        <v>90</v>
      </c>
      <c r="E295" s="3">
        <v>6121</v>
      </c>
      <c r="F295" s="3" t="s">
        <v>103</v>
      </c>
      <c r="G295" s="3">
        <v>21043</v>
      </c>
      <c r="H295" s="3" t="s">
        <v>187</v>
      </c>
      <c r="I295" s="3">
        <v>2013</v>
      </c>
      <c r="J295" s="3">
        <v>2013</v>
      </c>
      <c r="K295" s="3" t="s">
        <v>108</v>
      </c>
      <c r="L295" s="3">
        <v>47.7</v>
      </c>
      <c r="M295" s="3" t="s">
        <v>174</v>
      </c>
      <c r="N295" s="3" t="s">
        <v>175</v>
      </c>
      <c r="O295" s="3"/>
      <c r="P295" s="3"/>
    </row>
    <row r="296" spans="1:16" x14ac:dyDescent="0.75">
      <c r="A296" s="3" t="s">
        <v>170</v>
      </c>
      <c r="B296" s="3" t="s">
        <v>171</v>
      </c>
      <c r="C296" s="3">
        <v>694</v>
      </c>
      <c r="D296" s="3" t="s">
        <v>90</v>
      </c>
      <c r="E296" s="3">
        <v>6121</v>
      </c>
      <c r="F296" s="3" t="s">
        <v>103</v>
      </c>
      <c r="G296" s="3">
        <v>21043</v>
      </c>
      <c r="H296" s="3" t="s">
        <v>187</v>
      </c>
      <c r="I296" s="3">
        <v>2014</v>
      </c>
      <c r="J296" s="3">
        <v>2014</v>
      </c>
      <c r="K296" s="3" t="s">
        <v>108</v>
      </c>
      <c r="L296" s="3">
        <v>47.7</v>
      </c>
      <c r="M296" s="3" t="s">
        <v>174</v>
      </c>
      <c r="N296" s="3" t="s">
        <v>175</v>
      </c>
      <c r="O296" s="3"/>
      <c r="P296" s="3"/>
    </row>
    <row r="297" spans="1:16" x14ac:dyDescent="0.75">
      <c r="A297" s="3" t="s">
        <v>170</v>
      </c>
      <c r="B297" s="3" t="s">
        <v>171</v>
      </c>
      <c r="C297" s="3">
        <v>694</v>
      </c>
      <c r="D297" s="3" t="s">
        <v>90</v>
      </c>
      <c r="E297" s="3">
        <v>6121</v>
      </c>
      <c r="F297" s="3" t="s">
        <v>103</v>
      </c>
      <c r="G297" s="3">
        <v>21043</v>
      </c>
      <c r="H297" s="3" t="s">
        <v>187</v>
      </c>
      <c r="I297" s="3">
        <v>2015</v>
      </c>
      <c r="J297" s="3">
        <v>2015</v>
      </c>
      <c r="K297" s="3" t="s">
        <v>108</v>
      </c>
      <c r="L297" s="3">
        <v>47.8</v>
      </c>
      <c r="M297" s="3" t="s">
        <v>174</v>
      </c>
      <c r="N297" s="3" t="s">
        <v>175</v>
      </c>
      <c r="O297" s="3"/>
      <c r="P297" s="3"/>
    </row>
    <row r="298" spans="1:16" x14ac:dyDescent="0.75">
      <c r="A298" s="3" t="s">
        <v>170</v>
      </c>
      <c r="B298" s="3" t="s">
        <v>171</v>
      </c>
      <c r="C298" s="3">
        <v>694</v>
      </c>
      <c r="D298" s="3" t="s">
        <v>90</v>
      </c>
      <c r="E298" s="3">
        <v>6121</v>
      </c>
      <c r="F298" s="3" t="s">
        <v>103</v>
      </c>
      <c r="G298" s="3">
        <v>21043</v>
      </c>
      <c r="H298" s="3" t="s">
        <v>187</v>
      </c>
      <c r="I298" s="3">
        <v>2016</v>
      </c>
      <c r="J298" s="3">
        <v>2016</v>
      </c>
      <c r="K298" s="3" t="s">
        <v>108</v>
      </c>
      <c r="L298" s="3">
        <v>47.9</v>
      </c>
      <c r="M298" s="3" t="s">
        <v>174</v>
      </c>
      <c r="N298" s="3" t="s">
        <v>175</v>
      </c>
      <c r="O298" s="3"/>
      <c r="P298" s="3"/>
    </row>
    <row r="299" spans="1:16" x14ac:dyDescent="0.75">
      <c r="A299" s="3" t="s">
        <v>170</v>
      </c>
      <c r="B299" s="3" t="s">
        <v>171</v>
      </c>
      <c r="C299" s="3">
        <v>694</v>
      </c>
      <c r="D299" s="3" t="s">
        <v>90</v>
      </c>
      <c r="E299" s="3">
        <v>6121</v>
      </c>
      <c r="F299" s="3" t="s">
        <v>103</v>
      </c>
      <c r="G299" s="3">
        <v>21043</v>
      </c>
      <c r="H299" s="3" t="s">
        <v>187</v>
      </c>
      <c r="I299" s="3">
        <v>2017</v>
      </c>
      <c r="J299" s="3">
        <v>2017</v>
      </c>
      <c r="K299" s="3" t="s">
        <v>108</v>
      </c>
      <c r="L299" s="3">
        <v>48.1</v>
      </c>
      <c r="M299" s="3" t="s">
        <v>174</v>
      </c>
      <c r="N299" s="3" t="s">
        <v>175</v>
      </c>
      <c r="O299" s="3"/>
      <c r="P299" s="3"/>
    </row>
    <row r="300" spans="1:16" x14ac:dyDescent="0.75">
      <c r="A300" s="3" t="s">
        <v>170</v>
      </c>
      <c r="B300" s="3" t="s">
        <v>171</v>
      </c>
      <c r="C300" s="3">
        <v>694</v>
      </c>
      <c r="D300" s="3" t="s">
        <v>90</v>
      </c>
      <c r="E300" s="3">
        <v>6121</v>
      </c>
      <c r="F300" s="3" t="s">
        <v>103</v>
      </c>
      <c r="G300" s="3">
        <v>21043</v>
      </c>
      <c r="H300" s="3" t="s">
        <v>187</v>
      </c>
      <c r="I300" s="3">
        <v>2018</v>
      </c>
      <c r="J300" s="3">
        <v>2018</v>
      </c>
      <c r="K300" s="3" t="s">
        <v>108</v>
      </c>
      <c r="L300" s="3">
        <v>48.2</v>
      </c>
      <c r="M300" s="3" t="s">
        <v>174</v>
      </c>
      <c r="N300" s="3" t="s">
        <v>175</v>
      </c>
      <c r="O300" s="3"/>
      <c r="P300" s="3"/>
    </row>
    <row r="301" spans="1:16" x14ac:dyDescent="0.75">
      <c r="A301" s="3" t="s">
        <v>170</v>
      </c>
      <c r="B301" s="3" t="s">
        <v>171</v>
      </c>
      <c r="C301" s="3">
        <v>694</v>
      </c>
      <c r="D301" s="3" t="s">
        <v>90</v>
      </c>
      <c r="E301" s="3">
        <v>6121</v>
      </c>
      <c r="F301" s="3" t="s">
        <v>103</v>
      </c>
      <c r="G301" s="3">
        <v>21043</v>
      </c>
      <c r="H301" s="3" t="s">
        <v>187</v>
      </c>
      <c r="I301" s="3">
        <v>2019</v>
      </c>
      <c r="J301" s="3">
        <v>2019</v>
      </c>
      <c r="K301" s="3" t="s">
        <v>108</v>
      </c>
      <c r="L301" s="3">
        <v>48.4</v>
      </c>
      <c r="M301" s="3" t="s">
        <v>174</v>
      </c>
      <c r="N301" s="3" t="s">
        <v>175</v>
      </c>
      <c r="O301" s="3"/>
      <c r="P301" s="3"/>
    </row>
    <row r="302" spans="1:16" x14ac:dyDescent="0.75">
      <c r="A302" s="3" t="s">
        <v>170</v>
      </c>
      <c r="B302" s="3" t="s">
        <v>171</v>
      </c>
      <c r="C302" s="3">
        <v>90</v>
      </c>
      <c r="D302" s="3" t="s">
        <v>91</v>
      </c>
      <c r="E302" s="3">
        <v>6121</v>
      </c>
      <c r="F302" s="3" t="s">
        <v>103</v>
      </c>
      <c r="G302" s="3">
        <v>21043</v>
      </c>
      <c r="H302" s="3" t="s">
        <v>187</v>
      </c>
      <c r="I302" s="3">
        <v>2010</v>
      </c>
      <c r="J302" s="3">
        <v>2010</v>
      </c>
      <c r="K302" s="3" t="s">
        <v>108</v>
      </c>
      <c r="L302" s="3">
        <v>38.799999999999997</v>
      </c>
      <c r="M302" s="3" t="s">
        <v>174</v>
      </c>
      <c r="N302" s="3" t="s">
        <v>175</v>
      </c>
      <c r="O302" s="3"/>
      <c r="P302" s="3"/>
    </row>
    <row r="303" spans="1:16" x14ac:dyDescent="0.75">
      <c r="A303" s="3" t="s">
        <v>170</v>
      </c>
      <c r="B303" s="3" t="s">
        <v>171</v>
      </c>
      <c r="C303" s="3">
        <v>90</v>
      </c>
      <c r="D303" s="3" t="s">
        <v>91</v>
      </c>
      <c r="E303" s="3">
        <v>6121</v>
      </c>
      <c r="F303" s="3" t="s">
        <v>103</v>
      </c>
      <c r="G303" s="3">
        <v>21043</v>
      </c>
      <c r="H303" s="3" t="s">
        <v>187</v>
      </c>
      <c r="I303" s="3">
        <v>2011</v>
      </c>
      <c r="J303" s="3">
        <v>2011</v>
      </c>
      <c r="K303" s="3" t="s">
        <v>108</v>
      </c>
      <c r="L303" s="3">
        <v>38.6</v>
      </c>
      <c r="M303" s="3" t="s">
        <v>174</v>
      </c>
      <c r="N303" s="3" t="s">
        <v>175</v>
      </c>
      <c r="O303" s="3"/>
      <c r="P303" s="3"/>
    </row>
    <row r="304" spans="1:16" x14ac:dyDescent="0.75">
      <c r="A304" s="3" t="s">
        <v>170</v>
      </c>
      <c r="B304" s="3" t="s">
        <v>171</v>
      </c>
      <c r="C304" s="3">
        <v>90</v>
      </c>
      <c r="D304" s="3" t="s">
        <v>91</v>
      </c>
      <c r="E304" s="3">
        <v>6121</v>
      </c>
      <c r="F304" s="3" t="s">
        <v>103</v>
      </c>
      <c r="G304" s="3">
        <v>21043</v>
      </c>
      <c r="H304" s="3" t="s">
        <v>187</v>
      </c>
      <c r="I304" s="3">
        <v>2012</v>
      </c>
      <c r="J304" s="3">
        <v>2012</v>
      </c>
      <c r="K304" s="3" t="s">
        <v>108</v>
      </c>
      <c r="L304" s="3">
        <v>38.4</v>
      </c>
      <c r="M304" s="3" t="s">
        <v>174</v>
      </c>
      <c r="N304" s="3" t="s">
        <v>175</v>
      </c>
      <c r="O304" s="3"/>
      <c r="P304" s="3"/>
    </row>
    <row r="305" spans="1:16" x14ac:dyDescent="0.75">
      <c r="A305" s="3" t="s">
        <v>170</v>
      </c>
      <c r="B305" s="3" t="s">
        <v>171</v>
      </c>
      <c r="C305" s="3">
        <v>90</v>
      </c>
      <c r="D305" s="3" t="s">
        <v>91</v>
      </c>
      <c r="E305" s="3">
        <v>6121</v>
      </c>
      <c r="F305" s="3" t="s">
        <v>103</v>
      </c>
      <c r="G305" s="3">
        <v>21043</v>
      </c>
      <c r="H305" s="3" t="s">
        <v>187</v>
      </c>
      <c r="I305" s="3">
        <v>2013</v>
      </c>
      <c r="J305" s="3">
        <v>2013</v>
      </c>
      <c r="K305" s="3" t="s">
        <v>108</v>
      </c>
      <c r="L305" s="3">
        <v>38.200000000000003</v>
      </c>
      <c r="M305" s="3" t="s">
        <v>174</v>
      </c>
      <c r="N305" s="3" t="s">
        <v>175</v>
      </c>
      <c r="O305" s="3"/>
      <c r="P305" s="3"/>
    </row>
    <row r="306" spans="1:16" x14ac:dyDescent="0.75">
      <c r="A306" s="3" t="s">
        <v>170</v>
      </c>
      <c r="B306" s="3" t="s">
        <v>171</v>
      </c>
      <c r="C306" s="3">
        <v>90</v>
      </c>
      <c r="D306" s="3" t="s">
        <v>91</v>
      </c>
      <c r="E306" s="3">
        <v>6121</v>
      </c>
      <c r="F306" s="3" t="s">
        <v>103</v>
      </c>
      <c r="G306" s="3">
        <v>21043</v>
      </c>
      <c r="H306" s="3" t="s">
        <v>187</v>
      </c>
      <c r="I306" s="3">
        <v>2014</v>
      </c>
      <c r="J306" s="3">
        <v>2014</v>
      </c>
      <c r="K306" s="3" t="s">
        <v>108</v>
      </c>
      <c r="L306" s="3">
        <v>38.1</v>
      </c>
      <c r="M306" s="3" t="s">
        <v>174</v>
      </c>
      <c r="N306" s="3" t="s">
        <v>175</v>
      </c>
      <c r="O306" s="3"/>
      <c r="P306" s="3"/>
    </row>
    <row r="307" spans="1:16" x14ac:dyDescent="0.75">
      <c r="A307" s="3" t="s">
        <v>170</v>
      </c>
      <c r="B307" s="3" t="s">
        <v>171</v>
      </c>
      <c r="C307" s="3">
        <v>90</v>
      </c>
      <c r="D307" s="3" t="s">
        <v>91</v>
      </c>
      <c r="E307" s="3">
        <v>6121</v>
      </c>
      <c r="F307" s="3" t="s">
        <v>103</v>
      </c>
      <c r="G307" s="3">
        <v>21043</v>
      </c>
      <c r="H307" s="3" t="s">
        <v>187</v>
      </c>
      <c r="I307" s="3">
        <v>2015</v>
      </c>
      <c r="J307" s="3">
        <v>2015</v>
      </c>
      <c r="K307" s="3" t="s">
        <v>108</v>
      </c>
      <c r="L307" s="3">
        <v>38</v>
      </c>
      <c r="M307" s="3" t="s">
        <v>174</v>
      </c>
      <c r="N307" s="3" t="s">
        <v>175</v>
      </c>
      <c r="O307" s="3"/>
      <c r="P307" s="3"/>
    </row>
    <row r="308" spans="1:16" x14ac:dyDescent="0.75">
      <c r="A308" s="3" t="s">
        <v>170</v>
      </c>
      <c r="B308" s="3" t="s">
        <v>171</v>
      </c>
      <c r="C308" s="3">
        <v>90</v>
      </c>
      <c r="D308" s="3" t="s">
        <v>91</v>
      </c>
      <c r="E308" s="3">
        <v>6121</v>
      </c>
      <c r="F308" s="3" t="s">
        <v>103</v>
      </c>
      <c r="G308" s="3">
        <v>21043</v>
      </c>
      <c r="H308" s="3" t="s">
        <v>187</v>
      </c>
      <c r="I308" s="3">
        <v>2016</v>
      </c>
      <c r="J308" s="3">
        <v>2016</v>
      </c>
      <c r="K308" s="3" t="s">
        <v>108</v>
      </c>
      <c r="L308" s="3">
        <v>37.9</v>
      </c>
      <c r="M308" s="3" t="s">
        <v>174</v>
      </c>
      <c r="N308" s="3" t="s">
        <v>175</v>
      </c>
      <c r="O308" s="3"/>
      <c r="P308" s="3"/>
    </row>
    <row r="309" spans="1:16" x14ac:dyDescent="0.75">
      <c r="A309" s="3" t="s">
        <v>170</v>
      </c>
      <c r="B309" s="3" t="s">
        <v>171</v>
      </c>
      <c r="C309" s="3">
        <v>90</v>
      </c>
      <c r="D309" s="3" t="s">
        <v>91</v>
      </c>
      <c r="E309" s="3">
        <v>6121</v>
      </c>
      <c r="F309" s="3" t="s">
        <v>103</v>
      </c>
      <c r="G309" s="3">
        <v>21043</v>
      </c>
      <c r="H309" s="3" t="s">
        <v>187</v>
      </c>
      <c r="I309" s="3">
        <v>2017</v>
      </c>
      <c r="J309" s="3">
        <v>2017</v>
      </c>
      <c r="K309" s="3" t="s">
        <v>108</v>
      </c>
      <c r="L309" s="3">
        <v>37.9</v>
      </c>
      <c r="M309" s="3" t="s">
        <v>174</v>
      </c>
      <c r="N309" s="3" t="s">
        <v>175</v>
      </c>
      <c r="O309" s="3"/>
      <c r="P309" s="3"/>
    </row>
    <row r="310" spans="1:16" x14ac:dyDescent="0.75">
      <c r="A310" s="3" t="s">
        <v>170</v>
      </c>
      <c r="B310" s="3" t="s">
        <v>171</v>
      </c>
      <c r="C310" s="3">
        <v>90</v>
      </c>
      <c r="D310" s="3" t="s">
        <v>91</v>
      </c>
      <c r="E310" s="3">
        <v>6121</v>
      </c>
      <c r="F310" s="3" t="s">
        <v>103</v>
      </c>
      <c r="G310" s="3">
        <v>21043</v>
      </c>
      <c r="H310" s="3" t="s">
        <v>187</v>
      </c>
      <c r="I310" s="3">
        <v>2018</v>
      </c>
      <c r="J310" s="3">
        <v>2018</v>
      </c>
      <c r="K310" s="3" t="s">
        <v>108</v>
      </c>
      <c r="L310" s="3">
        <v>37.799999999999997</v>
      </c>
      <c r="M310" s="3" t="s">
        <v>174</v>
      </c>
      <c r="N310" s="3" t="s">
        <v>175</v>
      </c>
      <c r="O310" s="3"/>
      <c r="P310" s="3"/>
    </row>
    <row r="311" spans="1:16" x14ac:dyDescent="0.75">
      <c r="A311" s="3" t="s">
        <v>170</v>
      </c>
      <c r="B311" s="3" t="s">
        <v>171</v>
      </c>
      <c r="C311" s="3">
        <v>90</v>
      </c>
      <c r="D311" s="3" t="s">
        <v>91</v>
      </c>
      <c r="E311" s="3">
        <v>6121</v>
      </c>
      <c r="F311" s="3" t="s">
        <v>103</v>
      </c>
      <c r="G311" s="3">
        <v>21043</v>
      </c>
      <c r="H311" s="3" t="s">
        <v>187</v>
      </c>
      <c r="I311" s="3">
        <v>2019</v>
      </c>
      <c r="J311" s="3">
        <v>2019</v>
      </c>
      <c r="K311" s="3" t="s">
        <v>108</v>
      </c>
      <c r="L311" s="3">
        <v>37.700000000000003</v>
      </c>
      <c r="M311" s="3" t="s">
        <v>174</v>
      </c>
      <c r="N311" s="3" t="s">
        <v>175</v>
      </c>
      <c r="O311" s="3"/>
      <c r="P311" s="3"/>
    </row>
    <row r="312" spans="1:16" x14ac:dyDescent="0.75">
      <c r="A312" s="3" t="s">
        <v>170</v>
      </c>
      <c r="B312" s="3" t="s">
        <v>171</v>
      </c>
      <c r="C312" s="3">
        <v>729</v>
      </c>
      <c r="D312" s="3" t="s">
        <v>92</v>
      </c>
      <c r="E312" s="3">
        <v>6121</v>
      </c>
      <c r="F312" s="3" t="s">
        <v>103</v>
      </c>
      <c r="G312" s="3">
        <v>21043</v>
      </c>
      <c r="H312" s="3" t="s">
        <v>187</v>
      </c>
      <c r="I312" s="3">
        <v>2010</v>
      </c>
      <c r="J312" s="3">
        <v>2010</v>
      </c>
      <c r="K312" s="3" t="s">
        <v>108</v>
      </c>
      <c r="L312" s="3">
        <v>37.4</v>
      </c>
      <c r="M312" s="3" t="s">
        <v>174</v>
      </c>
      <c r="N312" s="3" t="s">
        <v>175</v>
      </c>
      <c r="O312" s="3"/>
      <c r="P312" s="3"/>
    </row>
    <row r="313" spans="1:16" x14ac:dyDescent="0.75">
      <c r="A313" s="3" t="s">
        <v>170</v>
      </c>
      <c r="B313" s="3" t="s">
        <v>171</v>
      </c>
      <c r="C313" s="3">
        <v>729</v>
      </c>
      <c r="D313" s="3" t="s">
        <v>92</v>
      </c>
      <c r="E313" s="3">
        <v>6121</v>
      </c>
      <c r="F313" s="3" t="s">
        <v>103</v>
      </c>
      <c r="G313" s="3">
        <v>21043</v>
      </c>
      <c r="H313" s="3" t="s">
        <v>187</v>
      </c>
      <c r="I313" s="3">
        <v>2011</v>
      </c>
      <c r="J313" s="3">
        <v>2011</v>
      </c>
      <c r="K313" s="3" t="s">
        <v>108</v>
      </c>
      <c r="L313" s="3">
        <v>37</v>
      </c>
      <c r="M313" s="3" t="s">
        <v>174</v>
      </c>
      <c r="N313" s="3" t="s">
        <v>175</v>
      </c>
      <c r="O313" s="3"/>
      <c r="P313" s="3"/>
    </row>
    <row r="314" spans="1:16" x14ac:dyDescent="0.75">
      <c r="A314" s="3" t="s">
        <v>170</v>
      </c>
      <c r="B314" s="3" t="s">
        <v>171</v>
      </c>
      <c r="C314" s="3">
        <v>729</v>
      </c>
      <c r="D314" s="3" t="s">
        <v>92</v>
      </c>
      <c r="E314" s="3">
        <v>6121</v>
      </c>
      <c r="F314" s="3" t="s">
        <v>103</v>
      </c>
      <c r="G314" s="3">
        <v>21043</v>
      </c>
      <c r="H314" s="3" t="s">
        <v>187</v>
      </c>
      <c r="I314" s="3">
        <v>2012</v>
      </c>
      <c r="J314" s="3">
        <v>2012</v>
      </c>
      <c r="K314" s="3" t="s">
        <v>108</v>
      </c>
      <c r="L314" s="3">
        <v>36.799999999999997</v>
      </c>
      <c r="M314" s="3" t="s">
        <v>174</v>
      </c>
      <c r="N314" s="3" t="s">
        <v>175</v>
      </c>
      <c r="O314" s="3"/>
      <c r="P314" s="3"/>
    </row>
    <row r="315" spans="1:16" x14ac:dyDescent="0.75">
      <c r="A315" s="3" t="s">
        <v>170</v>
      </c>
      <c r="B315" s="3" t="s">
        <v>171</v>
      </c>
      <c r="C315" s="3">
        <v>729</v>
      </c>
      <c r="D315" s="3" t="s">
        <v>92</v>
      </c>
      <c r="E315" s="3">
        <v>6121</v>
      </c>
      <c r="F315" s="3" t="s">
        <v>103</v>
      </c>
      <c r="G315" s="3">
        <v>21043</v>
      </c>
      <c r="H315" s="3" t="s">
        <v>187</v>
      </c>
      <c r="I315" s="3">
        <v>2013</v>
      </c>
      <c r="J315" s="3">
        <v>2013</v>
      </c>
      <c r="K315" s="3" t="s">
        <v>108</v>
      </c>
      <c r="L315" s="3">
        <v>36.6</v>
      </c>
      <c r="M315" s="3" t="s">
        <v>174</v>
      </c>
      <c r="N315" s="3" t="s">
        <v>175</v>
      </c>
      <c r="O315" s="3"/>
      <c r="P315" s="3"/>
    </row>
    <row r="316" spans="1:16" x14ac:dyDescent="0.75">
      <c r="A316" s="3" t="s">
        <v>170</v>
      </c>
      <c r="B316" s="3" t="s">
        <v>171</v>
      </c>
      <c r="C316" s="3">
        <v>729</v>
      </c>
      <c r="D316" s="3" t="s">
        <v>92</v>
      </c>
      <c r="E316" s="3">
        <v>6121</v>
      </c>
      <c r="F316" s="3" t="s">
        <v>103</v>
      </c>
      <c r="G316" s="3">
        <v>21043</v>
      </c>
      <c r="H316" s="3" t="s">
        <v>187</v>
      </c>
      <c r="I316" s="3">
        <v>2014</v>
      </c>
      <c r="J316" s="3">
        <v>2014</v>
      </c>
      <c r="K316" s="3" t="s">
        <v>108</v>
      </c>
      <c r="L316" s="3">
        <v>36.4</v>
      </c>
      <c r="M316" s="3" t="s">
        <v>174</v>
      </c>
      <c r="N316" s="3" t="s">
        <v>175</v>
      </c>
      <c r="O316" s="3"/>
      <c r="P316" s="3"/>
    </row>
    <row r="317" spans="1:16" x14ac:dyDescent="0.75">
      <c r="A317" s="3" t="s">
        <v>170</v>
      </c>
      <c r="B317" s="3" t="s">
        <v>171</v>
      </c>
      <c r="C317" s="3">
        <v>729</v>
      </c>
      <c r="D317" s="3" t="s">
        <v>92</v>
      </c>
      <c r="E317" s="3">
        <v>6121</v>
      </c>
      <c r="F317" s="3" t="s">
        <v>103</v>
      </c>
      <c r="G317" s="3">
        <v>21043</v>
      </c>
      <c r="H317" s="3" t="s">
        <v>187</v>
      </c>
      <c r="I317" s="3">
        <v>2015</v>
      </c>
      <c r="J317" s="3">
        <v>2015</v>
      </c>
      <c r="K317" s="3" t="s">
        <v>108</v>
      </c>
      <c r="L317" s="3">
        <v>36.299999999999997</v>
      </c>
      <c r="M317" s="3" t="s">
        <v>174</v>
      </c>
      <c r="N317" s="3" t="s">
        <v>175</v>
      </c>
      <c r="O317" s="3"/>
      <c r="P317" s="3"/>
    </row>
    <row r="318" spans="1:16" x14ac:dyDescent="0.75">
      <c r="A318" s="3" t="s">
        <v>170</v>
      </c>
      <c r="B318" s="3" t="s">
        <v>171</v>
      </c>
      <c r="C318" s="3">
        <v>729</v>
      </c>
      <c r="D318" s="3" t="s">
        <v>92</v>
      </c>
      <c r="E318" s="3">
        <v>6121</v>
      </c>
      <c r="F318" s="3" t="s">
        <v>103</v>
      </c>
      <c r="G318" s="3">
        <v>21043</v>
      </c>
      <c r="H318" s="3" t="s">
        <v>187</v>
      </c>
      <c r="I318" s="3">
        <v>2016</v>
      </c>
      <c r="J318" s="3">
        <v>2016</v>
      </c>
      <c r="K318" s="3" t="s">
        <v>108</v>
      </c>
      <c r="L318" s="3">
        <v>36.299999999999997</v>
      </c>
      <c r="M318" s="3" t="s">
        <v>174</v>
      </c>
      <c r="N318" s="3" t="s">
        <v>175</v>
      </c>
      <c r="O318" s="3"/>
      <c r="P318" s="3"/>
    </row>
    <row r="319" spans="1:16" x14ac:dyDescent="0.75">
      <c r="A319" s="3" t="s">
        <v>170</v>
      </c>
      <c r="B319" s="3" t="s">
        <v>171</v>
      </c>
      <c r="C319" s="3">
        <v>729</v>
      </c>
      <c r="D319" s="3" t="s">
        <v>92</v>
      </c>
      <c r="E319" s="3">
        <v>6121</v>
      </c>
      <c r="F319" s="3" t="s">
        <v>103</v>
      </c>
      <c r="G319" s="3">
        <v>21043</v>
      </c>
      <c r="H319" s="3" t="s">
        <v>187</v>
      </c>
      <c r="I319" s="3">
        <v>2017</v>
      </c>
      <c r="J319" s="3">
        <v>2017</v>
      </c>
      <c r="K319" s="3" t="s">
        <v>108</v>
      </c>
      <c r="L319" s="3">
        <v>36.4</v>
      </c>
      <c r="M319" s="3" t="s">
        <v>174</v>
      </c>
      <c r="N319" s="3" t="s">
        <v>175</v>
      </c>
      <c r="O319" s="3"/>
      <c r="P319" s="3"/>
    </row>
    <row r="320" spans="1:16" x14ac:dyDescent="0.75">
      <c r="A320" s="3" t="s">
        <v>170</v>
      </c>
      <c r="B320" s="3" t="s">
        <v>171</v>
      </c>
      <c r="C320" s="3">
        <v>729</v>
      </c>
      <c r="D320" s="3" t="s">
        <v>92</v>
      </c>
      <c r="E320" s="3">
        <v>6121</v>
      </c>
      <c r="F320" s="3" t="s">
        <v>103</v>
      </c>
      <c r="G320" s="3">
        <v>21043</v>
      </c>
      <c r="H320" s="3" t="s">
        <v>187</v>
      </c>
      <c r="I320" s="3">
        <v>2018</v>
      </c>
      <c r="J320" s="3">
        <v>2018</v>
      </c>
      <c r="K320" s="3" t="s">
        <v>108</v>
      </c>
      <c r="L320" s="3">
        <v>36.4</v>
      </c>
      <c r="M320" s="3" t="s">
        <v>174</v>
      </c>
      <c r="N320" s="3" t="s">
        <v>175</v>
      </c>
      <c r="O320" s="3"/>
      <c r="P320" s="3"/>
    </row>
    <row r="321" spans="1:16" x14ac:dyDescent="0.75">
      <c r="A321" s="3" t="s">
        <v>170</v>
      </c>
      <c r="B321" s="3" t="s">
        <v>171</v>
      </c>
      <c r="C321" s="3">
        <v>729</v>
      </c>
      <c r="D321" s="3" t="s">
        <v>92</v>
      </c>
      <c r="E321" s="3">
        <v>6121</v>
      </c>
      <c r="F321" s="3" t="s">
        <v>103</v>
      </c>
      <c r="G321" s="3">
        <v>21043</v>
      </c>
      <c r="H321" s="3" t="s">
        <v>187</v>
      </c>
      <c r="I321" s="3">
        <v>2019</v>
      </c>
      <c r="J321" s="3">
        <v>2019</v>
      </c>
      <c r="K321" s="3" t="s">
        <v>108</v>
      </c>
      <c r="L321" s="3">
        <v>36.5</v>
      </c>
      <c r="M321" s="3" t="s">
        <v>174</v>
      </c>
      <c r="N321" s="3" t="s">
        <v>175</v>
      </c>
      <c r="O321" s="3"/>
      <c r="P321" s="3"/>
    </row>
    <row r="322" spans="1:16" x14ac:dyDescent="0.75">
      <c r="A322" s="3" t="s">
        <v>170</v>
      </c>
      <c r="B322" s="3" t="s">
        <v>171</v>
      </c>
      <c r="C322" s="3">
        <v>626</v>
      </c>
      <c r="D322" s="3" t="s">
        <v>93</v>
      </c>
      <c r="E322" s="3">
        <v>6121</v>
      </c>
      <c r="F322" s="3" t="s">
        <v>103</v>
      </c>
      <c r="G322" s="3">
        <v>21043</v>
      </c>
      <c r="H322" s="3" t="s">
        <v>187</v>
      </c>
      <c r="I322" s="3">
        <v>2010</v>
      </c>
      <c r="J322" s="3">
        <v>2010</v>
      </c>
      <c r="K322" s="3" t="s">
        <v>108</v>
      </c>
      <c r="L322" s="3">
        <v>26.9</v>
      </c>
      <c r="M322" s="3" t="s">
        <v>174</v>
      </c>
      <c r="N322" s="3" t="s">
        <v>175</v>
      </c>
      <c r="O322" s="3"/>
      <c r="P322" s="3"/>
    </row>
    <row r="323" spans="1:16" x14ac:dyDescent="0.75">
      <c r="A323" s="3" t="s">
        <v>170</v>
      </c>
      <c r="B323" s="3" t="s">
        <v>171</v>
      </c>
      <c r="C323" s="3">
        <v>626</v>
      </c>
      <c r="D323" s="3" t="s">
        <v>93</v>
      </c>
      <c r="E323" s="3">
        <v>6121</v>
      </c>
      <c r="F323" s="3" t="s">
        <v>103</v>
      </c>
      <c r="G323" s="3">
        <v>21043</v>
      </c>
      <c r="H323" s="3" t="s">
        <v>187</v>
      </c>
      <c r="I323" s="3">
        <v>2011</v>
      </c>
      <c r="J323" s="3">
        <v>2011</v>
      </c>
      <c r="K323" s="3" t="s">
        <v>108</v>
      </c>
      <c r="L323" s="3">
        <v>26.8</v>
      </c>
      <c r="M323" s="3" t="s">
        <v>174</v>
      </c>
      <c r="N323" s="3" t="s">
        <v>175</v>
      </c>
      <c r="O323" s="3"/>
      <c r="P323" s="3"/>
    </row>
    <row r="324" spans="1:16" x14ac:dyDescent="0.75">
      <c r="A324" s="3" t="s">
        <v>170</v>
      </c>
      <c r="B324" s="3" t="s">
        <v>171</v>
      </c>
      <c r="C324" s="3">
        <v>626</v>
      </c>
      <c r="D324" s="3" t="s">
        <v>93</v>
      </c>
      <c r="E324" s="3">
        <v>6121</v>
      </c>
      <c r="F324" s="3" t="s">
        <v>103</v>
      </c>
      <c r="G324" s="3">
        <v>21043</v>
      </c>
      <c r="H324" s="3" t="s">
        <v>187</v>
      </c>
      <c r="I324" s="3">
        <v>2012</v>
      </c>
      <c r="J324" s="3">
        <v>2012</v>
      </c>
      <c r="K324" s="3" t="s">
        <v>108</v>
      </c>
      <c r="L324" s="3">
        <v>26.8</v>
      </c>
      <c r="M324" s="3" t="s">
        <v>174</v>
      </c>
      <c r="N324" s="3" t="s">
        <v>175</v>
      </c>
      <c r="O324" s="3"/>
      <c r="P324" s="3"/>
    </row>
    <row r="325" spans="1:16" x14ac:dyDescent="0.75">
      <c r="A325" s="3" t="s">
        <v>170</v>
      </c>
      <c r="B325" s="3" t="s">
        <v>171</v>
      </c>
      <c r="C325" s="3">
        <v>626</v>
      </c>
      <c r="D325" s="3" t="s">
        <v>93</v>
      </c>
      <c r="E325" s="3">
        <v>6121</v>
      </c>
      <c r="F325" s="3" t="s">
        <v>103</v>
      </c>
      <c r="G325" s="3">
        <v>21043</v>
      </c>
      <c r="H325" s="3" t="s">
        <v>187</v>
      </c>
      <c r="I325" s="3">
        <v>2013</v>
      </c>
      <c r="J325" s="3">
        <v>2013</v>
      </c>
      <c r="K325" s="3" t="s">
        <v>108</v>
      </c>
      <c r="L325" s="3">
        <v>27</v>
      </c>
      <c r="M325" s="3" t="s">
        <v>174</v>
      </c>
      <c r="N325" s="3" t="s">
        <v>175</v>
      </c>
      <c r="O325" s="3"/>
      <c r="P325" s="3"/>
    </row>
    <row r="326" spans="1:16" x14ac:dyDescent="0.75">
      <c r="A326" s="3" t="s">
        <v>170</v>
      </c>
      <c r="B326" s="3" t="s">
        <v>171</v>
      </c>
      <c r="C326" s="3">
        <v>626</v>
      </c>
      <c r="D326" s="3" t="s">
        <v>93</v>
      </c>
      <c r="E326" s="3">
        <v>6121</v>
      </c>
      <c r="F326" s="3" t="s">
        <v>103</v>
      </c>
      <c r="G326" s="3">
        <v>21043</v>
      </c>
      <c r="H326" s="3" t="s">
        <v>187</v>
      </c>
      <c r="I326" s="3">
        <v>2014</v>
      </c>
      <c r="J326" s="3">
        <v>2014</v>
      </c>
      <c r="K326" s="3" t="s">
        <v>108</v>
      </c>
      <c r="L326" s="3">
        <v>27.3</v>
      </c>
      <c r="M326" s="3" t="s">
        <v>174</v>
      </c>
      <c r="N326" s="3" t="s">
        <v>175</v>
      </c>
      <c r="O326" s="3"/>
      <c r="P326" s="3"/>
    </row>
    <row r="327" spans="1:16" x14ac:dyDescent="0.75">
      <c r="A327" s="3" t="s">
        <v>170</v>
      </c>
      <c r="B327" s="3" t="s">
        <v>171</v>
      </c>
      <c r="C327" s="3">
        <v>626</v>
      </c>
      <c r="D327" s="3" t="s">
        <v>93</v>
      </c>
      <c r="E327" s="3">
        <v>6121</v>
      </c>
      <c r="F327" s="3" t="s">
        <v>103</v>
      </c>
      <c r="G327" s="3">
        <v>21043</v>
      </c>
      <c r="H327" s="3" t="s">
        <v>187</v>
      </c>
      <c r="I327" s="3">
        <v>2015</v>
      </c>
      <c r="J327" s="3">
        <v>2015</v>
      </c>
      <c r="K327" s="3" t="s">
        <v>108</v>
      </c>
      <c r="L327" s="3">
        <v>27.7</v>
      </c>
      <c r="M327" s="3" t="s">
        <v>174</v>
      </c>
      <c r="N327" s="3" t="s">
        <v>175</v>
      </c>
      <c r="O327" s="3"/>
      <c r="P327" s="3"/>
    </row>
    <row r="328" spans="1:16" x14ac:dyDescent="0.75">
      <c r="A328" s="3" t="s">
        <v>170</v>
      </c>
      <c r="B328" s="3" t="s">
        <v>171</v>
      </c>
      <c r="C328" s="3">
        <v>626</v>
      </c>
      <c r="D328" s="3" t="s">
        <v>93</v>
      </c>
      <c r="E328" s="3">
        <v>6121</v>
      </c>
      <c r="F328" s="3" t="s">
        <v>103</v>
      </c>
      <c r="G328" s="3">
        <v>21043</v>
      </c>
      <c r="H328" s="3" t="s">
        <v>187</v>
      </c>
      <c r="I328" s="3">
        <v>2016</v>
      </c>
      <c r="J328" s="3">
        <v>2016</v>
      </c>
      <c r="K328" s="3" t="s">
        <v>108</v>
      </c>
      <c r="L328" s="3">
        <v>28.2</v>
      </c>
      <c r="M328" s="3" t="s">
        <v>174</v>
      </c>
      <c r="N328" s="3" t="s">
        <v>175</v>
      </c>
      <c r="O328" s="3"/>
      <c r="P328" s="3"/>
    </row>
    <row r="329" spans="1:16" x14ac:dyDescent="0.75">
      <c r="A329" s="3" t="s">
        <v>170</v>
      </c>
      <c r="B329" s="3" t="s">
        <v>171</v>
      </c>
      <c r="C329" s="3">
        <v>626</v>
      </c>
      <c r="D329" s="3" t="s">
        <v>93</v>
      </c>
      <c r="E329" s="3">
        <v>6121</v>
      </c>
      <c r="F329" s="3" t="s">
        <v>103</v>
      </c>
      <c r="G329" s="3">
        <v>21043</v>
      </c>
      <c r="H329" s="3" t="s">
        <v>187</v>
      </c>
      <c r="I329" s="3">
        <v>2017</v>
      </c>
      <c r="J329" s="3">
        <v>2017</v>
      </c>
      <c r="K329" s="3" t="s">
        <v>108</v>
      </c>
      <c r="L329" s="3">
        <v>28.8</v>
      </c>
      <c r="M329" s="3" t="s">
        <v>174</v>
      </c>
      <c r="N329" s="3" t="s">
        <v>175</v>
      </c>
      <c r="O329" s="3"/>
      <c r="P329" s="3"/>
    </row>
    <row r="330" spans="1:16" x14ac:dyDescent="0.75">
      <c r="A330" s="3" t="s">
        <v>170</v>
      </c>
      <c r="B330" s="3" t="s">
        <v>171</v>
      </c>
      <c r="C330" s="3">
        <v>626</v>
      </c>
      <c r="D330" s="3" t="s">
        <v>93</v>
      </c>
      <c r="E330" s="3">
        <v>6121</v>
      </c>
      <c r="F330" s="3" t="s">
        <v>103</v>
      </c>
      <c r="G330" s="3">
        <v>21043</v>
      </c>
      <c r="H330" s="3" t="s">
        <v>187</v>
      </c>
      <c r="I330" s="3">
        <v>2018</v>
      </c>
      <c r="J330" s="3">
        <v>2018</v>
      </c>
      <c r="K330" s="3" t="s">
        <v>108</v>
      </c>
      <c r="L330" s="3">
        <v>29.3</v>
      </c>
      <c r="M330" s="3" t="s">
        <v>174</v>
      </c>
      <c r="N330" s="3" t="s">
        <v>175</v>
      </c>
      <c r="O330" s="3"/>
      <c r="P330" s="3"/>
    </row>
    <row r="331" spans="1:16" x14ac:dyDescent="0.75">
      <c r="A331" s="3" t="s">
        <v>170</v>
      </c>
      <c r="B331" s="3" t="s">
        <v>171</v>
      </c>
      <c r="C331" s="3">
        <v>626</v>
      </c>
      <c r="D331" s="3" t="s">
        <v>93</v>
      </c>
      <c r="E331" s="3">
        <v>6121</v>
      </c>
      <c r="F331" s="3" t="s">
        <v>103</v>
      </c>
      <c r="G331" s="3">
        <v>21043</v>
      </c>
      <c r="H331" s="3" t="s">
        <v>187</v>
      </c>
      <c r="I331" s="3">
        <v>2019</v>
      </c>
      <c r="J331" s="3">
        <v>2019</v>
      </c>
      <c r="K331" s="3" t="s">
        <v>108</v>
      </c>
      <c r="L331" s="3">
        <v>29.9</v>
      </c>
      <c r="M331" s="3" t="s">
        <v>174</v>
      </c>
      <c r="N331" s="3" t="s">
        <v>175</v>
      </c>
      <c r="O331" s="3"/>
      <c r="P331" s="3"/>
    </row>
    <row r="332" spans="1:16" x14ac:dyDescent="0.75">
      <c r="A332" s="3" t="s">
        <v>170</v>
      </c>
      <c r="B332" s="3" t="s">
        <v>171</v>
      </c>
      <c r="C332" s="3">
        <v>768</v>
      </c>
      <c r="D332" s="3" t="s">
        <v>94</v>
      </c>
      <c r="E332" s="3">
        <v>6121</v>
      </c>
      <c r="F332" s="3" t="s">
        <v>103</v>
      </c>
      <c r="G332" s="3">
        <v>21043</v>
      </c>
      <c r="H332" s="3" t="s">
        <v>187</v>
      </c>
      <c r="I332" s="3">
        <v>2010</v>
      </c>
      <c r="J332" s="3">
        <v>2010</v>
      </c>
      <c r="K332" s="3" t="s">
        <v>108</v>
      </c>
      <c r="L332" s="3">
        <v>48</v>
      </c>
      <c r="M332" s="3" t="s">
        <v>174</v>
      </c>
      <c r="N332" s="3" t="s">
        <v>175</v>
      </c>
      <c r="O332" s="3"/>
      <c r="P332" s="3"/>
    </row>
    <row r="333" spans="1:16" x14ac:dyDescent="0.75">
      <c r="A333" s="3" t="s">
        <v>170</v>
      </c>
      <c r="B333" s="3" t="s">
        <v>171</v>
      </c>
      <c r="C333" s="3">
        <v>768</v>
      </c>
      <c r="D333" s="3" t="s">
        <v>94</v>
      </c>
      <c r="E333" s="3">
        <v>6121</v>
      </c>
      <c r="F333" s="3" t="s">
        <v>103</v>
      </c>
      <c r="G333" s="3">
        <v>21043</v>
      </c>
      <c r="H333" s="3" t="s">
        <v>187</v>
      </c>
      <c r="I333" s="3">
        <v>2011</v>
      </c>
      <c r="J333" s="3">
        <v>2011</v>
      </c>
      <c r="K333" s="3" t="s">
        <v>108</v>
      </c>
      <c r="L333" s="3">
        <v>47.7</v>
      </c>
      <c r="M333" s="3" t="s">
        <v>174</v>
      </c>
      <c r="N333" s="3" t="s">
        <v>175</v>
      </c>
      <c r="O333" s="3"/>
      <c r="P333" s="3"/>
    </row>
    <row r="334" spans="1:16" x14ac:dyDescent="0.75">
      <c r="A334" s="3" t="s">
        <v>170</v>
      </c>
      <c r="B334" s="3" t="s">
        <v>171</v>
      </c>
      <c r="C334" s="3">
        <v>768</v>
      </c>
      <c r="D334" s="3" t="s">
        <v>94</v>
      </c>
      <c r="E334" s="3">
        <v>6121</v>
      </c>
      <c r="F334" s="3" t="s">
        <v>103</v>
      </c>
      <c r="G334" s="3">
        <v>21043</v>
      </c>
      <c r="H334" s="3" t="s">
        <v>187</v>
      </c>
      <c r="I334" s="3">
        <v>2012</v>
      </c>
      <c r="J334" s="3">
        <v>2012</v>
      </c>
      <c r="K334" s="3" t="s">
        <v>108</v>
      </c>
      <c r="L334" s="3">
        <v>47.4</v>
      </c>
      <c r="M334" s="3" t="s">
        <v>174</v>
      </c>
      <c r="N334" s="3" t="s">
        <v>175</v>
      </c>
      <c r="O334" s="3"/>
      <c r="P334" s="3"/>
    </row>
    <row r="335" spans="1:16" x14ac:dyDescent="0.75">
      <c r="A335" s="3" t="s">
        <v>170</v>
      </c>
      <c r="B335" s="3" t="s">
        <v>171</v>
      </c>
      <c r="C335" s="3">
        <v>768</v>
      </c>
      <c r="D335" s="3" t="s">
        <v>94</v>
      </c>
      <c r="E335" s="3">
        <v>6121</v>
      </c>
      <c r="F335" s="3" t="s">
        <v>103</v>
      </c>
      <c r="G335" s="3">
        <v>21043</v>
      </c>
      <c r="H335" s="3" t="s">
        <v>187</v>
      </c>
      <c r="I335" s="3">
        <v>2013</v>
      </c>
      <c r="J335" s="3">
        <v>2013</v>
      </c>
      <c r="K335" s="3" t="s">
        <v>108</v>
      </c>
      <c r="L335" s="3">
        <v>47.2</v>
      </c>
      <c r="M335" s="3" t="s">
        <v>174</v>
      </c>
      <c r="N335" s="3" t="s">
        <v>175</v>
      </c>
      <c r="O335" s="3"/>
      <c r="P335" s="3"/>
    </row>
    <row r="336" spans="1:16" x14ac:dyDescent="0.75">
      <c r="A336" s="3" t="s">
        <v>170</v>
      </c>
      <c r="B336" s="3" t="s">
        <v>171</v>
      </c>
      <c r="C336" s="3">
        <v>768</v>
      </c>
      <c r="D336" s="3" t="s">
        <v>94</v>
      </c>
      <c r="E336" s="3">
        <v>6121</v>
      </c>
      <c r="F336" s="3" t="s">
        <v>103</v>
      </c>
      <c r="G336" s="3">
        <v>21043</v>
      </c>
      <c r="H336" s="3" t="s">
        <v>187</v>
      </c>
      <c r="I336" s="3">
        <v>2014</v>
      </c>
      <c r="J336" s="3">
        <v>2014</v>
      </c>
      <c r="K336" s="3" t="s">
        <v>108</v>
      </c>
      <c r="L336" s="3">
        <v>46.9</v>
      </c>
      <c r="M336" s="3" t="s">
        <v>174</v>
      </c>
      <c r="N336" s="3" t="s">
        <v>175</v>
      </c>
      <c r="O336" s="3"/>
      <c r="P336" s="3"/>
    </row>
    <row r="337" spans="1:16" x14ac:dyDescent="0.75">
      <c r="A337" s="3" t="s">
        <v>170</v>
      </c>
      <c r="B337" s="3" t="s">
        <v>171</v>
      </c>
      <c r="C337" s="3">
        <v>768</v>
      </c>
      <c r="D337" s="3" t="s">
        <v>94</v>
      </c>
      <c r="E337" s="3">
        <v>6121</v>
      </c>
      <c r="F337" s="3" t="s">
        <v>103</v>
      </c>
      <c r="G337" s="3">
        <v>21043</v>
      </c>
      <c r="H337" s="3" t="s">
        <v>187</v>
      </c>
      <c r="I337" s="3">
        <v>2015</v>
      </c>
      <c r="J337" s="3">
        <v>2015</v>
      </c>
      <c r="K337" s="3" t="s">
        <v>108</v>
      </c>
      <c r="L337" s="3">
        <v>46.7</v>
      </c>
      <c r="M337" s="3" t="s">
        <v>174</v>
      </c>
      <c r="N337" s="3" t="s">
        <v>175</v>
      </c>
      <c r="O337" s="3"/>
      <c r="P337" s="3"/>
    </row>
    <row r="338" spans="1:16" x14ac:dyDescent="0.75">
      <c r="A338" s="3" t="s">
        <v>170</v>
      </c>
      <c r="B338" s="3" t="s">
        <v>171</v>
      </c>
      <c r="C338" s="3">
        <v>768</v>
      </c>
      <c r="D338" s="3" t="s">
        <v>94</v>
      </c>
      <c r="E338" s="3">
        <v>6121</v>
      </c>
      <c r="F338" s="3" t="s">
        <v>103</v>
      </c>
      <c r="G338" s="3">
        <v>21043</v>
      </c>
      <c r="H338" s="3" t="s">
        <v>187</v>
      </c>
      <c r="I338" s="3">
        <v>2016</v>
      </c>
      <c r="J338" s="3">
        <v>2016</v>
      </c>
      <c r="K338" s="3" t="s">
        <v>108</v>
      </c>
      <c r="L338" s="3">
        <v>46.4</v>
      </c>
      <c r="M338" s="3" t="s">
        <v>174</v>
      </c>
      <c r="N338" s="3" t="s">
        <v>175</v>
      </c>
      <c r="O338" s="3"/>
      <c r="P338" s="3"/>
    </row>
    <row r="339" spans="1:16" x14ac:dyDescent="0.75">
      <c r="A339" s="3" t="s">
        <v>170</v>
      </c>
      <c r="B339" s="3" t="s">
        <v>171</v>
      </c>
      <c r="C339" s="3">
        <v>768</v>
      </c>
      <c r="D339" s="3" t="s">
        <v>94</v>
      </c>
      <c r="E339" s="3">
        <v>6121</v>
      </c>
      <c r="F339" s="3" t="s">
        <v>103</v>
      </c>
      <c r="G339" s="3">
        <v>21043</v>
      </c>
      <c r="H339" s="3" t="s">
        <v>187</v>
      </c>
      <c r="I339" s="3">
        <v>2017</v>
      </c>
      <c r="J339" s="3">
        <v>2017</v>
      </c>
      <c r="K339" s="3" t="s">
        <v>108</v>
      </c>
      <c r="L339" s="3">
        <v>46.1</v>
      </c>
      <c r="M339" s="3" t="s">
        <v>174</v>
      </c>
      <c r="N339" s="3" t="s">
        <v>175</v>
      </c>
      <c r="O339" s="3"/>
      <c r="P339" s="3"/>
    </row>
    <row r="340" spans="1:16" x14ac:dyDescent="0.75">
      <c r="A340" s="3" t="s">
        <v>170</v>
      </c>
      <c r="B340" s="3" t="s">
        <v>171</v>
      </c>
      <c r="C340" s="3">
        <v>768</v>
      </c>
      <c r="D340" s="3" t="s">
        <v>94</v>
      </c>
      <c r="E340" s="3">
        <v>6121</v>
      </c>
      <c r="F340" s="3" t="s">
        <v>103</v>
      </c>
      <c r="G340" s="3">
        <v>21043</v>
      </c>
      <c r="H340" s="3" t="s">
        <v>187</v>
      </c>
      <c r="I340" s="3">
        <v>2018</v>
      </c>
      <c r="J340" s="3">
        <v>2018</v>
      </c>
      <c r="K340" s="3" t="s">
        <v>108</v>
      </c>
      <c r="L340" s="3">
        <v>45.9</v>
      </c>
      <c r="M340" s="3" t="s">
        <v>174</v>
      </c>
      <c r="N340" s="3" t="s">
        <v>175</v>
      </c>
      <c r="O340" s="3"/>
      <c r="P340" s="3"/>
    </row>
    <row r="341" spans="1:16" x14ac:dyDescent="0.75">
      <c r="A341" s="3" t="s">
        <v>170</v>
      </c>
      <c r="B341" s="3" t="s">
        <v>171</v>
      </c>
      <c r="C341" s="3">
        <v>768</v>
      </c>
      <c r="D341" s="3" t="s">
        <v>94</v>
      </c>
      <c r="E341" s="3">
        <v>6121</v>
      </c>
      <c r="F341" s="3" t="s">
        <v>103</v>
      </c>
      <c r="G341" s="3">
        <v>21043</v>
      </c>
      <c r="H341" s="3" t="s">
        <v>187</v>
      </c>
      <c r="I341" s="3">
        <v>2019</v>
      </c>
      <c r="J341" s="3">
        <v>2019</v>
      </c>
      <c r="K341" s="3" t="s">
        <v>108</v>
      </c>
      <c r="L341" s="3">
        <v>45.7</v>
      </c>
      <c r="M341" s="3" t="s">
        <v>174</v>
      </c>
      <c r="N341" s="3" t="s">
        <v>175</v>
      </c>
      <c r="O341" s="3"/>
      <c r="P341" s="3"/>
    </row>
    <row r="342" spans="1:16" x14ac:dyDescent="0.75">
      <c r="A342" s="3" t="s">
        <v>170</v>
      </c>
      <c r="B342" s="3" t="s">
        <v>171</v>
      </c>
      <c r="C342" s="3">
        <v>834</v>
      </c>
      <c r="D342" s="3" t="s">
        <v>95</v>
      </c>
      <c r="E342" s="3">
        <v>6121</v>
      </c>
      <c r="F342" s="3" t="s">
        <v>103</v>
      </c>
      <c r="G342" s="3">
        <v>21043</v>
      </c>
      <c r="H342" s="3" t="s">
        <v>187</v>
      </c>
      <c r="I342" s="3">
        <v>2010</v>
      </c>
      <c r="J342" s="3">
        <v>2010</v>
      </c>
      <c r="K342" s="3" t="s">
        <v>108</v>
      </c>
      <c r="L342" s="3">
        <v>41.4</v>
      </c>
      <c r="M342" s="3" t="s">
        <v>174</v>
      </c>
      <c r="N342" s="3" t="s">
        <v>175</v>
      </c>
      <c r="O342" s="3"/>
      <c r="P342" s="3"/>
    </row>
    <row r="343" spans="1:16" x14ac:dyDescent="0.75">
      <c r="A343" s="3" t="s">
        <v>170</v>
      </c>
      <c r="B343" s="3" t="s">
        <v>171</v>
      </c>
      <c r="C343" s="3">
        <v>834</v>
      </c>
      <c r="D343" s="3" t="s">
        <v>95</v>
      </c>
      <c r="E343" s="3">
        <v>6121</v>
      </c>
      <c r="F343" s="3" t="s">
        <v>103</v>
      </c>
      <c r="G343" s="3">
        <v>21043</v>
      </c>
      <c r="H343" s="3" t="s">
        <v>187</v>
      </c>
      <c r="I343" s="3">
        <v>2011</v>
      </c>
      <c r="J343" s="3">
        <v>2011</v>
      </c>
      <c r="K343" s="3" t="s">
        <v>108</v>
      </c>
      <c r="L343" s="3">
        <v>40.799999999999997</v>
      </c>
      <c r="M343" s="3" t="s">
        <v>174</v>
      </c>
      <c r="N343" s="3" t="s">
        <v>175</v>
      </c>
      <c r="O343" s="3"/>
      <c r="P343" s="3"/>
    </row>
    <row r="344" spans="1:16" x14ac:dyDescent="0.75">
      <c r="A344" s="3" t="s">
        <v>170</v>
      </c>
      <c r="B344" s="3" t="s">
        <v>171</v>
      </c>
      <c r="C344" s="3">
        <v>834</v>
      </c>
      <c r="D344" s="3" t="s">
        <v>95</v>
      </c>
      <c r="E344" s="3">
        <v>6121</v>
      </c>
      <c r="F344" s="3" t="s">
        <v>103</v>
      </c>
      <c r="G344" s="3">
        <v>21043</v>
      </c>
      <c r="H344" s="3" t="s">
        <v>187</v>
      </c>
      <c r="I344" s="3">
        <v>2012</v>
      </c>
      <c r="J344" s="3">
        <v>2012</v>
      </c>
      <c r="K344" s="3" t="s">
        <v>108</v>
      </c>
      <c r="L344" s="3">
        <v>40.299999999999997</v>
      </c>
      <c r="M344" s="3" t="s">
        <v>174</v>
      </c>
      <c r="N344" s="3" t="s">
        <v>175</v>
      </c>
      <c r="O344" s="3"/>
      <c r="P344" s="3"/>
    </row>
    <row r="345" spans="1:16" x14ac:dyDescent="0.75">
      <c r="A345" s="3" t="s">
        <v>170</v>
      </c>
      <c r="B345" s="3" t="s">
        <v>171</v>
      </c>
      <c r="C345" s="3">
        <v>834</v>
      </c>
      <c r="D345" s="3" t="s">
        <v>95</v>
      </c>
      <c r="E345" s="3">
        <v>6121</v>
      </c>
      <c r="F345" s="3" t="s">
        <v>103</v>
      </c>
      <c r="G345" s="3">
        <v>21043</v>
      </c>
      <c r="H345" s="3" t="s">
        <v>187</v>
      </c>
      <c r="I345" s="3">
        <v>2013</v>
      </c>
      <c r="J345" s="3">
        <v>2013</v>
      </c>
      <c r="K345" s="3" t="s">
        <v>108</v>
      </c>
      <c r="L345" s="3">
        <v>40</v>
      </c>
      <c r="M345" s="3" t="s">
        <v>174</v>
      </c>
      <c r="N345" s="3" t="s">
        <v>175</v>
      </c>
      <c r="O345" s="3"/>
      <c r="P345" s="3"/>
    </row>
    <row r="346" spans="1:16" x14ac:dyDescent="0.75">
      <c r="A346" s="3" t="s">
        <v>170</v>
      </c>
      <c r="B346" s="3" t="s">
        <v>171</v>
      </c>
      <c r="C346" s="3">
        <v>834</v>
      </c>
      <c r="D346" s="3" t="s">
        <v>95</v>
      </c>
      <c r="E346" s="3">
        <v>6121</v>
      </c>
      <c r="F346" s="3" t="s">
        <v>103</v>
      </c>
      <c r="G346" s="3">
        <v>21043</v>
      </c>
      <c r="H346" s="3" t="s">
        <v>187</v>
      </c>
      <c r="I346" s="3">
        <v>2014</v>
      </c>
      <c r="J346" s="3">
        <v>2014</v>
      </c>
      <c r="K346" s="3" t="s">
        <v>108</v>
      </c>
      <c r="L346" s="3">
        <v>39.799999999999997</v>
      </c>
      <c r="M346" s="3" t="s">
        <v>174</v>
      </c>
      <c r="N346" s="3" t="s">
        <v>175</v>
      </c>
      <c r="O346" s="3"/>
      <c r="P346" s="3"/>
    </row>
    <row r="347" spans="1:16" x14ac:dyDescent="0.75">
      <c r="A347" s="3" t="s">
        <v>170</v>
      </c>
      <c r="B347" s="3" t="s">
        <v>171</v>
      </c>
      <c r="C347" s="3">
        <v>834</v>
      </c>
      <c r="D347" s="3" t="s">
        <v>95</v>
      </c>
      <c r="E347" s="3">
        <v>6121</v>
      </c>
      <c r="F347" s="3" t="s">
        <v>103</v>
      </c>
      <c r="G347" s="3">
        <v>21043</v>
      </c>
      <c r="H347" s="3" t="s">
        <v>187</v>
      </c>
      <c r="I347" s="3">
        <v>2015</v>
      </c>
      <c r="J347" s="3">
        <v>2015</v>
      </c>
      <c r="K347" s="3" t="s">
        <v>108</v>
      </c>
      <c r="L347" s="3">
        <v>39.700000000000003</v>
      </c>
      <c r="M347" s="3" t="s">
        <v>174</v>
      </c>
      <c r="N347" s="3" t="s">
        <v>175</v>
      </c>
      <c r="O347" s="3"/>
      <c r="P347" s="3"/>
    </row>
    <row r="348" spans="1:16" x14ac:dyDescent="0.75">
      <c r="A348" s="3" t="s">
        <v>170</v>
      </c>
      <c r="B348" s="3" t="s">
        <v>171</v>
      </c>
      <c r="C348" s="3">
        <v>834</v>
      </c>
      <c r="D348" s="3" t="s">
        <v>95</v>
      </c>
      <c r="E348" s="3">
        <v>6121</v>
      </c>
      <c r="F348" s="3" t="s">
        <v>103</v>
      </c>
      <c r="G348" s="3">
        <v>21043</v>
      </c>
      <c r="H348" s="3" t="s">
        <v>187</v>
      </c>
      <c r="I348" s="3">
        <v>2016</v>
      </c>
      <c r="J348" s="3">
        <v>2016</v>
      </c>
      <c r="K348" s="3" t="s">
        <v>108</v>
      </c>
      <c r="L348" s="3">
        <v>39.5</v>
      </c>
      <c r="M348" s="3" t="s">
        <v>174</v>
      </c>
      <c r="N348" s="3" t="s">
        <v>175</v>
      </c>
      <c r="O348" s="3"/>
      <c r="P348" s="3"/>
    </row>
    <row r="349" spans="1:16" x14ac:dyDescent="0.75">
      <c r="A349" s="3" t="s">
        <v>170</v>
      </c>
      <c r="B349" s="3" t="s">
        <v>171</v>
      </c>
      <c r="C349" s="3">
        <v>834</v>
      </c>
      <c r="D349" s="3" t="s">
        <v>95</v>
      </c>
      <c r="E349" s="3">
        <v>6121</v>
      </c>
      <c r="F349" s="3" t="s">
        <v>103</v>
      </c>
      <c r="G349" s="3">
        <v>21043</v>
      </c>
      <c r="H349" s="3" t="s">
        <v>187</v>
      </c>
      <c r="I349" s="3">
        <v>2017</v>
      </c>
      <c r="J349" s="3">
        <v>2017</v>
      </c>
      <c r="K349" s="3" t="s">
        <v>108</v>
      </c>
      <c r="L349" s="3">
        <v>39.1</v>
      </c>
      <c r="M349" s="3" t="s">
        <v>174</v>
      </c>
      <c r="N349" s="3" t="s">
        <v>175</v>
      </c>
      <c r="O349" s="3"/>
      <c r="P349" s="3"/>
    </row>
    <row r="350" spans="1:16" x14ac:dyDescent="0.75">
      <c r="A350" s="3" t="s">
        <v>170</v>
      </c>
      <c r="B350" s="3" t="s">
        <v>171</v>
      </c>
      <c r="C350" s="3">
        <v>834</v>
      </c>
      <c r="D350" s="3" t="s">
        <v>95</v>
      </c>
      <c r="E350" s="3">
        <v>6121</v>
      </c>
      <c r="F350" s="3" t="s">
        <v>103</v>
      </c>
      <c r="G350" s="3">
        <v>21043</v>
      </c>
      <c r="H350" s="3" t="s">
        <v>187</v>
      </c>
      <c r="I350" s="3">
        <v>2018</v>
      </c>
      <c r="J350" s="3">
        <v>2018</v>
      </c>
      <c r="K350" s="3" t="s">
        <v>108</v>
      </c>
      <c r="L350" s="3">
        <v>39</v>
      </c>
      <c r="M350" s="3" t="s">
        <v>174</v>
      </c>
      <c r="N350" s="3" t="s">
        <v>175</v>
      </c>
      <c r="O350" s="3"/>
      <c r="P350" s="3"/>
    </row>
    <row r="351" spans="1:16" x14ac:dyDescent="0.75">
      <c r="A351" s="3" t="s">
        <v>170</v>
      </c>
      <c r="B351" s="3" t="s">
        <v>171</v>
      </c>
      <c r="C351" s="3">
        <v>834</v>
      </c>
      <c r="D351" s="3" t="s">
        <v>95</v>
      </c>
      <c r="E351" s="3">
        <v>6121</v>
      </c>
      <c r="F351" s="3" t="s">
        <v>103</v>
      </c>
      <c r="G351" s="3">
        <v>21043</v>
      </c>
      <c r="H351" s="3" t="s">
        <v>187</v>
      </c>
      <c r="I351" s="3">
        <v>2019</v>
      </c>
      <c r="J351" s="3">
        <v>2019</v>
      </c>
      <c r="K351" s="3" t="s">
        <v>108</v>
      </c>
      <c r="L351" s="3">
        <v>38.9</v>
      </c>
      <c r="M351" s="3" t="s">
        <v>174</v>
      </c>
      <c r="N351" s="3" t="s">
        <v>175</v>
      </c>
      <c r="O351" s="3"/>
      <c r="P351" s="3"/>
    </row>
    <row r="352" spans="1:16" x14ac:dyDescent="0.75">
      <c r="A352" s="3" t="s">
        <v>170</v>
      </c>
      <c r="B352" s="3" t="s">
        <v>171</v>
      </c>
      <c r="C352" s="3">
        <v>548</v>
      </c>
      <c r="D352" s="3" t="s">
        <v>96</v>
      </c>
      <c r="E352" s="3">
        <v>6121</v>
      </c>
      <c r="F352" s="3" t="s">
        <v>103</v>
      </c>
      <c r="G352" s="3">
        <v>21043</v>
      </c>
      <c r="H352" s="3" t="s">
        <v>187</v>
      </c>
      <c r="I352" s="3">
        <v>2010</v>
      </c>
      <c r="J352" s="3">
        <v>2010</v>
      </c>
      <c r="K352" s="3" t="s">
        <v>108</v>
      </c>
      <c r="L352" s="3">
        <v>24.2</v>
      </c>
      <c r="M352" s="3" t="s">
        <v>174</v>
      </c>
      <c r="N352" s="3" t="s">
        <v>175</v>
      </c>
      <c r="O352" s="3"/>
      <c r="P352" s="3"/>
    </row>
    <row r="353" spans="1:16" x14ac:dyDescent="0.75">
      <c r="A353" s="3" t="s">
        <v>170</v>
      </c>
      <c r="B353" s="3" t="s">
        <v>171</v>
      </c>
      <c r="C353" s="3">
        <v>548</v>
      </c>
      <c r="D353" s="3" t="s">
        <v>96</v>
      </c>
      <c r="E353" s="3">
        <v>6121</v>
      </c>
      <c r="F353" s="3" t="s">
        <v>103</v>
      </c>
      <c r="G353" s="3">
        <v>21043</v>
      </c>
      <c r="H353" s="3" t="s">
        <v>187</v>
      </c>
      <c r="I353" s="3">
        <v>2011</v>
      </c>
      <c r="J353" s="3">
        <v>2011</v>
      </c>
      <c r="K353" s="3" t="s">
        <v>108</v>
      </c>
      <c r="L353" s="3">
        <v>24</v>
      </c>
      <c r="M353" s="3" t="s">
        <v>174</v>
      </c>
      <c r="N353" s="3" t="s">
        <v>175</v>
      </c>
      <c r="O353" s="3"/>
      <c r="P353" s="3"/>
    </row>
    <row r="354" spans="1:16" x14ac:dyDescent="0.75">
      <c r="A354" s="3" t="s">
        <v>170</v>
      </c>
      <c r="B354" s="3" t="s">
        <v>171</v>
      </c>
      <c r="C354" s="3">
        <v>548</v>
      </c>
      <c r="D354" s="3" t="s">
        <v>96</v>
      </c>
      <c r="E354" s="3">
        <v>6121</v>
      </c>
      <c r="F354" s="3" t="s">
        <v>103</v>
      </c>
      <c r="G354" s="3">
        <v>21043</v>
      </c>
      <c r="H354" s="3" t="s">
        <v>187</v>
      </c>
      <c r="I354" s="3">
        <v>2012</v>
      </c>
      <c r="J354" s="3">
        <v>2012</v>
      </c>
      <c r="K354" s="3" t="s">
        <v>108</v>
      </c>
      <c r="L354" s="3">
        <v>24.1</v>
      </c>
      <c r="M354" s="3" t="s">
        <v>174</v>
      </c>
      <c r="N354" s="3" t="s">
        <v>175</v>
      </c>
      <c r="O354" s="3"/>
      <c r="P354" s="3"/>
    </row>
    <row r="355" spans="1:16" x14ac:dyDescent="0.75">
      <c r="A355" s="3" t="s">
        <v>170</v>
      </c>
      <c r="B355" s="3" t="s">
        <v>171</v>
      </c>
      <c r="C355" s="3">
        <v>548</v>
      </c>
      <c r="D355" s="3" t="s">
        <v>96</v>
      </c>
      <c r="E355" s="3">
        <v>6121</v>
      </c>
      <c r="F355" s="3" t="s">
        <v>103</v>
      </c>
      <c r="G355" s="3">
        <v>21043</v>
      </c>
      <c r="H355" s="3" t="s">
        <v>187</v>
      </c>
      <c r="I355" s="3">
        <v>2013</v>
      </c>
      <c r="J355" s="3">
        <v>2013</v>
      </c>
      <c r="K355" s="3" t="s">
        <v>108</v>
      </c>
      <c r="L355" s="3">
        <v>24.3</v>
      </c>
      <c r="M355" s="3" t="s">
        <v>174</v>
      </c>
      <c r="N355" s="3" t="s">
        <v>175</v>
      </c>
      <c r="O355" s="3"/>
      <c r="P355" s="3"/>
    </row>
    <row r="356" spans="1:16" x14ac:dyDescent="0.75">
      <c r="A356" s="3" t="s">
        <v>170</v>
      </c>
      <c r="B356" s="3" t="s">
        <v>171</v>
      </c>
      <c r="C356" s="3">
        <v>548</v>
      </c>
      <c r="D356" s="3" t="s">
        <v>96</v>
      </c>
      <c r="E356" s="3">
        <v>6121</v>
      </c>
      <c r="F356" s="3" t="s">
        <v>103</v>
      </c>
      <c r="G356" s="3">
        <v>21043</v>
      </c>
      <c r="H356" s="3" t="s">
        <v>187</v>
      </c>
      <c r="I356" s="3">
        <v>2014</v>
      </c>
      <c r="J356" s="3">
        <v>2014</v>
      </c>
      <c r="K356" s="3" t="s">
        <v>108</v>
      </c>
      <c r="L356" s="3">
        <v>24.7</v>
      </c>
      <c r="M356" s="3" t="s">
        <v>174</v>
      </c>
      <c r="N356" s="3" t="s">
        <v>175</v>
      </c>
      <c r="O356" s="3"/>
      <c r="P356" s="3"/>
    </row>
    <row r="357" spans="1:16" x14ac:dyDescent="0.75">
      <c r="A357" s="3" t="s">
        <v>170</v>
      </c>
      <c r="B357" s="3" t="s">
        <v>171</v>
      </c>
      <c r="C357" s="3">
        <v>548</v>
      </c>
      <c r="D357" s="3" t="s">
        <v>96</v>
      </c>
      <c r="E357" s="3">
        <v>6121</v>
      </c>
      <c r="F357" s="3" t="s">
        <v>103</v>
      </c>
      <c r="G357" s="3">
        <v>21043</v>
      </c>
      <c r="H357" s="3" t="s">
        <v>187</v>
      </c>
      <c r="I357" s="3">
        <v>2015</v>
      </c>
      <c r="J357" s="3">
        <v>2015</v>
      </c>
      <c r="K357" s="3" t="s">
        <v>108</v>
      </c>
      <c r="L357" s="3">
        <v>25.2</v>
      </c>
      <c r="M357" s="3" t="s">
        <v>174</v>
      </c>
      <c r="N357" s="3" t="s">
        <v>175</v>
      </c>
      <c r="O357" s="3"/>
      <c r="P357" s="3"/>
    </row>
    <row r="358" spans="1:16" x14ac:dyDescent="0.75">
      <c r="A358" s="3" t="s">
        <v>170</v>
      </c>
      <c r="B358" s="3" t="s">
        <v>171</v>
      </c>
      <c r="C358" s="3">
        <v>548</v>
      </c>
      <c r="D358" s="3" t="s">
        <v>96</v>
      </c>
      <c r="E358" s="3">
        <v>6121</v>
      </c>
      <c r="F358" s="3" t="s">
        <v>103</v>
      </c>
      <c r="G358" s="3">
        <v>21043</v>
      </c>
      <c r="H358" s="3" t="s">
        <v>187</v>
      </c>
      <c r="I358" s="3">
        <v>2016</v>
      </c>
      <c r="J358" s="3">
        <v>2016</v>
      </c>
      <c r="K358" s="3" t="s">
        <v>108</v>
      </c>
      <c r="L358" s="3">
        <v>25.9</v>
      </c>
      <c r="M358" s="3" t="s">
        <v>174</v>
      </c>
      <c r="N358" s="3" t="s">
        <v>175</v>
      </c>
      <c r="O358" s="3"/>
      <c r="P358" s="3"/>
    </row>
    <row r="359" spans="1:16" x14ac:dyDescent="0.75">
      <c r="A359" s="3" t="s">
        <v>170</v>
      </c>
      <c r="B359" s="3" t="s">
        <v>171</v>
      </c>
      <c r="C359" s="3">
        <v>548</v>
      </c>
      <c r="D359" s="3" t="s">
        <v>96</v>
      </c>
      <c r="E359" s="3">
        <v>6121</v>
      </c>
      <c r="F359" s="3" t="s">
        <v>103</v>
      </c>
      <c r="G359" s="3">
        <v>21043</v>
      </c>
      <c r="H359" s="3" t="s">
        <v>187</v>
      </c>
      <c r="I359" s="3">
        <v>2017</v>
      </c>
      <c r="J359" s="3">
        <v>2017</v>
      </c>
      <c r="K359" s="3" t="s">
        <v>108</v>
      </c>
      <c r="L359" s="3">
        <v>26.7</v>
      </c>
      <c r="M359" s="3" t="s">
        <v>174</v>
      </c>
      <c r="N359" s="3" t="s">
        <v>175</v>
      </c>
      <c r="O359" s="3"/>
      <c r="P359" s="3"/>
    </row>
    <row r="360" spans="1:16" x14ac:dyDescent="0.75">
      <c r="A360" s="3" t="s">
        <v>170</v>
      </c>
      <c r="B360" s="3" t="s">
        <v>171</v>
      </c>
      <c r="C360" s="3">
        <v>548</v>
      </c>
      <c r="D360" s="3" t="s">
        <v>96</v>
      </c>
      <c r="E360" s="3">
        <v>6121</v>
      </c>
      <c r="F360" s="3" t="s">
        <v>103</v>
      </c>
      <c r="G360" s="3">
        <v>21043</v>
      </c>
      <c r="H360" s="3" t="s">
        <v>187</v>
      </c>
      <c r="I360" s="3">
        <v>2018</v>
      </c>
      <c r="J360" s="3">
        <v>2018</v>
      </c>
      <c r="K360" s="3" t="s">
        <v>108</v>
      </c>
      <c r="L360" s="3">
        <v>27.5</v>
      </c>
      <c r="M360" s="3" t="s">
        <v>174</v>
      </c>
      <c r="N360" s="3" t="s">
        <v>175</v>
      </c>
      <c r="O360" s="3"/>
      <c r="P360" s="3"/>
    </row>
    <row r="361" spans="1:16" x14ac:dyDescent="0.75">
      <c r="A361" s="3" t="s">
        <v>170</v>
      </c>
      <c r="B361" s="3" t="s">
        <v>171</v>
      </c>
      <c r="C361" s="3">
        <v>548</v>
      </c>
      <c r="D361" s="3" t="s">
        <v>96</v>
      </c>
      <c r="E361" s="3">
        <v>6121</v>
      </c>
      <c r="F361" s="3" t="s">
        <v>103</v>
      </c>
      <c r="G361" s="3">
        <v>21043</v>
      </c>
      <c r="H361" s="3" t="s">
        <v>187</v>
      </c>
      <c r="I361" s="3">
        <v>2019</v>
      </c>
      <c r="J361" s="3">
        <v>2019</v>
      </c>
      <c r="K361" s="3" t="s">
        <v>108</v>
      </c>
      <c r="L361" s="3">
        <v>28.5</v>
      </c>
      <c r="M361" s="3" t="s">
        <v>174</v>
      </c>
      <c r="N361" s="3" t="s">
        <v>175</v>
      </c>
      <c r="O361" s="3"/>
      <c r="P361" s="3"/>
    </row>
    <row r="362" spans="1:16" x14ac:dyDescent="0.75">
      <c r="A362" s="3" t="s">
        <v>170</v>
      </c>
      <c r="B362" s="3" t="s">
        <v>171</v>
      </c>
      <c r="C362" s="3">
        <v>887</v>
      </c>
      <c r="D362" s="3" t="s">
        <v>97</v>
      </c>
      <c r="E362" s="3">
        <v>6121</v>
      </c>
      <c r="F362" s="3" t="s">
        <v>103</v>
      </c>
      <c r="G362" s="3">
        <v>21043</v>
      </c>
      <c r="H362" s="3" t="s">
        <v>187</v>
      </c>
      <c r="I362" s="3">
        <v>2010</v>
      </c>
      <c r="J362" s="3">
        <v>2010</v>
      </c>
      <c r="K362" s="3" t="s">
        <v>108</v>
      </c>
      <c r="L362" s="3">
        <v>62.1</v>
      </c>
      <c r="M362" s="3" t="s">
        <v>174</v>
      </c>
      <c r="N362" s="3" t="s">
        <v>175</v>
      </c>
      <c r="O362" s="3"/>
      <c r="P362" s="3"/>
    </row>
    <row r="363" spans="1:16" x14ac:dyDescent="0.75">
      <c r="A363" s="3" t="s">
        <v>170</v>
      </c>
      <c r="B363" s="3" t="s">
        <v>171</v>
      </c>
      <c r="C363" s="3">
        <v>887</v>
      </c>
      <c r="D363" s="3" t="s">
        <v>97</v>
      </c>
      <c r="E363" s="3">
        <v>6121</v>
      </c>
      <c r="F363" s="3" t="s">
        <v>103</v>
      </c>
      <c r="G363" s="3">
        <v>21043</v>
      </c>
      <c r="H363" s="3" t="s">
        <v>187</v>
      </c>
      <c r="I363" s="3">
        <v>2011</v>
      </c>
      <c r="J363" s="3">
        <v>2011</v>
      </c>
      <c r="K363" s="3" t="s">
        <v>108</v>
      </c>
      <c r="L363" s="3">
        <v>61.8</v>
      </c>
      <c r="M363" s="3" t="s">
        <v>174</v>
      </c>
      <c r="N363" s="3" t="s">
        <v>175</v>
      </c>
      <c r="O363" s="3"/>
      <c r="P363" s="3"/>
    </row>
    <row r="364" spans="1:16" x14ac:dyDescent="0.75">
      <c r="A364" s="3" t="s">
        <v>170</v>
      </c>
      <c r="B364" s="3" t="s">
        <v>171</v>
      </c>
      <c r="C364" s="3">
        <v>887</v>
      </c>
      <c r="D364" s="3" t="s">
        <v>97</v>
      </c>
      <c r="E364" s="3">
        <v>6121</v>
      </c>
      <c r="F364" s="3" t="s">
        <v>103</v>
      </c>
      <c r="G364" s="3">
        <v>21043</v>
      </c>
      <c r="H364" s="3" t="s">
        <v>187</v>
      </c>
      <c r="I364" s="3">
        <v>2012</v>
      </c>
      <c r="J364" s="3">
        <v>2012</v>
      </c>
      <c r="K364" s="3" t="s">
        <v>108</v>
      </c>
      <c r="L364" s="3">
        <v>61.5</v>
      </c>
      <c r="M364" s="3" t="s">
        <v>174</v>
      </c>
      <c r="N364" s="3" t="s">
        <v>175</v>
      </c>
      <c r="O364" s="3"/>
      <c r="P364" s="3"/>
    </row>
    <row r="365" spans="1:16" x14ac:dyDescent="0.75">
      <c r="A365" s="3" t="s">
        <v>170</v>
      </c>
      <c r="B365" s="3" t="s">
        <v>171</v>
      </c>
      <c r="C365" s="3">
        <v>887</v>
      </c>
      <c r="D365" s="3" t="s">
        <v>97</v>
      </c>
      <c r="E365" s="3">
        <v>6121</v>
      </c>
      <c r="F365" s="3" t="s">
        <v>103</v>
      </c>
      <c r="G365" s="3">
        <v>21043</v>
      </c>
      <c r="H365" s="3" t="s">
        <v>187</v>
      </c>
      <c r="I365" s="3">
        <v>2013</v>
      </c>
      <c r="J365" s="3">
        <v>2013</v>
      </c>
      <c r="K365" s="3" t="s">
        <v>108</v>
      </c>
      <c r="L365" s="3">
        <v>61.4</v>
      </c>
      <c r="M365" s="3" t="s">
        <v>174</v>
      </c>
      <c r="N365" s="3" t="s">
        <v>175</v>
      </c>
      <c r="O365" s="3"/>
      <c r="P365" s="3"/>
    </row>
    <row r="366" spans="1:16" x14ac:dyDescent="0.75">
      <c r="A366" s="3" t="s">
        <v>170</v>
      </c>
      <c r="B366" s="3" t="s">
        <v>171</v>
      </c>
      <c r="C366" s="3">
        <v>887</v>
      </c>
      <c r="D366" s="3" t="s">
        <v>97</v>
      </c>
      <c r="E366" s="3">
        <v>6121</v>
      </c>
      <c r="F366" s="3" t="s">
        <v>103</v>
      </c>
      <c r="G366" s="3">
        <v>21043</v>
      </c>
      <c r="H366" s="3" t="s">
        <v>187</v>
      </c>
      <c r="I366" s="3">
        <v>2014</v>
      </c>
      <c r="J366" s="3">
        <v>2014</v>
      </c>
      <c r="K366" s="3" t="s">
        <v>108</v>
      </c>
      <c r="L366" s="3">
        <v>61.3</v>
      </c>
      <c r="M366" s="3" t="s">
        <v>174</v>
      </c>
      <c r="N366" s="3" t="s">
        <v>175</v>
      </c>
      <c r="O366" s="3"/>
      <c r="P366" s="3"/>
    </row>
    <row r="367" spans="1:16" x14ac:dyDescent="0.75">
      <c r="A367" s="3" t="s">
        <v>170</v>
      </c>
      <c r="B367" s="3" t="s">
        <v>171</v>
      </c>
      <c r="C367" s="3">
        <v>887</v>
      </c>
      <c r="D367" s="3" t="s">
        <v>97</v>
      </c>
      <c r="E367" s="3">
        <v>6121</v>
      </c>
      <c r="F367" s="3" t="s">
        <v>103</v>
      </c>
      <c r="G367" s="3">
        <v>21043</v>
      </c>
      <c r="H367" s="3" t="s">
        <v>187</v>
      </c>
      <c r="I367" s="3">
        <v>2015</v>
      </c>
      <c r="J367" s="3">
        <v>2015</v>
      </c>
      <c r="K367" s="3" t="s">
        <v>108</v>
      </c>
      <c r="L367" s="3">
        <v>61.3</v>
      </c>
      <c r="M367" s="3" t="s">
        <v>174</v>
      </c>
      <c r="N367" s="3" t="s">
        <v>175</v>
      </c>
      <c r="O367" s="3"/>
      <c r="P367" s="3"/>
    </row>
    <row r="368" spans="1:16" x14ac:dyDescent="0.75">
      <c r="A368" s="3" t="s">
        <v>170</v>
      </c>
      <c r="B368" s="3" t="s">
        <v>171</v>
      </c>
      <c r="C368" s="3">
        <v>887</v>
      </c>
      <c r="D368" s="3" t="s">
        <v>97</v>
      </c>
      <c r="E368" s="3">
        <v>6121</v>
      </c>
      <c r="F368" s="3" t="s">
        <v>103</v>
      </c>
      <c r="G368" s="3">
        <v>21043</v>
      </c>
      <c r="H368" s="3" t="s">
        <v>187</v>
      </c>
      <c r="I368" s="3">
        <v>2016</v>
      </c>
      <c r="J368" s="3">
        <v>2016</v>
      </c>
      <c r="K368" s="3" t="s">
        <v>108</v>
      </c>
      <c r="L368" s="3">
        <v>61.3</v>
      </c>
      <c r="M368" s="3" t="s">
        <v>174</v>
      </c>
      <c r="N368" s="3" t="s">
        <v>175</v>
      </c>
      <c r="O368" s="3"/>
      <c r="P368" s="3"/>
    </row>
    <row r="369" spans="1:16" x14ac:dyDescent="0.75">
      <c r="A369" s="3" t="s">
        <v>170</v>
      </c>
      <c r="B369" s="3" t="s">
        <v>171</v>
      </c>
      <c r="C369" s="3">
        <v>887</v>
      </c>
      <c r="D369" s="3" t="s">
        <v>97</v>
      </c>
      <c r="E369" s="3">
        <v>6121</v>
      </c>
      <c r="F369" s="3" t="s">
        <v>103</v>
      </c>
      <c r="G369" s="3">
        <v>21043</v>
      </c>
      <c r="H369" s="3" t="s">
        <v>187</v>
      </c>
      <c r="I369" s="3">
        <v>2017</v>
      </c>
      <c r="J369" s="3">
        <v>2017</v>
      </c>
      <c r="K369" s="3" t="s">
        <v>108</v>
      </c>
      <c r="L369" s="3">
        <v>61.4</v>
      </c>
      <c r="M369" s="3" t="s">
        <v>174</v>
      </c>
      <c r="N369" s="3" t="s">
        <v>175</v>
      </c>
      <c r="O369" s="3"/>
      <c r="P369" s="3"/>
    </row>
    <row r="370" spans="1:16" x14ac:dyDescent="0.75">
      <c r="A370" s="3" t="s">
        <v>170</v>
      </c>
      <c r="B370" s="3" t="s">
        <v>171</v>
      </c>
      <c r="C370" s="3">
        <v>887</v>
      </c>
      <c r="D370" s="3" t="s">
        <v>97</v>
      </c>
      <c r="E370" s="3">
        <v>6121</v>
      </c>
      <c r="F370" s="3" t="s">
        <v>103</v>
      </c>
      <c r="G370" s="3">
        <v>21043</v>
      </c>
      <c r="H370" s="3" t="s">
        <v>187</v>
      </c>
      <c r="I370" s="3">
        <v>2018</v>
      </c>
      <c r="J370" s="3">
        <v>2018</v>
      </c>
      <c r="K370" s="3" t="s">
        <v>108</v>
      </c>
      <c r="L370" s="3">
        <v>61.5</v>
      </c>
      <c r="M370" s="3" t="s">
        <v>174</v>
      </c>
      <c r="N370" s="3" t="s">
        <v>175</v>
      </c>
      <c r="O370" s="3"/>
      <c r="P370" s="3"/>
    </row>
    <row r="371" spans="1:16" x14ac:dyDescent="0.75">
      <c r="A371" s="3" t="s">
        <v>170</v>
      </c>
      <c r="B371" s="3" t="s">
        <v>171</v>
      </c>
      <c r="C371" s="3">
        <v>887</v>
      </c>
      <c r="D371" s="3" t="s">
        <v>97</v>
      </c>
      <c r="E371" s="3">
        <v>6121</v>
      </c>
      <c r="F371" s="3" t="s">
        <v>103</v>
      </c>
      <c r="G371" s="3">
        <v>21043</v>
      </c>
      <c r="H371" s="3" t="s">
        <v>187</v>
      </c>
      <c r="I371" s="3">
        <v>2019</v>
      </c>
      <c r="J371" s="3">
        <v>2019</v>
      </c>
      <c r="K371" s="3" t="s">
        <v>108</v>
      </c>
      <c r="L371" s="3">
        <v>61.5</v>
      </c>
      <c r="M371" s="3" t="s">
        <v>174</v>
      </c>
      <c r="N371" s="3" t="s">
        <v>175</v>
      </c>
      <c r="O371" s="3"/>
      <c r="P371" s="3"/>
    </row>
    <row r="372" spans="1:16" x14ac:dyDescent="0.75">
      <c r="A372" s="3" t="s">
        <v>170</v>
      </c>
      <c r="B372" s="3" t="s">
        <v>171</v>
      </c>
      <c r="C372" s="3">
        <v>894</v>
      </c>
      <c r="D372" s="3" t="s">
        <v>98</v>
      </c>
      <c r="E372" s="3">
        <v>6121</v>
      </c>
      <c r="F372" s="3" t="s">
        <v>103</v>
      </c>
      <c r="G372" s="3">
        <v>21043</v>
      </c>
      <c r="H372" s="3" t="s">
        <v>187</v>
      </c>
      <c r="I372" s="3">
        <v>2010</v>
      </c>
      <c r="J372" s="3">
        <v>2010</v>
      </c>
      <c r="K372" s="3" t="s">
        <v>108</v>
      </c>
      <c r="L372" s="3">
        <v>30.9</v>
      </c>
      <c r="M372" s="3" t="s">
        <v>174</v>
      </c>
      <c r="N372" s="3" t="s">
        <v>175</v>
      </c>
      <c r="O372" s="3"/>
      <c r="P372" s="3"/>
    </row>
    <row r="373" spans="1:16" x14ac:dyDescent="0.75">
      <c r="A373" s="3" t="s">
        <v>170</v>
      </c>
      <c r="B373" s="3" t="s">
        <v>171</v>
      </c>
      <c r="C373" s="3">
        <v>894</v>
      </c>
      <c r="D373" s="3" t="s">
        <v>98</v>
      </c>
      <c r="E373" s="3">
        <v>6121</v>
      </c>
      <c r="F373" s="3" t="s">
        <v>103</v>
      </c>
      <c r="G373" s="3">
        <v>21043</v>
      </c>
      <c r="H373" s="3" t="s">
        <v>187</v>
      </c>
      <c r="I373" s="3">
        <v>2011</v>
      </c>
      <c r="J373" s="3">
        <v>2011</v>
      </c>
      <c r="K373" s="3" t="s">
        <v>108</v>
      </c>
      <c r="L373" s="3">
        <v>30.6</v>
      </c>
      <c r="M373" s="3" t="s">
        <v>174</v>
      </c>
      <c r="N373" s="3" t="s">
        <v>175</v>
      </c>
      <c r="O373" s="3"/>
      <c r="P373" s="3"/>
    </row>
    <row r="374" spans="1:16" x14ac:dyDescent="0.75">
      <c r="A374" s="3" t="s">
        <v>170</v>
      </c>
      <c r="B374" s="3" t="s">
        <v>171</v>
      </c>
      <c r="C374" s="3">
        <v>894</v>
      </c>
      <c r="D374" s="3" t="s">
        <v>98</v>
      </c>
      <c r="E374" s="3">
        <v>6121</v>
      </c>
      <c r="F374" s="3" t="s">
        <v>103</v>
      </c>
      <c r="G374" s="3">
        <v>21043</v>
      </c>
      <c r="H374" s="3" t="s">
        <v>187</v>
      </c>
      <c r="I374" s="3">
        <v>2012</v>
      </c>
      <c r="J374" s="3">
        <v>2012</v>
      </c>
      <c r="K374" s="3" t="s">
        <v>108</v>
      </c>
      <c r="L374" s="3">
        <v>30.5</v>
      </c>
      <c r="M374" s="3" t="s">
        <v>174</v>
      </c>
      <c r="N374" s="3" t="s">
        <v>175</v>
      </c>
      <c r="O374" s="3"/>
      <c r="P374" s="3"/>
    </row>
    <row r="375" spans="1:16" x14ac:dyDescent="0.75">
      <c r="A375" s="3" t="s">
        <v>170</v>
      </c>
      <c r="B375" s="3" t="s">
        <v>171</v>
      </c>
      <c r="C375" s="3">
        <v>894</v>
      </c>
      <c r="D375" s="3" t="s">
        <v>98</v>
      </c>
      <c r="E375" s="3">
        <v>6121</v>
      </c>
      <c r="F375" s="3" t="s">
        <v>103</v>
      </c>
      <c r="G375" s="3">
        <v>21043</v>
      </c>
      <c r="H375" s="3" t="s">
        <v>187</v>
      </c>
      <c r="I375" s="3">
        <v>2013</v>
      </c>
      <c r="J375" s="3">
        <v>2013</v>
      </c>
      <c r="K375" s="3" t="s">
        <v>108</v>
      </c>
      <c r="L375" s="3">
        <v>30.5</v>
      </c>
      <c r="M375" s="3" t="s">
        <v>174</v>
      </c>
      <c r="N375" s="3" t="s">
        <v>175</v>
      </c>
      <c r="O375" s="3"/>
      <c r="P375" s="3"/>
    </row>
    <row r="376" spans="1:16" x14ac:dyDescent="0.75">
      <c r="A376" s="3" t="s">
        <v>170</v>
      </c>
      <c r="B376" s="3" t="s">
        <v>171</v>
      </c>
      <c r="C376" s="3">
        <v>894</v>
      </c>
      <c r="D376" s="3" t="s">
        <v>98</v>
      </c>
      <c r="E376" s="3">
        <v>6121</v>
      </c>
      <c r="F376" s="3" t="s">
        <v>103</v>
      </c>
      <c r="G376" s="3">
        <v>21043</v>
      </c>
      <c r="H376" s="3" t="s">
        <v>187</v>
      </c>
      <c r="I376" s="3">
        <v>2014</v>
      </c>
      <c r="J376" s="3">
        <v>2014</v>
      </c>
      <c r="K376" s="3" t="s">
        <v>108</v>
      </c>
      <c r="L376" s="3">
        <v>30.7</v>
      </c>
      <c r="M376" s="3" t="s">
        <v>174</v>
      </c>
      <c r="N376" s="3" t="s">
        <v>175</v>
      </c>
      <c r="O376" s="3"/>
      <c r="P376" s="3"/>
    </row>
    <row r="377" spans="1:16" x14ac:dyDescent="0.75">
      <c r="A377" s="3" t="s">
        <v>170</v>
      </c>
      <c r="B377" s="3" t="s">
        <v>171</v>
      </c>
      <c r="C377" s="3">
        <v>894</v>
      </c>
      <c r="D377" s="3" t="s">
        <v>98</v>
      </c>
      <c r="E377" s="3">
        <v>6121</v>
      </c>
      <c r="F377" s="3" t="s">
        <v>103</v>
      </c>
      <c r="G377" s="3">
        <v>21043</v>
      </c>
      <c r="H377" s="3" t="s">
        <v>187</v>
      </c>
      <c r="I377" s="3">
        <v>2015</v>
      </c>
      <c r="J377" s="3">
        <v>2015</v>
      </c>
      <c r="K377" s="3" t="s">
        <v>108</v>
      </c>
      <c r="L377" s="3">
        <v>30.7</v>
      </c>
      <c r="M377" s="3" t="s">
        <v>174</v>
      </c>
      <c r="N377" s="3" t="s">
        <v>175</v>
      </c>
      <c r="O377" s="3"/>
      <c r="P377" s="3"/>
    </row>
    <row r="378" spans="1:16" x14ac:dyDescent="0.75">
      <c r="A378" s="3" t="s">
        <v>170</v>
      </c>
      <c r="B378" s="3" t="s">
        <v>171</v>
      </c>
      <c r="C378" s="3">
        <v>894</v>
      </c>
      <c r="D378" s="3" t="s">
        <v>98</v>
      </c>
      <c r="E378" s="3">
        <v>6121</v>
      </c>
      <c r="F378" s="3" t="s">
        <v>103</v>
      </c>
      <c r="G378" s="3">
        <v>21043</v>
      </c>
      <c r="H378" s="3" t="s">
        <v>187</v>
      </c>
      <c r="I378" s="3">
        <v>2016</v>
      </c>
      <c r="J378" s="3">
        <v>2016</v>
      </c>
      <c r="K378" s="3" t="s">
        <v>108</v>
      </c>
      <c r="L378" s="3">
        <v>30.8</v>
      </c>
      <c r="M378" s="3" t="s">
        <v>174</v>
      </c>
      <c r="N378" s="3" t="s">
        <v>175</v>
      </c>
      <c r="O378" s="3"/>
      <c r="P378" s="3"/>
    </row>
    <row r="379" spans="1:16" x14ac:dyDescent="0.75">
      <c r="A379" s="3" t="s">
        <v>170</v>
      </c>
      <c r="B379" s="3" t="s">
        <v>171</v>
      </c>
      <c r="C379" s="3">
        <v>894</v>
      </c>
      <c r="D379" s="3" t="s">
        <v>98</v>
      </c>
      <c r="E379" s="3">
        <v>6121</v>
      </c>
      <c r="F379" s="3" t="s">
        <v>103</v>
      </c>
      <c r="G379" s="3">
        <v>21043</v>
      </c>
      <c r="H379" s="3" t="s">
        <v>187</v>
      </c>
      <c r="I379" s="3">
        <v>2017</v>
      </c>
      <c r="J379" s="3">
        <v>2017</v>
      </c>
      <c r="K379" s="3" t="s">
        <v>108</v>
      </c>
      <c r="L379" s="3">
        <v>31</v>
      </c>
      <c r="M379" s="3" t="s">
        <v>174</v>
      </c>
      <c r="N379" s="3" t="s">
        <v>175</v>
      </c>
      <c r="O379" s="3"/>
      <c r="P379" s="3"/>
    </row>
    <row r="380" spans="1:16" x14ac:dyDescent="0.75">
      <c r="A380" s="3" t="s">
        <v>170</v>
      </c>
      <c r="B380" s="3" t="s">
        <v>171</v>
      </c>
      <c r="C380" s="3">
        <v>894</v>
      </c>
      <c r="D380" s="3" t="s">
        <v>98</v>
      </c>
      <c r="E380" s="3">
        <v>6121</v>
      </c>
      <c r="F380" s="3" t="s">
        <v>103</v>
      </c>
      <c r="G380" s="3">
        <v>21043</v>
      </c>
      <c r="H380" s="3" t="s">
        <v>187</v>
      </c>
      <c r="I380" s="3">
        <v>2018</v>
      </c>
      <c r="J380" s="3">
        <v>2018</v>
      </c>
      <c r="K380" s="3" t="s">
        <v>108</v>
      </c>
      <c r="L380" s="3">
        <v>31.2</v>
      </c>
      <c r="M380" s="3" t="s">
        <v>174</v>
      </c>
      <c r="N380" s="3" t="s">
        <v>175</v>
      </c>
      <c r="O380" s="3"/>
      <c r="P380" s="3"/>
    </row>
    <row r="381" spans="1:16" x14ac:dyDescent="0.75">
      <c r="A381" s="3" t="s">
        <v>170</v>
      </c>
      <c r="B381" s="3" t="s">
        <v>171</v>
      </c>
      <c r="C381" s="3">
        <v>894</v>
      </c>
      <c r="D381" s="3" t="s">
        <v>98</v>
      </c>
      <c r="E381" s="3">
        <v>6121</v>
      </c>
      <c r="F381" s="3" t="s">
        <v>103</v>
      </c>
      <c r="G381" s="3">
        <v>21043</v>
      </c>
      <c r="H381" s="3" t="s">
        <v>187</v>
      </c>
      <c r="I381" s="3">
        <v>2019</v>
      </c>
      <c r="J381" s="3">
        <v>2019</v>
      </c>
      <c r="K381" s="3" t="s">
        <v>108</v>
      </c>
      <c r="L381" s="3">
        <v>31.5</v>
      </c>
      <c r="M381" s="3" t="s">
        <v>174</v>
      </c>
      <c r="N381" s="3" t="s">
        <v>175</v>
      </c>
      <c r="O381" s="3"/>
      <c r="P381" s="3"/>
    </row>
    <row r="382" spans="1:16" x14ac:dyDescent="0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74C9-A12B-4296-A337-492357C98826}">
  <sheetPr>
    <tabColor rgb="FF5B9BD5"/>
  </sheetPr>
  <dimension ref="A1:O381"/>
  <sheetViews>
    <sheetView workbookViewId="0">
      <selection activeCell="D3" sqref="D3"/>
    </sheetView>
  </sheetViews>
  <sheetFormatPr defaultRowHeight="14.75" x14ac:dyDescent="0.75"/>
  <cols>
    <col min="1" max="1" width="12.1328125" bestFit="1" customWidth="1"/>
    <col min="4" max="4" width="29.40625" bestFit="1" customWidth="1"/>
    <col min="8" max="8" width="52.40625" bestFit="1" customWidth="1"/>
  </cols>
  <sheetData>
    <row r="1" spans="1:15" x14ac:dyDescent="0.75">
      <c r="A1" t="s">
        <v>146</v>
      </c>
      <c r="B1" t="s">
        <v>147</v>
      </c>
      <c r="C1" t="s">
        <v>148</v>
      </c>
      <c r="D1" t="s">
        <v>99</v>
      </c>
      <c r="E1" t="s">
        <v>149</v>
      </c>
      <c r="F1" t="s">
        <v>150</v>
      </c>
      <c r="G1" t="s">
        <v>157</v>
      </c>
      <c r="H1" t="s">
        <v>100</v>
      </c>
      <c r="I1" t="s">
        <v>101</v>
      </c>
      <c r="J1" t="s">
        <v>30</v>
      </c>
      <c r="K1" t="s">
        <v>102</v>
      </c>
      <c r="L1" t="s">
        <v>103</v>
      </c>
      <c r="M1" t="s">
        <v>104</v>
      </c>
      <c r="N1" t="s">
        <v>105</v>
      </c>
      <c r="O1" t="s">
        <v>158</v>
      </c>
    </row>
    <row r="2" spans="1:15" x14ac:dyDescent="0.75">
      <c r="A2" t="s">
        <v>170</v>
      </c>
      <c r="B2" t="s">
        <v>171</v>
      </c>
      <c r="C2">
        <v>4</v>
      </c>
      <c r="D2" t="s">
        <v>61</v>
      </c>
      <c r="E2">
        <v>6121</v>
      </c>
      <c r="F2" t="s">
        <v>103</v>
      </c>
      <c r="G2">
        <v>21059</v>
      </c>
      <c r="H2" t="s">
        <v>52</v>
      </c>
      <c r="I2">
        <v>2010</v>
      </c>
      <c r="J2">
        <v>2010</v>
      </c>
      <c r="K2" t="s">
        <v>108</v>
      </c>
      <c r="L2">
        <v>2.63</v>
      </c>
      <c r="M2" t="s">
        <v>109</v>
      </c>
      <c r="N2" t="s">
        <v>110</v>
      </c>
    </row>
    <row r="3" spans="1:15" x14ac:dyDescent="0.75">
      <c r="A3" t="s">
        <v>170</v>
      </c>
      <c r="B3" t="s">
        <v>171</v>
      </c>
      <c r="C3">
        <v>4</v>
      </c>
      <c r="D3" t="s">
        <v>61</v>
      </c>
      <c r="E3">
        <v>6121</v>
      </c>
      <c r="F3" t="s">
        <v>103</v>
      </c>
      <c r="G3">
        <v>21059</v>
      </c>
      <c r="H3" t="s">
        <v>52</v>
      </c>
      <c r="I3">
        <v>2011</v>
      </c>
      <c r="J3">
        <v>2011</v>
      </c>
      <c r="K3" t="s">
        <v>108</v>
      </c>
      <c r="L3">
        <v>2.62</v>
      </c>
      <c r="M3" t="s">
        <v>109</v>
      </c>
      <c r="N3" t="s">
        <v>110</v>
      </c>
    </row>
    <row r="4" spans="1:15" x14ac:dyDescent="0.75">
      <c r="A4" t="s">
        <v>170</v>
      </c>
      <c r="B4" t="s">
        <v>171</v>
      </c>
      <c r="C4">
        <v>4</v>
      </c>
      <c r="D4" t="s">
        <v>61</v>
      </c>
      <c r="E4">
        <v>6121</v>
      </c>
      <c r="F4" t="s">
        <v>103</v>
      </c>
      <c r="G4">
        <v>21059</v>
      </c>
      <c r="H4" t="s">
        <v>52</v>
      </c>
      <c r="I4">
        <v>2012</v>
      </c>
      <c r="J4">
        <v>2012</v>
      </c>
      <c r="K4" t="s">
        <v>108</v>
      </c>
      <c r="L4">
        <v>2.68</v>
      </c>
      <c r="M4" t="s">
        <v>109</v>
      </c>
      <c r="N4" t="s">
        <v>110</v>
      </c>
    </row>
    <row r="5" spans="1:15" x14ac:dyDescent="0.75">
      <c r="A5" t="s">
        <v>170</v>
      </c>
      <c r="B5" t="s">
        <v>171</v>
      </c>
      <c r="C5">
        <v>4</v>
      </c>
      <c r="D5" t="s">
        <v>61</v>
      </c>
      <c r="E5">
        <v>6121</v>
      </c>
      <c r="F5" t="s">
        <v>103</v>
      </c>
      <c r="G5">
        <v>21059</v>
      </c>
      <c r="H5" t="s">
        <v>52</v>
      </c>
      <c r="I5">
        <v>2013</v>
      </c>
      <c r="J5">
        <v>2013</v>
      </c>
      <c r="K5" t="s">
        <v>108</v>
      </c>
      <c r="L5">
        <v>2.73</v>
      </c>
      <c r="M5" t="s">
        <v>109</v>
      </c>
      <c r="N5" t="s">
        <v>110</v>
      </c>
    </row>
    <row r="6" spans="1:15" x14ac:dyDescent="0.75">
      <c r="A6" t="s">
        <v>170</v>
      </c>
      <c r="B6" t="s">
        <v>171</v>
      </c>
      <c r="C6">
        <v>4</v>
      </c>
      <c r="D6" t="s">
        <v>61</v>
      </c>
      <c r="E6">
        <v>6121</v>
      </c>
      <c r="F6" t="s">
        <v>103</v>
      </c>
      <c r="G6">
        <v>21059</v>
      </c>
      <c r="H6" t="s">
        <v>52</v>
      </c>
      <c r="I6">
        <v>2014</v>
      </c>
      <c r="J6">
        <v>2014</v>
      </c>
      <c r="K6" t="s">
        <v>108</v>
      </c>
      <c r="L6">
        <v>2.73</v>
      </c>
      <c r="M6" t="s">
        <v>109</v>
      </c>
      <c r="N6" t="s">
        <v>110</v>
      </c>
    </row>
    <row r="7" spans="1:15" x14ac:dyDescent="0.75">
      <c r="A7" t="s">
        <v>170</v>
      </c>
      <c r="B7" t="s">
        <v>171</v>
      </c>
      <c r="C7">
        <v>4</v>
      </c>
      <c r="D7" t="s">
        <v>61</v>
      </c>
      <c r="E7">
        <v>6121</v>
      </c>
      <c r="F7" t="s">
        <v>103</v>
      </c>
      <c r="G7">
        <v>21059</v>
      </c>
      <c r="H7" t="s">
        <v>52</v>
      </c>
      <c r="I7">
        <v>2015</v>
      </c>
      <c r="J7">
        <v>2015</v>
      </c>
      <c r="K7" t="s">
        <v>108</v>
      </c>
      <c r="L7">
        <v>2.73</v>
      </c>
      <c r="M7" t="s">
        <v>109</v>
      </c>
      <c r="N7" t="s">
        <v>110</v>
      </c>
    </row>
    <row r="8" spans="1:15" x14ac:dyDescent="0.75">
      <c r="A8" t="s">
        <v>170</v>
      </c>
      <c r="B8" t="s">
        <v>171</v>
      </c>
      <c r="C8">
        <v>4</v>
      </c>
      <c r="D8" t="s">
        <v>61</v>
      </c>
      <c r="E8">
        <v>6121</v>
      </c>
      <c r="F8" t="s">
        <v>103</v>
      </c>
      <c r="G8">
        <v>21059</v>
      </c>
      <c r="H8" t="s">
        <v>52</v>
      </c>
      <c r="I8">
        <v>2016</v>
      </c>
      <c r="J8">
        <v>2016</v>
      </c>
      <c r="K8" t="s">
        <v>108</v>
      </c>
      <c r="L8">
        <v>2.73</v>
      </c>
      <c r="M8" t="s">
        <v>109</v>
      </c>
      <c r="N8" t="s">
        <v>110</v>
      </c>
    </row>
    <row r="9" spans="1:15" x14ac:dyDescent="0.75">
      <c r="A9" t="s">
        <v>170</v>
      </c>
      <c r="B9" t="s">
        <v>171</v>
      </c>
      <c r="C9">
        <v>4</v>
      </c>
      <c r="D9" t="s">
        <v>61</v>
      </c>
      <c r="E9">
        <v>6121</v>
      </c>
      <c r="F9" t="s">
        <v>103</v>
      </c>
      <c r="G9">
        <v>21059</v>
      </c>
      <c r="H9" t="s">
        <v>52</v>
      </c>
      <c r="I9">
        <v>2017</v>
      </c>
      <c r="J9">
        <v>2017</v>
      </c>
      <c r="K9" t="s">
        <v>108</v>
      </c>
      <c r="L9">
        <v>2.73</v>
      </c>
      <c r="M9" t="s">
        <v>109</v>
      </c>
      <c r="N9" t="s">
        <v>110</v>
      </c>
    </row>
    <row r="10" spans="1:15" x14ac:dyDescent="0.75">
      <c r="A10" t="s">
        <v>170</v>
      </c>
      <c r="B10" t="s">
        <v>171</v>
      </c>
      <c r="C10">
        <v>4</v>
      </c>
      <c r="D10" t="s">
        <v>61</v>
      </c>
      <c r="E10">
        <v>6121</v>
      </c>
      <c r="F10" t="s">
        <v>103</v>
      </c>
      <c r="G10">
        <v>21059</v>
      </c>
      <c r="H10" t="s">
        <v>52</v>
      </c>
      <c r="I10">
        <v>2018</v>
      </c>
      <c r="J10">
        <v>2018</v>
      </c>
      <c r="K10" t="s">
        <v>108</v>
      </c>
      <c r="L10">
        <v>2.73</v>
      </c>
      <c r="M10" t="s">
        <v>109</v>
      </c>
      <c r="N10" t="s">
        <v>110</v>
      </c>
    </row>
    <row r="11" spans="1:15" x14ac:dyDescent="0.75">
      <c r="A11" t="s">
        <v>170</v>
      </c>
      <c r="B11" t="s">
        <v>171</v>
      </c>
      <c r="C11">
        <v>4</v>
      </c>
      <c r="D11" t="s">
        <v>61</v>
      </c>
      <c r="E11">
        <v>6121</v>
      </c>
      <c r="F11" t="s">
        <v>103</v>
      </c>
      <c r="G11">
        <v>21059</v>
      </c>
      <c r="H11" t="s">
        <v>52</v>
      </c>
      <c r="I11">
        <v>2019</v>
      </c>
      <c r="J11">
        <v>2019</v>
      </c>
      <c r="K11" t="s">
        <v>108</v>
      </c>
      <c r="L11">
        <v>2.73</v>
      </c>
      <c r="M11" t="s">
        <v>109</v>
      </c>
      <c r="N11" t="s">
        <v>110</v>
      </c>
    </row>
    <row r="12" spans="1:15" x14ac:dyDescent="0.75">
      <c r="A12" t="s">
        <v>170</v>
      </c>
      <c r="B12" t="s">
        <v>171</v>
      </c>
      <c r="C12">
        <v>24</v>
      </c>
      <c r="D12" t="s">
        <v>62</v>
      </c>
      <c r="E12">
        <v>6121</v>
      </c>
      <c r="F12" t="s">
        <v>103</v>
      </c>
      <c r="G12">
        <v>21059</v>
      </c>
      <c r="H12" t="s">
        <v>52</v>
      </c>
      <c r="I12">
        <v>2010</v>
      </c>
      <c r="J12">
        <v>2010</v>
      </c>
      <c r="K12" t="s">
        <v>108</v>
      </c>
      <c r="L12">
        <v>4.04</v>
      </c>
      <c r="M12" t="s">
        <v>109</v>
      </c>
      <c r="N12" t="s">
        <v>110</v>
      </c>
    </row>
    <row r="13" spans="1:15" x14ac:dyDescent="0.75">
      <c r="A13" t="s">
        <v>170</v>
      </c>
      <c r="B13" t="s">
        <v>171</v>
      </c>
      <c r="C13">
        <v>24</v>
      </c>
      <c r="D13" t="s">
        <v>62</v>
      </c>
      <c r="E13">
        <v>6121</v>
      </c>
      <c r="F13" t="s">
        <v>103</v>
      </c>
      <c r="G13">
        <v>21059</v>
      </c>
      <c r="H13" t="s">
        <v>52</v>
      </c>
      <c r="I13">
        <v>2011</v>
      </c>
      <c r="J13">
        <v>2011</v>
      </c>
      <c r="K13" t="s">
        <v>108</v>
      </c>
      <c r="L13">
        <v>4.01</v>
      </c>
      <c r="M13" t="s">
        <v>109</v>
      </c>
      <c r="N13" t="s">
        <v>110</v>
      </c>
    </row>
    <row r="14" spans="1:15" x14ac:dyDescent="0.75">
      <c r="A14" t="s">
        <v>170</v>
      </c>
      <c r="B14" t="s">
        <v>171</v>
      </c>
      <c r="C14">
        <v>24</v>
      </c>
      <c r="D14" t="s">
        <v>62</v>
      </c>
      <c r="E14">
        <v>6121</v>
      </c>
      <c r="F14" t="s">
        <v>103</v>
      </c>
      <c r="G14">
        <v>21059</v>
      </c>
      <c r="H14" t="s">
        <v>52</v>
      </c>
      <c r="I14">
        <v>2012</v>
      </c>
      <c r="J14">
        <v>2012</v>
      </c>
      <c r="K14" t="s">
        <v>108</v>
      </c>
      <c r="L14">
        <v>3.98</v>
      </c>
      <c r="M14" t="s">
        <v>109</v>
      </c>
      <c r="N14" t="s">
        <v>110</v>
      </c>
    </row>
    <row r="15" spans="1:15" x14ac:dyDescent="0.75">
      <c r="A15" t="s">
        <v>170</v>
      </c>
      <c r="B15" t="s">
        <v>171</v>
      </c>
      <c r="C15">
        <v>24</v>
      </c>
      <c r="D15" t="s">
        <v>62</v>
      </c>
      <c r="E15">
        <v>6121</v>
      </c>
      <c r="F15" t="s">
        <v>103</v>
      </c>
      <c r="G15">
        <v>21059</v>
      </c>
      <c r="H15" t="s">
        <v>52</v>
      </c>
      <c r="I15">
        <v>2013</v>
      </c>
      <c r="J15">
        <v>2013</v>
      </c>
      <c r="K15" t="s">
        <v>108</v>
      </c>
      <c r="L15">
        <v>4</v>
      </c>
      <c r="M15" t="s">
        <v>109</v>
      </c>
      <c r="N15" t="s">
        <v>110</v>
      </c>
    </row>
    <row r="16" spans="1:15" x14ac:dyDescent="0.75">
      <c r="A16" t="s">
        <v>170</v>
      </c>
      <c r="B16" t="s">
        <v>171</v>
      </c>
      <c r="C16">
        <v>24</v>
      </c>
      <c r="D16" t="s">
        <v>62</v>
      </c>
      <c r="E16">
        <v>6121</v>
      </c>
      <c r="F16" t="s">
        <v>103</v>
      </c>
      <c r="G16">
        <v>21059</v>
      </c>
      <c r="H16" t="s">
        <v>52</v>
      </c>
      <c r="I16">
        <v>2014</v>
      </c>
      <c r="J16">
        <v>2014</v>
      </c>
      <c r="K16" t="s">
        <v>108</v>
      </c>
      <c r="L16">
        <v>4</v>
      </c>
      <c r="M16" t="s">
        <v>109</v>
      </c>
      <c r="N16" t="s">
        <v>110</v>
      </c>
    </row>
    <row r="17" spans="1:14" x14ac:dyDescent="0.75">
      <c r="A17" t="s">
        <v>170</v>
      </c>
      <c r="B17" t="s">
        <v>171</v>
      </c>
      <c r="C17">
        <v>24</v>
      </c>
      <c r="D17" t="s">
        <v>62</v>
      </c>
      <c r="E17">
        <v>6121</v>
      </c>
      <c r="F17" t="s">
        <v>103</v>
      </c>
      <c r="G17">
        <v>21059</v>
      </c>
      <c r="H17" t="s">
        <v>52</v>
      </c>
      <c r="I17">
        <v>2015</v>
      </c>
      <c r="J17">
        <v>2015</v>
      </c>
      <c r="K17" t="s">
        <v>108</v>
      </c>
      <c r="L17">
        <v>4</v>
      </c>
      <c r="M17" t="s">
        <v>109</v>
      </c>
      <c r="N17" t="s">
        <v>110</v>
      </c>
    </row>
    <row r="18" spans="1:14" x14ac:dyDescent="0.75">
      <c r="A18" t="s">
        <v>170</v>
      </c>
      <c r="B18" t="s">
        <v>171</v>
      </c>
      <c r="C18">
        <v>24</v>
      </c>
      <c r="D18" t="s">
        <v>62</v>
      </c>
      <c r="E18">
        <v>6121</v>
      </c>
      <c r="F18" t="s">
        <v>103</v>
      </c>
      <c r="G18">
        <v>21059</v>
      </c>
      <c r="H18" t="s">
        <v>52</v>
      </c>
      <c r="I18">
        <v>2016</v>
      </c>
      <c r="J18">
        <v>2016</v>
      </c>
      <c r="K18" t="s">
        <v>108</v>
      </c>
      <c r="L18">
        <v>4</v>
      </c>
      <c r="M18" t="s">
        <v>109</v>
      </c>
      <c r="N18" t="s">
        <v>110</v>
      </c>
    </row>
    <row r="19" spans="1:14" x14ac:dyDescent="0.75">
      <c r="A19" t="s">
        <v>170</v>
      </c>
      <c r="B19" t="s">
        <v>171</v>
      </c>
      <c r="C19">
        <v>24</v>
      </c>
      <c r="D19" t="s">
        <v>62</v>
      </c>
      <c r="E19">
        <v>6121</v>
      </c>
      <c r="F19" t="s">
        <v>103</v>
      </c>
      <c r="G19">
        <v>21059</v>
      </c>
      <c r="H19" t="s">
        <v>52</v>
      </c>
      <c r="I19">
        <v>2017</v>
      </c>
      <c r="J19">
        <v>2017</v>
      </c>
      <c r="K19" t="s">
        <v>108</v>
      </c>
      <c r="L19">
        <v>4</v>
      </c>
      <c r="M19" t="s">
        <v>109</v>
      </c>
      <c r="N19" t="s">
        <v>110</v>
      </c>
    </row>
    <row r="20" spans="1:14" x14ac:dyDescent="0.75">
      <c r="A20" t="s">
        <v>170</v>
      </c>
      <c r="B20" t="s">
        <v>171</v>
      </c>
      <c r="C20">
        <v>24</v>
      </c>
      <c r="D20" t="s">
        <v>62</v>
      </c>
      <c r="E20">
        <v>6121</v>
      </c>
      <c r="F20" t="s">
        <v>103</v>
      </c>
      <c r="G20">
        <v>21059</v>
      </c>
      <c r="H20" t="s">
        <v>52</v>
      </c>
      <c r="I20">
        <v>2018</v>
      </c>
      <c r="J20">
        <v>2018</v>
      </c>
      <c r="K20" t="s">
        <v>108</v>
      </c>
      <c r="L20">
        <v>4</v>
      </c>
      <c r="M20" t="s">
        <v>109</v>
      </c>
      <c r="N20" t="s">
        <v>110</v>
      </c>
    </row>
    <row r="21" spans="1:14" x14ac:dyDescent="0.75">
      <c r="A21" t="s">
        <v>170</v>
      </c>
      <c r="B21" t="s">
        <v>171</v>
      </c>
      <c r="C21">
        <v>24</v>
      </c>
      <c r="D21" t="s">
        <v>62</v>
      </c>
      <c r="E21">
        <v>6121</v>
      </c>
      <c r="F21" t="s">
        <v>103</v>
      </c>
      <c r="G21">
        <v>21059</v>
      </c>
      <c r="H21" t="s">
        <v>52</v>
      </c>
      <c r="I21">
        <v>2019</v>
      </c>
      <c r="J21">
        <v>2019</v>
      </c>
      <c r="K21" t="s">
        <v>108</v>
      </c>
      <c r="L21">
        <v>4</v>
      </c>
      <c r="M21" t="s">
        <v>109</v>
      </c>
      <c r="N21" t="s">
        <v>110</v>
      </c>
    </row>
    <row r="22" spans="1:14" x14ac:dyDescent="0.75">
      <c r="A22" t="s">
        <v>170</v>
      </c>
      <c r="B22" t="s">
        <v>171</v>
      </c>
      <c r="C22">
        <v>50</v>
      </c>
      <c r="D22" t="s">
        <v>63</v>
      </c>
      <c r="E22">
        <v>6121</v>
      </c>
      <c r="F22" t="s">
        <v>103</v>
      </c>
      <c r="G22">
        <v>21059</v>
      </c>
      <c r="H22" t="s">
        <v>52</v>
      </c>
      <c r="I22">
        <v>2010</v>
      </c>
      <c r="J22">
        <v>2010</v>
      </c>
      <c r="K22" t="s">
        <v>108</v>
      </c>
      <c r="L22">
        <v>2.64</v>
      </c>
      <c r="M22" t="s">
        <v>109</v>
      </c>
      <c r="N22" t="s">
        <v>110</v>
      </c>
    </row>
    <row r="23" spans="1:14" x14ac:dyDescent="0.75">
      <c r="A23" t="s">
        <v>170</v>
      </c>
      <c r="B23" t="s">
        <v>171</v>
      </c>
      <c r="C23">
        <v>50</v>
      </c>
      <c r="D23" t="s">
        <v>63</v>
      </c>
      <c r="E23">
        <v>6121</v>
      </c>
      <c r="F23" t="s">
        <v>103</v>
      </c>
      <c r="G23">
        <v>21059</v>
      </c>
      <c r="H23" t="s">
        <v>52</v>
      </c>
      <c r="I23">
        <v>2011</v>
      </c>
      <c r="J23">
        <v>2011</v>
      </c>
      <c r="K23" t="s">
        <v>108</v>
      </c>
      <c r="L23">
        <v>2.64</v>
      </c>
      <c r="M23" t="s">
        <v>109</v>
      </c>
      <c r="N23" t="s">
        <v>110</v>
      </c>
    </row>
    <row r="24" spans="1:14" x14ac:dyDescent="0.75">
      <c r="A24" t="s">
        <v>170</v>
      </c>
      <c r="B24" t="s">
        <v>171</v>
      </c>
      <c r="C24">
        <v>50</v>
      </c>
      <c r="D24" t="s">
        <v>63</v>
      </c>
      <c r="E24">
        <v>6121</v>
      </c>
      <c r="F24" t="s">
        <v>103</v>
      </c>
      <c r="G24">
        <v>21059</v>
      </c>
      <c r="H24" t="s">
        <v>52</v>
      </c>
      <c r="I24">
        <v>2012</v>
      </c>
      <c r="J24">
        <v>2012</v>
      </c>
      <c r="K24" t="s">
        <v>108</v>
      </c>
      <c r="L24">
        <v>2.62</v>
      </c>
      <c r="M24" t="s">
        <v>109</v>
      </c>
      <c r="N24" t="s">
        <v>110</v>
      </c>
    </row>
    <row r="25" spans="1:14" x14ac:dyDescent="0.75">
      <c r="A25" t="s">
        <v>170</v>
      </c>
      <c r="B25" t="s">
        <v>171</v>
      </c>
      <c r="C25">
        <v>50</v>
      </c>
      <c r="D25" t="s">
        <v>63</v>
      </c>
      <c r="E25">
        <v>6121</v>
      </c>
      <c r="F25" t="s">
        <v>103</v>
      </c>
      <c r="G25">
        <v>21059</v>
      </c>
      <c r="H25" t="s">
        <v>52</v>
      </c>
      <c r="I25">
        <v>2013</v>
      </c>
      <c r="J25">
        <v>2013</v>
      </c>
      <c r="K25" t="s">
        <v>108</v>
      </c>
      <c r="L25">
        <v>2.64</v>
      </c>
      <c r="M25" t="s">
        <v>109</v>
      </c>
      <c r="N25" t="s">
        <v>110</v>
      </c>
    </row>
    <row r="26" spans="1:14" x14ac:dyDescent="0.75">
      <c r="A26" t="s">
        <v>170</v>
      </c>
      <c r="B26" t="s">
        <v>171</v>
      </c>
      <c r="C26">
        <v>50</v>
      </c>
      <c r="D26" t="s">
        <v>63</v>
      </c>
      <c r="E26">
        <v>6121</v>
      </c>
      <c r="F26" t="s">
        <v>103</v>
      </c>
      <c r="G26">
        <v>21059</v>
      </c>
      <c r="H26" t="s">
        <v>52</v>
      </c>
      <c r="I26">
        <v>2014</v>
      </c>
      <c r="J26">
        <v>2014</v>
      </c>
      <c r="K26" t="s">
        <v>108</v>
      </c>
      <c r="L26">
        <v>2.64</v>
      </c>
      <c r="M26" t="s">
        <v>109</v>
      </c>
      <c r="N26" t="s">
        <v>110</v>
      </c>
    </row>
    <row r="27" spans="1:14" x14ac:dyDescent="0.75">
      <c r="A27" t="s">
        <v>170</v>
      </c>
      <c r="B27" t="s">
        <v>171</v>
      </c>
      <c r="C27">
        <v>50</v>
      </c>
      <c r="D27" t="s">
        <v>63</v>
      </c>
      <c r="E27">
        <v>6121</v>
      </c>
      <c r="F27" t="s">
        <v>103</v>
      </c>
      <c r="G27">
        <v>21059</v>
      </c>
      <c r="H27" t="s">
        <v>52</v>
      </c>
      <c r="I27">
        <v>2015</v>
      </c>
      <c r="J27">
        <v>2015</v>
      </c>
      <c r="K27" t="s">
        <v>108</v>
      </c>
      <c r="L27">
        <v>2.64</v>
      </c>
      <c r="M27" t="s">
        <v>109</v>
      </c>
      <c r="N27" t="s">
        <v>110</v>
      </c>
    </row>
    <row r="28" spans="1:14" x14ac:dyDescent="0.75">
      <c r="A28" t="s">
        <v>170</v>
      </c>
      <c r="B28" t="s">
        <v>171</v>
      </c>
      <c r="C28">
        <v>50</v>
      </c>
      <c r="D28" t="s">
        <v>63</v>
      </c>
      <c r="E28">
        <v>6121</v>
      </c>
      <c r="F28" t="s">
        <v>103</v>
      </c>
      <c r="G28">
        <v>21059</v>
      </c>
      <c r="H28" t="s">
        <v>52</v>
      </c>
      <c r="I28">
        <v>2016</v>
      </c>
      <c r="J28">
        <v>2016</v>
      </c>
      <c r="K28" t="s">
        <v>108</v>
      </c>
      <c r="L28">
        <v>2.64</v>
      </c>
      <c r="M28" t="s">
        <v>109</v>
      </c>
      <c r="N28" t="s">
        <v>110</v>
      </c>
    </row>
    <row r="29" spans="1:14" x14ac:dyDescent="0.75">
      <c r="A29" t="s">
        <v>170</v>
      </c>
      <c r="B29" t="s">
        <v>171</v>
      </c>
      <c r="C29">
        <v>50</v>
      </c>
      <c r="D29" t="s">
        <v>63</v>
      </c>
      <c r="E29">
        <v>6121</v>
      </c>
      <c r="F29" t="s">
        <v>103</v>
      </c>
      <c r="G29">
        <v>21059</v>
      </c>
      <c r="H29" t="s">
        <v>52</v>
      </c>
      <c r="I29">
        <v>2017</v>
      </c>
      <c r="J29">
        <v>2017</v>
      </c>
      <c r="K29" t="s">
        <v>108</v>
      </c>
      <c r="L29">
        <v>2.64</v>
      </c>
      <c r="M29" t="s">
        <v>109</v>
      </c>
      <c r="N29" t="s">
        <v>110</v>
      </c>
    </row>
    <row r="30" spans="1:14" x14ac:dyDescent="0.75">
      <c r="A30" t="s">
        <v>170</v>
      </c>
      <c r="B30" t="s">
        <v>171</v>
      </c>
      <c r="C30">
        <v>50</v>
      </c>
      <c r="D30" t="s">
        <v>63</v>
      </c>
      <c r="E30">
        <v>6121</v>
      </c>
      <c r="F30" t="s">
        <v>103</v>
      </c>
      <c r="G30">
        <v>21059</v>
      </c>
      <c r="H30" t="s">
        <v>52</v>
      </c>
      <c r="I30">
        <v>2018</v>
      </c>
      <c r="J30">
        <v>2018</v>
      </c>
      <c r="K30" t="s">
        <v>108</v>
      </c>
      <c r="L30">
        <v>2.64</v>
      </c>
      <c r="M30" t="s">
        <v>109</v>
      </c>
      <c r="N30" t="s">
        <v>110</v>
      </c>
    </row>
    <row r="31" spans="1:14" x14ac:dyDescent="0.75">
      <c r="A31" t="s">
        <v>170</v>
      </c>
      <c r="B31" t="s">
        <v>171</v>
      </c>
      <c r="C31">
        <v>50</v>
      </c>
      <c r="D31" t="s">
        <v>63</v>
      </c>
      <c r="E31">
        <v>6121</v>
      </c>
      <c r="F31" t="s">
        <v>103</v>
      </c>
      <c r="G31">
        <v>21059</v>
      </c>
      <c r="H31" t="s">
        <v>52</v>
      </c>
      <c r="I31">
        <v>2019</v>
      </c>
      <c r="J31">
        <v>2019</v>
      </c>
      <c r="K31" t="s">
        <v>108</v>
      </c>
      <c r="L31">
        <v>2.64</v>
      </c>
      <c r="M31" t="s">
        <v>109</v>
      </c>
      <c r="N31" t="s">
        <v>110</v>
      </c>
    </row>
    <row r="32" spans="1:14" x14ac:dyDescent="0.75">
      <c r="A32" t="s">
        <v>170</v>
      </c>
      <c r="B32" t="s">
        <v>171</v>
      </c>
      <c r="C32">
        <v>204</v>
      </c>
      <c r="D32" t="s">
        <v>64</v>
      </c>
      <c r="E32">
        <v>6121</v>
      </c>
      <c r="F32" t="s">
        <v>103</v>
      </c>
      <c r="G32">
        <v>21059</v>
      </c>
      <c r="H32" t="s">
        <v>52</v>
      </c>
      <c r="I32">
        <v>2010</v>
      </c>
      <c r="J32">
        <v>2010</v>
      </c>
      <c r="K32" t="s">
        <v>108</v>
      </c>
      <c r="L32">
        <v>3.38</v>
      </c>
      <c r="M32" t="s">
        <v>109</v>
      </c>
      <c r="N32" t="s">
        <v>110</v>
      </c>
    </row>
    <row r="33" spans="1:14" x14ac:dyDescent="0.75">
      <c r="A33" t="s">
        <v>170</v>
      </c>
      <c r="B33" t="s">
        <v>171</v>
      </c>
      <c r="C33">
        <v>204</v>
      </c>
      <c r="D33" t="s">
        <v>64</v>
      </c>
      <c r="E33">
        <v>6121</v>
      </c>
      <c r="F33" t="s">
        <v>103</v>
      </c>
      <c r="G33">
        <v>21059</v>
      </c>
      <c r="H33" t="s">
        <v>52</v>
      </c>
      <c r="I33">
        <v>2011</v>
      </c>
      <c r="J33">
        <v>2011</v>
      </c>
      <c r="K33" t="s">
        <v>108</v>
      </c>
      <c r="L33">
        <v>3.42</v>
      </c>
      <c r="M33" t="s">
        <v>109</v>
      </c>
      <c r="N33" t="s">
        <v>110</v>
      </c>
    </row>
    <row r="34" spans="1:14" x14ac:dyDescent="0.75">
      <c r="A34" t="s">
        <v>170</v>
      </c>
      <c r="B34" t="s">
        <v>171</v>
      </c>
      <c r="C34">
        <v>204</v>
      </c>
      <c r="D34" t="s">
        <v>64</v>
      </c>
      <c r="E34">
        <v>6121</v>
      </c>
      <c r="F34" t="s">
        <v>103</v>
      </c>
      <c r="G34">
        <v>21059</v>
      </c>
      <c r="H34" t="s">
        <v>52</v>
      </c>
      <c r="I34">
        <v>2012</v>
      </c>
      <c r="J34">
        <v>2012</v>
      </c>
      <c r="K34" t="s">
        <v>108</v>
      </c>
      <c r="L34">
        <v>3.44</v>
      </c>
      <c r="M34" t="s">
        <v>109</v>
      </c>
      <c r="N34" t="s">
        <v>110</v>
      </c>
    </row>
    <row r="35" spans="1:14" x14ac:dyDescent="0.75">
      <c r="A35" t="s">
        <v>170</v>
      </c>
      <c r="B35" t="s">
        <v>171</v>
      </c>
      <c r="C35">
        <v>204</v>
      </c>
      <c r="D35" t="s">
        <v>64</v>
      </c>
      <c r="E35">
        <v>6121</v>
      </c>
      <c r="F35" t="s">
        <v>103</v>
      </c>
      <c r="G35">
        <v>21059</v>
      </c>
      <c r="H35" t="s">
        <v>52</v>
      </c>
      <c r="I35">
        <v>2013</v>
      </c>
      <c r="J35">
        <v>2013</v>
      </c>
      <c r="K35" t="s">
        <v>108</v>
      </c>
      <c r="L35">
        <v>3.45</v>
      </c>
      <c r="M35" t="s">
        <v>109</v>
      </c>
      <c r="N35" t="s">
        <v>110</v>
      </c>
    </row>
    <row r="36" spans="1:14" x14ac:dyDescent="0.75">
      <c r="A36" t="s">
        <v>170</v>
      </c>
      <c r="B36" t="s">
        <v>171</v>
      </c>
      <c r="C36">
        <v>204</v>
      </c>
      <c r="D36" t="s">
        <v>64</v>
      </c>
      <c r="E36">
        <v>6121</v>
      </c>
      <c r="F36" t="s">
        <v>103</v>
      </c>
      <c r="G36">
        <v>21059</v>
      </c>
      <c r="H36" t="s">
        <v>52</v>
      </c>
      <c r="I36">
        <v>2014</v>
      </c>
      <c r="J36">
        <v>2014</v>
      </c>
      <c r="K36" t="s">
        <v>108</v>
      </c>
      <c r="L36">
        <v>3.45</v>
      </c>
      <c r="M36" t="s">
        <v>109</v>
      </c>
      <c r="N36" t="s">
        <v>110</v>
      </c>
    </row>
    <row r="37" spans="1:14" x14ac:dyDescent="0.75">
      <c r="A37" t="s">
        <v>170</v>
      </c>
      <c r="B37" t="s">
        <v>171</v>
      </c>
      <c r="C37">
        <v>204</v>
      </c>
      <c r="D37" t="s">
        <v>64</v>
      </c>
      <c r="E37">
        <v>6121</v>
      </c>
      <c r="F37" t="s">
        <v>103</v>
      </c>
      <c r="G37">
        <v>21059</v>
      </c>
      <c r="H37" t="s">
        <v>52</v>
      </c>
      <c r="I37">
        <v>2015</v>
      </c>
      <c r="J37">
        <v>2015</v>
      </c>
      <c r="K37" t="s">
        <v>108</v>
      </c>
      <c r="L37">
        <v>3.45</v>
      </c>
      <c r="M37" t="s">
        <v>109</v>
      </c>
      <c r="N37" t="s">
        <v>110</v>
      </c>
    </row>
    <row r="38" spans="1:14" x14ac:dyDescent="0.75">
      <c r="A38" t="s">
        <v>170</v>
      </c>
      <c r="B38" t="s">
        <v>171</v>
      </c>
      <c r="C38">
        <v>204</v>
      </c>
      <c r="D38" t="s">
        <v>64</v>
      </c>
      <c r="E38">
        <v>6121</v>
      </c>
      <c r="F38" t="s">
        <v>103</v>
      </c>
      <c r="G38">
        <v>21059</v>
      </c>
      <c r="H38" t="s">
        <v>52</v>
      </c>
      <c r="I38">
        <v>2016</v>
      </c>
      <c r="J38">
        <v>2016</v>
      </c>
      <c r="K38" t="s">
        <v>108</v>
      </c>
      <c r="L38">
        <v>3.45</v>
      </c>
      <c r="M38" t="s">
        <v>109</v>
      </c>
      <c r="N38" t="s">
        <v>110</v>
      </c>
    </row>
    <row r="39" spans="1:14" x14ac:dyDescent="0.75">
      <c r="A39" t="s">
        <v>170</v>
      </c>
      <c r="B39" t="s">
        <v>171</v>
      </c>
      <c r="C39">
        <v>204</v>
      </c>
      <c r="D39" t="s">
        <v>64</v>
      </c>
      <c r="E39">
        <v>6121</v>
      </c>
      <c r="F39" t="s">
        <v>103</v>
      </c>
      <c r="G39">
        <v>21059</v>
      </c>
      <c r="H39" t="s">
        <v>52</v>
      </c>
      <c r="I39">
        <v>2017</v>
      </c>
      <c r="J39">
        <v>2017</v>
      </c>
      <c r="K39" t="s">
        <v>108</v>
      </c>
      <c r="L39">
        <v>3.45</v>
      </c>
      <c r="M39" t="s">
        <v>109</v>
      </c>
      <c r="N39" t="s">
        <v>110</v>
      </c>
    </row>
    <row r="40" spans="1:14" x14ac:dyDescent="0.75">
      <c r="A40" t="s">
        <v>170</v>
      </c>
      <c r="B40" t="s">
        <v>171</v>
      </c>
      <c r="C40">
        <v>204</v>
      </c>
      <c r="D40" t="s">
        <v>64</v>
      </c>
      <c r="E40">
        <v>6121</v>
      </c>
      <c r="F40" t="s">
        <v>103</v>
      </c>
      <c r="G40">
        <v>21059</v>
      </c>
      <c r="H40" t="s">
        <v>52</v>
      </c>
      <c r="I40">
        <v>2018</v>
      </c>
      <c r="J40">
        <v>2018</v>
      </c>
      <c r="K40" t="s">
        <v>108</v>
      </c>
      <c r="L40">
        <v>3.45</v>
      </c>
      <c r="M40" t="s">
        <v>109</v>
      </c>
      <c r="N40" t="s">
        <v>110</v>
      </c>
    </row>
    <row r="41" spans="1:14" x14ac:dyDescent="0.75">
      <c r="A41" t="s">
        <v>170</v>
      </c>
      <c r="B41" t="s">
        <v>171</v>
      </c>
      <c r="C41">
        <v>204</v>
      </c>
      <c r="D41" t="s">
        <v>64</v>
      </c>
      <c r="E41">
        <v>6121</v>
      </c>
      <c r="F41" t="s">
        <v>103</v>
      </c>
      <c r="G41">
        <v>21059</v>
      </c>
      <c r="H41" t="s">
        <v>52</v>
      </c>
      <c r="I41">
        <v>2019</v>
      </c>
      <c r="J41">
        <v>2019</v>
      </c>
      <c r="K41" t="s">
        <v>108</v>
      </c>
      <c r="L41">
        <v>3.45</v>
      </c>
      <c r="M41" t="s">
        <v>109</v>
      </c>
      <c r="N41" t="s">
        <v>110</v>
      </c>
    </row>
    <row r="42" spans="1:14" x14ac:dyDescent="0.75">
      <c r="A42" t="s">
        <v>170</v>
      </c>
      <c r="B42" t="s">
        <v>171</v>
      </c>
      <c r="C42">
        <v>854</v>
      </c>
      <c r="D42" t="s">
        <v>65</v>
      </c>
      <c r="E42">
        <v>6121</v>
      </c>
      <c r="F42" t="s">
        <v>103</v>
      </c>
      <c r="G42">
        <v>21059</v>
      </c>
      <c r="H42" t="s">
        <v>52</v>
      </c>
      <c r="I42">
        <v>2010</v>
      </c>
      <c r="J42">
        <v>2010</v>
      </c>
      <c r="K42" t="s">
        <v>108</v>
      </c>
      <c r="L42">
        <v>2.19</v>
      </c>
      <c r="M42" t="s">
        <v>109</v>
      </c>
      <c r="N42" t="s">
        <v>110</v>
      </c>
    </row>
    <row r="43" spans="1:14" x14ac:dyDescent="0.75">
      <c r="A43" t="s">
        <v>170</v>
      </c>
      <c r="B43" t="s">
        <v>171</v>
      </c>
      <c r="C43">
        <v>854</v>
      </c>
      <c r="D43" t="s">
        <v>65</v>
      </c>
      <c r="E43">
        <v>6121</v>
      </c>
      <c r="F43" t="s">
        <v>103</v>
      </c>
      <c r="G43">
        <v>21059</v>
      </c>
      <c r="H43" t="s">
        <v>52</v>
      </c>
      <c r="I43">
        <v>2011</v>
      </c>
      <c r="J43">
        <v>2011</v>
      </c>
      <c r="K43" t="s">
        <v>108</v>
      </c>
      <c r="L43">
        <v>2.2000000000000002</v>
      </c>
      <c r="M43" t="s">
        <v>109</v>
      </c>
      <c r="N43" t="s">
        <v>110</v>
      </c>
    </row>
    <row r="44" spans="1:14" x14ac:dyDescent="0.75">
      <c r="A44" t="s">
        <v>170</v>
      </c>
      <c r="B44" t="s">
        <v>171</v>
      </c>
      <c r="C44">
        <v>854</v>
      </c>
      <c r="D44" t="s">
        <v>65</v>
      </c>
      <c r="E44">
        <v>6121</v>
      </c>
      <c r="F44" t="s">
        <v>103</v>
      </c>
      <c r="G44">
        <v>21059</v>
      </c>
      <c r="H44" t="s">
        <v>52</v>
      </c>
      <c r="I44">
        <v>2012</v>
      </c>
      <c r="J44">
        <v>2012</v>
      </c>
      <c r="K44" t="s">
        <v>108</v>
      </c>
      <c r="L44">
        <v>2.1800000000000002</v>
      </c>
      <c r="M44" t="s">
        <v>109</v>
      </c>
      <c r="N44" t="s">
        <v>110</v>
      </c>
    </row>
    <row r="45" spans="1:14" x14ac:dyDescent="0.75">
      <c r="A45" t="s">
        <v>170</v>
      </c>
      <c r="B45" t="s">
        <v>171</v>
      </c>
      <c r="C45">
        <v>854</v>
      </c>
      <c r="D45" t="s">
        <v>65</v>
      </c>
      <c r="E45">
        <v>6121</v>
      </c>
      <c r="F45" t="s">
        <v>103</v>
      </c>
      <c r="G45">
        <v>21059</v>
      </c>
      <c r="H45" t="s">
        <v>52</v>
      </c>
      <c r="I45">
        <v>2013</v>
      </c>
      <c r="J45">
        <v>2013</v>
      </c>
      <c r="K45" t="s">
        <v>108</v>
      </c>
      <c r="L45">
        <v>2.17</v>
      </c>
      <c r="M45" t="s">
        <v>109</v>
      </c>
      <c r="N45" t="s">
        <v>110</v>
      </c>
    </row>
    <row r="46" spans="1:14" x14ac:dyDescent="0.75">
      <c r="A46" t="s">
        <v>170</v>
      </c>
      <c r="B46" t="s">
        <v>171</v>
      </c>
      <c r="C46">
        <v>854</v>
      </c>
      <c r="D46" t="s">
        <v>65</v>
      </c>
      <c r="E46">
        <v>6121</v>
      </c>
      <c r="F46" t="s">
        <v>103</v>
      </c>
      <c r="G46">
        <v>21059</v>
      </c>
      <c r="H46" t="s">
        <v>52</v>
      </c>
      <c r="I46">
        <v>2014</v>
      </c>
      <c r="J46">
        <v>2014</v>
      </c>
      <c r="K46" t="s">
        <v>108</v>
      </c>
      <c r="L46">
        <v>2.17</v>
      </c>
      <c r="M46" t="s">
        <v>109</v>
      </c>
      <c r="N46" t="s">
        <v>110</v>
      </c>
    </row>
    <row r="47" spans="1:14" x14ac:dyDescent="0.75">
      <c r="A47" t="s">
        <v>170</v>
      </c>
      <c r="B47" t="s">
        <v>171</v>
      </c>
      <c r="C47">
        <v>854</v>
      </c>
      <c r="D47" t="s">
        <v>65</v>
      </c>
      <c r="E47">
        <v>6121</v>
      </c>
      <c r="F47" t="s">
        <v>103</v>
      </c>
      <c r="G47">
        <v>21059</v>
      </c>
      <c r="H47" t="s">
        <v>52</v>
      </c>
      <c r="I47">
        <v>2015</v>
      </c>
      <c r="J47">
        <v>2015</v>
      </c>
      <c r="K47" t="s">
        <v>108</v>
      </c>
      <c r="L47">
        <v>2.17</v>
      </c>
      <c r="M47" t="s">
        <v>109</v>
      </c>
      <c r="N47" t="s">
        <v>110</v>
      </c>
    </row>
    <row r="48" spans="1:14" x14ac:dyDescent="0.75">
      <c r="A48" t="s">
        <v>170</v>
      </c>
      <c r="B48" t="s">
        <v>171</v>
      </c>
      <c r="C48">
        <v>854</v>
      </c>
      <c r="D48" t="s">
        <v>65</v>
      </c>
      <c r="E48">
        <v>6121</v>
      </c>
      <c r="F48" t="s">
        <v>103</v>
      </c>
      <c r="G48">
        <v>21059</v>
      </c>
      <c r="H48" t="s">
        <v>52</v>
      </c>
      <c r="I48">
        <v>2016</v>
      </c>
      <c r="J48">
        <v>2016</v>
      </c>
      <c r="K48" t="s">
        <v>108</v>
      </c>
      <c r="L48">
        <v>2.17</v>
      </c>
      <c r="M48" t="s">
        <v>109</v>
      </c>
      <c r="N48" t="s">
        <v>110</v>
      </c>
    </row>
    <row r="49" spans="1:14" x14ac:dyDescent="0.75">
      <c r="A49" t="s">
        <v>170</v>
      </c>
      <c r="B49" t="s">
        <v>171</v>
      </c>
      <c r="C49">
        <v>854</v>
      </c>
      <c r="D49" t="s">
        <v>65</v>
      </c>
      <c r="E49">
        <v>6121</v>
      </c>
      <c r="F49" t="s">
        <v>103</v>
      </c>
      <c r="G49">
        <v>21059</v>
      </c>
      <c r="H49" t="s">
        <v>52</v>
      </c>
      <c r="I49">
        <v>2017</v>
      </c>
      <c r="J49">
        <v>2017</v>
      </c>
      <c r="K49" t="s">
        <v>108</v>
      </c>
      <c r="L49">
        <v>2.17</v>
      </c>
      <c r="M49" t="s">
        <v>109</v>
      </c>
      <c r="N49" t="s">
        <v>110</v>
      </c>
    </row>
    <row r="50" spans="1:14" x14ac:dyDescent="0.75">
      <c r="A50" t="s">
        <v>170</v>
      </c>
      <c r="B50" t="s">
        <v>171</v>
      </c>
      <c r="C50">
        <v>854</v>
      </c>
      <c r="D50" t="s">
        <v>65</v>
      </c>
      <c r="E50">
        <v>6121</v>
      </c>
      <c r="F50" t="s">
        <v>103</v>
      </c>
      <c r="G50">
        <v>21059</v>
      </c>
      <c r="H50" t="s">
        <v>52</v>
      </c>
      <c r="I50">
        <v>2018</v>
      </c>
      <c r="J50">
        <v>2018</v>
      </c>
      <c r="K50" t="s">
        <v>108</v>
      </c>
      <c r="L50">
        <v>2.17</v>
      </c>
      <c r="M50" t="s">
        <v>109</v>
      </c>
      <c r="N50" t="s">
        <v>110</v>
      </c>
    </row>
    <row r="51" spans="1:14" x14ac:dyDescent="0.75">
      <c r="A51" t="s">
        <v>170</v>
      </c>
      <c r="B51" t="s">
        <v>171</v>
      </c>
      <c r="C51">
        <v>854</v>
      </c>
      <c r="D51" t="s">
        <v>65</v>
      </c>
      <c r="E51">
        <v>6121</v>
      </c>
      <c r="F51" t="s">
        <v>103</v>
      </c>
      <c r="G51">
        <v>21059</v>
      </c>
      <c r="H51" t="s">
        <v>52</v>
      </c>
      <c r="I51">
        <v>2019</v>
      </c>
      <c r="J51">
        <v>2019</v>
      </c>
      <c r="K51" t="s">
        <v>108</v>
      </c>
      <c r="L51">
        <v>2.17</v>
      </c>
      <c r="M51" t="s">
        <v>109</v>
      </c>
      <c r="N51" t="s">
        <v>110</v>
      </c>
    </row>
    <row r="52" spans="1:14" x14ac:dyDescent="0.75">
      <c r="A52" t="s">
        <v>170</v>
      </c>
      <c r="B52" t="s">
        <v>171</v>
      </c>
      <c r="C52">
        <v>116</v>
      </c>
      <c r="D52" t="s">
        <v>66</v>
      </c>
      <c r="E52">
        <v>6121</v>
      </c>
      <c r="F52" t="s">
        <v>103</v>
      </c>
      <c r="G52">
        <v>21059</v>
      </c>
      <c r="H52" t="s">
        <v>52</v>
      </c>
      <c r="I52">
        <v>2010</v>
      </c>
      <c r="J52">
        <v>2010</v>
      </c>
      <c r="K52" t="s">
        <v>108</v>
      </c>
      <c r="L52">
        <v>2.93</v>
      </c>
      <c r="M52" t="s">
        <v>109</v>
      </c>
      <c r="N52" t="s">
        <v>110</v>
      </c>
    </row>
    <row r="53" spans="1:14" x14ac:dyDescent="0.75">
      <c r="A53" t="s">
        <v>170</v>
      </c>
      <c r="B53" t="s">
        <v>171</v>
      </c>
      <c r="C53">
        <v>116</v>
      </c>
      <c r="D53" t="s">
        <v>66</v>
      </c>
      <c r="E53">
        <v>6121</v>
      </c>
      <c r="F53" t="s">
        <v>103</v>
      </c>
      <c r="G53">
        <v>21059</v>
      </c>
      <c r="H53" t="s">
        <v>52</v>
      </c>
      <c r="I53">
        <v>2011</v>
      </c>
      <c r="J53">
        <v>2011</v>
      </c>
      <c r="K53" t="s">
        <v>108</v>
      </c>
      <c r="L53">
        <v>2.97</v>
      </c>
      <c r="M53" t="s">
        <v>109</v>
      </c>
      <c r="N53" t="s">
        <v>110</v>
      </c>
    </row>
    <row r="54" spans="1:14" x14ac:dyDescent="0.75">
      <c r="A54" t="s">
        <v>170</v>
      </c>
      <c r="B54" t="s">
        <v>171</v>
      </c>
      <c r="C54">
        <v>116</v>
      </c>
      <c r="D54" t="s">
        <v>66</v>
      </c>
      <c r="E54">
        <v>6121</v>
      </c>
      <c r="F54" t="s">
        <v>103</v>
      </c>
      <c r="G54">
        <v>21059</v>
      </c>
      <c r="H54" t="s">
        <v>52</v>
      </c>
      <c r="I54">
        <v>2012</v>
      </c>
      <c r="J54">
        <v>2012</v>
      </c>
      <c r="K54" t="s">
        <v>108</v>
      </c>
      <c r="L54">
        <v>2.91</v>
      </c>
      <c r="M54" t="s">
        <v>109</v>
      </c>
      <c r="N54" t="s">
        <v>110</v>
      </c>
    </row>
    <row r="55" spans="1:14" x14ac:dyDescent="0.75">
      <c r="A55" t="s">
        <v>170</v>
      </c>
      <c r="B55" t="s">
        <v>171</v>
      </c>
      <c r="C55">
        <v>116</v>
      </c>
      <c r="D55" t="s">
        <v>66</v>
      </c>
      <c r="E55">
        <v>6121</v>
      </c>
      <c r="F55" t="s">
        <v>103</v>
      </c>
      <c r="G55">
        <v>21059</v>
      </c>
      <c r="H55" t="s">
        <v>52</v>
      </c>
      <c r="I55">
        <v>2013</v>
      </c>
      <c r="J55">
        <v>2013</v>
      </c>
      <c r="K55" t="s">
        <v>108</v>
      </c>
      <c r="L55">
        <v>2.9</v>
      </c>
      <c r="M55" t="s">
        <v>109</v>
      </c>
      <c r="N55" t="s">
        <v>110</v>
      </c>
    </row>
    <row r="56" spans="1:14" x14ac:dyDescent="0.75">
      <c r="A56" t="s">
        <v>170</v>
      </c>
      <c r="B56" t="s">
        <v>171</v>
      </c>
      <c r="C56">
        <v>116</v>
      </c>
      <c r="D56" t="s">
        <v>66</v>
      </c>
      <c r="E56">
        <v>6121</v>
      </c>
      <c r="F56" t="s">
        <v>103</v>
      </c>
      <c r="G56">
        <v>21059</v>
      </c>
      <c r="H56" t="s">
        <v>52</v>
      </c>
      <c r="I56">
        <v>2014</v>
      </c>
      <c r="J56">
        <v>2014</v>
      </c>
      <c r="K56" t="s">
        <v>108</v>
      </c>
      <c r="L56">
        <v>2.9</v>
      </c>
      <c r="M56" t="s">
        <v>109</v>
      </c>
      <c r="N56" t="s">
        <v>110</v>
      </c>
    </row>
    <row r="57" spans="1:14" x14ac:dyDescent="0.75">
      <c r="A57" t="s">
        <v>170</v>
      </c>
      <c r="B57" t="s">
        <v>171</v>
      </c>
      <c r="C57">
        <v>116</v>
      </c>
      <c r="D57" t="s">
        <v>66</v>
      </c>
      <c r="E57">
        <v>6121</v>
      </c>
      <c r="F57" t="s">
        <v>103</v>
      </c>
      <c r="G57">
        <v>21059</v>
      </c>
      <c r="H57" t="s">
        <v>52</v>
      </c>
      <c r="I57">
        <v>2015</v>
      </c>
      <c r="J57">
        <v>2015</v>
      </c>
      <c r="K57" t="s">
        <v>108</v>
      </c>
      <c r="L57">
        <v>2.9</v>
      </c>
      <c r="M57" t="s">
        <v>109</v>
      </c>
      <c r="N57" t="s">
        <v>110</v>
      </c>
    </row>
    <row r="58" spans="1:14" x14ac:dyDescent="0.75">
      <c r="A58" t="s">
        <v>170</v>
      </c>
      <c r="B58" t="s">
        <v>171</v>
      </c>
      <c r="C58">
        <v>116</v>
      </c>
      <c r="D58" t="s">
        <v>66</v>
      </c>
      <c r="E58">
        <v>6121</v>
      </c>
      <c r="F58" t="s">
        <v>103</v>
      </c>
      <c r="G58">
        <v>21059</v>
      </c>
      <c r="H58" t="s">
        <v>52</v>
      </c>
      <c r="I58">
        <v>2016</v>
      </c>
      <c r="J58">
        <v>2016</v>
      </c>
      <c r="K58" t="s">
        <v>108</v>
      </c>
      <c r="L58">
        <v>2.9</v>
      </c>
      <c r="M58" t="s">
        <v>109</v>
      </c>
      <c r="N58" t="s">
        <v>110</v>
      </c>
    </row>
    <row r="59" spans="1:14" x14ac:dyDescent="0.75">
      <c r="A59" t="s">
        <v>170</v>
      </c>
      <c r="B59" t="s">
        <v>171</v>
      </c>
      <c r="C59">
        <v>116</v>
      </c>
      <c r="D59" t="s">
        <v>66</v>
      </c>
      <c r="E59">
        <v>6121</v>
      </c>
      <c r="F59" t="s">
        <v>103</v>
      </c>
      <c r="G59">
        <v>21059</v>
      </c>
      <c r="H59" t="s">
        <v>52</v>
      </c>
      <c r="I59">
        <v>2017</v>
      </c>
      <c r="J59">
        <v>2017</v>
      </c>
      <c r="K59" t="s">
        <v>108</v>
      </c>
      <c r="L59">
        <v>2.9</v>
      </c>
      <c r="M59" t="s">
        <v>109</v>
      </c>
      <c r="N59" t="s">
        <v>110</v>
      </c>
    </row>
    <row r="60" spans="1:14" x14ac:dyDescent="0.75">
      <c r="A60" t="s">
        <v>170</v>
      </c>
      <c r="B60" t="s">
        <v>171</v>
      </c>
      <c r="C60">
        <v>116</v>
      </c>
      <c r="D60" t="s">
        <v>66</v>
      </c>
      <c r="E60">
        <v>6121</v>
      </c>
      <c r="F60" t="s">
        <v>103</v>
      </c>
      <c r="G60">
        <v>21059</v>
      </c>
      <c r="H60" t="s">
        <v>52</v>
      </c>
      <c r="I60">
        <v>2018</v>
      </c>
      <c r="J60">
        <v>2018</v>
      </c>
      <c r="K60" t="s">
        <v>108</v>
      </c>
      <c r="L60">
        <v>2.9</v>
      </c>
      <c r="M60" t="s">
        <v>109</v>
      </c>
      <c r="N60" t="s">
        <v>110</v>
      </c>
    </row>
    <row r="61" spans="1:14" x14ac:dyDescent="0.75">
      <c r="A61" t="s">
        <v>170</v>
      </c>
      <c r="B61" t="s">
        <v>171</v>
      </c>
      <c r="C61">
        <v>116</v>
      </c>
      <c r="D61" t="s">
        <v>66</v>
      </c>
      <c r="E61">
        <v>6121</v>
      </c>
      <c r="F61" t="s">
        <v>103</v>
      </c>
      <c r="G61">
        <v>21059</v>
      </c>
      <c r="H61" t="s">
        <v>52</v>
      </c>
      <c r="I61">
        <v>2019</v>
      </c>
      <c r="J61">
        <v>2019</v>
      </c>
      <c r="K61" t="s">
        <v>108</v>
      </c>
      <c r="L61">
        <v>2.9</v>
      </c>
      <c r="M61" t="s">
        <v>109</v>
      </c>
      <c r="N61" t="s">
        <v>110</v>
      </c>
    </row>
    <row r="62" spans="1:14" x14ac:dyDescent="0.75">
      <c r="A62" t="s">
        <v>170</v>
      </c>
      <c r="B62" t="s">
        <v>171</v>
      </c>
      <c r="C62">
        <v>140</v>
      </c>
      <c r="D62" t="s">
        <v>67</v>
      </c>
      <c r="E62">
        <v>6121</v>
      </c>
      <c r="F62" t="s">
        <v>103</v>
      </c>
      <c r="G62">
        <v>21059</v>
      </c>
      <c r="H62" t="s">
        <v>52</v>
      </c>
      <c r="I62">
        <v>2010</v>
      </c>
      <c r="J62">
        <v>2010</v>
      </c>
      <c r="K62" t="s">
        <v>108</v>
      </c>
      <c r="L62">
        <v>3.8</v>
      </c>
      <c r="M62" t="s">
        <v>109</v>
      </c>
      <c r="N62" t="s">
        <v>110</v>
      </c>
    </row>
    <row r="63" spans="1:14" x14ac:dyDescent="0.75">
      <c r="A63" t="s">
        <v>170</v>
      </c>
      <c r="B63" t="s">
        <v>171</v>
      </c>
      <c r="C63">
        <v>140</v>
      </c>
      <c r="D63" t="s">
        <v>67</v>
      </c>
      <c r="E63">
        <v>6121</v>
      </c>
      <c r="F63" t="s">
        <v>103</v>
      </c>
      <c r="G63">
        <v>21059</v>
      </c>
      <c r="H63" t="s">
        <v>52</v>
      </c>
      <c r="I63">
        <v>2011</v>
      </c>
      <c r="J63">
        <v>2011</v>
      </c>
      <c r="K63" t="s">
        <v>108</v>
      </c>
      <c r="L63">
        <v>3.82</v>
      </c>
      <c r="M63" t="s">
        <v>109</v>
      </c>
      <c r="N63" t="s">
        <v>110</v>
      </c>
    </row>
    <row r="64" spans="1:14" x14ac:dyDescent="0.75">
      <c r="A64" t="s">
        <v>170</v>
      </c>
      <c r="B64" t="s">
        <v>171</v>
      </c>
      <c r="C64">
        <v>140</v>
      </c>
      <c r="D64" t="s">
        <v>67</v>
      </c>
      <c r="E64">
        <v>6121</v>
      </c>
      <c r="F64" t="s">
        <v>103</v>
      </c>
      <c r="G64">
        <v>21059</v>
      </c>
      <c r="H64" t="s">
        <v>52</v>
      </c>
      <c r="I64">
        <v>2012</v>
      </c>
      <c r="J64">
        <v>2012</v>
      </c>
      <c r="K64" t="s">
        <v>108</v>
      </c>
      <c r="L64">
        <v>3.88</v>
      </c>
      <c r="M64" t="s">
        <v>109</v>
      </c>
      <c r="N64" t="s">
        <v>110</v>
      </c>
    </row>
    <row r="65" spans="1:14" x14ac:dyDescent="0.75">
      <c r="A65" t="s">
        <v>170</v>
      </c>
      <c r="B65" t="s">
        <v>171</v>
      </c>
      <c r="C65">
        <v>140</v>
      </c>
      <c r="D65" t="s">
        <v>67</v>
      </c>
      <c r="E65">
        <v>6121</v>
      </c>
      <c r="F65" t="s">
        <v>103</v>
      </c>
      <c r="G65">
        <v>21059</v>
      </c>
      <c r="H65" t="s">
        <v>52</v>
      </c>
      <c r="I65">
        <v>2013</v>
      </c>
      <c r="J65">
        <v>2013</v>
      </c>
      <c r="K65" t="s">
        <v>108</v>
      </c>
      <c r="L65">
        <v>3.96</v>
      </c>
      <c r="M65" t="s">
        <v>109</v>
      </c>
      <c r="N65" t="s">
        <v>110</v>
      </c>
    </row>
    <row r="66" spans="1:14" x14ac:dyDescent="0.75">
      <c r="A66" t="s">
        <v>170</v>
      </c>
      <c r="B66" t="s">
        <v>171</v>
      </c>
      <c r="C66">
        <v>140</v>
      </c>
      <c r="D66" t="s">
        <v>67</v>
      </c>
      <c r="E66">
        <v>6121</v>
      </c>
      <c r="F66" t="s">
        <v>103</v>
      </c>
      <c r="G66">
        <v>21059</v>
      </c>
      <c r="H66" t="s">
        <v>52</v>
      </c>
      <c r="I66">
        <v>2014</v>
      </c>
      <c r="J66">
        <v>2014</v>
      </c>
      <c r="K66" t="s">
        <v>108</v>
      </c>
      <c r="L66">
        <v>3.96</v>
      </c>
      <c r="M66" t="s">
        <v>109</v>
      </c>
      <c r="N66" t="s">
        <v>110</v>
      </c>
    </row>
    <row r="67" spans="1:14" x14ac:dyDescent="0.75">
      <c r="A67" t="s">
        <v>170</v>
      </c>
      <c r="B67" t="s">
        <v>171</v>
      </c>
      <c r="C67">
        <v>140</v>
      </c>
      <c r="D67" t="s">
        <v>67</v>
      </c>
      <c r="E67">
        <v>6121</v>
      </c>
      <c r="F67" t="s">
        <v>103</v>
      </c>
      <c r="G67">
        <v>21059</v>
      </c>
      <c r="H67" t="s">
        <v>52</v>
      </c>
      <c r="I67">
        <v>2015</v>
      </c>
      <c r="J67">
        <v>2015</v>
      </c>
      <c r="K67" t="s">
        <v>108</v>
      </c>
      <c r="L67">
        <v>3.96</v>
      </c>
      <c r="M67" t="s">
        <v>109</v>
      </c>
      <c r="N67" t="s">
        <v>110</v>
      </c>
    </row>
    <row r="68" spans="1:14" x14ac:dyDescent="0.75">
      <c r="A68" t="s">
        <v>170</v>
      </c>
      <c r="B68" t="s">
        <v>171</v>
      </c>
      <c r="C68">
        <v>140</v>
      </c>
      <c r="D68" t="s">
        <v>67</v>
      </c>
      <c r="E68">
        <v>6121</v>
      </c>
      <c r="F68" t="s">
        <v>103</v>
      </c>
      <c r="G68">
        <v>21059</v>
      </c>
      <c r="H68" t="s">
        <v>52</v>
      </c>
      <c r="I68">
        <v>2016</v>
      </c>
      <c r="J68">
        <v>2016</v>
      </c>
      <c r="K68" t="s">
        <v>108</v>
      </c>
      <c r="L68">
        <v>3.96</v>
      </c>
      <c r="M68" t="s">
        <v>109</v>
      </c>
      <c r="N68" t="s">
        <v>110</v>
      </c>
    </row>
    <row r="69" spans="1:14" x14ac:dyDescent="0.75">
      <c r="A69" t="s">
        <v>170</v>
      </c>
      <c r="B69" t="s">
        <v>171</v>
      </c>
      <c r="C69">
        <v>140</v>
      </c>
      <c r="D69" t="s">
        <v>67</v>
      </c>
      <c r="E69">
        <v>6121</v>
      </c>
      <c r="F69" t="s">
        <v>103</v>
      </c>
      <c r="G69">
        <v>21059</v>
      </c>
      <c r="H69" t="s">
        <v>52</v>
      </c>
      <c r="I69">
        <v>2017</v>
      </c>
      <c r="J69">
        <v>2017</v>
      </c>
      <c r="K69" t="s">
        <v>108</v>
      </c>
      <c r="L69">
        <v>3.96</v>
      </c>
      <c r="M69" t="s">
        <v>109</v>
      </c>
      <c r="N69" t="s">
        <v>110</v>
      </c>
    </row>
    <row r="70" spans="1:14" x14ac:dyDescent="0.75">
      <c r="A70" t="s">
        <v>170</v>
      </c>
      <c r="B70" t="s">
        <v>171</v>
      </c>
      <c r="C70">
        <v>140</v>
      </c>
      <c r="D70" t="s">
        <v>67</v>
      </c>
      <c r="E70">
        <v>6121</v>
      </c>
      <c r="F70" t="s">
        <v>103</v>
      </c>
      <c r="G70">
        <v>21059</v>
      </c>
      <c r="H70" t="s">
        <v>52</v>
      </c>
      <c r="I70">
        <v>2018</v>
      </c>
      <c r="J70">
        <v>2018</v>
      </c>
      <c r="K70" t="s">
        <v>108</v>
      </c>
      <c r="L70">
        <v>3.96</v>
      </c>
      <c r="M70" t="s">
        <v>109</v>
      </c>
      <c r="N70" t="s">
        <v>110</v>
      </c>
    </row>
    <row r="71" spans="1:14" x14ac:dyDescent="0.75">
      <c r="A71" t="s">
        <v>170</v>
      </c>
      <c r="B71" t="s">
        <v>171</v>
      </c>
      <c r="C71">
        <v>140</v>
      </c>
      <c r="D71" t="s">
        <v>67</v>
      </c>
      <c r="E71">
        <v>6121</v>
      </c>
      <c r="F71" t="s">
        <v>103</v>
      </c>
      <c r="G71">
        <v>21059</v>
      </c>
      <c r="H71" t="s">
        <v>52</v>
      </c>
      <c r="I71">
        <v>2019</v>
      </c>
      <c r="J71">
        <v>2019</v>
      </c>
      <c r="K71" t="s">
        <v>108</v>
      </c>
      <c r="L71">
        <v>3.96</v>
      </c>
      <c r="M71" t="s">
        <v>109</v>
      </c>
      <c r="N71" t="s">
        <v>110</v>
      </c>
    </row>
    <row r="72" spans="1:14" x14ac:dyDescent="0.75">
      <c r="A72" t="s">
        <v>170</v>
      </c>
      <c r="B72" t="s">
        <v>171</v>
      </c>
      <c r="C72">
        <v>148</v>
      </c>
      <c r="D72" t="s">
        <v>68</v>
      </c>
      <c r="E72">
        <v>6121</v>
      </c>
      <c r="F72" t="s">
        <v>103</v>
      </c>
      <c r="G72">
        <v>21059</v>
      </c>
      <c r="H72" t="s">
        <v>52</v>
      </c>
      <c r="I72">
        <v>2010</v>
      </c>
      <c r="J72">
        <v>2010</v>
      </c>
      <c r="K72" t="s">
        <v>108</v>
      </c>
      <c r="L72">
        <v>2.58</v>
      </c>
      <c r="M72" t="s">
        <v>109</v>
      </c>
      <c r="N72" t="s">
        <v>110</v>
      </c>
    </row>
    <row r="73" spans="1:14" x14ac:dyDescent="0.75">
      <c r="A73" t="s">
        <v>170</v>
      </c>
      <c r="B73" t="s">
        <v>171</v>
      </c>
      <c r="C73">
        <v>148</v>
      </c>
      <c r="D73" t="s">
        <v>68</v>
      </c>
      <c r="E73">
        <v>6121</v>
      </c>
      <c r="F73" t="s">
        <v>103</v>
      </c>
      <c r="G73">
        <v>21059</v>
      </c>
      <c r="H73" t="s">
        <v>52</v>
      </c>
      <c r="I73">
        <v>2011</v>
      </c>
      <c r="J73">
        <v>2011</v>
      </c>
      <c r="K73" t="s">
        <v>108</v>
      </c>
      <c r="L73">
        <v>2.56</v>
      </c>
      <c r="M73" t="s">
        <v>109</v>
      </c>
      <c r="N73" t="s">
        <v>110</v>
      </c>
    </row>
    <row r="74" spans="1:14" x14ac:dyDescent="0.75">
      <c r="A74" t="s">
        <v>170</v>
      </c>
      <c r="B74" t="s">
        <v>171</v>
      </c>
      <c r="C74">
        <v>148</v>
      </c>
      <c r="D74" t="s">
        <v>68</v>
      </c>
      <c r="E74">
        <v>6121</v>
      </c>
      <c r="F74" t="s">
        <v>103</v>
      </c>
      <c r="G74">
        <v>21059</v>
      </c>
      <c r="H74" t="s">
        <v>52</v>
      </c>
      <c r="I74">
        <v>2012</v>
      </c>
      <c r="J74">
        <v>2012</v>
      </c>
      <c r="K74" t="s">
        <v>108</v>
      </c>
      <c r="L74">
        <v>2.5299999999999998</v>
      </c>
      <c r="M74" t="s">
        <v>109</v>
      </c>
      <c r="N74" t="s">
        <v>110</v>
      </c>
    </row>
    <row r="75" spans="1:14" x14ac:dyDescent="0.75">
      <c r="A75" t="s">
        <v>170</v>
      </c>
      <c r="B75" t="s">
        <v>171</v>
      </c>
      <c r="C75">
        <v>148</v>
      </c>
      <c r="D75" t="s">
        <v>68</v>
      </c>
      <c r="E75">
        <v>6121</v>
      </c>
      <c r="F75" t="s">
        <v>103</v>
      </c>
      <c r="G75">
        <v>21059</v>
      </c>
      <c r="H75" t="s">
        <v>52</v>
      </c>
      <c r="I75">
        <v>2013</v>
      </c>
      <c r="J75">
        <v>2013</v>
      </c>
      <c r="K75" t="s">
        <v>108</v>
      </c>
      <c r="L75">
        <v>2.57</v>
      </c>
      <c r="M75" t="s">
        <v>109</v>
      </c>
      <c r="N75" t="s">
        <v>110</v>
      </c>
    </row>
    <row r="76" spans="1:14" x14ac:dyDescent="0.75">
      <c r="A76" t="s">
        <v>170</v>
      </c>
      <c r="B76" t="s">
        <v>171</v>
      </c>
      <c r="C76">
        <v>148</v>
      </c>
      <c r="D76" t="s">
        <v>68</v>
      </c>
      <c r="E76">
        <v>6121</v>
      </c>
      <c r="F76" t="s">
        <v>103</v>
      </c>
      <c r="G76">
        <v>21059</v>
      </c>
      <c r="H76" t="s">
        <v>52</v>
      </c>
      <c r="I76">
        <v>2014</v>
      </c>
      <c r="J76">
        <v>2014</v>
      </c>
      <c r="K76" t="s">
        <v>108</v>
      </c>
      <c r="L76">
        <v>2.57</v>
      </c>
      <c r="M76" t="s">
        <v>109</v>
      </c>
      <c r="N76" t="s">
        <v>110</v>
      </c>
    </row>
    <row r="77" spans="1:14" x14ac:dyDescent="0.75">
      <c r="A77" t="s">
        <v>170</v>
      </c>
      <c r="B77" t="s">
        <v>171</v>
      </c>
      <c r="C77">
        <v>148</v>
      </c>
      <c r="D77" t="s">
        <v>68</v>
      </c>
      <c r="E77">
        <v>6121</v>
      </c>
      <c r="F77" t="s">
        <v>103</v>
      </c>
      <c r="G77">
        <v>21059</v>
      </c>
      <c r="H77" t="s">
        <v>52</v>
      </c>
      <c r="I77">
        <v>2015</v>
      </c>
      <c r="J77">
        <v>2015</v>
      </c>
      <c r="K77" t="s">
        <v>108</v>
      </c>
      <c r="L77">
        <v>2.57</v>
      </c>
      <c r="M77" t="s">
        <v>109</v>
      </c>
      <c r="N77" t="s">
        <v>110</v>
      </c>
    </row>
    <row r="78" spans="1:14" x14ac:dyDescent="0.75">
      <c r="A78" t="s">
        <v>170</v>
      </c>
      <c r="B78" t="s">
        <v>171</v>
      </c>
      <c r="C78">
        <v>148</v>
      </c>
      <c r="D78" t="s">
        <v>68</v>
      </c>
      <c r="E78">
        <v>6121</v>
      </c>
      <c r="F78" t="s">
        <v>103</v>
      </c>
      <c r="G78">
        <v>21059</v>
      </c>
      <c r="H78" t="s">
        <v>52</v>
      </c>
      <c r="I78">
        <v>2016</v>
      </c>
      <c r="J78">
        <v>2016</v>
      </c>
      <c r="K78" t="s">
        <v>108</v>
      </c>
      <c r="L78">
        <v>2.57</v>
      </c>
      <c r="M78" t="s">
        <v>109</v>
      </c>
      <c r="N78" t="s">
        <v>110</v>
      </c>
    </row>
    <row r="79" spans="1:14" x14ac:dyDescent="0.75">
      <c r="A79" t="s">
        <v>170</v>
      </c>
      <c r="B79" t="s">
        <v>171</v>
      </c>
      <c r="C79">
        <v>148</v>
      </c>
      <c r="D79" t="s">
        <v>68</v>
      </c>
      <c r="E79">
        <v>6121</v>
      </c>
      <c r="F79" t="s">
        <v>103</v>
      </c>
      <c r="G79">
        <v>21059</v>
      </c>
      <c r="H79" t="s">
        <v>52</v>
      </c>
      <c r="I79">
        <v>2017</v>
      </c>
      <c r="J79">
        <v>2017</v>
      </c>
      <c r="K79" t="s">
        <v>108</v>
      </c>
      <c r="L79">
        <v>2.57</v>
      </c>
      <c r="M79" t="s">
        <v>109</v>
      </c>
      <c r="N79" t="s">
        <v>110</v>
      </c>
    </row>
    <row r="80" spans="1:14" x14ac:dyDescent="0.75">
      <c r="A80" t="s">
        <v>170</v>
      </c>
      <c r="B80" t="s">
        <v>171</v>
      </c>
      <c r="C80">
        <v>148</v>
      </c>
      <c r="D80" t="s">
        <v>68</v>
      </c>
      <c r="E80">
        <v>6121</v>
      </c>
      <c r="F80" t="s">
        <v>103</v>
      </c>
      <c r="G80">
        <v>21059</v>
      </c>
      <c r="H80" t="s">
        <v>52</v>
      </c>
      <c r="I80">
        <v>2018</v>
      </c>
      <c r="J80">
        <v>2018</v>
      </c>
      <c r="K80" t="s">
        <v>108</v>
      </c>
      <c r="L80">
        <v>2.57</v>
      </c>
      <c r="M80" t="s">
        <v>109</v>
      </c>
      <c r="N80" t="s">
        <v>110</v>
      </c>
    </row>
    <row r="81" spans="1:14" x14ac:dyDescent="0.75">
      <c r="A81" t="s">
        <v>170</v>
      </c>
      <c r="B81" t="s">
        <v>171</v>
      </c>
      <c r="C81">
        <v>148</v>
      </c>
      <c r="D81" t="s">
        <v>68</v>
      </c>
      <c r="E81">
        <v>6121</v>
      </c>
      <c r="F81" t="s">
        <v>103</v>
      </c>
      <c r="G81">
        <v>21059</v>
      </c>
      <c r="H81" t="s">
        <v>52</v>
      </c>
      <c r="I81">
        <v>2019</v>
      </c>
      <c r="J81">
        <v>2019</v>
      </c>
      <c r="K81" t="s">
        <v>108</v>
      </c>
      <c r="L81">
        <v>2.57</v>
      </c>
      <c r="M81" t="s">
        <v>109</v>
      </c>
      <c r="N81" t="s">
        <v>110</v>
      </c>
    </row>
    <row r="82" spans="1:14" x14ac:dyDescent="0.75">
      <c r="A82" t="s">
        <v>170</v>
      </c>
      <c r="B82" t="s">
        <v>171</v>
      </c>
      <c r="C82">
        <v>174</v>
      </c>
      <c r="D82" t="s">
        <v>69</v>
      </c>
      <c r="E82">
        <v>6121</v>
      </c>
      <c r="F82" t="s">
        <v>103</v>
      </c>
      <c r="G82">
        <v>21059</v>
      </c>
      <c r="H82" t="s">
        <v>52</v>
      </c>
      <c r="I82">
        <v>2010</v>
      </c>
      <c r="J82">
        <v>2010</v>
      </c>
      <c r="K82" t="s">
        <v>108</v>
      </c>
      <c r="L82">
        <v>3.01</v>
      </c>
      <c r="M82" t="s">
        <v>109</v>
      </c>
      <c r="N82" t="s">
        <v>110</v>
      </c>
    </row>
    <row r="83" spans="1:14" x14ac:dyDescent="0.75">
      <c r="A83" t="s">
        <v>170</v>
      </c>
      <c r="B83" t="s">
        <v>171</v>
      </c>
      <c r="C83">
        <v>174</v>
      </c>
      <c r="D83" t="s">
        <v>69</v>
      </c>
      <c r="E83">
        <v>6121</v>
      </c>
      <c r="F83" t="s">
        <v>103</v>
      </c>
      <c r="G83">
        <v>21059</v>
      </c>
      <c r="H83" t="s">
        <v>52</v>
      </c>
      <c r="I83">
        <v>2011</v>
      </c>
      <c r="J83">
        <v>2011</v>
      </c>
      <c r="K83" t="s">
        <v>108</v>
      </c>
      <c r="L83">
        <v>3.01</v>
      </c>
      <c r="M83" t="s">
        <v>109</v>
      </c>
      <c r="N83" t="s">
        <v>110</v>
      </c>
    </row>
    <row r="84" spans="1:14" x14ac:dyDescent="0.75">
      <c r="A84" t="s">
        <v>170</v>
      </c>
      <c r="B84" t="s">
        <v>171</v>
      </c>
      <c r="C84">
        <v>174</v>
      </c>
      <c r="D84" t="s">
        <v>69</v>
      </c>
      <c r="E84">
        <v>6121</v>
      </c>
      <c r="F84" t="s">
        <v>103</v>
      </c>
      <c r="G84">
        <v>21059</v>
      </c>
      <c r="H84" t="s">
        <v>52</v>
      </c>
      <c r="I84">
        <v>2012</v>
      </c>
      <c r="J84">
        <v>2012</v>
      </c>
      <c r="K84" t="s">
        <v>108</v>
      </c>
      <c r="L84">
        <v>3.01</v>
      </c>
      <c r="M84" t="s">
        <v>109</v>
      </c>
      <c r="N84" t="s">
        <v>110</v>
      </c>
    </row>
    <row r="85" spans="1:14" x14ac:dyDescent="0.75">
      <c r="A85" t="s">
        <v>170</v>
      </c>
      <c r="B85" t="s">
        <v>171</v>
      </c>
      <c r="C85">
        <v>174</v>
      </c>
      <c r="D85" t="s">
        <v>69</v>
      </c>
      <c r="E85">
        <v>6121</v>
      </c>
      <c r="F85" t="s">
        <v>103</v>
      </c>
      <c r="G85">
        <v>21059</v>
      </c>
      <c r="H85" t="s">
        <v>52</v>
      </c>
      <c r="I85">
        <v>2013</v>
      </c>
      <c r="J85">
        <v>2013</v>
      </c>
      <c r="K85" t="s">
        <v>108</v>
      </c>
      <c r="L85">
        <v>3.01</v>
      </c>
      <c r="M85" t="s">
        <v>109</v>
      </c>
      <c r="N85" t="s">
        <v>110</v>
      </c>
    </row>
    <row r="86" spans="1:14" x14ac:dyDescent="0.75">
      <c r="A86" t="s">
        <v>170</v>
      </c>
      <c r="B86" t="s">
        <v>171</v>
      </c>
      <c r="C86">
        <v>174</v>
      </c>
      <c r="D86" t="s">
        <v>69</v>
      </c>
      <c r="E86">
        <v>6121</v>
      </c>
      <c r="F86" t="s">
        <v>103</v>
      </c>
      <c r="G86">
        <v>21059</v>
      </c>
      <c r="H86" t="s">
        <v>52</v>
      </c>
      <c r="I86">
        <v>2014</v>
      </c>
      <c r="J86">
        <v>2014</v>
      </c>
      <c r="K86" t="s">
        <v>108</v>
      </c>
      <c r="L86">
        <v>3.01</v>
      </c>
      <c r="M86" t="s">
        <v>109</v>
      </c>
      <c r="N86" t="s">
        <v>110</v>
      </c>
    </row>
    <row r="87" spans="1:14" x14ac:dyDescent="0.75">
      <c r="A87" t="s">
        <v>170</v>
      </c>
      <c r="B87" t="s">
        <v>171</v>
      </c>
      <c r="C87">
        <v>174</v>
      </c>
      <c r="D87" t="s">
        <v>69</v>
      </c>
      <c r="E87">
        <v>6121</v>
      </c>
      <c r="F87" t="s">
        <v>103</v>
      </c>
      <c r="G87">
        <v>21059</v>
      </c>
      <c r="H87" t="s">
        <v>52</v>
      </c>
      <c r="I87">
        <v>2015</v>
      </c>
      <c r="J87">
        <v>2015</v>
      </c>
      <c r="K87" t="s">
        <v>108</v>
      </c>
      <c r="L87">
        <v>3.01</v>
      </c>
      <c r="M87" t="s">
        <v>109</v>
      </c>
      <c r="N87" t="s">
        <v>110</v>
      </c>
    </row>
    <row r="88" spans="1:14" x14ac:dyDescent="0.75">
      <c r="A88" t="s">
        <v>170</v>
      </c>
      <c r="B88" t="s">
        <v>171</v>
      </c>
      <c r="C88">
        <v>174</v>
      </c>
      <c r="D88" t="s">
        <v>69</v>
      </c>
      <c r="E88">
        <v>6121</v>
      </c>
      <c r="F88" t="s">
        <v>103</v>
      </c>
      <c r="G88">
        <v>21059</v>
      </c>
      <c r="H88" t="s">
        <v>52</v>
      </c>
      <c r="I88">
        <v>2016</v>
      </c>
      <c r="J88">
        <v>2016</v>
      </c>
      <c r="K88" t="s">
        <v>108</v>
      </c>
      <c r="L88">
        <v>3.01</v>
      </c>
      <c r="M88" t="s">
        <v>109</v>
      </c>
      <c r="N88" t="s">
        <v>110</v>
      </c>
    </row>
    <row r="89" spans="1:14" x14ac:dyDescent="0.75">
      <c r="A89" t="s">
        <v>170</v>
      </c>
      <c r="B89" t="s">
        <v>171</v>
      </c>
      <c r="C89">
        <v>174</v>
      </c>
      <c r="D89" t="s">
        <v>69</v>
      </c>
      <c r="E89">
        <v>6121</v>
      </c>
      <c r="F89" t="s">
        <v>103</v>
      </c>
      <c r="G89">
        <v>21059</v>
      </c>
      <c r="H89" t="s">
        <v>52</v>
      </c>
      <c r="I89">
        <v>2017</v>
      </c>
      <c r="J89">
        <v>2017</v>
      </c>
      <c r="K89" t="s">
        <v>108</v>
      </c>
      <c r="L89">
        <v>3.01</v>
      </c>
      <c r="M89" t="s">
        <v>109</v>
      </c>
      <c r="N89" t="s">
        <v>110</v>
      </c>
    </row>
    <row r="90" spans="1:14" x14ac:dyDescent="0.75">
      <c r="A90" t="s">
        <v>170</v>
      </c>
      <c r="B90" t="s">
        <v>171</v>
      </c>
      <c r="C90">
        <v>174</v>
      </c>
      <c r="D90" t="s">
        <v>69</v>
      </c>
      <c r="E90">
        <v>6121</v>
      </c>
      <c r="F90" t="s">
        <v>103</v>
      </c>
      <c r="G90">
        <v>21059</v>
      </c>
      <c r="H90" t="s">
        <v>52</v>
      </c>
      <c r="I90">
        <v>2018</v>
      </c>
      <c r="J90">
        <v>2018</v>
      </c>
      <c r="K90" t="s">
        <v>108</v>
      </c>
      <c r="L90">
        <v>3.01</v>
      </c>
      <c r="M90" t="s">
        <v>109</v>
      </c>
      <c r="N90" t="s">
        <v>110</v>
      </c>
    </row>
    <row r="91" spans="1:14" x14ac:dyDescent="0.75">
      <c r="A91" t="s">
        <v>170</v>
      </c>
      <c r="B91" t="s">
        <v>171</v>
      </c>
      <c r="C91">
        <v>174</v>
      </c>
      <c r="D91" t="s">
        <v>69</v>
      </c>
      <c r="E91">
        <v>6121</v>
      </c>
      <c r="F91" t="s">
        <v>103</v>
      </c>
      <c r="G91">
        <v>21059</v>
      </c>
      <c r="H91" t="s">
        <v>52</v>
      </c>
      <c r="I91">
        <v>2019</v>
      </c>
      <c r="J91">
        <v>2019</v>
      </c>
      <c r="K91" t="s">
        <v>108</v>
      </c>
      <c r="L91">
        <v>3.01</v>
      </c>
      <c r="M91" t="s">
        <v>109</v>
      </c>
      <c r="N91" t="s">
        <v>110</v>
      </c>
    </row>
    <row r="92" spans="1:14" x14ac:dyDescent="0.75">
      <c r="A92" t="s">
        <v>170</v>
      </c>
      <c r="B92" t="s">
        <v>171</v>
      </c>
      <c r="C92">
        <v>180</v>
      </c>
      <c r="D92" t="s">
        <v>70</v>
      </c>
      <c r="E92">
        <v>6121</v>
      </c>
      <c r="F92" t="s">
        <v>103</v>
      </c>
      <c r="G92">
        <v>21059</v>
      </c>
      <c r="H92" t="s">
        <v>52</v>
      </c>
      <c r="I92">
        <v>2010</v>
      </c>
      <c r="J92">
        <v>2010</v>
      </c>
      <c r="K92" t="s">
        <v>108</v>
      </c>
      <c r="L92">
        <v>3.01</v>
      </c>
      <c r="M92" t="s">
        <v>109</v>
      </c>
      <c r="N92" t="s">
        <v>110</v>
      </c>
    </row>
    <row r="93" spans="1:14" x14ac:dyDescent="0.75">
      <c r="A93" t="s">
        <v>170</v>
      </c>
      <c r="B93" t="s">
        <v>171</v>
      </c>
      <c r="C93">
        <v>180</v>
      </c>
      <c r="D93" t="s">
        <v>70</v>
      </c>
      <c r="E93">
        <v>6121</v>
      </c>
      <c r="F93" t="s">
        <v>103</v>
      </c>
      <c r="G93">
        <v>21059</v>
      </c>
      <c r="H93" t="s">
        <v>52</v>
      </c>
      <c r="I93">
        <v>2011</v>
      </c>
      <c r="J93">
        <v>2011</v>
      </c>
      <c r="K93" t="s">
        <v>108</v>
      </c>
      <c r="L93">
        <v>3.01</v>
      </c>
      <c r="M93" t="s">
        <v>109</v>
      </c>
      <c r="N93" t="s">
        <v>110</v>
      </c>
    </row>
    <row r="94" spans="1:14" x14ac:dyDescent="0.75">
      <c r="A94" t="s">
        <v>170</v>
      </c>
      <c r="B94" t="s">
        <v>171</v>
      </c>
      <c r="C94">
        <v>180</v>
      </c>
      <c r="D94" t="s">
        <v>70</v>
      </c>
      <c r="E94">
        <v>6121</v>
      </c>
      <c r="F94" t="s">
        <v>103</v>
      </c>
      <c r="G94">
        <v>21059</v>
      </c>
      <c r="H94" t="s">
        <v>52</v>
      </c>
      <c r="I94">
        <v>2012</v>
      </c>
      <c r="J94">
        <v>2012</v>
      </c>
      <c r="K94" t="s">
        <v>108</v>
      </c>
      <c r="L94">
        <v>3.01</v>
      </c>
      <c r="M94" t="s">
        <v>109</v>
      </c>
      <c r="N94" t="s">
        <v>110</v>
      </c>
    </row>
    <row r="95" spans="1:14" x14ac:dyDescent="0.75">
      <c r="A95" t="s">
        <v>170</v>
      </c>
      <c r="B95" t="s">
        <v>171</v>
      </c>
      <c r="C95">
        <v>180</v>
      </c>
      <c r="D95" t="s">
        <v>70</v>
      </c>
      <c r="E95">
        <v>6121</v>
      </c>
      <c r="F95" t="s">
        <v>103</v>
      </c>
      <c r="G95">
        <v>21059</v>
      </c>
      <c r="H95" t="s">
        <v>52</v>
      </c>
      <c r="I95">
        <v>2013</v>
      </c>
      <c r="J95">
        <v>2013</v>
      </c>
      <c r="K95" t="s">
        <v>108</v>
      </c>
      <c r="L95">
        <v>3.01</v>
      </c>
      <c r="M95" t="s">
        <v>109</v>
      </c>
      <c r="N95" t="s">
        <v>110</v>
      </c>
    </row>
    <row r="96" spans="1:14" x14ac:dyDescent="0.75">
      <c r="A96" t="s">
        <v>170</v>
      </c>
      <c r="B96" t="s">
        <v>171</v>
      </c>
      <c r="C96">
        <v>180</v>
      </c>
      <c r="D96" t="s">
        <v>70</v>
      </c>
      <c r="E96">
        <v>6121</v>
      </c>
      <c r="F96" t="s">
        <v>103</v>
      </c>
      <c r="G96">
        <v>21059</v>
      </c>
      <c r="H96" t="s">
        <v>52</v>
      </c>
      <c r="I96">
        <v>2014</v>
      </c>
      <c r="J96">
        <v>2014</v>
      </c>
      <c r="K96" t="s">
        <v>108</v>
      </c>
      <c r="L96">
        <v>3.01</v>
      </c>
      <c r="M96" t="s">
        <v>109</v>
      </c>
      <c r="N96" t="s">
        <v>110</v>
      </c>
    </row>
    <row r="97" spans="1:14" x14ac:dyDescent="0.75">
      <c r="A97" t="s">
        <v>170</v>
      </c>
      <c r="B97" t="s">
        <v>171</v>
      </c>
      <c r="C97">
        <v>180</v>
      </c>
      <c r="D97" t="s">
        <v>70</v>
      </c>
      <c r="E97">
        <v>6121</v>
      </c>
      <c r="F97" t="s">
        <v>103</v>
      </c>
      <c r="G97">
        <v>21059</v>
      </c>
      <c r="H97" t="s">
        <v>52</v>
      </c>
      <c r="I97">
        <v>2015</v>
      </c>
      <c r="J97">
        <v>2015</v>
      </c>
      <c r="K97" t="s">
        <v>108</v>
      </c>
      <c r="L97">
        <v>3.01</v>
      </c>
      <c r="M97" t="s">
        <v>109</v>
      </c>
      <c r="N97" t="s">
        <v>110</v>
      </c>
    </row>
    <row r="98" spans="1:14" x14ac:dyDescent="0.75">
      <c r="A98" t="s">
        <v>170</v>
      </c>
      <c r="B98" t="s">
        <v>171</v>
      </c>
      <c r="C98">
        <v>180</v>
      </c>
      <c r="D98" t="s">
        <v>70</v>
      </c>
      <c r="E98">
        <v>6121</v>
      </c>
      <c r="F98" t="s">
        <v>103</v>
      </c>
      <c r="G98">
        <v>21059</v>
      </c>
      <c r="H98" t="s">
        <v>52</v>
      </c>
      <c r="I98">
        <v>2016</v>
      </c>
      <c r="J98">
        <v>2016</v>
      </c>
      <c r="K98" t="s">
        <v>108</v>
      </c>
      <c r="L98">
        <v>3.01</v>
      </c>
      <c r="M98" t="s">
        <v>109</v>
      </c>
      <c r="N98" t="s">
        <v>110</v>
      </c>
    </row>
    <row r="99" spans="1:14" x14ac:dyDescent="0.75">
      <c r="A99" t="s">
        <v>170</v>
      </c>
      <c r="B99" t="s">
        <v>171</v>
      </c>
      <c r="C99">
        <v>180</v>
      </c>
      <c r="D99" t="s">
        <v>70</v>
      </c>
      <c r="E99">
        <v>6121</v>
      </c>
      <c r="F99" t="s">
        <v>103</v>
      </c>
      <c r="G99">
        <v>21059</v>
      </c>
      <c r="H99" t="s">
        <v>52</v>
      </c>
      <c r="I99">
        <v>2017</v>
      </c>
      <c r="J99">
        <v>2017</v>
      </c>
      <c r="K99" t="s">
        <v>108</v>
      </c>
      <c r="L99">
        <v>3.01</v>
      </c>
      <c r="M99" t="s">
        <v>109</v>
      </c>
      <c r="N99" t="s">
        <v>110</v>
      </c>
    </row>
    <row r="100" spans="1:14" x14ac:dyDescent="0.75">
      <c r="A100" t="s">
        <v>170</v>
      </c>
      <c r="B100" t="s">
        <v>171</v>
      </c>
      <c r="C100">
        <v>180</v>
      </c>
      <c r="D100" t="s">
        <v>70</v>
      </c>
      <c r="E100">
        <v>6121</v>
      </c>
      <c r="F100" t="s">
        <v>103</v>
      </c>
      <c r="G100">
        <v>21059</v>
      </c>
      <c r="H100" t="s">
        <v>52</v>
      </c>
      <c r="I100">
        <v>2018</v>
      </c>
      <c r="J100">
        <v>2018</v>
      </c>
      <c r="K100" t="s">
        <v>108</v>
      </c>
      <c r="L100">
        <v>3.01</v>
      </c>
      <c r="M100" t="s">
        <v>109</v>
      </c>
      <c r="N100" t="s">
        <v>110</v>
      </c>
    </row>
    <row r="101" spans="1:14" x14ac:dyDescent="0.75">
      <c r="A101" t="s">
        <v>170</v>
      </c>
      <c r="B101" t="s">
        <v>171</v>
      </c>
      <c r="C101">
        <v>180</v>
      </c>
      <c r="D101" t="s">
        <v>70</v>
      </c>
      <c r="E101">
        <v>6121</v>
      </c>
      <c r="F101" t="s">
        <v>103</v>
      </c>
      <c r="G101">
        <v>21059</v>
      </c>
      <c r="H101" t="s">
        <v>52</v>
      </c>
      <c r="I101">
        <v>2019</v>
      </c>
      <c r="J101">
        <v>2019</v>
      </c>
      <c r="K101" t="s">
        <v>108</v>
      </c>
      <c r="L101">
        <v>3.01</v>
      </c>
      <c r="M101" t="s">
        <v>109</v>
      </c>
      <c r="N101" t="s">
        <v>110</v>
      </c>
    </row>
    <row r="102" spans="1:14" x14ac:dyDescent="0.75">
      <c r="A102" t="s">
        <v>170</v>
      </c>
      <c r="B102" t="s">
        <v>171</v>
      </c>
      <c r="C102">
        <v>262</v>
      </c>
      <c r="D102" t="s">
        <v>71</v>
      </c>
      <c r="E102">
        <v>6121</v>
      </c>
      <c r="F102" t="s">
        <v>103</v>
      </c>
      <c r="G102">
        <v>21059</v>
      </c>
      <c r="H102" t="s">
        <v>52</v>
      </c>
      <c r="I102">
        <v>2010</v>
      </c>
      <c r="J102">
        <v>2010</v>
      </c>
      <c r="K102" t="s">
        <v>108</v>
      </c>
      <c r="L102">
        <v>2.35</v>
      </c>
      <c r="M102" t="s">
        <v>109</v>
      </c>
      <c r="N102" t="s">
        <v>110</v>
      </c>
    </row>
    <row r="103" spans="1:14" x14ac:dyDescent="0.75">
      <c r="A103" t="s">
        <v>170</v>
      </c>
      <c r="B103" t="s">
        <v>171</v>
      </c>
      <c r="C103">
        <v>262</v>
      </c>
      <c r="D103" t="s">
        <v>71</v>
      </c>
      <c r="E103">
        <v>6121</v>
      </c>
      <c r="F103" t="s">
        <v>103</v>
      </c>
      <c r="G103">
        <v>21059</v>
      </c>
      <c r="H103" t="s">
        <v>52</v>
      </c>
      <c r="I103">
        <v>2011</v>
      </c>
      <c r="J103">
        <v>2011</v>
      </c>
      <c r="K103" t="s">
        <v>108</v>
      </c>
      <c r="L103">
        <v>2.33</v>
      </c>
      <c r="M103" t="s">
        <v>109</v>
      </c>
      <c r="N103" t="s">
        <v>110</v>
      </c>
    </row>
    <row r="104" spans="1:14" x14ac:dyDescent="0.75">
      <c r="A104" t="s">
        <v>170</v>
      </c>
      <c r="B104" t="s">
        <v>171</v>
      </c>
      <c r="C104">
        <v>262</v>
      </c>
      <c r="D104" t="s">
        <v>71</v>
      </c>
      <c r="E104">
        <v>6121</v>
      </c>
      <c r="F104" t="s">
        <v>103</v>
      </c>
      <c r="G104">
        <v>21059</v>
      </c>
      <c r="H104" t="s">
        <v>52</v>
      </c>
      <c r="I104">
        <v>2012</v>
      </c>
      <c r="J104">
        <v>2012</v>
      </c>
      <c r="K104" t="s">
        <v>108</v>
      </c>
      <c r="L104">
        <v>2.34</v>
      </c>
      <c r="M104" t="s">
        <v>109</v>
      </c>
      <c r="N104" t="s">
        <v>110</v>
      </c>
    </row>
    <row r="105" spans="1:14" x14ac:dyDescent="0.75">
      <c r="A105" t="s">
        <v>170</v>
      </c>
      <c r="B105" t="s">
        <v>171</v>
      </c>
      <c r="C105">
        <v>262</v>
      </c>
      <c r="D105" t="s">
        <v>71</v>
      </c>
      <c r="E105">
        <v>6121</v>
      </c>
      <c r="F105" t="s">
        <v>103</v>
      </c>
      <c r="G105">
        <v>21059</v>
      </c>
      <c r="H105" t="s">
        <v>52</v>
      </c>
      <c r="I105">
        <v>2013</v>
      </c>
      <c r="J105">
        <v>2013</v>
      </c>
      <c r="K105" t="s">
        <v>108</v>
      </c>
      <c r="L105">
        <v>2.54</v>
      </c>
      <c r="M105" t="s">
        <v>109</v>
      </c>
      <c r="N105" t="s">
        <v>110</v>
      </c>
    </row>
    <row r="106" spans="1:14" x14ac:dyDescent="0.75">
      <c r="A106" t="s">
        <v>170</v>
      </c>
      <c r="B106" t="s">
        <v>171</v>
      </c>
      <c r="C106">
        <v>262</v>
      </c>
      <c r="D106" t="s">
        <v>71</v>
      </c>
      <c r="E106">
        <v>6121</v>
      </c>
      <c r="F106" t="s">
        <v>103</v>
      </c>
      <c r="G106">
        <v>21059</v>
      </c>
      <c r="H106" t="s">
        <v>52</v>
      </c>
      <c r="I106">
        <v>2014</v>
      </c>
      <c r="J106">
        <v>2014</v>
      </c>
      <c r="K106" t="s">
        <v>108</v>
      </c>
      <c r="L106">
        <v>2.54</v>
      </c>
      <c r="M106" t="s">
        <v>109</v>
      </c>
      <c r="N106" t="s">
        <v>110</v>
      </c>
    </row>
    <row r="107" spans="1:14" x14ac:dyDescent="0.75">
      <c r="A107" t="s">
        <v>170</v>
      </c>
      <c r="B107" t="s">
        <v>171</v>
      </c>
      <c r="C107">
        <v>262</v>
      </c>
      <c r="D107" t="s">
        <v>71</v>
      </c>
      <c r="E107">
        <v>6121</v>
      </c>
      <c r="F107" t="s">
        <v>103</v>
      </c>
      <c r="G107">
        <v>21059</v>
      </c>
      <c r="H107" t="s">
        <v>52</v>
      </c>
      <c r="I107">
        <v>2015</v>
      </c>
      <c r="J107">
        <v>2015</v>
      </c>
      <c r="K107" t="s">
        <v>108</v>
      </c>
      <c r="L107">
        <v>2.54</v>
      </c>
      <c r="M107" t="s">
        <v>109</v>
      </c>
      <c r="N107" t="s">
        <v>110</v>
      </c>
    </row>
    <row r="108" spans="1:14" x14ac:dyDescent="0.75">
      <c r="A108" t="s">
        <v>170</v>
      </c>
      <c r="B108" t="s">
        <v>171</v>
      </c>
      <c r="C108">
        <v>262</v>
      </c>
      <c r="D108" t="s">
        <v>71</v>
      </c>
      <c r="E108">
        <v>6121</v>
      </c>
      <c r="F108" t="s">
        <v>103</v>
      </c>
      <c r="G108">
        <v>21059</v>
      </c>
      <c r="H108" t="s">
        <v>52</v>
      </c>
      <c r="I108">
        <v>2016</v>
      </c>
      <c r="J108">
        <v>2016</v>
      </c>
      <c r="K108" t="s">
        <v>108</v>
      </c>
      <c r="L108">
        <v>2.54</v>
      </c>
      <c r="M108" t="s">
        <v>109</v>
      </c>
      <c r="N108" t="s">
        <v>110</v>
      </c>
    </row>
    <row r="109" spans="1:14" x14ac:dyDescent="0.75">
      <c r="A109" t="s">
        <v>170</v>
      </c>
      <c r="B109" t="s">
        <v>171</v>
      </c>
      <c r="C109">
        <v>262</v>
      </c>
      <c r="D109" t="s">
        <v>71</v>
      </c>
      <c r="E109">
        <v>6121</v>
      </c>
      <c r="F109" t="s">
        <v>103</v>
      </c>
      <c r="G109">
        <v>21059</v>
      </c>
      <c r="H109" t="s">
        <v>52</v>
      </c>
      <c r="I109">
        <v>2017</v>
      </c>
      <c r="J109">
        <v>2017</v>
      </c>
      <c r="K109" t="s">
        <v>108</v>
      </c>
      <c r="L109">
        <v>2.54</v>
      </c>
      <c r="M109" t="s">
        <v>109</v>
      </c>
      <c r="N109" t="s">
        <v>110</v>
      </c>
    </row>
    <row r="110" spans="1:14" x14ac:dyDescent="0.75">
      <c r="A110" t="s">
        <v>170</v>
      </c>
      <c r="B110" t="s">
        <v>171</v>
      </c>
      <c r="C110">
        <v>262</v>
      </c>
      <c r="D110" t="s">
        <v>71</v>
      </c>
      <c r="E110">
        <v>6121</v>
      </c>
      <c r="F110" t="s">
        <v>103</v>
      </c>
      <c r="G110">
        <v>21059</v>
      </c>
      <c r="H110" t="s">
        <v>52</v>
      </c>
      <c r="I110">
        <v>2018</v>
      </c>
      <c r="J110">
        <v>2018</v>
      </c>
      <c r="K110" t="s">
        <v>108</v>
      </c>
      <c r="L110">
        <v>2.54</v>
      </c>
      <c r="M110" t="s">
        <v>109</v>
      </c>
      <c r="N110" t="s">
        <v>110</v>
      </c>
    </row>
    <row r="111" spans="1:14" x14ac:dyDescent="0.75">
      <c r="A111" t="s">
        <v>170</v>
      </c>
      <c r="B111" t="s">
        <v>171</v>
      </c>
      <c r="C111">
        <v>262</v>
      </c>
      <c r="D111" t="s">
        <v>71</v>
      </c>
      <c r="E111">
        <v>6121</v>
      </c>
      <c r="F111" t="s">
        <v>103</v>
      </c>
      <c r="G111">
        <v>21059</v>
      </c>
      <c r="H111" t="s">
        <v>52</v>
      </c>
      <c r="I111">
        <v>2019</v>
      </c>
      <c r="J111">
        <v>2019</v>
      </c>
      <c r="K111" t="s">
        <v>108</v>
      </c>
      <c r="L111">
        <v>2.54</v>
      </c>
      <c r="M111" t="s">
        <v>109</v>
      </c>
      <c r="N111" t="s">
        <v>110</v>
      </c>
    </row>
    <row r="112" spans="1:14" x14ac:dyDescent="0.75">
      <c r="A112" t="s">
        <v>170</v>
      </c>
      <c r="B112" t="s">
        <v>171</v>
      </c>
      <c r="C112">
        <v>231</v>
      </c>
      <c r="D112" t="s">
        <v>72</v>
      </c>
      <c r="E112">
        <v>6121</v>
      </c>
      <c r="F112" t="s">
        <v>103</v>
      </c>
      <c r="G112">
        <v>21059</v>
      </c>
      <c r="H112" t="s">
        <v>52</v>
      </c>
      <c r="I112">
        <v>2010</v>
      </c>
      <c r="J112">
        <v>2010</v>
      </c>
      <c r="K112" t="s">
        <v>108</v>
      </c>
      <c r="L112">
        <v>2.82</v>
      </c>
      <c r="M112" t="s">
        <v>109</v>
      </c>
      <c r="N112" t="s">
        <v>110</v>
      </c>
    </row>
    <row r="113" spans="1:14" x14ac:dyDescent="0.75">
      <c r="A113" t="s">
        <v>170</v>
      </c>
      <c r="B113" t="s">
        <v>171</v>
      </c>
      <c r="C113">
        <v>231</v>
      </c>
      <c r="D113" t="s">
        <v>72</v>
      </c>
      <c r="E113">
        <v>6121</v>
      </c>
      <c r="F113" t="s">
        <v>103</v>
      </c>
      <c r="G113">
        <v>21059</v>
      </c>
      <c r="H113" t="s">
        <v>52</v>
      </c>
      <c r="I113">
        <v>2011</v>
      </c>
      <c r="J113">
        <v>2011</v>
      </c>
      <c r="K113" t="s">
        <v>108</v>
      </c>
      <c r="L113">
        <v>2.73</v>
      </c>
      <c r="M113" t="s">
        <v>109</v>
      </c>
      <c r="N113" t="s">
        <v>110</v>
      </c>
    </row>
    <row r="114" spans="1:14" x14ac:dyDescent="0.75">
      <c r="A114" t="s">
        <v>170</v>
      </c>
      <c r="B114" t="s">
        <v>171</v>
      </c>
      <c r="C114">
        <v>231</v>
      </c>
      <c r="D114" t="s">
        <v>72</v>
      </c>
      <c r="E114">
        <v>6121</v>
      </c>
      <c r="F114" t="s">
        <v>103</v>
      </c>
      <c r="G114">
        <v>21059</v>
      </c>
      <c r="H114" t="s">
        <v>52</v>
      </c>
      <c r="I114">
        <v>2012</v>
      </c>
      <c r="J114">
        <v>2012</v>
      </c>
      <c r="K114" t="s">
        <v>108</v>
      </c>
      <c r="L114">
        <v>2.81</v>
      </c>
      <c r="M114" t="s">
        <v>109</v>
      </c>
      <c r="N114" t="s">
        <v>110</v>
      </c>
    </row>
    <row r="115" spans="1:14" x14ac:dyDescent="0.75">
      <c r="A115" t="s">
        <v>170</v>
      </c>
      <c r="B115" t="s">
        <v>171</v>
      </c>
      <c r="C115">
        <v>231</v>
      </c>
      <c r="D115" t="s">
        <v>72</v>
      </c>
      <c r="E115">
        <v>6121</v>
      </c>
      <c r="F115" t="s">
        <v>103</v>
      </c>
      <c r="G115">
        <v>21059</v>
      </c>
      <c r="H115" t="s">
        <v>52</v>
      </c>
      <c r="I115">
        <v>2013</v>
      </c>
      <c r="J115">
        <v>2013</v>
      </c>
      <c r="K115" t="s">
        <v>108</v>
      </c>
      <c r="L115">
        <v>2.75</v>
      </c>
      <c r="M115" t="s">
        <v>109</v>
      </c>
      <c r="N115" t="s">
        <v>110</v>
      </c>
    </row>
    <row r="116" spans="1:14" x14ac:dyDescent="0.75">
      <c r="A116" t="s">
        <v>170</v>
      </c>
      <c r="B116" t="s">
        <v>171</v>
      </c>
      <c r="C116">
        <v>231</v>
      </c>
      <c r="D116" t="s">
        <v>72</v>
      </c>
      <c r="E116">
        <v>6121</v>
      </c>
      <c r="F116" t="s">
        <v>103</v>
      </c>
      <c r="G116">
        <v>21059</v>
      </c>
      <c r="H116" t="s">
        <v>52</v>
      </c>
      <c r="I116">
        <v>2014</v>
      </c>
      <c r="J116">
        <v>2014</v>
      </c>
      <c r="K116" t="s">
        <v>108</v>
      </c>
      <c r="L116">
        <v>2.75</v>
      </c>
      <c r="M116" t="s">
        <v>109</v>
      </c>
      <c r="N116" t="s">
        <v>110</v>
      </c>
    </row>
    <row r="117" spans="1:14" x14ac:dyDescent="0.75">
      <c r="A117" t="s">
        <v>170</v>
      </c>
      <c r="B117" t="s">
        <v>171</v>
      </c>
      <c r="C117">
        <v>231</v>
      </c>
      <c r="D117" t="s">
        <v>72</v>
      </c>
      <c r="E117">
        <v>6121</v>
      </c>
      <c r="F117" t="s">
        <v>103</v>
      </c>
      <c r="G117">
        <v>21059</v>
      </c>
      <c r="H117" t="s">
        <v>52</v>
      </c>
      <c r="I117">
        <v>2015</v>
      </c>
      <c r="J117">
        <v>2015</v>
      </c>
      <c r="K117" t="s">
        <v>108</v>
      </c>
      <c r="L117">
        <v>2.75</v>
      </c>
      <c r="M117" t="s">
        <v>109</v>
      </c>
      <c r="N117" t="s">
        <v>110</v>
      </c>
    </row>
    <row r="118" spans="1:14" x14ac:dyDescent="0.75">
      <c r="A118" t="s">
        <v>170</v>
      </c>
      <c r="B118" t="s">
        <v>171</v>
      </c>
      <c r="C118">
        <v>231</v>
      </c>
      <c r="D118" t="s">
        <v>72</v>
      </c>
      <c r="E118">
        <v>6121</v>
      </c>
      <c r="F118" t="s">
        <v>103</v>
      </c>
      <c r="G118">
        <v>21059</v>
      </c>
      <c r="H118" t="s">
        <v>52</v>
      </c>
      <c r="I118">
        <v>2016</v>
      </c>
      <c r="J118">
        <v>2016</v>
      </c>
      <c r="K118" t="s">
        <v>108</v>
      </c>
      <c r="L118">
        <v>2.75</v>
      </c>
      <c r="M118" t="s">
        <v>109</v>
      </c>
      <c r="N118" t="s">
        <v>110</v>
      </c>
    </row>
    <row r="119" spans="1:14" x14ac:dyDescent="0.75">
      <c r="A119" t="s">
        <v>170</v>
      </c>
      <c r="B119" t="s">
        <v>171</v>
      </c>
      <c r="C119">
        <v>231</v>
      </c>
      <c r="D119" t="s">
        <v>72</v>
      </c>
      <c r="E119">
        <v>6121</v>
      </c>
      <c r="F119" t="s">
        <v>103</v>
      </c>
      <c r="G119">
        <v>21059</v>
      </c>
      <c r="H119" t="s">
        <v>52</v>
      </c>
      <c r="I119">
        <v>2017</v>
      </c>
      <c r="J119">
        <v>2017</v>
      </c>
      <c r="K119" t="s">
        <v>108</v>
      </c>
      <c r="L119">
        <v>2.75</v>
      </c>
      <c r="M119" t="s">
        <v>109</v>
      </c>
      <c r="N119" t="s">
        <v>110</v>
      </c>
    </row>
    <row r="120" spans="1:14" x14ac:dyDescent="0.75">
      <c r="A120" t="s">
        <v>170</v>
      </c>
      <c r="B120" t="s">
        <v>171</v>
      </c>
      <c r="C120">
        <v>231</v>
      </c>
      <c r="D120" t="s">
        <v>72</v>
      </c>
      <c r="E120">
        <v>6121</v>
      </c>
      <c r="F120" t="s">
        <v>103</v>
      </c>
      <c r="G120">
        <v>21059</v>
      </c>
      <c r="H120" t="s">
        <v>52</v>
      </c>
      <c r="I120">
        <v>2018</v>
      </c>
      <c r="J120">
        <v>2018</v>
      </c>
      <c r="K120" t="s">
        <v>108</v>
      </c>
      <c r="L120">
        <v>2.75</v>
      </c>
      <c r="M120" t="s">
        <v>109</v>
      </c>
      <c r="N120" t="s">
        <v>110</v>
      </c>
    </row>
    <row r="121" spans="1:14" x14ac:dyDescent="0.75">
      <c r="A121" t="s">
        <v>170</v>
      </c>
      <c r="B121" t="s">
        <v>171</v>
      </c>
      <c r="C121">
        <v>231</v>
      </c>
      <c r="D121" t="s">
        <v>72</v>
      </c>
      <c r="E121">
        <v>6121</v>
      </c>
      <c r="F121" t="s">
        <v>103</v>
      </c>
      <c r="G121">
        <v>21059</v>
      </c>
      <c r="H121" t="s">
        <v>52</v>
      </c>
      <c r="I121">
        <v>2019</v>
      </c>
      <c r="J121">
        <v>2019</v>
      </c>
      <c r="K121" t="s">
        <v>108</v>
      </c>
      <c r="L121">
        <v>2.75</v>
      </c>
      <c r="M121" t="s">
        <v>109</v>
      </c>
      <c r="N121" t="s">
        <v>110</v>
      </c>
    </row>
    <row r="122" spans="1:14" x14ac:dyDescent="0.75">
      <c r="A122" t="s">
        <v>170</v>
      </c>
      <c r="B122" t="s">
        <v>171</v>
      </c>
      <c r="C122">
        <v>270</v>
      </c>
      <c r="D122" t="s">
        <v>73</v>
      </c>
      <c r="E122">
        <v>6121</v>
      </c>
      <c r="F122" t="s">
        <v>103</v>
      </c>
      <c r="G122">
        <v>21059</v>
      </c>
      <c r="H122" t="s">
        <v>52</v>
      </c>
      <c r="I122">
        <v>2010</v>
      </c>
      <c r="J122">
        <v>2010</v>
      </c>
      <c r="K122" t="s">
        <v>108</v>
      </c>
      <c r="L122">
        <v>2.34</v>
      </c>
      <c r="M122" t="s">
        <v>109</v>
      </c>
      <c r="N122" t="s">
        <v>110</v>
      </c>
    </row>
    <row r="123" spans="1:14" x14ac:dyDescent="0.75">
      <c r="A123" t="s">
        <v>170</v>
      </c>
      <c r="B123" t="s">
        <v>171</v>
      </c>
      <c r="C123">
        <v>270</v>
      </c>
      <c r="D123" t="s">
        <v>73</v>
      </c>
      <c r="E123">
        <v>6121</v>
      </c>
      <c r="F123" t="s">
        <v>103</v>
      </c>
      <c r="G123">
        <v>21059</v>
      </c>
      <c r="H123" t="s">
        <v>52</v>
      </c>
      <c r="I123">
        <v>2011</v>
      </c>
      <c r="J123">
        <v>2011</v>
      </c>
      <c r="K123" t="s">
        <v>108</v>
      </c>
      <c r="L123">
        <v>2.27</v>
      </c>
      <c r="M123" t="s">
        <v>109</v>
      </c>
      <c r="N123" t="s">
        <v>110</v>
      </c>
    </row>
    <row r="124" spans="1:14" x14ac:dyDescent="0.75">
      <c r="A124" t="s">
        <v>170</v>
      </c>
      <c r="B124" t="s">
        <v>171</v>
      </c>
      <c r="C124">
        <v>270</v>
      </c>
      <c r="D124" t="s">
        <v>73</v>
      </c>
      <c r="E124">
        <v>6121</v>
      </c>
      <c r="F124" t="s">
        <v>103</v>
      </c>
      <c r="G124">
        <v>21059</v>
      </c>
      <c r="H124" t="s">
        <v>52</v>
      </c>
      <c r="I124">
        <v>2012</v>
      </c>
      <c r="J124">
        <v>2012</v>
      </c>
      <c r="K124" t="s">
        <v>108</v>
      </c>
      <c r="L124">
        <v>2.1800000000000002</v>
      </c>
      <c r="M124" t="s">
        <v>109</v>
      </c>
      <c r="N124" t="s">
        <v>110</v>
      </c>
    </row>
    <row r="125" spans="1:14" x14ac:dyDescent="0.75">
      <c r="A125" t="s">
        <v>170</v>
      </c>
      <c r="B125" t="s">
        <v>171</v>
      </c>
      <c r="C125">
        <v>270</v>
      </c>
      <c r="D125" t="s">
        <v>73</v>
      </c>
      <c r="E125">
        <v>6121</v>
      </c>
      <c r="F125" t="s">
        <v>103</v>
      </c>
      <c r="G125">
        <v>21059</v>
      </c>
      <c r="H125" t="s">
        <v>52</v>
      </c>
      <c r="I125">
        <v>2013</v>
      </c>
      <c r="J125">
        <v>2013</v>
      </c>
      <c r="K125" t="s">
        <v>108</v>
      </c>
      <c r="L125">
        <v>2.15</v>
      </c>
      <c r="M125" t="s">
        <v>109</v>
      </c>
      <c r="N125" t="s">
        <v>110</v>
      </c>
    </row>
    <row r="126" spans="1:14" x14ac:dyDescent="0.75">
      <c r="A126" t="s">
        <v>170</v>
      </c>
      <c r="B126" t="s">
        <v>171</v>
      </c>
      <c r="C126">
        <v>270</v>
      </c>
      <c r="D126" t="s">
        <v>73</v>
      </c>
      <c r="E126">
        <v>6121</v>
      </c>
      <c r="F126" t="s">
        <v>103</v>
      </c>
      <c r="G126">
        <v>21059</v>
      </c>
      <c r="H126" t="s">
        <v>52</v>
      </c>
      <c r="I126">
        <v>2014</v>
      </c>
      <c r="J126">
        <v>2014</v>
      </c>
      <c r="K126" t="s">
        <v>108</v>
      </c>
      <c r="L126">
        <v>2.15</v>
      </c>
      <c r="M126" t="s">
        <v>109</v>
      </c>
      <c r="N126" t="s">
        <v>110</v>
      </c>
    </row>
    <row r="127" spans="1:14" x14ac:dyDescent="0.75">
      <c r="A127" t="s">
        <v>170</v>
      </c>
      <c r="B127" t="s">
        <v>171</v>
      </c>
      <c r="C127">
        <v>270</v>
      </c>
      <c r="D127" t="s">
        <v>73</v>
      </c>
      <c r="E127">
        <v>6121</v>
      </c>
      <c r="F127" t="s">
        <v>103</v>
      </c>
      <c r="G127">
        <v>21059</v>
      </c>
      <c r="H127" t="s">
        <v>52</v>
      </c>
      <c r="I127">
        <v>2015</v>
      </c>
      <c r="J127">
        <v>2015</v>
      </c>
      <c r="K127" t="s">
        <v>108</v>
      </c>
      <c r="L127">
        <v>2.15</v>
      </c>
      <c r="M127" t="s">
        <v>109</v>
      </c>
      <c r="N127" t="s">
        <v>110</v>
      </c>
    </row>
    <row r="128" spans="1:14" x14ac:dyDescent="0.75">
      <c r="A128" t="s">
        <v>170</v>
      </c>
      <c r="B128" t="s">
        <v>171</v>
      </c>
      <c r="C128">
        <v>270</v>
      </c>
      <c r="D128" t="s">
        <v>73</v>
      </c>
      <c r="E128">
        <v>6121</v>
      </c>
      <c r="F128" t="s">
        <v>103</v>
      </c>
      <c r="G128">
        <v>21059</v>
      </c>
      <c r="H128" t="s">
        <v>52</v>
      </c>
      <c r="I128">
        <v>2016</v>
      </c>
      <c r="J128">
        <v>2016</v>
      </c>
      <c r="K128" t="s">
        <v>108</v>
      </c>
      <c r="L128">
        <v>2.15</v>
      </c>
      <c r="M128" t="s">
        <v>109</v>
      </c>
      <c r="N128" t="s">
        <v>110</v>
      </c>
    </row>
    <row r="129" spans="1:14" x14ac:dyDescent="0.75">
      <c r="A129" t="s">
        <v>170</v>
      </c>
      <c r="B129" t="s">
        <v>171</v>
      </c>
      <c r="C129">
        <v>270</v>
      </c>
      <c r="D129" t="s">
        <v>73</v>
      </c>
      <c r="E129">
        <v>6121</v>
      </c>
      <c r="F129" t="s">
        <v>103</v>
      </c>
      <c r="G129">
        <v>21059</v>
      </c>
      <c r="H129" t="s">
        <v>52</v>
      </c>
      <c r="I129">
        <v>2017</v>
      </c>
      <c r="J129">
        <v>2017</v>
      </c>
      <c r="K129" t="s">
        <v>108</v>
      </c>
      <c r="L129">
        <v>2.15</v>
      </c>
      <c r="M129" t="s">
        <v>109</v>
      </c>
      <c r="N129" t="s">
        <v>110</v>
      </c>
    </row>
    <row r="130" spans="1:14" x14ac:dyDescent="0.75">
      <c r="A130" t="s">
        <v>170</v>
      </c>
      <c r="B130" t="s">
        <v>171</v>
      </c>
      <c r="C130">
        <v>270</v>
      </c>
      <c r="D130" t="s">
        <v>73</v>
      </c>
      <c r="E130">
        <v>6121</v>
      </c>
      <c r="F130" t="s">
        <v>103</v>
      </c>
      <c r="G130">
        <v>21059</v>
      </c>
      <c r="H130" t="s">
        <v>52</v>
      </c>
      <c r="I130">
        <v>2018</v>
      </c>
      <c r="J130">
        <v>2018</v>
      </c>
      <c r="K130" t="s">
        <v>108</v>
      </c>
      <c r="L130">
        <v>2.15</v>
      </c>
      <c r="M130" t="s">
        <v>109</v>
      </c>
      <c r="N130" t="s">
        <v>110</v>
      </c>
    </row>
    <row r="131" spans="1:14" x14ac:dyDescent="0.75">
      <c r="A131" t="s">
        <v>170</v>
      </c>
      <c r="B131" t="s">
        <v>171</v>
      </c>
      <c r="C131">
        <v>270</v>
      </c>
      <c r="D131" t="s">
        <v>73</v>
      </c>
      <c r="E131">
        <v>6121</v>
      </c>
      <c r="F131" t="s">
        <v>103</v>
      </c>
      <c r="G131">
        <v>21059</v>
      </c>
      <c r="H131" t="s">
        <v>52</v>
      </c>
      <c r="I131">
        <v>2019</v>
      </c>
      <c r="J131">
        <v>2019</v>
      </c>
      <c r="K131" t="s">
        <v>108</v>
      </c>
      <c r="L131">
        <v>2.15</v>
      </c>
      <c r="M131" t="s">
        <v>109</v>
      </c>
      <c r="N131" t="s">
        <v>110</v>
      </c>
    </row>
    <row r="132" spans="1:14" x14ac:dyDescent="0.75">
      <c r="A132" t="s">
        <v>170</v>
      </c>
      <c r="B132" t="s">
        <v>171</v>
      </c>
      <c r="C132">
        <v>624</v>
      </c>
      <c r="D132" t="s">
        <v>74</v>
      </c>
      <c r="E132">
        <v>6121</v>
      </c>
      <c r="F132" t="s">
        <v>103</v>
      </c>
      <c r="G132">
        <v>21059</v>
      </c>
      <c r="H132" t="s">
        <v>52</v>
      </c>
      <c r="I132">
        <v>2010</v>
      </c>
      <c r="J132">
        <v>2010</v>
      </c>
      <c r="K132" t="s">
        <v>108</v>
      </c>
      <c r="L132">
        <v>2.9</v>
      </c>
      <c r="M132" t="s">
        <v>109</v>
      </c>
      <c r="N132" t="s">
        <v>110</v>
      </c>
    </row>
    <row r="133" spans="1:14" x14ac:dyDescent="0.75">
      <c r="A133" t="s">
        <v>170</v>
      </c>
      <c r="B133" t="s">
        <v>171</v>
      </c>
      <c r="C133">
        <v>624</v>
      </c>
      <c r="D133" t="s">
        <v>74</v>
      </c>
      <c r="E133">
        <v>6121</v>
      </c>
      <c r="F133" t="s">
        <v>103</v>
      </c>
      <c r="G133">
        <v>21059</v>
      </c>
      <c r="H133" t="s">
        <v>52</v>
      </c>
      <c r="I133">
        <v>2011</v>
      </c>
      <c r="J133">
        <v>2011</v>
      </c>
      <c r="K133" t="s">
        <v>108</v>
      </c>
      <c r="L133">
        <v>2.88</v>
      </c>
      <c r="M133" t="s">
        <v>109</v>
      </c>
      <c r="N133" t="s">
        <v>110</v>
      </c>
    </row>
    <row r="134" spans="1:14" x14ac:dyDescent="0.75">
      <c r="A134" t="s">
        <v>170</v>
      </c>
      <c r="B134" t="s">
        <v>171</v>
      </c>
      <c r="C134">
        <v>624</v>
      </c>
      <c r="D134" t="s">
        <v>74</v>
      </c>
      <c r="E134">
        <v>6121</v>
      </c>
      <c r="F134" t="s">
        <v>103</v>
      </c>
      <c r="G134">
        <v>21059</v>
      </c>
      <c r="H134" t="s">
        <v>52</v>
      </c>
      <c r="I134">
        <v>2012</v>
      </c>
      <c r="J134">
        <v>2012</v>
      </c>
      <c r="K134" t="s">
        <v>108</v>
      </c>
      <c r="L134">
        <v>2.91</v>
      </c>
      <c r="M134" t="s">
        <v>109</v>
      </c>
      <c r="N134" t="s">
        <v>110</v>
      </c>
    </row>
    <row r="135" spans="1:14" x14ac:dyDescent="0.75">
      <c r="A135" t="s">
        <v>170</v>
      </c>
      <c r="B135" t="s">
        <v>171</v>
      </c>
      <c r="C135">
        <v>624</v>
      </c>
      <c r="D135" t="s">
        <v>74</v>
      </c>
      <c r="E135">
        <v>6121</v>
      </c>
      <c r="F135" t="s">
        <v>103</v>
      </c>
      <c r="G135">
        <v>21059</v>
      </c>
      <c r="H135" t="s">
        <v>52</v>
      </c>
      <c r="I135">
        <v>2013</v>
      </c>
      <c r="J135">
        <v>2013</v>
      </c>
      <c r="K135" t="s">
        <v>108</v>
      </c>
      <c r="L135">
        <v>2.84</v>
      </c>
      <c r="M135" t="s">
        <v>109</v>
      </c>
      <c r="N135" t="s">
        <v>110</v>
      </c>
    </row>
    <row r="136" spans="1:14" x14ac:dyDescent="0.75">
      <c r="A136" t="s">
        <v>170</v>
      </c>
      <c r="B136" t="s">
        <v>171</v>
      </c>
      <c r="C136">
        <v>624</v>
      </c>
      <c r="D136" t="s">
        <v>74</v>
      </c>
      <c r="E136">
        <v>6121</v>
      </c>
      <c r="F136" t="s">
        <v>103</v>
      </c>
      <c r="G136">
        <v>21059</v>
      </c>
      <c r="H136" t="s">
        <v>52</v>
      </c>
      <c r="I136">
        <v>2014</v>
      </c>
      <c r="J136">
        <v>2014</v>
      </c>
      <c r="K136" t="s">
        <v>108</v>
      </c>
      <c r="L136">
        <v>2.84</v>
      </c>
      <c r="M136" t="s">
        <v>109</v>
      </c>
      <c r="N136" t="s">
        <v>110</v>
      </c>
    </row>
    <row r="137" spans="1:14" x14ac:dyDescent="0.75">
      <c r="A137" t="s">
        <v>170</v>
      </c>
      <c r="B137" t="s">
        <v>171</v>
      </c>
      <c r="C137">
        <v>624</v>
      </c>
      <c r="D137" t="s">
        <v>74</v>
      </c>
      <c r="E137">
        <v>6121</v>
      </c>
      <c r="F137" t="s">
        <v>103</v>
      </c>
      <c r="G137">
        <v>21059</v>
      </c>
      <c r="H137" t="s">
        <v>52</v>
      </c>
      <c r="I137">
        <v>2015</v>
      </c>
      <c r="J137">
        <v>2015</v>
      </c>
      <c r="K137" t="s">
        <v>108</v>
      </c>
      <c r="L137">
        <v>2.84</v>
      </c>
      <c r="M137" t="s">
        <v>109</v>
      </c>
      <c r="N137" t="s">
        <v>110</v>
      </c>
    </row>
    <row r="138" spans="1:14" x14ac:dyDescent="0.75">
      <c r="A138" t="s">
        <v>170</v>
      </c>
      <c r="B138" t="s">
        <v>171</v>
      </c>
      <c r="C138">
        <v>624</v>
      </c>
      <c r="D138" t="s">
        <v>74</v>
      </c>
      <c r="E138">
        <v>6121</v>
      </c>
      <c r="F138" t="s">
        <v>103</v>
      </c>
      <c r="G138">
        <v>21059</v>
      </c>
      <c r="H138" t="s">
        <v>52</v>
      </c>
      <c r="I138">
        <v>2016</v>
      </c>
      <c r="J138">
        <v>2016</v>
      </c>
      <c r="K138" t="s">
        <v>108</v>
      </c>
      <c r="L138">
        <v>2.84</v>
      </c>
      <c r="M138" t="s">
        <v>109</v>
      </c>
      <c r="N138" t="s">
        <v>110</v>
      </c>
    </row>
    <row r="139" spans="1:14" x14ac:dyDescent="0.75">
      <c r="A139" t="s">
        <v>170</v>
      </c>
      <c r="B139" t="s">
        <v>171</v>
      </c>
      <c r="C139">
        <v>624</v>
      </c>
      <c r="D139" t="s">
        <v>74</v>
      </c>
      <c r="E139">
        <v>6121</v>
      </c>
      <c r="F139" t="s">
        <v>103</v>
      </c>
      <c r="G139">
        <v>21059</v>
      </c>
      <c r="H139" t="s">
        <v>52</v>
      </c>
      <c r="I139">
        <v>2017</v>
      </c>
      <c r="J139">
        <v>2017</v>
      </c>
      <c r="K139" t="s">
        <v>108</v>
      </c>
      <c r="L139">
        <v>2.84</v>
      </c>
      <c r="M139" t="s">
        <v>109</v>
      </c>
      <c r="N139" t="s">
        <v>110</v>
      </c>
    </row>
    <row r="140" spans="1:14" x14ac:dyDescent="0.75">
      <c r="A140" t="s">
        <v>170</v>
      </c>
      <c r="B140" t="s">
        <v>171</v>
      </c>
      <c r="C140">
        <v>624</v>
      </c>
      <c r="D140" t="s">
        <v>74</v>
      </c>
      <c r="E140">
        <v>6121</v>
      </c>
      <c r="F140" t="s">
        <v>103</v>
      </c>
      <c r="G140">
        <v>21059</v>
      </c>
      <c r="H140" t="s">
        <v>52</v>
      </c>
      <c r="I140">
        <v>2018</v>
      </c>
      <c r="J140">
        <v>2018</v>
      </c>
      <c r="K140" t="s">
        <v>108</v>
      </c>
      <c r="L140">
        <v>2.84</v>
      </c>
      <c r="M140" t="s">
        <v>109</v>
      </c>
      <c r="N140" t="s">
        <v>110</v>
      </c>
    </row>
    <row r="141" spans="1:14" x14ac:dyDescent="0.75">
      <c r="A141" t="s">
        <v>170</v>
      </c>
      <c r="B141" t="s">
        <v>171</v>
      </c>
      <c r="C141">
        <v>624</v>
      </c>
      <c r="D141" t="s">
        <v>74</v>
      </c>
      <c r="E141">
        <v>6121</v>
      </c>
      <c r="F141" t="s">
        <v>103</v>
      </c>
      <c r="G141">
        <v>21059</v>
      </c>
      <c r="H141" t="s">
        <v>52</v>
      </c>
      <c r="I141">
        <v>2019</v>
      </c>
      <c r="J141">
        <v>2019</v>
      </c>
      <c r="K141" t="s">
        <v>108</v>
      </c>
      <c r="L141">
        <v>2.84</v>
      </c>
      <c r="M141" t="s">
        <v>109</v>
      </c>
      <c r="N141" t="s">
        <v>110</v>
      </c>
    </row>
    <row r="142" spans="1:14" x14ac:dyDescent="0.75">
      <c r="A142" t="s">
        <v>170</v>
      </c>
      <c r="B142" t="s">
        <v>171</v>
      </c>
      <c r="C142">
        <v>332</v>
      </c>
      <c r="D142" t="s">
        <v>75</v>
      </c>
      <c r="E142">
        <v>6121</v>
      </c>
      <c r="F142" t="s">
        <v>103</v>
      </c>
      <c r="G142">
        <v>21059</v>
      </c>
      <c r="H142" t="s">
        <v>52</v>
      </c>
      <c r="I142">
        <v>2010</v>
      </c>
      <c r="J142">
        <v>2010</v>
      </c>
      <c r="K142" t="s">
        <v>108</v>
      </c>
      <c r="L142">
        <v>3.05</v>
      </c>
      <c r="M142" t="s">
        <v>109</v>
      </c>
      <c r="N142" t="s">
        <v>110</v>
      </c>
    </row>
    <row r="143" spans="1:14" x14ac:dyDescent="0.75">
      <c r="A143" t="s">
        <v>170</v>
      </c>
      <c r="B143" t="s">
        <v>171</v>
      </c>
      <c r="C143">
        <v>332</v>
      </c>
      <c r="D143" t="s">
        <v>75</v>
      </c>
      <c r="E143">
        <v>6121</v>
      </c>
      <c r="F143" t="s">
        <v>103</v>
      </c>
      <c r="G143">
        <v>21059</v>
      </c>
      <c r="H143" t="s">
        <v>52</v>
      </c>
      <c r="I143">
        <v>2011</v>
      </c>
      <c r="J143">
        <v>2011</v>
      </c>
      <c r="K143" t="s">
        <v>108</v>
      </c>
      <c r="L143">
        <v>3.03</v>
      </c>
      <c r="M143" t="s">
        <v>109</v>
      </c>
      <c r="N143" t="s">
        <v>110</v>
      </c>
    </row>
    <row r="144" spans="1:14" x14ac:dyDescent="0.75">
      <c r="A144" t="s">
        <v>170</v>
      </c>
      <c r="B144" t="s">
        <v>171</v>
      </c>
      <c r="C144">
        <v>332</v>
      </c>
      <c r="D144" t="s">
        <v>75</v>
      </c>
      <c r="E144">
        <v>6121</v>
      </c>
      <c r="F144" t="s">
        <v>103</v>
      </c>
      <c r="G144">
        <v>21059</v>
      </c>
      <c r="H144" t="s">
        <v>52</v>
      </c>
      <c r="I144">
        <v>2012</v>
      </c>
      <c r="J144">
        <v>2012</v>
      </c>
      <c r="K144" t="s">
        <v>108</v>
      </c>
      <c r="L144">
        <v>3.02</v>
      </c>
      <c r="M144" t="s">
        <v>109</v>
      </c>
      <c r="N144" t="s">
        <v>110</v>
      </c>
    </row>
    <row r="145" spans="1:14" x14ac:dyDescent="0.75">
      <c r="A145" t="s">
        <v>170</v>
      </c>
      <c r="B145" t="s">
        <v>171</v>
      </c>
      <c r="C145">
        <v>332</v>
      </c>
      <c r="D145" t="s">
        <v>75</v>
      </c>
      <c r="E145">
        <v>6121</v>
      </c>
      <c r="F145" t="s">
        <v>103</v>
      </c>
      <c r="G145">
        <v>21059</v>
      </c>
      <c r="H145" t="s">
        <v>52</v>
      </c>
      <c r="I145">
        <v>2013</v>
      </c>
      <c r="J145">
        <v>2013</v>
      </c>
      <c r="K145" t="s">
        <v>108</v>
      </c>
      <c r="L145">
        <v>3.14</v>
      </c>
      <c r="M145" t="s">
        <v>109</v>
      </c>
      <c r="N145" t="s">
        <v>110</v>
      </c>
    </row>
    <row r="146" spans="1:14" x14ac:dyDescent="0.75">
      <c r="A146" t="s">
        <v>170</v>
      </c>
      <c r="B146" t="s">
        <v>171</v>
      </c>
      <c r="C146">
        <v>332</v>
      </c>
      <c r="D146" t="s">
        <v>75</v>
      </c>
      <c r="E146">
        <v>6121</v>
      </c>
      <c r="F146" t="s">
        <v>103</v>
      </c>
      <c r="G146">
        <v>21059</v>
      </c>
      <c r="H146" t="s">
        <v>52</v>
      </c>
      <c r="I146">
        <v>2014</v>
      </c>
      <c r="J146">
        <v>2014</v>
      </c>
      <c r="K146" t="s">
        <v>108</v>
      </c>
      <c r="L146">
        <v>3.14</v>
      </c>
      <c r="M146" t="s">
        <v>109</v>
      </c>
      <c r="N146" t="s">
        <v>110</v>
      </c>
    </row>
    <row r="147" spans="1:14" x14ac:dyDescent="0.75">
      <c r="A147" t="s">
        <v>170</v>
      </c>
      <c r="B147" t="s">
        <v>171</v>
      </c>
      <c r="C147">
        <v>332</v>
      </c>
      <c r="D147" t="s">
        <v>75</v>
      </c>
      <c r="E147">
        <v>6121</v>
      </c>
      <c r="F147" t="s">
        <v>103</v>
      </c>
      <c r="G147">
        <v>21059</v>
      </c>
      <c r="H147" t="s">
        <v>52</v>
      </c>
      <c r="I147">
        <v>2015</v>
      </c>
      <c r="J147">
        <v>2015</v>
      </c>
      <c r="K147" t="s">
        <v>108</v>
      </c>
      <c r="L147">
        <v>3.14</v>
      </c>
      <c r="M147" t="s">
        <v>109</v>
      </c>
      <c r="N147" t="s">
        <v>110</v>
      </c>
    </row>
    <row r="148" spans="1:14" x14ac:dyDescent="0.75">
      <c r="A148" t="s">
        <v>170</v>
      </c>
      <c r="B148" t="s">
        <v>171</v>
      </c>
      <c r="C148">
        <v>332</v>
      </c>
      <c r="D148" t="s">
        <v>75</v>
      </c>
      <c r="E148">
        <v>6121</v>
      </c>
      <c r="F148" t="s">
        <v>103</v>
      </c>
      <c r="G148">
        <v>21059</v>
      </c>
      <c r="H148" t="s">
        <v>52</v>
      </c>
      <c r="I148">
        <v>2016</v>
      </c>
      <c r="J148">
        <v>2016</v>
      </c>
      <c r="K148" t="s">
        <v>108</v>
      </c>
      <c r="L148">
        <v>3.14</v>
      </c>
      <c r="M148" t="s">
        <v>109</v>
      </c>
      <c r="N148" t="s">
        <v>110</v>
      </c>
    </row>
    <row r="149" spans="1:14" x14ac:dyDescent="0.75">
      <c r="A149" t="s">
        <v>170</v>
      </c>
      <c r="B149" t="s">
        <v>171</v>
      </c>
      <c r="C149">
        <v>332</v>
      </c>
      <c r="D149" t="s">
        <v>75</v>
      </c>
      <c r="E149">
        <v>6121</v>
      </c>
      <c r="F149" t="s">
        <v>103</v>
      </c>
      <c r="G149">
        <v>21059</v>
      </c>
      <c r="H149" t="s">
        <v>52</v>
      </c>
      <c r="I149">
        <v>2017</v>
      </c>
      <c r="J149">
        <v>2017</v>
      </c>
      <c r="K149" t="s">
        <v>108</v>
      </c>
      <c r="L149">
        <v>3.14</v>
      </c>
      <c r="M149" t="s">
        <v>109</v>
      </c>
      <c r="N149" t="s">
        <v>110</v>
      </c>
    </row>
    <row r="150" spans="1:14" x14ac:dyDescent="0.75">
      <c r="A150" t="s">
        <v>170</v>
      </c>
      <c r="B150" t="s">
        <v>171</v>
      </c>
      <c r="C150">
        <v>332</v>
      </c>
      <c r="D150" t="s">
        <v>75</v>
      </c>
      <c r="E150">
        <v>6121</v>
      </c>
      <c r="F150" t="s">
        <v>103</v>
      </c>
      <c r="G150">
        <v>21059</v>
      </c>
      <c r="H150" t="s">
        <v>52</v>
      </c>
      <c r="I150">
        <v>2018</v>
      </c>
      <c r="J150">
        <v>2018</v>
      </c>
      <c r="K150" t="s">
        <v>108</v>
      </c>
      <c r="L150">
        <v>3.14</v>
      </c>
      <c r="M150" t="s">
        <v>109</v>
      </c>
      <c r="N150" t="s">
        <v>110</v>
      </c>
    </row>
    <row r="151" spans="1:14" x14ac:dyDescent="0.75">
      <c r="A151" t="s">
        <v>170</v>
      </c>
      <c r="B151" t="s">
        <v>171</v>
      </c>
      <c r="C151">
        <v>332</v>
      </c>
      <c r="D151" t="s">
        <v>75</v>
      </c>
      <c r="E151">
        <v>6121</v>
      </c>
      <c r="F151" t="s">
        <v>103</v>
      </c>
      <c r="G151">
        <v>21059</v>
      </c>
      <c r="H151" t="s">
        <v>52</v>
      </c>
      <c r="I151">
        <v>2019</v>
      </c>
      <c r="J151">
        <v>2019</v>
      </c>
      <c r="K151" t="s">
        <v>108</v>
      </c>
      <c r="L151">
        <v>3.14</v>
      </c>
      <c r="M151" t="s">
        <v>109</v>
      </c>
      <c r="N151" t="s">
        <v>110</v>
      </c>
    </row>
    <row r="152" spans="1:14" x14ac:dyDescent="0.75">
      <c r="A152" t="s">
        <v>170</v>
      </c>
      <c r="B152" t="s">
        <v>171</v>
      </c>
      <c r="C152">
        <v>296</v>
      </c>
      <c r="D152" t="s">
        <v>76</v>
      </c>
      <c r="E152">
        <v>6121</v>
      </c>
      <c r="F152" t="s">
        <v>103</v>
      </c>
      <c r="G152">
        <v>21059</v>
      </c>
      <c r="H152" t="s">
        <v>52</v>
      </c>
      <c r="I152">
        <v>2010</v>
      </c>
      <c r="J152">
        <v>2010</v>
      </c>
      <c r="K152" t="s">
        <v>108</v>
      </c>
      <c r="L152">
        <v>2.78</v>
      </c>
      <c r="M152" t="s">
        <v>109</v>
      </c>
      <c r="N152" t="s">
        <v>110</v>
      </c>
    </row>
    <row r="153" spans="1:14" x14ac:dyDescent="0.75">
      <c r="A153" t="s">
        <v>170</v>
      </c>
      <c r="B153" t="s">
        <v>171</v>
      </c>
      <c r="C153">
        <v>296</v>
      </c>
      <c r="D153" t="s">
        <v>76</v>
      </c>
      <c r="E153">
        <v>6121</v>
      </c>
      <c r="F153" t="s">
        <v>103</v>
      </c>
      <c r="G153">
        <v>21059</v>
      </c>
      <c r="H153" t="s">
        <v>52</v>
      </c>
      <c r="I153">
        <v>2011</v>
      </c>
      <c r="J153">
        <v>2011</v>
      </c>
      <c r="K153" t="s">
        <v>108</v>
      </c>
      <c r="L153">
        <v>2.74</v>
      </c>
      <c r="M153" t="s">
        <v>109</v>
      </c>
      <c r="N153" t="s">
        <v>110</v>
      </c>
    </row>
    <row r="154" spans="1:14" x14ac:dyDescent="0.75">
      <c r="A154" t="s">
        <v>170</v>
      </c>
      <c r="B154" t="s">
        <v>171</v>
      </c>
      <c r="C154">
        <v>296</v>
      </c>
      <c r="D154" t="s">
        <v>76</v>
      </c>
      <c r="E154">
        <v>6121</v>
      </c>
      <c r="F154" t="s">
        <v>103</v>
      </c>
      <c r="G154">
        <v>21059</v>
      </c>
      <c r="H154" t="s">
        <v>52</v>
      </c>
      <c r="I154">
        <v>2012</v>
      </c>
      <c r="J154">
        <v>2012</v>
      </c>
      <c r="K154" t="s">
        <v>108</v>
      </c>
      <c r="L154">
        <v>2.7</v>
      </c>
      <c r="M154" t="s">
        <v>109</v>
      </c>
      <c r="N154" t="s">
        <v>110</v>
      </c>
    </row>
    <row r="155" spans="1:14" x14ac:dyDescent="0.75">
      <c r="A155" t="s">
        <v>170</v>
      </c>
      <c r="B155" t="s">
        <v>171</v>
      </c>
      <c r="C155">
        <v>296</v>
      </c>
      <c r="D155" t="s">
        <v>76</v>
      </c>
      <c r="E155">
        <v>6121</v>
      </c>
      <c r="F155" t="s">
        <v>103</v>
      </c>
      <c r="G155">
        <v>21059</v>
      </c>
      <c r="H155" t="s">
        <v>52</v>
      </c>
      <c r="I155">
        <v>2013</v>
      </c>
      <c r="J155">
        <v>2013</v>
      </c>
      <c r="K155" t="s">
        <v>108</v>
      </c>
      <c r="L155">
        <v>2.76</v>
      </c>
      <c r="M155" t="s">
        <v>109</v>
      </c>
      <c r="N155" t="s">
        <v>110</v>
      </c>
    </row>
    <row r="156" spans="1:14" x14ac:dyDescent="0.75">
      <c r="A156" t="s">
        <v>170</v>
      </c>
      <c r="B156" t="s">
        <v>171</v>
      </c>
      <c r="C156">
        <v>296</v>
      </c>
      <c r="D156" t="s">
        <v>76</v>
      </c>
      <c r="E156">
        <v>6121</v>
      </c>
      <c r="F156" t="s">
        <v>103</v>
      </c>
      <c r="G156">
        <v>21059</v>
      </c>
      <c r="H156" t="s">
        <v>52</v>
      </c>
      <c r="I156">
        <v>2014</v>
      </c>
      <c r="J156">
        <v>2014</v>
      </c>
      <c r="K156" t="s">
        <v>108</v>
      </c>
      <c r="L156">
        <v>2.76</v>
      </c>
      <c r="M156" t="s">
        <v>109</v>
      </c>
      <c r="N156" t="s">
        <v>110</v>
      </c>
    </row>
    <row r="157" spans="1:14" x14ac:dyDescent="0.75">
      <c r="A157" t="s">
        <v>170</v>
      </c>
      <c r="B157" t="s">
        <v>171</v>
      </c>
      <c r="C157">
        <v>296</v>
      </c>
      <c r="D157" t="s">
        <v>76</v>
      </c>
      <c r="E157">
        <v>6121</v>
      </c>
      <c r="F157" t="s">
        <v>103</v>
      </c>
      <c r="G157">
        <v>21059</v>
      </c>
      <c r="H157" t="s">
        <v>52</v>
      </c>
      <c r="I157">
        <v>2015</v>
      </c>
      <c r="J157">
        <v>2015</v>
      </c>
      <c r="K157" t="s">
        <v>108</v>
      </c>
      <c r="L157">
        <v>2.76</v>
      </c>
      <c r="M157" t="s">
        <v>109</v>
      </c>
      <c r="N157" t="s">
        <v>110</v>
      </c>
    </row>
    <row r="158" spans="1:14" x14ac:dyDescent="0.75">
      <c r="A158" t="s">
        <v>170</v>
      </c>
      <c r="B158" t="s">
        <v>171</v>
      </c>
      <c r="C158">
        <v>296</v>
      </c>
      <c r="D158" t="s">
        <v>76</v>
      </c>
      <c r="E158">
        <v>6121</v>
      </c>
      <c r="F158" t="s">
        <v>103</v>
      </c>
      <c r="G158">
        <v>21059</v>
      </c>
      <c r="H158" t="s">
        <v>52</v>
      </c>
      <c r="I158">
        <v>2016</v>
      </c>
      <c r="J158">
        <v>2016</v>
      </c>
      <c r="K158" t="s">
        <v>108</v>
      </c>
      <c r="L158">
        <v>2.76</v>
      </c>
      <c r="M158" t="s">
        <v>109</v>
      </c>
      <c r="N158" t="s">
        <v>110</v>
      </c>
    </row>
    <row r="159" spans="1:14" x14ac:dyDescent="0.75">
      <c r="A159" t="s">
        <v>170</v>
      </c>
      <c r="B159" t="s">
        <v>171</v>
      </c>
      <c r="C159">
        <v>296</v>
      </c>
      <c r="D159" t="s">
        <v>76</v>
      </c>
      <c r="E159">
        <v>6121</v>
      </c>
      <c r="F159" t="s">
        <v>103</v>
      </c>
      <c r="G159">
        <v>21059</v>
      </c>
      <c r="H159" t="s">
        <v>52</v>
      </c>
      <c r="I159">
        <v>2017</v>
      </c>
      <c r="J159">
        <v>2017</v>
      </c>
      <c r="K159" t="s">
        <v>108</v>
      </c>
      <c r="L159">
        <v>2.76</v>
      </c>
      <c r="M159" t="s">
        <v>109</v>
      </c>
      <c r="N159" t="s">
        <v>110</v>
      </c>
    </row>
    <row r="160" spans="1:14" x14ac:dyDescent="0.75">
      <c r="A160" t="s">
        <v>170</v>
      </c>
      <c r="B160" t="s">
        <v>171</v>
      </c>
      <c r="C160">
        <v>296</v>
      </c>
      <c r="D160" t="s">
        <v>76</v>
      </c>
      <c r="E160">
        <v>6121</v>
      </c>
      <c r="F160" t="s">
        <v>103</v>
      </c>
      <c r="G160">
        <v>21059</v>
      </c>
      <c r="H160" t="s">
        <v>52</v>
      </c>
      <c r="I160">
        <v>2018</v>
      </c>
      <c r="J160">
        <v>2018</v>
      </c>
      <c r="K160" t="s">
        <v>108</v>
      </c>
      <c r="L160">
        <v>2.76</v>
      </c>
      <c r="M160" t="s">
        <v>109</v>
      </c>
      <c r="N160" t="s">
        <v>110</v>
      </c>
    </row>
    <row r="161" spans="1:14" x14ac:dyDescent="0.75">
      <c r="A161" t="s">
        <v>170</v>
      </c>
      <c r="B161" t="s">
        <v>171</v>
      </c>
      <c r="C161">
        <v>296</v>
      </c>
      <c r="D161" t="s">
        <v>76</v>
      </c>
      <c r="E161">
        <v>6121</v>
      </c>
      <c r="F161" t="s">
        <v>103</v>
      </c>
      <c r="G161">
        <v>21059</v>
      </c>
      <c r="H161" t="s">
        <v>52</v>
      </c>
      <c r="I161">
        <v>2019</v>
      </c>
      <c r="J161">
        <v>2019</v>
      </c>
      <c r="K161" t="s">
        <v>108</v>
      </c>
      <c r="L161">
        <v>2.76</v>
      </c>
      <c r="M161" t="s">
        <v>109</v>
      </c>
      <c r="N161" t="s">
        <v>110</v>
      </c>
    </row>
    <row r="162" spans="1:14" x14ac:dyDescent="0.75">
      <c r="A162" t="s">
        <v>170</v>
      </c>
      <c r="B162" t="s">
        <v>171</v>
      </c>
      <c r="C162">
        <v>418</v>
      </c>
      <c r="D162" t="s">
        <v>77</v>
      </c>
      <c r="E162">
        <v>6121</v>
      </c>
      <c r="F162" t="s">
        <v>103</v>
      </c>
      <c r="G162">
        <v>21059</v>
      </c>
      <c r="H162" t="s">
        <v>52</v>
      </c>
      <c r="I162">
        <v>2010</v>
      </c>
      <c r="J162">
        <v>2010</v>
      </c>
      <c r="K162" t="s">
        <v>108</v>
      </c>
      <c r="L162">
        <v>3.28</v>
      </c>
      <c r="M162" t="s">
        <v>109</v>
      </c>
      <c r="N162" t="s">
        <v>110</v>
      </c>
    </row>
    <row r="163" spans="1:14" x14ac:dyDescent="0.75">
      <c r="A163" t="s">
        <v>170</v>
      </c>
      <c r="B163" t="s">
        <v>171</v>
      </c>
      <c r="C163">
        <v>418</v>
      </c>
      <c r="D163" t="s">
        <v>77</v>
      </c>
      <c r="E163">
        <v>6121</v>
      </c>
      <c r="F163" t="s">
        <v>103</v>
      </c>
      <c r="G163">
        <v>21059</v>
      </c>
      <c r="H163" t="s">
        <v>52</v>
      </c>
      <c r="I163">
        <v>2011</v>
      </c>
      <c r="J163">
        <v>2011</v>
      </c>
      <c r="K163" t="s">
        <v>108</v>
      </c>
      <c r="L163">
        <v>3.4</v>
      </c>
      <c r="M163" t="s">
        <v>109</v>
      </c>
      <c r="N163" t="s">
        <v>110</v>
      </c>
    </row>
    <row r="164" spans="1:14" x14ac:dyDescent="0.75">
      <c r="A164" t="s">
        <v>170</v>
      </c>
      <c r="B164" t="s">
        <v>171</v>
      </c>
      <c r="C164">
        <v>418</v>
      </c>
      <c r="D164" t="s">
        <v>77</v>
      </c>
      <c r="E164">
        <v>6121</v>
      </c>
      <c r="F164" t="s">
        <v>103</v>
      </c>
      <c r="G164">
        <v>21059</v>
      </c>
      <c r="H164" t="s">
        <v>52</v>
      </c>
      <c r="I164">
        <v>2012</v>
      </c>
      <c r="J164">
        <v>2012</v>
      </c>
      <c r="K164" t="s">
        <v>108</v>
      </c>
      <c r="L164">
        <v>3.37</v>
      </c>
      <c r="M164" t="s">
        <v>109</v>
      </c>
      <c r="N164" t="s">
        <v>110</v>
      </c>
    </row>
    <row r="165" spans="1:14" x14ac:dyDescent="0.75">
      <c r="A165" t="s">
        <v>170</v>
      </c>
      <c r="B165" t="s">
        <v>171</v>
      </c>
      <c r="C165">
        <v>418</v>
      </c>
      <c r="D165" t="s">
        <v>77</v>
      </c>
      <c r="E165">
        <v>6121</v>
      </c>
      <c r="F165" t="s">
        <v>103</v>
      </c>
      <c r="G165">
        <v>21059</v>
      </c>
      <c r="H165" t="s">
        <v>52</v>
      </c>
      <c r="I165">
        <v>2013</v>
      </c>
      <c r="J165">
        <v>2013</v>
      </c>
      <c r="K165" t="s">
        <v>108</v>
      </c>
      <c r="L165">
        <v>3.49</v>
      </c>
      <c r="M165" t="s">
        <v>109</v>
      </c>
      <c r="N165" t="s">
        <v>110</v>
      </c>
    </row>
    <row r="166" spans="1:14" x14ac:dyDescent="0.75">
      <c r="A166" t="s">
        <v>170</v>
      </c>
      <c r="B166" t="s">
        <v>171</v>
      </c>
      <c r="C166">
        <v>418</v>
      </c>
      <c r="D166" t="s">
        <v>77</v>
      </c>
      <c r="E166">
        <v>6121</v>
      </c>
      <c r="F166" t="s">
        <v>103</v>
      </c>
      <c r="G166">
        <v>21059</v>
      </c>
      <c r="H166" t="s">
        <v>52</v>
      </c>
      <c r="I166">
        <v>2014</v>
      </c>
      <c r="J166">
        <v>2014</v>
      </c>
      <c r="K166" t="s">
        <v>108</v>
      </c>
      <c r="L166">
        <v>3.49</v>
      </c>
      <c r="M166" t="s">
        <v>109</v>
      </c>
      <c r="N166" t="s">
        <v>110</v>
      </c>
    </row>
    <row r="167" spans="1:14" x14ac:dyDescent="0.75">
      <c r="A167" t="s">
        <v>170</v>
      </c>
      <c r="B167" t="s">
        <v>171</v>
      </c>
      <c r="C167">
        <v>418</v>
      </c>
      <c r="D167" t="s">
        <v>77</v>
      </c>
      <c r="E167">
        <v>6121</v>
      </c>
      <c r="F167" t="s">
        <v>103</v>
      </c>
      <c r="G167">
        <v>21059</v>
      </c>
      <c r="H167" t="s">
        <v>52</v>
      </c>
      <c r="I167">
        <v>2015</v>
      </c>
      <c r="J167">
        <v>2015</v>
      </c>
      <c r="K167" t="s">
        <v>108</v>
      </c>
      <c r="L167">
        <v>3.49</v>
      </c>
      <c r="M167" t="s">
        <v>109</v>
      </c>
      <c r="N167" t="s">
        <v>110</v>
      </c>
    </row>
    <row r="168" spans="1:14" x14ac:dyDescent="0.75">
      <c r="A168" t="s">
        <v>170</v>
      </c>
      <c r="B168" t="s">
        <v>171</v>
      </c>
      <c r="C168">
        <v>418</v>
      </c>
      <c r="D168" t="s">
        <v>77</v>
      </c>
      <c r="E168">
        <v>6121</v>
      </c>
      <c r="F168" t="s">
        <v>103</v>
      </c>
      <c r="G168">
        <v>21059</v>
      </c>
      <c r="H168" t="s">
        <v>52</v>
      </c>
      <c r="I168">
        <v>2016</v>
      </c>
      <c r="J168">
        <v>2016</v>
      </c>
      <c r="K168" t="s">
        <v>108</v>
      </c>
      <c r="L168">
        <v>3.49</v>
      </c>
      <c r="M168" t="s">
        <v>109</v>
      </c>
      <c r="N168" t="s">
        <v>110</v>
      </c>
    </row>
    <row r="169" spans="1:14" x14ac:dyDescent="0.75">
      <c r="A169" t="s">
        <v>170</v>
      </c>
      <c r="B169" t="s">
        <v>171</v>
      </c>
      <c r="C169">
        <v>418</v>
      </c>
      <c r="D169" t="s">
        <v>77</v>
      </c>
      <c r="E169">
        <v>6121</v>
      </c>
      <c r="F169" t="s">
        <v>103</v>
      </c>
      <c r="G169">
        <v>21059</v>
      </c>
      <c r="H169" t="s">
        <v>52</v>
      </c>
      <c r="I169">
        <v>2017</v>
      </c>
      <c r="J169">
        <v>2017</v>
      </c>
      <c r="K169" t="s">
        <v>108</v>
      </c>
      <c r="L169">
        <v>3.49</v>
      </c>
      <c r="M169" t="s">
        <v>109</v>
      </c>
      <c r="N169" t="s">
        <v>110</v>
      </c>
    </row>
    <row r="170" spans="1:14" x14ac:dyDescent="0.75">
      <c r="A170" t="s">
        <v>170</v>
      </c>
      <c r="B170" t="s">
        <v>171</v>
      </c>
      <c r="C170">
        <v>418</v>
      </c>
      <c r="D170" t="s">
        <v>77</v>
      </c>
      <c r="E170">
        <v>6121</v>
      </c>
      <c r="F170" t="s">
        <v>103</v>
      </c>
      <c r="G170">
        <v>21059</v>
      </c>
      <c r="H170" t="s">
        <v>52</v>
      </c>
      <c r="I170">
        <v>2018</v>
      </c>
      <c r="J170">
        <v>2018</v>
      </c>
      <c r="K170" t="s">
        <v>108</v>
      </c>
      <c r="L170">
        <v>3.49</v>
      </c>
      <c r="M170" t="s">
        <v>109</v>
      </c>
      <c r="N170" t="s">
        <v>110</v>
      </c>
    </row>
    <row r="171" spans="1:14" x14ac:dyDescent="0.75">
      <c r="A171" t="s">
        <v>170</v>
      </c>
      <c r="B171" t="s">
        <v>171</v>
      </c>
      <c r="C171">
        <v>418</v>
      </c>
      <c r="D171" t="s">
        <v>77</v>
      </c>
      <c r="E171">
        <v>6121</v>
      </c>
      <c r="F171" t="s">
        <v>103</v>
      </c>
      <c r="G171">
        <v>21059</v>
      </c>
      <c r="H171" t="s">
        <v>52</v>
      </c>
      <c r="I171">
        <v>2019</v>
      </c>
      <c r="J171">
        <v>2019</v>
      </c>
      <c r="K171" t="s">
        <v>108</v>
      </c>
      <c r="L171">
        <v>3.49</v>
      </c>
      <c r="M171" t="s">
        <v>109</v>
      </c>
      <c r="N171" t="s">
        <v>110</v>
      </c>
    </row>
    <row r="172" spans="1:14" x14ac:dyDescent="0.75">
      <c r="A172" t="s">
        <v>170</v>
      </c>
      <c r="B172" t="s">
        <v>171</v>
      </c>
      <c r="C172">
        <v>426</v>
      </c>
      <c r="D172" t="s">
        <v>78</v>
      </c>
      <c r="E172">
        <v>6121</v>
      </c>
      <c r="F172" t="s">
        <v>103</v>
      </c>
      <c r="G172">
        <v>21059</v>
      </c>
      <c r="H172" t="s">
        <v>52</v>
      </c>
      <c r="I172">
        <v>2010</v>
      </c>
      <c r="J172">
        <v>2010</v>
      </c>
      <c r="K172" t="s">
        <v>108</v>
      </c>
      <c r="L172">
        <v>2.34</v>
      </c>
      <c r="M172" t="s">
        <v>109</v>
      </c>
      <c r="N172" t="s">
        <v>110</v>
      </c>
    </row>
    <row r="173" spans="1:14" x14ac:dyDescent="0.75">
      <c r="A173" t="s">
        <v>170</v>
      </c>
      <c r="B173" t="s">
        <v>171</v>
      </c>
      <c r="C173">
        <v>426</v>
      </c>
      <c r="D173" t="s">
        <v>78</v>
      </c>
      <c r="E173">
        <v>6121</v>
      </c>
      <c r="F173" t="s">
        <v>103</v>
      </c>
      <c r="G173">
        <v>21059</v>
      </c>
      <c r="H173" t="s">
        <v>52</v>
      </c>
      <c r="I173">
        <v>2011</v>
      </c>
      <c r="J173">
        <v>2011</v>
      </c>
      <c r="K173" t="s">
        <v>108</v>
      </c>
      <c r="L173">
        <v>2.41</v>
      </c>
      <c r="M173" t="s">
        <v>109</v>
      </c>
      <c r="N173" t="s">
        <v>110</v>
      </c>
    </row>
    <row r="174" spans="1:14" x14ac:dyDescent="0.75">
      <c r="A174" t="s">
        <v>170</v>
      </c>
      <c r="B174" t="s">
        <v>171</v>
      </c>
      <c r="C174">
        <v>426</v>
      </c>
      <c r="D174" t="s">
        <v>78</v>
      </c>
      <c r="E174">
        <v>6121</v>
      </c>
      <c r="F174" t="s">
        <v>103</v>
      </c>
      <c r="G174">
        <v>21059</v>
      </c>
      <c r="H174" t="s">
        <v>52</v>
      </c>
      <c r="I174">
        <v>2012</v>
      </c>
      <c r="J174">
        <v>2012</v>
      </c>
      <c r="K174" t="s">
        <v>108</v>
      </c>
      <c r="L174">
        <v>2.38</v>
      </c>
      <c r="M174" t="s">
        <v>109</v>
      </c>
      <c r="N174" t="s">
        <v>110</v>
      </c>
    </row>
    <row r="175" spans="1:14" x14ac:dyDescent="0.75">
      <c r="A175" t="s">
        <v>170</v>
      </c>
      <c r="B175" t="s">
        <v>171</v>
      </c>
      <c r="C175">
        <v>426</v>
      </c>
      <c r="D175" t="s">
        <v>78</v>
      </c>
      <c r="E175">
        <v>6121</v>
      </c>
      <c r="F175" t="s">
        <v>103</v>
      </c>
      <c r="G175">
        <v>21059</v>
      </c>
      <c r="H175" t="s">
        <v>52</v>
      </c>
      <c r="I175">
        <v>2013</v>
      </c>
      <c r="J175">
        <v>2013</v>
      </c>
      <c r="K175" t="s">
        <v>108</v>
      </c>
      <c r="L175">
        <v>2.46</v>
      </c>
      <c r="M175" t="s">
        <v>109</v>
      </c>
      <c r="N175" t="s">
        <v>110</v>
      </c>
    </row>
    <row r="176" spans="1:14" x14ac:dyDescent="0.75">
      <c r="A176" t="s">
        <v>170</v>
      </c>
      <c r="B176" t="s">
        <v>171</v>
      </c>
      <c r="C176">
        <v>426</v>
      </c>
      <c r="D176" t="s">
        <v>78</v>
      </c>
      <c r="E176">
        <v>6121</v>
      </c>
      <c r="F176" t="s">
        <v>103</v>
      </c>
      <c r="G176">
        <v>21059</v>
      </c>
      <c r="H176" t="s">
        <v>52</v>
      </c>
      <c r="I176">
        <v>2014</v>
      </c>
      <c r="J176">
        <v>2014</v>
      </c>
      <c r="K176" t="s">
        <v>108</v>
      </c>
      <c r="L176">
        <v>2.46</v>
      </c>
      <c r="M176" t="s">
        <v>109</v>
      </c>
      <c r="N176" t="s">
        <v>110</v>
      </c>
    </row>
    <row r="177" spans="1:14" x14ac:dyDescent="0.75">
      <c r="A177" t="s">
        <v>170</v>
      </c>
      <c r="B177" t="s">
        <v>171</v>
      </c>
      <c r="C177">
        <v>426</v>
      </c>
      <c r="D177" t="s">
        <v>78</v>
      </c>
      <c r="E177">
        <v>6121</v>
      </c>
      <c r="F177" t="s">
        <v>103</v>
      </c>
      <c r="G177">
        <v>21059</v>
      </c>
      <c r="H177" t="s">
        <v>52</v>
      </c>
      <c r="I177">
        <v>2015</v>
      </c>
      <c r="J177">
        <v>2015</v>
      </c>
      <c r="K177" t="s">
        <v>108</v>
      </c>
      <c r="L177">
        <v>2.46</v>
      </c>
      <c r="M177" t="s">
        <v>109</v>
      </c>
      <c r="N177" t="s">
        <v>110</v>
      </c>
    </row>
    <row r="178" spans="1:14" x14ac:dyDescent="0.75">
      <c r="A178" t="s">
        <v>170</v>
      </c>
      <c r="B178" t="s">
        <v>171</v>
      </c>
      <c r="C178">
        <v>426</v>
      </c>
      <c r="D178" t="s">
        <v>78</v>
      </c>
      <c r="E178">
        <v>6121</v>
      </c>
      <c r="F178" t="s">
        <v>103</v>
      </c>
      <c r="G178">
        <v>21059</v>
      </c>
      <c r="H178" t="s">
        <v>52</v>
      </c>
      <c r="I178">
        <v>2016</v>
      </c>
      <c r="J178">
        <v>2016</v>
      </c>
      <c r="K178" t="s">
        <v>108</v>
      </c>
      <c r="L178">
        <v>2.46</v>
      </c>
      <c r="M178" t="s">
        <v>109</v>
      </c>
      <c r="N178" t="s">
        <v>110</v>
      </c>
    </row>
    <row r="179" spans="1:14" x14ac:dyDescent="0.75">
      <c r="A179" t="s">
        <v>170</v>
      </c>
      <c r="B179" t="s">
        <v>171</v>
      </c>
      <c r="C179">
        <v>426</v>
      </c>
      <c r="D179" t="s">
        <v>78</v>
      </c>
      <c r="E179">
        <v>6121</v>
      </c>
      <c r="F179" t="s">
        <v>103</v>
      </c>
      <c r="G179">
        <v>21059</v>
      </c>
      <c r="H179" t="s">
        <v>52</v>
      </c>
      <c r="I179">
        <v>2017</v>
      </c>
      <c r="J179">
        <v>2017</v>
      </c>
      <c r="K179" t="s">
        <v>108</v>
      </c>
      <c r="L179">
        <v>2.46</v>
      </c>
      <c r="M179" t="s">
        <v>109</v>
      </c>
      <c r="N179" t="s">
        <v>110</v>
      </c>
    </row>
    <row r="180" spans="1:14" x14ac:dyDescent="0.75">
      <c r="A180" t="s">
        <v>170</v>
      </c>
      <c r="B180" t="s">
        <v>171</v>
      </c>
      <c r="C180">
        <v>426</v>
      </c>
      <c r="D180" t="s">
        <v>78</v>
      </c>
      <c r="E180">
        <v>6121</v>
      </c>
      <c r="F180" t="s">
        <v>103</v>
      </c>
      <c r="G180">
        <v>21059</v>
      </c>
      <c r="H180" t="s">
        <v>52</v>
      </c>
      <c r="I180">
        <v>2018</v>
      </c>
      <c r="J180">
        <v>2018</v>
      </c>
      <c r="K180" t="s">
        <v>108</v>
      </c>
      <c r="L180">
        <v>2.46</v>
      </c>
      <c r="M180" t="s">
        <v>109</v>
      </c>
      <c r="N180" t="s">
        <v>110</v>
      </c>
    </row>
    <row r="181" spans="1:14" x14ac:dyDescent="0.75">
      <c r="A181" t="s">
        <v>170</v>
      </c>
      <c r="B181" t="s">
        <v>171</v>
      </c>
      <c r="C181">
        <v>426</v>
      </c>
      <c r="D181" t="s">
        <v>78</v>
      </c>
      <c r="E181">
        <v>6121</v>
      </c>
      <c r="F181" t="s">
        <v>103</v>
      </c>
      <c r="G181">
        <v>21059</v>
      </c>
      <c r="H181" t="s">
        <v>52</v>
      </c>
      <c r="I181">
        <v>2019</v>
      </c>
      <c r="J181">
        <v>2019</v>
      </c>
      <c r="K181" t="s">
        <v>108</v>
      </c>
      <c r="L181">
        <v>2.46</v>
      </c>
      <c r="M181" t="s">
        <v>109</v>
      </c>
      <c r="N181" t="s">
        <v>110</v>
      </c>
    </row>
    <row r="182" spans="1:14" x14ac:dyDescent="0.75">
      <c r="A182" t="s">
        <v>170</v>
      </c>
      <c r="B182" t="s">
        <v>171</v>
      </c>
      <c r="C182">
        <v>430</v>
      </c>
      <c r="D182" t="s">
        <v>79</v>
      </c>
      <c r="E182">
        <v>6121</v>
      </c>
      <c r="F182" t="s">
        <v>103</v>
      </c>
      <c r="G182">
        <v>21059</v>
      </c>
      <c r="H182" t="s">
        <v>52</v>
      </c>
      <c r="I182">
        <v>2010</v>
      </c>
      <c r="J182">
        <v>2010</v>
      </c>
      <c r="K182" t="s">
        <v>108</v>
      </c>
      <c r="L182">
        <v>2.94</v>
      </c>
      <c r="M182" t="s">
        <v>109</v>
      </c>
      <c r="N182" t="s">
        <v>110</v>
      </c>
    </row>
    <row r="183" spans="1:14" x14ac:dyDescent="0.75">
      <c r="A183" t="s">
        <v>170</v>
      </c>
      <c r="B183" t="s">
        <v>171</v>
      </c>
      <c r="C183">
        <v>430</v>
      </c>
      <c r="D183" t="s">
        <v>79</v>
      </c>
      <c r="E183">
        <v>6121</v>
      </c>
      <c r="F183" t="s">
        <v>103</v>
      </c>
      <c r="G183">
        <v>21059</v>
      </c>
      <c r="H183" t="s">
        <v>52</v>
      </c>
      <c r="I183">
        <v>2011</v>
      </c>
      <c r="J183">
        <v>2011</v>
      </c>
      <c r="K183" t="s">
        <v>108</v>
      </c>
      <c r="L183">
        <v>2.95</v>
      </c>
      <c r="M183" t="s">
        <v>109</v>
      </c>
      <c r="N183" t="s">
        <v>110</v>
      </c>
    </row>
    <row r="184" spans="1:14" x14ac:dyDescent="0.75">
      <c r="A184" t="s">
        <v>170</v>
      </c>
      <c r="B184" t="s">
        <v>171</v>
      </c>
      <c r="C184">
        <v>430</v>
      </c>
      <c r="D184" t="s">
        <v>79</v>
      </c>
      <c r="E184">
        <v>6121</v>
      </c>
      <c r="F184" t="s">
        <v>103</v>
      </c>
      <c r="G184">
        <v>21059</v>
      </c>
      <c r="H184" t="s">
        <v>52</v>
      </c>
      <c r="I184">
        <v>2012</v>
      </c>
      <c r="J184">
        <v>2012</v>
      </c>
      <c r="K184" t="s">
        <v>108</v>
      </c>
      <c r="L184">
        <v>2.95</v>
      </c>
      <c r="M184" t="s">
        <v>109</v>
      </c>
      <c r="N184" t="s">
        <v>110</v>
      </c>
    </row>
    <row r="185" spans="1:14" x14ac:dyDescent="0.75">
      <c r="A185" t="s">
        <v>170</v>
      </c>
      <c r="B185" t="s">
        <v>171</v>
      </c>
      <c r="C185">
        <v>430</v>
      </c>
      <c r="D185" t="s">
        <v>79</v>
      </c>
      <c r="E185">
        <v>6121</v>
      </c>
      <c r="F185" t="s">
        <v>103</v>
      </c>
      <c r="G185">
        <v>21059</v>
      </c>
      <c r="H185" t="s">
        <v>52</v>
      </c>
      <c r="I185">
        <v>2013</v>
      </c>
      <c r="J185">
        <v>2013</v>
      </c>
      <c r="K185" t="s">
        <v>108</v>
      </c>
      <c r="L185">
        <v>2.97</v>
      </c>
      <c r="M185" t="s">
        <v>109</v>
      </c>
      <c r="N185" t="s">
        <v>110</v>
      </c>
    </row>
    <row r="186" spans="1:14" x14ac:dyDescent="0.75">
      <c r="A186" t="s">
        <v>170</v>
      </c>
      <c r="B186" t="s">
        <v>171</v>
      </c>
      <c r="C186">
        <v>430</v>
      </c>
      <c r="D186" t="s">
        <v>79</v>
      </c>
      <c r="E186">
        <v>6121</v>
      </c>
      <c r="F186" t="s">
        <v>103</v>
      </c>
      <c r="G186">
        <v>21059</v>
      </c>
      <c r="H186" t="s">
        <v>52</v>
      </c>
      <c r="I186">
        <v>2014</v>
      </c>
      <c r="J186">
        <v>2014</v>
      </c>
      <c r="K186" t="s">
        <v>108</v>
      </c>
      <c r="L186">
        <v>2.97</v>
      </c>
      <c r="M186" t="s">
        <v>109</v>
      </c>
      <c r="N186" t="s">
        <v>110</v>
      </c>
    </row>
    <row r="187" spans="1:14" x14ac:dyDescent="0.75">
      <c r="A187" t="s">
        <v>170</v>
      </c>
      <c r="B187" t="s">
        <v>171</v>
      </c>
      <c r="C187">
        <v>430</v>
      </c>
      <c r="D187" t="s">
        <v>79</v>
      </c>
      <c r="E187">
        <v>6121</v>
      </c>
      <c r="F187" t="s">
        <v>103</v>
      </c>
      <c r="G187">
        <v>21059</v>
      </c>
      <c r="H187" t="s">
        <v>52</v>
      </c>
      <c r="I187">
        <v>2015</v>
      </c>
      <c r="J187">
        <v>2015</v>
      </c>
      <c r="K187" t="s">
        <v>108</v>
      </c>
      <c r="L187">
        <v>2.97</v>
      </c>
      <c r="M187" t="s">
        <v>109</v>
      </c>
      <c r="N187" t="s">
        <v>110</v>
      </c>
    </row>
    <row r="188" spans="1:14" x14ac:dyDescent="0.75">
      <c r="A188" t="s">
        <v>170</v>
      </c>
      <c r="B188" t="s">
        <v>171</v>
      </c>
      <c r="C188">
        <v>430</v>
      </c>
      <c r="D188" t="s">
        <v>79</v>
      </c>
      <c r="E188">
        <v>6121</v>
      </c>
      <c r="F188" t="s">
        <v>103</v>
      </c>
      <c r="G188">
        <v>21059</v>
      </c>
      <c r="H188" t="s">
        <v>52</v>
      </c>
      <c r="I188">
        <v>2016</v>
      </c>
      <c r="J188">
        <v>2016</v>
      </c>
      <c r="K188" t="s">
        <v>108</v>
      </c>
      <c r="L188">
        <v>2.97</v>
      </c>
      <c r="M188" t="s">
        <v>109</v>
      </c>
      <c r="N188" t="s">
        <v>110</v>
      </c>
    </row>
    <row r="189" spans="1:14" x14ac:dyDescent="0.75">
      <c r="A189" t="s">
        <v>170</v>
      </c>
      <c r="B189" t="s">
        <v>171</v>
      </c>
      <c r="C189">
        <v>430</v>
      </c>
      <c r="D189" t="s">
        <v>79</v>
      </c>
      <c r="E189">
        <v>6121</v>
      </c>
      <c r="F189" t="s">
        <v>103</v>
      </c>
      <c r="G189">
        <v>21059</v>
      </c>
      <c r="H189" t="s">
        <v>52</v>
      </c>
      <c r="I189">
        <v>2017</v>
      </c>
      <c r="J189">
        <v>2017</v>
      </c>
      <c r="K189" t="s">
        <v>108</v>
      </c>
      <c r="L189">
        <v>2.97</v>
      </c>
      <c r="M189" t="s">
        <v>109</v>
      </c>
      <c r="N189" t="s">
        <v>110</v>
      </c>
    </row>
    <row r="190" spans="1:14" x14ac:dyDescent="0.75">
      <c r="A190" t="s">
        <v>170</v>
      </c>
      <c r="B190" t="s">
        <v>171</v>
      </c>
      <c r="C190">
        <v>430</v>
      </c>
      <c r="D190" t="s">
        <v>79</v>
      </c>
      <c r="E190">
        <v>6121</v>
      </c>
      <c r="F190" t="s">
        <v>103</v>
      </c>
      <c r="G190">
        <v>21059</v>
      </c>
      <c r="H190" t="s">
        <v>52</v>
      </c>
      <c r="I190">
        <v>2018</v>
      </c>
      <c r="J190">
        <v>2018</v>
      </c>
      <c r="K190" t="s">
        <v>108</v>
      </c>
      <c r="L190">
        <v>2.97</v>
      </c>
      <c r="M190" t="s">
        <v>109</v>
      </c>
      <c r="N190" t="s">
        <v>110</v>
      </c>
    </row>
    <row r="191" spans="1:14" x14ac:dyDescent="0.75">
      <c r="A191" t="s">
        <v>170</v>
      </c>
      <c r="B191" t="s">
        <v>171</v>
      </c>
      <c r="C191">
        <v>430</v>
      </c>
      <c r="D191" t="s">
        <v>79</v>
      </c>
      <c r="E191">
        <v>6121</v>
      </c>
      <c r="F191" t="s">
        <v>103</v>
      </c>
      <c r="G191">
        <v>21059</v>
      </c>
      <c r="H191" t="s">
        <v>52</v>
      </c>
      <c r="I191">
        <v>2019</v>
      </c>
      <c r="J191">
        <v>2019</v>
      </c>
      <c r="K191" t="s">
        <v>108</v>
      </c>
      <c r="L191">
        <v>2.97</v>
      </c>
      <c r="M191" t="s">
        <v>109</v>
      </c>
      <c r="N191" t="s">
        <v>110</v>
      </c>
    </row>
    <row r="192" spans="1:14" x14ac:dyDescent="0.75">
      <c r="A192" t="s">
        <v>170</v>
      </c>
      <c r="B192" t="s">
        <v>171</v>
      </c>
      <c r="C192">
        <v>450</v>
      </c>
      <c r="D192" t="s">
        <v>80</v>
      </c>
      <c r="E192">
        <v>6121</v>
      </c>
      <c r="F192" t="s">
        <v>103</v>
      </c>
      <c r="G192">
        <v>21059</v>
      </c>
      <c r="H192" t="s">
        <v>52</v>
      </c>
      <c r="I192">
        <v>2010</v>
      </c>
      <c r="J192">
        <v>2010</v>
      </c>
      <c r="K192" t="s">
        <v>108</v>
      </c>
      <c r="L192">
        <v>3.37</v>
      </c>
      <c r="M192" t="s">
        <v>109</v>
      </c>
      <c r="N192" t="s">
        <v>110</v>
      </c>
    </row>
    <row r="193" spans="1:14" x14ac:dyDescent="0.75">
      <c r="A193" t="s">
        <v>170</v>
      </c>
      <c r="B193" t="s">
        <v>171</v>
      </c>
      <c r="C193">
        <v>450</v>
      </c>
      <c r="D193" t="s">
        <v>80</v>
      </c>
      <c r="E193">
        <v>6121</v>
      </c>
      <c r="F193" t="s">
        <v>103</v>
      </c>
      <c r="G193">
        <v>21059</v>
      </c>
      <c r="H193" t="s">
        <v>52</v>
      </c>
      <c r="I193">
        <v>2011</v>
      </c>
      <c r="J193">
        <v>2011</v>
      </c>
      <c r="K193" t="s">
        <v>108</v>
      </c>
      <c r="L193">
        <v>3.39</v>
      </c>
      <c r="M193" t="s">
        <v>109</v>
      </c>
      <c r="N193" t="s">
        <v>110</v>
      </c>
    </row>
    <row r="194" spans="1:14" x14ac:dyDescent="0.75">
      <c r="A194" t="s">
        <v>170</v>
      </c>
      <c r="B194" t="s">
        <v>171</v>
      </c>
      <c r="C194">
        <v>450</v>
      </c>
      <c r="D194" t="s">
        <v>80</v>
      </c>
      <c r="E194">
        <v>6121</v>
      </c>
      <c r="F194" t="s">
        <v>103</v>
      </c>
      <c r="G194">
        <v>21059</v>
      </c>
      <c r="H194" t="s">
        <v>52</v>
      </c>
      <c r="I194">
        <v>2012</v>
      </c>
      <c r="J194">
        <v>2012</v>
      </c>
      <c r="K194" t="s">
        <v>108</v>
      </c>
      <c r="L194">
        <v>3.39</v>
      </c>
      <c r="M194" t="s">
        <v>109</v>
      </c>
      <c r="N194" t="s">
        <v>110</v>
      </c>
    </row>
    <row r="195" spans="1:14" x14ac:dyDescent="0.75">
      <c r="A195" t="s">
        <v>170</v>
      </c>
      <c r="B195" t="s">
        <v>171</v>
      </c>
      <c r="C195">
        <v>450</v>
      </c>
      <c r="D195" t="s">
        <v>80</v>
      </c>
      <c r="E195">
        <v>6121</v>
      </c>
      <c r="F195" t="s">
        <v>103</v>
      </c>
      <c r="G195">
        <v>21059</v>
      </c>
      <c r="H195" t="s">
        <v>52</v>
      </c>
      <c r="I195">
        <v>2013</v>
      </c>
      <c r="J195">
        <v>2013</v>
      </c>
      <c r="K195" t="s">
        <v>108</v>
      </c>
      <c r="L195">
        <v>3.34</v>
      </c>
      <c r="M195" t="s">
        <v>109</v>
      </c>
      <c r="N195" t="s">
        <v>110</v>
      </c>
    </row>
    <row r="196" spans="1:14" x14ac:dyDescent="0.75">
      <c r="A196" t="s">
        <v>170</v>
      </c>
      <c r="B196" t="s">
        <v>171</v>
      </c>
      <c r="C196">
        <v>450</v>
      </c>
      <c r="D196" t="s">
        <v>80</v>
      </c>
      <c r="E196">
        <v>6121</v>
      </c>
      <c r="F196" t="s">
        <v>103</v>
      </c>
      <c r="G196">
        <v>21059</v>
      </c>
      <c r="H196" t="s">
        <v>52</v>
      </c>
      <c r="I196">
        <v>2014</v>
      </c>
      <c r="J196">
        <v>2014</v>
      </c>
      <c r="K196" t="s">
        <v>108</v>
      </c>
      <c r="L196">
        <v>3.34</v>
      </c>
      <c r="M196" t="s">
        <v>109</v>
      </c>
      <c r="N196" t="s">
        <v>110</v>
      </c>
    </row>
    <row r="197" spans="1:14" x14ac:dyDescent="0.75">
      <c r="A197" t="s">
        <v>170</v>
      </c>
      <c r="B197" t="s">
        <v>171</v>
      </c>
      <c r="C197">
        <v>450</v>
      </c>
      <c r="D197" t="s">
        <v>80</v>
      </c>
      <c r="E197">
        <v>6121</v>
      </c>
      <c r="F197" t="s">
        <v>103</v>
      </c>
      <c r="G197">
        <v>21059</v>
      </c>
      <c r="H197" t="s">
        <v>52</v>
      </c>
      <c r="I197">
        <v>2015</v>
      </c>
      <c r="J197">
        <v>2015</v>
      </c>
      <c r="K197" t="s">
        <v>108</v>
      </c>
      <c r="L197">
        <v>3.34</v>
      </c>
      <c r="M197" t="s">
        <v>109</v>
      </c>
      <c r="N197" t="s">
        <v>110</v>
      </c>
    </row>
    <row r="198" spans="1:14" x14ac:dyDescent="0.75">
      <c r="A198" t="s">
        <v>170</v>
      </c>
      <c r="B198" t="s">
        <v>171</v>
      </c>
      <c r="C198">
        <v>450</v>
      </c>
      <c r="D198" t="s">
        <v>80</v>
      </c>
      <c r="E198">
        <v>6121</v>
      </c>
      <c r="F198" t="s">
        <v>103</v>
      </c>
      <c r="G198">
        <v>21059</v>
      </c>
      <c r="H198" t="s">
        <v>52</v>
      </c>
      <c r="I198">
        <v>2016</v>
      </c>
      <c r="J198">
        <v>2016</v>
      </c>
      <c r="K198" t="s">
        <v>108</v>
      </c>
      <c r="L198">
        <v>3.34</v>
      </c>
      <c r="M198" t="s">
        <v>109</v>
      </c>
      <c r="N198" t="s">
        <v>110</v>
      </c>
    </row>
    <row r="199" spans="1:14" x14ac:dyDescent="0.75">
      <c r="A199" t="s">
        <v>170</v>
      </c>
      <c r="B199" t="s">
        <v>171</v>
      </c>
      <c r="C199">
        <v>450</v>
      </c>
      <c r="D199" t="s">
        <v>80</v>
      </c>
      <c r="E199">
        <v>6121</v>
      </c>
      <c r="F199" t="s">
        <v>103</v>
      </c>
      <c r="G199">
        <v>21059</v>
      </c>
      <c r="H199" t="s">
        <v>52</v>
      </c>
      <c r="I199">
        <v>2017</v>
      </c>
      <c r="J199">
        <v>2017</v>
      </c>
      <c r="K199" t="s">
        <v>108</v>
      </c>
      <c r="L199">
        <v>3.34</v>
      </c>
      <c r="M199" t="s">
        <v>109</v>
      </c>
      <c r="N199" t="s">
        <v>110</v>
      </c>
    </row>
    <row r="200" spans="1:14" x14ac:dyDescent="0.75">
      <c r="A200" t="s">
        <v>170</v>
      </c>
      <c r="B200" t="s">
        <v>171</v>
      </c>
      <c r="C200">
        <v>450</v>
      </c>
      <c r="D200" t="s">
        <v>80</v>
      </c>
      <c r="E200">
        <v>6121</v>
      </c>
      <c r="F200" t="s">
        <v>103</v>
      </c>
      <c r="G200">
        <v>21059</v>
      </c>
      <c r="H200" t="s">
        <v>52</v>
      </c>
      <c r="I200">
        <v>2018</v>
      </c>
      <c r="J200">
        <v>2018</v>
      </c>
      <c r="K200" t="s">
        <v>108</v>
      </c>
      <c r="L200">
        <v>3.34</v>
      </c>
      <c r="M200" t="s">
        <v>109</v>
      </c>
      <c r="N200" t="s">
        <v>110</v>
      </c>
    </row>
    <row r="201" spans="1:14" x14ac:dyDescent="0.75">
      <c r="A201" t="s">
        <v>170</v>
      </c>
      <c r="B201" t="s">
        <v>171</v>
      </c>
      <c r="C201">
        <v>450</v>
      </c>
      <c r="D201" t="s">
        <v>80</v>
      </c>
      <c r="E201">
        <v>6121</v>
      </c>
      <c r="F201" t="s">
        <v>103</v>
      </c>
      <c r="G201">
        <v>21059</v>
      </c>
      <c r="H201" t="s">
        <v>52</v>
      </c>
      <c r="I201">
        <v>2019</v>
      </c>
      <c r="J201">
        <v>2019</v>
      </c>
      <c r="K201" t="s">
        <v>108</v>
      </c>
      <c r="L201">
        <v>3.34</v>
      </c>
      <c r="M201" t="s">
        <v>109</v>
      </c>
      <c r="N201" t="s">
        <v>110</v>
      </c>
    </row>
    <row r="202" spans="1:14" x14ac:dyDescent="0.75">
      <c r="A202" t="s">
        <v>170</v>
      </c>
      <c r="B202" t="s">
        <v>171</v>
      </c>
      <c r="C202">
        <v>454</v>
      </c>
      <c r="D202" t="s">
        <v>81</v>
      </c>
      <c r="E202">
        <v>6121</v>
      </c>
      <c r="F202" t="s">
        <v>103</v>
      </c>
      <c r="G202">
        <v>21059</v>
      </c>
      <c r="H202" t="s">
        <v>52</v>
      </c>
      <c r="I202">
        <v>2010</v>
      </c>
      <c r="J202">
        <v>2010</v>
      </c>
      <c r="K202" t="s">
        <v>108</v>
      </c>
      <c r="L202">
        <v>3.27</v>
      </c>
      <c r="M202" t="s">
        <v>109</v>
      </c>
      <c r="N202" t="s">
        <v>110</v>
      </c>
    </row>
    <row r="203" spans="1:14" x14ac:dyDescent="0.75">
      <c r="A203" t="s">
        <v>170</v>
      </c>
      <c r="B203" t="s">
        <v>171</v>
      </c>
      <c r="C203">
        <v>454</v>
      </c>
      <c r="D203" t="s">
        <v>81</v>
      </c>
      <c r="E203">
        <v>6121</v>
      </c>
      <c r="F203" t="s">
        <v>103</v>
      </c>
      <c r="G203">
        <v>21059</v>
      </c>
      <c r="H203" t="s">
        <v>52</v>
      </c>
      <c r="I203">
        <v>2011</v>
      </c>
      <c r="J203">
        <v>2011</v>
      </c>
      <c r="K203" t="s">
        <v>108</v>
      </c>
      <c r="L203">
        <v>3.31</v>
      </c>
      <c r="M203" t="s">
        <v>109</v>
      </c>
      <c r="N203" t="s">
        <v>110</v>
      </c>
    </row>
    <row r="204" spans="1:14" x14ac:dyDescent="0.75">
      <c r="A204" t="s">
        <v>170</v>
      </c>
      <c r="B204" t="s">
        <v>171</v>
      </c>
      <c r="C204">
        <v>454</v>
      </c>
      <c r="D204" t="s">
        <v>81</v>
      </c>
      <c r="E204">
        <v>6121</v>
      </c>
      <c r="F204" t="s">
        <v>103</v>
      </c>
      <c r="G204">
        <v>21059</v>
      </c>
      <c r="H204" t="s">
        <v>52</v>
      </c>
      <c r="I204">
        <v>2012</v>
      </c>
      <c r="J204">
        <v>2012</v>
      </c>
      <c r="K204" t="s">
        <v>108</v>
      </c>
      <c r="L204">
        <v>3.34</v>
      </c>
      <c r="M204" t="s">
        <v>109</v>
      </c>
      <c r="N204" t="s">
        <v>110</v>
      </c>
    </row>
    <row r="205" spans="1:14" x14ac:dyDescent="0.75">
      <c r="A205" t="s">
        <v>170</v>
      </c>
      <c r="B205" t="s">
        <v>171</v>
      </c>
      <c r="C205">
        <v>454</v>
      </c>
      <c r="D205" t="s">
        <v>81</v>
      </c>
      <c r="E205">
        <v>6121</v>
      </c>
      <c r="F205" t="s">
        <v>103</v>
      </c>
      <c r="G205">
        <v>21059</v>
      </c>
      <c r="H205" t="s">
        <v>52</v>
      </c>
      <c r="I205">
        <v>2013</v>
      </c>
      <c r="J205">
        <v>2013</v>
      </c>
      <c r="K205" t="s">
        <v>108</v>
      </c>
      <c r="L205">
        <v>3.59</v>
      </c>
      <c r="M205" t="s">
        <v>109</v>
      </c>
      <c r="N205" t="s">
        <v>110</v>
      </c>
    </row>
    <row r="206" spans="1:14" x14ac:dyDescent="0.75">
      <c r="A206" t="s">
        <v>170</v>
      </c>
      <c r="B206" t="s">
        <v>171</v>
      </c>
      <c r="C206">
        <v>454</v>
      </c>
      <c r="D206" t="s">
        <v>81</v>
      </c>
      <c r="E206">
        <v>6121</v>
      </c>
      <c r="F206" t="s">
        <v>103</v>
      </c>
      <c r="G206">
        <v>21059</v>
      </c>
      <c r="H206" t="s">
        <v>52</v>
      </c>
      <c r="I206">
        <v>2014</v>
      </c>
      <c r="J206">
        <v>2014</v>
      </c>
      <c r="K206" t="s">
        <v>108</v>
      </c>
      <c r="L206">
        <v>3.59</v>
      </c>
      <c r="M206" t="s">
        <v>109</v>
      </c>
      <c r="N206" t="s">
        <v>110</v>
      </c>
    </row>
    <row r="207" spans="1:14" x14ac:dyDescent="0.75">
      <c r="A207" t="s">
        <v>170</v>
      </c>
      <c r="B207" t="s">
        <v>171</v>
      </c>
      <c r="C207">
        <v>454</v>
      </c>
      <c r="D207" t="s">
        <v>81</v>
      </c>
      <c r="E207">
        <v>6121</v>
      </c>
      <c r="F207" t="s">
        <v>103</v>
      </c>
      <c r="G207">
        <v>21059</v>
      </c>
      <c r="H207" t="s">
        <v>52</v>
      </c>
      <c r="I207">
        <v>2015</v>
      </c>
      <c r="J207">
        <v>2015</v>
      </c>
      <c r="K207" t="s">
        <v>108</v>
      </c>
      <c r="L207">
        <v>3.59</v>
      </c>
      <c r="M207" t="s">
        <v>109</v>
      </c>
      <c r="N207" t="s">
        <v>110</v>
      </c>
    </row>
    <row r="208" spans="1:14" x14ac:dyDescent="0.75">
      <c r="A208" t="s">
        <v>170</v>
      </c>
      <c r="B208" t="s">
        <v>171</v>
      </c>
      <c r="C208">
        <v>454</v>
      </c>
      <c r="D208" t="s">
        <v>81</v>
      </c>
      <c r="E208">
        <v>6121</v>
      </c>
      <c r="F208" t="s">
        <v>103</v>
      </c>
      <c r="G208">
        <v>21059</v>
      </c>
      <c r="H208" t="s">
        <v>52</v>
      </c>
      <c r="I208">
        <v>2016</v>
      </c>
      <c r="J208">
        <v>2016</v>
      </c>
      <c r="K208" t="s">
        <v>108</v>
      </c>
      <c r="L208">
        <v>3.59</v>
      </c>
      <c r="M208" t="s">
        <v>109</v>
      </c>
      <c r="N208" t="s">
        <v>110</v>
      </c>
    </row>
    <row r="209" spans="1:14" x14ac:dyDescent="0.75">
      <c r="A209" t="s">
        <v>170</v>
      </c>
      <c r="B209" t="s">
        <v>171</v>
      </c>
      <c r="C209">
        <v>454</v>
      </c>
      <c r="D209" t="s">
        <v>81</v>
      </c>
      <c r="E209">
        <v>6121</v>
      </c>
      <c r="F209" t="s">
        <v>103</v>
      </c>
      <c r="G209">
        <v>21059</v>
      </c>
      <c r="H209" t="s">
        <v>52</v>
      </c>
      <c r="I209">
        <v>2017</v>
      </c>
      <c r="J209">
        <v>2017</v>
      </c>
      <c r="K209" t="s">
        <v>108</v>
      </c>
      <c r="L209">
        <v>3.59</v>
      </c>
      <c r="M209" t="s">
        <v>109</v>
      </c>
      <c r="N209" t="s">
        <v>110</v>
      </c>
    </row>
    <row r="210" spans="1:14" x14ac:dyDescent="0.75">
      <c r="A210" t="s">
        <v>170</v>
      </c>
      <c r="B210" t="s">
        <v>171</v>
      </c>
      <c r="C210">
        <v>454</v>
      </c>
      <c r="D210" t="s">
        <v>81</v>
      </c>
      <c r="E210">
        <v>6121</v>
      </c>
      <c r="F210" t="s">
        <v>103</v>
      </c>
      <c r="G210">
        <v>21059</v>
      </c>
      <c r="H210" t="s">
        <v>52</v>
      </c>
      <c r="I210">
        <v>2018</v>
      </c>
      <c r="J210">
        <v>2018</v>
      </c>
      <c r="K210" t="s">
        <v>108</v>
      </c>
      <c r="L210">
        <v>3.59</v>
      </c>
      <c r="M210" t="s">
        <v>109</v>
      </c>
      <c r="N210" t="s">
        <v>110</v>
      </c>
    </row>
    <row r="211" spans="1:14" x14ac:dyDescent="0.75">
      <c r="A211" t="s">
        <v>170</v>
      </c>
      <c r="B211" t="s">
        <v>171</v>
      </c>
      <c r="C211">
        <v>454</v>
      </c>
      <c r="D211" t="s">
        <v>81</v>
      </c>
      <c r="E211">
        <v>6121</v>
      </c>
      <c r="F211" t="s">
        <v>103</v>
      </c>
      <c r="G211">
        <v>21059</v>
      </c>
      <c r="H211" t="s">
        <v>52</v>
      </c>
      <c r="I211">
        <v>2019</v>
      </c>
      <c r="J211">
        <v>2019</v>
      </c>
      <c r="K211" t="s">
        <v>108</v>
      </c>
      <c r="L211">
        <v>3.59</v>
      </c>
      <c r="M211" t="s">
        <v>109</v>
      </c>
      <c r="N211" t="s">
        <v>110</v>
      </c>
    </row>
    <row r="212" spans="1:14" x14ac:dyDescent="0.75">
      <c r="A212" t="s">
        <v>170</v>
      </c>
      <c r="B212" t="s">
        <v>171</v>
      </c>
      <c r="C212">
        <v>466</v>
      </c>
      <c r="D212" t="s">
        <v>82</v>
      </c>
      <c r="E212">
        <v>6121</v>
      </c>
      <c r="F212" t="s">
        <v>103</v>
      </c>
      <c r="G212">
        <v>21059</v>
      </c>
      <c r="H212" t="s">
        <v>52</v>
      </c>
      <c r="I212">
        <v>2010</v>
      </c>
      <c r="J212">
        <v>2010</v>
      </c>
      <c r="K212" t="s">
        <v>108</v>
      </c>
      <c r="L212">
        <v>3.15</v>
      </c>
      <c r="M212" t="s">
        <v>109</v>
      </c>
      <c r="N212" t="s">
        <v>110</v>
      </c>
    </row>
    <row r="213" spans="1:14" x14ac:dyDescent="0.75">
      <c r="A213" t="s">
        <v>170</v>
      </c>
      <c r="B213" t="s">
        <v>171</v>
      </c>
      <c r="C213">
        <v>466</v>
      </c>
      <c r="D213" t="s">
        <v>82</v>
      </c>
      <c r="E213">
        <v>6121</v>
      </c>
      <c r="F213" t="s">
        <v>103</v>
      </c>
      <c r="G213">
        <v>21059</v>
      </c>
      <c r="H213" t="s">
        <v>52</v>
      </c>
      <c r="I213">
        <v>2011</v>
      </c>
      <c r="J213">
        <v>2011</v>
      </c>
      <c r="K213" t="s">
        <v>108</v>
      </c>
      <c r="L213">
        <v>3.17</v>
      </c>
      <c r="M213" t="s">
        <v>109</v>
      </c>
      <c r="N213" t="s">
        <v>110</v>
      </c>
    </row>
    <row r="214" spans="1:14" x14ac:dyDescent="0.75">
      <c r="A214" t="s">
        <v>170</v>
      </c>
      <c r="B214" t="s">
        <v>171</v>
      </c>
      <c r="C214">
        <v>466</v>
      </c>
      <c r="D214" t="s">
        <v>82</v>
      </c>
      <c r="E214">
        <v>6121</v>
      </c>
      <c r="F214" t="s">
        <v>103</v>
      </c>
      <c r="G214">
        <v>21059</v>
      </c>
      <c r="H214" t="s">
        <v>52</v>
      </c>
      <c r="I214">
        <v>2012</v>
      </c>
      <c r="J214">
        <v>2012</v>
      </c>
      <c r="K214" t="s">
        <v>108</v>
      </c>
      <c r="L214">
        <v>3.03</v>
      </c>
      <c r="M214" t="s">
        <v>109</v>
      </c>
      <c r="N214" t="s">
        <v>110</v>
      </c>
    </row>
    <row r="215" spans="1:14" x14ac:dyDescent="0.75">
      <c r="A215" t="s">
        <v>170</v>
      </c>
      <c r="B215" t="s">
        <v>171</v>
      </c>
      <c r="C215">
        <v>466</v>
      </c>
      <c r="D215" t="s">
        <v>82</v>
      </c>
      <c r="E215">
        <v>6121</v>
      </c>
      <c r="F215" t="s">
        <v>103</v>
      </c>
      <c r="G215">
        <v>21059</v>
      </c>
      <c r="H215" t="s">
        <v>52</v>
      </c>
      <c r="I215">
        <v>2013</v>
      </c>
      <c r="J215">
        <v>2013</v>
      </c>
      <c r="K215" t="s">
        <v>108</v>
      </c>
      <c r="L215">
        <v>3.06</v>
      </c>
      <c r="M215" t="s">
        <v>109</v>
      </c>
      <c r="N215" t="s">
        <v>110</v>
      </c>
    </row>
    <row r="216" spans="1:14" x14ac:dyDescent="0.75">
      <c r="A216" t="s">
        <v>170</v>
      </c>
      <c r="B216" t="s">
        <v>171</v>
      </c>
      <c r="C216">
        <v>466</v>
      </c>
      <c r="D216" t="s">
        <v>82</v>
      </c>
      <c r="E216">
        <v>6121</v>
      </c>
      <c r="F216" t="s">
        <v>103</v>
      </c>
      <c r="G216">
        <v>21059</v>
      </c>
      <c r="H216" t="s">
        <v>52</v>
      </c>
      <c r="I216">
        <v>2014</v>
      </c>
      <c r="J216">
        <v>2014</v>
      </c>
      <c r="K216" t="s">
        <v>108</v>
      </c>
      <c r="L216">
        <v>3.06</v>
      </c>
      <c r="M216" t="s">
        <v>109</v>
      </c>
      <c r="N216" t="s">
        <v>110</v>
      </c>
    </row>
    <row r="217" spans="1:14" x14ac:dyDescent="0.75">
      <c r="A217" t="s">
        <v>170</v>
      </c>
      <c r="B217" t="s">
        <v>171</v>
      </c>
      <c r="C217">
        <v>466</v>
      </c>
      <c r="D217" t="s">
        <v>82</v>
      </c>
      <c r="E217">
        <v>6121</v>
      </c>
      <c r="F217" t="s">
        <v>103</v>
      </c>
      <c r="G217">
        <v>21059</v>
      </c>
      <c r="H217" t="s">
        <v>52</v>
      </c>
      <c r="I217">
        <v>2015</v>
      </c>
      <c r="J217">
        <v>2015</v>
      </c>
      <c r="K217" t="s">
        <v>108</v>
      </c>
      <c r="L217">
        <v>3.06</v>
      </c>
      <c r="M217" t="s">
        <v>109</v>
      </c>
      <c r="N217" t="s">
        <v>110</v>
      </c>
    </row>
    <row r="218" spans="1:14" x14ac:dyDescent="0.75">
      <c r="A218" t="s">
        <v>170</v>
      </c>
      <c r="B218" t="s">
        <v>171</v>
      </c>
      <c r="C218">
        <v>466</v>
      </c>
      <c r="D218" t="s">
        <v>82</v>
      </c>
      <c r="E218">
        <v>6121</v>
      </c>
      <c r="F218" t="s">
        <v>103</v>
      </c>
      <c r="G218">
        <v>21059</v>
      </c>
      <c r="H218" t="s">
        <v>52</v>
      </c>
      <c r="I218">
        <v>2016</v>
      </c>
      <c r="J218">
        <v>2016</v>
      </c>
      <c r="K218" t="s">
        <v>108</v>
      </c>
      <c r="L218">
        <v>3.06</v>
      </c>
      <c r="M218" t="s">
        <v>109</v>
      </c>
      <c r="N218" t="s">
        <v>110</v>
      </c>
    </row>
    <row r="219" spans="1:14" x14ac:dyDescent="0.75">
      <c r="A219" t="s">
        <v>170</v>
      </c>
      <c r="B219" t="s">
        <v>171</v>
      </c>
      <c r="C219">
        <v>466</v>
      </c>
      <c r="D219" t="s">
        <v>82</v>
      </c>
      <c r="E219">
        <v>6121</v>
      </c>
      <c r="F219" t="s">
        <v>103</v>
      </c>
      <c r="G219">
        <v>21059</v>
      </c>
      <c r="H219" t="s">
        <v>52</v>
      </c>
      <c r="I219">
        <v>2017</v>
      </c>
      <c r="J219">
        <v>2017</v>
      </c>
      <c r="K219" t="s">
        <v>108</v>
      </c>
      <c r="L219">
        <v>3.06</v>
      </c>
      <c r="M219" t="s">
        <v>109</v>
      </c>
      <c r="N219" t="s">
        <v>110</v>
      </c>
    </row>
    <row r="220" spans="1:14" x14ac:dyDescent="0.75">
      <c r="A220" t="s">
        <v>170</v>
      </c>
      <c r="B220" t="s">
        <v>171</v>
      </c>
      <c r="C220">
        <v>466</v>
      </c>
      <c r="D220" t="s">
        <v>82</v>
      </c>
      <c r="E220">
        <v>6121</v>
      </c>
      <c r="F220" t="s">
        <v>103</v>
      </c>
      <c r="G220">
        <v>21059</v>
      </c>
      <c r="H220" t="s">
        <v>52</v>
      </c>
      <c r="I220">
        <v>2018</v>
      </c>
      <c r="J220">
        <v>2018</v>
      </c>
      <c r="K220" t="s">
        <v>108</v>
      </c>
      <c r="L220">
        <v>3.06</v>
      </c>
      <c r="M220" t="s">
        <v>109</v>
      </c>
      <c r="N220" t="s">
        <v>110</v>
      </c>
    </row>
    <row r="221" spans="1:14" x14ac:dyDescent="0.75">
      <c r="A221" t="s">
        <v>170</v>
      </c>
      <c r="B221" t="s">
        <v>171</v>
      </c>
      <c r="C221">
        <v>466</v>
      </c>
      <c r="D221" t="s">
        <v>82</v>
      </c>
      <c r="E221">
        <v>6121</v>
      </c>
      <c r="F221" t="s">
        <v>103</v>
      </c>
      <c r="G221">
        <v>21059</v>
      </c>
      <c r="H221" t="s">
        <v>52</v>
      </c>
      <c r="I221">
        <v>2019</v>
      </c>
      <c r="J221">
        <v>2019</v>
      </c>
      <c r="K221" t="s">
        <v>108</v>
      </c>
      <c r="L221">
        <v>3.06</v>
      </c>
      <c r="M221" t="s">
        <v>109</v>
      </c>
      <c r="N221" t="s">
        <v>110</v>
      </c>
    </row>
    <row r="222" spans="1:14" x14ac:dyDescent="0.75">
      <c r="A222" t="s">
        <v>170</v>
      </c>
      <c r="B222" t="s">
        <v>171</v>
      </c>
      <c r="C222">
        <v>478</v>
      </c>
      <c r="D222" t="s">
        <v>83</v>
      </c>
      <c r="E222">
        <v>6121</v>
      </c>
      <c r="F222" t="s">
        <v>103</v>
      </c>
      <c r="G222">
        <v>21059</v>
      </c>
      <c r="H222" t="s">
        <v>52</v>
      </c>
      <c r="I222">
        <v>2010</v>
      </c>
      <c r="J222">
        <v>2010</v>
      </c>
      <c r="K222" t="s">
        <v>108</v>
      </c>
      <c r="L222">
        <v>2.87</v>
      </c>
      <c r="M222" t="s">
        <v>109</v>
      </c>
      <c r="N222" t="s">
        <v>110</v>
      </c>
    </row>
    <row r="223" spans="1:14" x14ac:dyDescent="0.75">
      <c r="A223" t="s">
        <v>170</v>
      </c>
      <c r="B223" t="s">
        <v>171</v>
      </c>
      <c r="C223">
        <v>478</v>
      </c>
      <c r="D223" t="s">
        <v>83</v>
      </c>
      <c r="E223">
        <v>6121</v>
      </c>
      <c r="F223" t="s">
        <v>103</v>
      </c>
      <c r="G223">
        <v>21059</v>
      </c>
      <c r="H223" t="s">
        <v>52</v>
      </c>
      <c r="I223">
        <v>2011</v>
      </c>
      <c r="J223">
        <v>2011</v>
      </c>
      <c r="K223" t="s">
        <v>108</v>
      </c>
      <c r="L223">
        <v>2.89</v>
      </c>
      <c r="M223" t="s">
        <v>109</v>
      </c>
      <c r="N223" t="s">
        <v>110</v>
      </c>
    </row>
    <row r="224" spans="1:14" x14ac:dyDescent="0.75">
      <c r="A224" t="s">
        <v>170</v>
      </c>
      <c r="B224" t="s">
        <v>171</v>
      </c>
      <c r="C224">
        <v>478</v>
      </c>
      <c r="D224" t="s">
        <v>83</v>
      </c>
      <c r="E224">
        <v>6121</v>
      </c>
      <c r="F224" t="s">
        <v>103</v>
      </c>
      <c r="G224">
        <v>21059</v>
      </c>
      <c r="H224" t="s">
        <v>52</v>
      </c>
      <c r="I224">
        <v>2012</v>
      </c>
      <c r="J224">
        <v>2012</v>
      </c>
      <c r="K224" t="s">
        <v>108</v>
      </c>
      <c r="L224">
        <v>2.97</v>
      </c>
      <c r="M224" t="s">
        <v>109</v>
      </c>
      <c r="N224" t="s">
        <v>110</v>
      </c>
    </row>
    <row r="225" spans="1:14" x14ac:dyDescent="0.75">
      <c r="A225" t="s">
        <v>170</v>
      </c>
      <c r="B225" t="s">
        <v>171</v>
      </c>
      <c r="C225">
        <v>478</v>
      </c>
      <c r="D225" t="s">
        <v>83</v>
      </c>
      <c r="E225">
        <v>6121</v>
      </c>
      <c r="F225" t="s">
        <v>103</v>
      </c>
      <c r="G225">
        <v>21059</v>
      </c>
      <c r="H225" t="s">
        <v>52</v>
      </c>
      <c r="I225">
        <v>2013</v>
      </c>
      <c r="J225">
        <v>2013</v>
      </c>
      <c r="K225" t="s">
        <v>108</v>
      </c>
      <c r="L225">
        <v>2.99</v>
      </c>
      <c r="M225" t="s">
        <v>109</v>
      </c>
      <c r="N225" t="s">
        <v>110</v>
      </c>
    </row>
    <row r="226" spans="1:14" x14ac:dyDescent="0.75">
      <c r="A226" t="s">
        <v>170</v>
      </c>
      <c r="B226" t="s">
        <v>171</v>
      </c>
      <c r="C226">
        <v>478</v>
      </c>
      <c r="D226" t="s">
        <v>83</v>
      </c>
      <c r="E226">
        <v>6121</v>
      </c>
      <c r="F226" t="s">
        <v>103</v>
      </c>
      <c r="G226">
        <v>21059</v>
      </c>
      <c r="H226" t="s">
        <v>52</v>
      </c>
      <c r="I226">
        <v>2014</v>
      </c>
      <c r="J226">
        <v>2014</v>
      </c>
      <c r="K226" t="s">
        <v>108</v>
      </c>
      <c r="L226">
        <v>2.99</v>
      </c>
      <c r="M226" t="s">
        <v>109</v>
      </c>
      <c r="N226" t="s">
        <v>110</v>
      </c>
    </row>
    <row r="227" spans="1:14" x14ac:dyDescent="0.75">
      <c r="A227" t="s">
        <v>170</v>
      </c>
      <c r="B227" t="s">
        <v>171</v>
      </c>
      <c r="C227">
        <v>478</v>
      </c>
      <c r="D227" t="s">
        <v>83</v>
      </c>
      <c r="E227">
        <v>6121</v>
      </c>
      <c r="F227" t="s">
        <v>103</v>
      </c>
      <c r="G227">
        <v>21059</v>
      </c>
      <c r="H227" t="s">
        <v>52</v>
      </c>
      <c r="I227">
        <v>2015</v>
      </c>
      <c r="J227">
        <v>2015</v>
      </c>
      <c r="K227" t="s">
        <v>108</v>
      </c>
      <c r="L227">
        <v>2.99</v>
      </c>
      <c r="M227" t="s">
        <v>109</v>
      </c>
      <c r="N227" t="s">
        <v>110</v>
      </c>
    </row>
    <row r="228" spans="1:14" x14ac:dyDescent="0.75">
      <c r="A228" t="s">
        <v>170</v>
      </c>
      <c r="B228" t="s">
        <v>171</v>
      </c>
      <c r="C228">
        <v>478</v>
      </c>
      <c r="D228" t="s">
        <v>83</v>
      </c>
      <c r="E228">
        <v>6121</v>
      </c>
      <c r="F228" t="s">
        <v>103</v>
      </c>
      <c r="G228">
        <v>21059</v>
      </c>
      <c r="H228" t="s">
        <v>52</v>
      </c>
      <c r="I228">
        <v>2016</v>
      </c>
      <c r="J228">
        <v>2016</v>
      </c>
      <c r="K228" t="s">
        <v>108</v>
      </c>
      <c r="L228">
        <v>2.99</v>
      </c>
      <c r="M228" t="s">
        <v>109</v>
      </c>
      <c r="N228" t="s">
        <v>110</v>
      </c>
    </row>
    <row r="229" spans="1:14" x14ac:dyDescent="0.75">
      <c r="A229" t="s">
        <v>170</v>
      </c>
      <c r="B229" t="s">
        <v>171</v>
      </c>
      <c r="C229">
        <v>478</v>
      </c>
      <c r="D229" t="s">
        <v>83</v>
      </c>
      <c r="E229">
        <v>6121</v>
      </c>
      <c r="F229" t="s">
        <v>103</v>
      </c>
      <c r="G229">
        <v>21059</v>
      </c>
      <c r="H229" t="s">
        <v>52</v>
      </c>
      <c r="I229">
        <v>2017</v>
      </c>
      <c r="J229">
        <v>2017</v>
      </c>
      <c r="K229" t="s">
        <v>108</v>
      </c>
      <c r="L229">
        <v>2.99</v>
      </c>
      <c r="M229" t="s">
        <v>109</v>
      </c>
      <c r="N229" t="s">
        <v>110</v>
      </c>
    </row>
    <row r="230" spans="1:14" x14ac:dyDescent="0.75">
      <c r="A230" t="s">
        <v>170</v>
      </c>
      <c r="B230" t="s">
        <v>171</v>
      </c>
      <c r="C230">
        <v>478</v>
      </c>
      <c r="D230" t="s">
        <v>83</v>
      </c>
      <c r="E230">
        <v>6121</v>
      </c>
      <c r="F230" t="s">
        <v>103</v>
      </c>
      <c r="G230">
        <v>21059</v>
      </c>
      <c r="H230" t="s">
        <v>52</v>
      </c>
      <c r="I230">
        <v>2018</v>
      </c>
      <c r="J230">
        <v>2018</v>
      </c>
      <c r="K230" t="s">
        <v>108</v>
      </c>
      <c r="L230">
        <v>2.99</v>
      </c>
      <c r="M230" t="s">
        <v>109</v>
      </c>
      <c r="N230" t="s">
        <v>110</v>
      </c>
    </row>
    <row r="231" spans="1:14" x14ac:dyDescent="0.75">
      <c r="A231" t="s">
        <v>170</v>
      </c>
      <c r="B231" t="s">
        <v>171</v>
      </c>
      <c r="C231">
        <v>478</v>
      </c>
      <c r="D231" t="s">
        <v>83</v>
      </c>
      <c r="E231">
        <v>6121</v>
      </c>
      <c r="F231" t="s">
        <v>103</v>
      </c>
      <c r="G231">
        <v>21059</v>
      </c>
      <c r="H231" t="s">
        <v>52</v>
      </c>
      <c r="I231">
        <v>2019</v>
      </c>
      <c r="J231">
        <v>2019</v>
      </c>
      <c r="K231" t="s">
        <v>108</v>
      </c>
      <c r="L231">
        <v>2.99</v>
      </c>
      <c r="M231" t="s">
        <v>109</v>
      </c>
      <c r="N231" t="s">
        <v>110</v>
      </c>
    </row>
    <row r="232" spans="1:14" x14ac:dyDescent="0.75">
      <c r="A232" t="s">
        <v>170</v>
      </c>
      <c r="B232" t="s">
        <v>171</v>
      </c>
      <c r="C232">
        <v>104</v>
      </c>
      <c r="D232" t="s">
        <v>84</v>
      </c>
      <c r="E232">
        <v>6121</v>
      </c>
      <c r="F232" t="s">
        <v>103</v>
      </c>
      <c r="G232">
        <v>21059</v>
      </c>
      <c r="H232" t="s">
        <v>52</v>
      </c>
      <c r="I232">
        <v>2010</v>
      </c>
      <c r="J232">
        <v>2010</v>
      </c>
      <c r="K232" t="s">
        <v>108</v>
      </c>
      <c r="L232">
        <v>3.25</v>
      </c>
      <c r="M232" t="s">
        <v>109</v>
      </c>
      <c r="N232" t="s">
        <v>110</v>
      </c>
    </row>
    <row r="233" spans="1:14" x14ac:dyDescent="0.75">
      <c r="A233" t="s">
        <v>170</v>
      </c>
      <c r="B233" t="s">
        <v>171</v>
      </c>
      <c r="C233">
        <v>104</v>
      </c>
      <c r="D233" t="s">
        <v>84</v>
      </c>
      <c r="E233">
        <v>6121</v>
      </c>
      <c r="F233" t="s">
        <v>103</v>
      </c>
      <c r="G233">
        <v>21059</v>
      </c>
      <c r="H233" t="s">
        <v>52</v>
      </c>
      <c r="I233">
        <v>2011</v>
      </c>
      <c r="J233">
        <v>2011</v>
      </c>
      <c r="K233" t="s">
        <v>108</v>
      </c>
      <c r="L233">
        <v>3.34</v>
      </c>
      <c r="M233" t="s">
        <v>109</v>
      </c>
      <c r="N233" t="s">
        <v>110</v>
      </c>
    </row>
    <row r="234" spans="1:14" x14ac:dyDescent="0.75">
      <c r="A234" t="s">
        <v>170</v>
      </c>
      <c r="B234" t="s">
        <v>171</v>
      </c>
      <c r="C234">
        <v>104</v>
      </c>
      <c r="D234" t="s">
        <v>84</v>
      </c>
      <c r="E234">
        <v>6121</v>
      </c>
      <c r="F234" t="s">
        <v>103</v>
      </c>
      <c r="G234">
        <v>21059</v>
      </c>
      <c r="H234" t="s">
        <v>52</v>
      </c>
      <c r="I234">
        <v>2012</v>
      </c>
      <c r="J234">
        <v>2012</v>
      </c>
      <c r="K234" t="s">
        <v>108</v>
      </c>
      <c r="L234">
        <v>3.3</v>
      </c>
      <c r="M234" t="s">
        <v>109</v>
      </c>
      <c r="N234" t="s">
        <v>110</v>
      </c>
    </row>
    <row r="235" spans="1:14" x14ac:dyDescent="0.75">
      <c r="A235" t="s">
        <v>170</v>
      </c>
      <c r="B235" t="s">
        <v>171</v>
      </c>
      <c r="C235">
        <v>104</v>
      </c>
      <c r="D235" t="s">
        <v>84</v>
      </c>
      <c r="E235">
        <v>6121</v>
      </c>
      <c r="F235" t="s">
        <v>103</v>
      </c>
      <c r="G235">
        <v>21059</v>
      </c>
      <c r="H235" t="s">
        <v>52</v>
      </c>
      <c r="I235">
        <v>2013</v>
      </c>
      <c r="J235">
        <v>2013</v>
      </c>
      <c r="K235" t="s">
        <v>108</v>
      </c>
      <c r="L235">
        <v>3.37</v>
      </c>
      <c r="M235" t="s">
        <v>109</v>
      </c>
      <c r="N235" t="s">
        <v>110</v>
      </c>
    </row>
    <row r="236" spans="1:14" x14ac:dyDescent="0.75">
      <c r="A236" t="s">
        <v>170</v>
      </c>
      <c r="B236" t="s">
        <v>171</v>
      </c>
      <c r="C236">
        <v>104</v>
      </c>
      <c r="D236" t="s">
        <v>84</v>
      </c>
      <c r="E236">
        <v>6121</v>
      </c>
      <c r="F236" t="s">
        <v>103</v>
      </c>
      <c r="G236">
        <v>21059</v>
      </c>
      <c r="H236" t="s">
        <v>52</v>
      </c>
      <c r="I236">
        <v>2014</v>
      </c>
      <c r="J236">
        <v>2014</v>
      </c>
      <c r="K236" t="s">
        <v>108</v>
      </c>
      <c r="L236">
        <v>3.37</v>
      </c>
      <c r="M236" t="s">
        <v>109</v>
      </c>
      <c r="N236" t="s">
        <v>110</v>
      </c>
    </row>
    <row r="237" spans="1:14" x14ac:dyDescent="0.75">
      <c r="A237" t="s">
        <v>170</v>
      </c>
      <c r="B237" t="s">
        <v>171</v>
      </c>
      <c r="C237">
        <v>104</v>
      </c>
      <c r="D237" t="s">
        <v>84</v>
      </c>
      <c r="E237">
        <v>6121</v>
      </c>
      <c r="F237" t="s">
        <v>103</v>
      </c>
      <c r="G237">
        <v>21059</v>
      </c>
      <c r="H237" t="s">
        <v>52</v>
      </c>
      <c r="I237">
        <v>2015</v>
      </c>
      <c r="J237">
        <v>2015</v>
      </c>
      <c r="K237" t="s">
        <v>108</v>
      </c>
      <c r="L237">
        <v>3.37</v>
      </c>
      <c r="M237" t="s">
        <v>109</v>
      </c>
      <c r="N237" t="s">
        <v>110</v>
      </c>
    </row>
    <row r="238" spans="1:14" x14ac:dyDescent="0.75">
      <c r="A238" t="s">
        <v>170</v>
      </c>
      <c r="B238" t="s">
        <v>171</v>
      </c>
      <c r="C238">
        <v>104</v>
      </c>
      <c r="D238" t="s">
        <v>84</v>
      </c>
      <c r="E238">
        <v>6121</v>
      </c>
      <c r="F238" t="s">
        <v>103</v>
      </c>
      <c r="G238">
        <v>21059</v>
      </c>
      <c r="H238" t="s">
        <v>52</v>
      </c>
      <c r="I238">
        <v>2016</v>
      </c>
      <c r="J238">
        <v>2016</v>
      </c>
      <c r="K238" t="s">
        <v>108</v>
      </c>
      <c r="L238">
        <v>3.37</v>
      </c>
      <c r="M238" t="s">
        <v>109</v>
      </c>
      <c r="N238" t="s">
        <v>110</v>
      </c>
    </row>
    <row r="239" spans="1:14" x14ac:dyDescent="0.75">
      <c r="A239" t="s">
        <v>170</v>
      </c>
      <c r="B239" t="s">
        <v>171</v>
      </c>
      <c r="C239">
        <v>104</v>
      </c>
      <c r="D239" t="s">
        <v>84</v>
      </c>
      <c r="E239">
        <v>6121</v>
      </c>
      <c r="F239" t="s">
        <v>103</v>
      </c>
      <c r="G239">
        <v>21059</v>
      </c>
      <c r="H239" t="s">
        <v>52</v>
      </c>
      <c r="I239">
        <v>2017</v>
      </c>
      <c r="J239">
        <v>2017</v>
      </c>
      <c r="K239" t="s">
        <v>108</v>
      </c>
      <c r="L239">
        <v>3.37</v>
      </c>
      <c r="M239" t="s">
        <v>109</v>
      </c>
      <c r="N239" t="s">
        <v>110</v>
      </c>
    </row>
    <row r="240" spans="1:14" x14ac:dyDescent="0.75">
      <c r="A240" t="s">
        <v>170</v>
      </c>
      <c r="B240" t="s">
        <v>171</v>
      </c>
      <c r="C240">
        <v>104</v>
      </c>
      <c r="D240" t="s">
        <v>84</v>
      </c>
      <c r="E240">
        <v>6121</v>
      </c>
      <c r="F240" t="s">
        <v>103</v>
      </c>
      <c r="G240">
        <v>21059</v>
      </c>
      <c r="H240" t="s">
        <v>52</v>
      </c>
      <c r="I240">
        <v>2018</v>
      </c>
      <c r="J240">
        <v>2018</v>
      </c>
      <c r="K240" t="s">
        <v>108</v>
      </c>
      <c r="L240">
        <v>3.37</v>
      </c>
      <c r="M240" t="s">
        <v>109</v>
      </c>
      <c r="N240" t="s">
        <v>110</v>
      </c>
    </row>
    <row r="241" spans="1:14" x14ac:dyDescent="0.75">
      <c r="A241" t="s">
        <v>170</v>
      </c>
      <c r="B241" t="s">
        <v>171</v>
      </c>
      <c r="C241">
        <v>104</v>
      </c>
      <c r="D241" t="s">
        <v>84</v>
      </c>
      <c r="E241">
        <v>6121</v>
      </c>
      <c r="F241" t="s">
        <v>103</v>
      </c>
      <c r="G241">
        <v>21059</v>
      </c>
      <c r="H241" t="s">
        <v>52</v>
      </c>
      <c r="I241">
        <v>2019</v>
      </c>
      <c r="J241">
        <v>2019</v>
      </c>
      <c r="K241" t="s">
        <v>108</v>
      </c>
      <c r="L241">
        <v>3.37</v>
      </c>
      <c r="M241" t="s">
        <v>109</v>
      </c>
      <c r="N241" t="s">
        <v>110</v>
      </c>
    </row>
    <row r="242" spans="1:14" x14ac:dyDescent="0.75">
      <c r="A242" t="s">
        <v>170</v>
      </c>
      <c r="B242" t="s">
        <v>171</v>
      </c>
      <c r="C242">
        <v>524</v>
      </c>
      <c r="D242" t="s">
        <v>85</v>
      </c>
      <c r="E242">
        <v>6121</v>
      </c>
      <c r="F242" t="s">
        <v>103</v>
      </c>
      <c r="G242">
        <v>21059</v>
      </c>
      <c r="H242" t="s">
        <v>52</v>
      </c>
      <c r="I242">
        <v>2010</v>
      </c>
      <c r="J242">
        <v>2010</v>
      </c>
      <c r="K242" t="s">
        <v>108</v>
      </c>
      <c r="L242">
        <v>3.06</v>
      </c>
      <c r="M242" t="s">
        <v>109</v>
      </c>
      <c r="N242" t="s">
        <v>110</v>
      </c>
    </row>
    <row r="243" spans="1:14" x14ac:dyDescent="0.75">
      <c r="A243" t="s">
        <v>170</v>
      </c>
      <c r="B243" t="s">
        <v>171</v>
      </c>
      <c r="C243">
        <v>524</v>
      </c>
      <c r="D243" t="s">
        <v>85</v>
      </c>
      <c r="E243">
        <v>6121</v>
      </c>
      <c r="F243" t="s">
        <v>103</v>
      </c>
      <c r="G243">
        <v>21059</v>
      </c>
      <c r="H243" t="s">
        <v>52</v>
      </c>
      <c r="I243">
        <v>2011</v>
      </c>
      <c r="J243">
        <v>2011</v>
      </c>
      <c r="K243" t="s">
        <v>108</v>
      </c>
      <c r="L243">
        <v>3.06</v>
      </c>
      <c r="M243" t="s">
        <v>109</v>
      </c>
      <c r="N243" t="s">
        <v>110</v>
      </c>
    </row>
    <row r="244" spans="1:14" x14ac:dyDescent="0.75">
      <c r="A244" t="s">
        <v>170</v>
      </c>
      <c r="B244" t="s">
        <v>171</v>
      </c>
      <c r="C244">
        <v>524</v>
      </c>
      <c r="D244" t="s">
        <v>85</v>
      </c>
      <c r="E244">
        <v>6121</v>
      </c>
      <c r="F244" t="s">
        <v>103</v>
      </c>
      <c r="G244">
        <v>21059</v>
      </c>
      <c r="H244" t="s">
        <v>52</v>
      </c>
      <c r="I244">
        <v>2012</v>
      </c>
      <c r="J244">
        <v>2012</v>
      </c>
      <c r="K244" t="s">
        <v>108</v>
      </c>
      <c r="L244">
        <v>3.13</v>
      </c>
      <c r="M244" t="s">
        <v>109</v>
      </c>
      <c r="N244" t="s">
        <v>110</v>
      </c>
    </row>
    <row r="245" spans="1:14" x14ac:dyDescent="0.75">
      <c r="A245" t="s">
        <v>170</v>
      </c>
      <c r="B245" t="s">
        <v>171</v>
      </c>
      <c r="C245">
        <v>524</v>
      </c>
      <c r="D245" t="s">
        <v>85</v>
      </c>
      <c r="E245">
        <v>6121</v>
      </c>
      <c r="F245" t="s">
        <v>103</v>
      </c>
      <c r="G245">
        <v>21059</v>
      </c>
      <c r="H245" t="s">
        <v>52</v>
      </c>
      <c r="I245">
        <v>2013</v>
      </c>
      <c r="J245">
        <v>2013</v>
      </c>
      <c r="K245" t="s">
        <v>108</v>
      </c>
      <c r="L245">
        <v>3.08</v>
      </c>
      <c r="M245" t="s">
        <v>109</v>
      </c>
      <c r="N245" t="s">
        <v>110</v>
      </c>
    </row>
    <row r="246" spans="1:14" x14ac:dyDescent="0.75">
      <c r="A246" t="s">
        <v>170</v>
      </c>
      <c r="B246" t="s">
        <v>171</v>
      </c>
      <c r="C246">
        <v>524</v>
      </c>
      <c r="D246" t="s">
        <v>85</v>
      </c>
      <c r="E246">
        <v>6121</v>
      </c>
      <c r="F246" t="s">
        <v>103</v>
      </c>
      <c r="G246">
        <v>21059</v>
      </c>
      <c r="H246" t="s">
        <v>52</v>
      </c>
      <c r="I246">
        <v>2014</v>
      </c>
      <c r="J246">
        <v>2014</v>
      </c>
      <c r="K246" t="s">
        <v>108</v>
      </c>
      <c r="L246">
        <v>3.08</v>
      </c>
      <c r="M246" t="s">
        <v>109</v>
      </c>
      <c r="N246" t="s">
        <v>110</v>
      </c>
    </row>
    <row r="247" spans="1:14" x14ac:dyDescent="0.75">
      <c r="A247" t="s">
        <v>170</v>
      </c>
      <c r="B247" t="s">
        <v>171</v>
      </c>
      <c r="C247">
        <v>524</v>
      </c>
      <c r="D247" t="s">
        <v>85</v>
      </c>
      <c r="E247">
        <v>6121</v>
      </c>
      <c r="F247" t="s">
        <v>103</v>
      </c>
      <c r="G247">
        <v>21059</v>
      </c>
      <c r="H247" t="s">
        <v>52</v>
      </c>
      <c r="I247">
        <v>2015</v>
      </c>
      <c r="J247">
        <v>2015</v>
      </c>
      <c r="K247" t="s">
        <v>108</v>
      </c>
      <c r="L247">
        <v>3.08</v>
      </c>
      <c r="M247" t="s">
        <v>109</v>
      </c>
      <c r="N247" t="s">
        <v>110</v>
      </c>
    </row>
    <row r="248" spans="1:14" x14ac:dyDescent="0.75">
      <c r="A248" t="s">
        <v>170</v>
      </c>
      <c r="B248" t="s">
        <v>171</v>
      </c>
      <c r="C248">
        <v>524</v>
      </c>
      <c r="D248" t="s">
        <v>85</v>
      </c>
      <c r="E248">
        <v>6121</v>
      </c>
      <c r="F248" t="s">
        <v>103</v>
      </c>
      <c r="G248">
        <v>21059</v>
      </c>
      <c r="H248" t="s">
        <v>52</v>
      </c>
      <c r="I248">
        <v>2016</v>
      </c>
      <c r="J248">
        <v>2016</v>
      </c>
      <c r="K248" t="s">
        <v>108</v>
      </c>
      <c r="L248">
        <v>3.08</v>
      </c>
      <c r="M248" t="s">
        <v>109</v>
      </c>
      <c r="N248" t="s">
        <v>110</v>
      </c>
    </row>
    <row r="249" spans="1:14" x14ac:dyDescent="0.75">
      <c r="A249" t="s">
        <v>170</v>
      </c>
      <c r="B249" t="s">
        <v>171</v>
      </c>
      <c r="C249">
        <v>524</v>
      </c>
      <c r="D249" t="s">
        <v>85</v>
      </c>
      <c r="E249">
        <v>6121</v>
      </c>
      <c r="F249" t="s">
        <v>103</v>
      </c>
      <c r="G249">
        <v>21059</v>
      </c>
      <c r="H249" t="s">
        <v>52</v>
      </c>
      <c r="I249">
        <v>2017</v>
      </c>
      <c r="J249">
        <v>2017</v>
      </c>
      <c r="K249" t="s">
        <v>108</v>
      </c>
      <c r="L249">
        <v>3.08</v>
      </c>
      <c r="M249" t="s">
        <v>109</v>
      </c>
      <c r="N249" t="s">
        <v>110</v>
      </c>
    </row>
    <row r="250" spans="1:14" x14ac:dyDescent="0.75">
      <c r="A250" t="s">
        <v>170</v>
      </c>
      <c r="B250" t="s">
        <v>171</v>
      </c>
      <c r="C250">
        <v>524</v>
      </c>
      <c r="D250" t="s">
        <v>85</v>
      </c>
      <c r="E250">
        <v>6121</v>
      </c>
      <c r="F250" t="s">
        <v>103</v>
      </c>
      <c r="G250">
        <v>21059</v>
      </c>
      <c r="H250" t="s">
        <v>52</v>
      </c>
      <c r="I250">
        <v>2018</v>
      </c>
      <c r="J250">
        <v>2018</v>
      </c>
      <c r="K250" t="s">
        <v>108</v>
      </c>
      <c r="L250">
        <v>3.08</v>
      </c>
      <c r="M250" t="s">
        <v>109</v>
      </c>
      <c r="N250" t="s">
        <v>110</v>
      </c>
    </row>
    <row r="251" spans="1:14" x14ac:dyDescent="0.75">
      <c r="A251" t="s">
        <v>170</v>
      </c>
      <c r="B251" t="s">
        <v>171</v>
      </c>
      <c r="C251">
        <v>524</v>
      </c>
      <c r="D251" t="s">
        <v>85</v>
      </c>
      <c r="E251">
        <v>6121</v>
      </c>
      <c r="F251" t="s">
        <v>103</v>
      </c>
      <c r="G251">
        <v>21059</v>
      </c>
      <c r="H251" t="s">
        <v>52</v>
      </c>
      <c r="I251">
        <v>2019</v>
      </c>
      <c r="J251">
        <v>2019</v>
      </c>
      <c r="K251" t="s">
        <v>108</v>
      </c>
      <c r="L251">
        <v>3.08</v>
      </c>
      <c r="M251" t="s">
        <v>109</v>
      </c>
      <c r="N251" t="s">
        <v>110</v>
      </c>
    </row>
    <row r="252" spans="1:14" x14ac:dyDescent="0.75">
      <c r="A252" t="s">
        <v>170</v>
      </c>
      <c r="B252" t="s">
        <v>171</v>
      </c>
      <c r="C252">
        <v>562</v>
      </c>
      <c r="D252" t="s">
        <v>86</v>
      </c>
      <c r="E252">
        <v>6121</v>
      </c>
      <c r="F252" t="s">
        <v>103</v>
      </c>
      <c r="G252">
        <v>21059</v>
      </c>
      <c r="H252" t="s">
        <v>52</v>
      </c>
      <c r="I252">
        <v>2010</v>
      </c>
      <c r="J252">
        <v>2010</v>
      </c>
      <c r="K252" t="s">
        <v>108</v>
      </c>
      <c r="L252">
        <v>2.87</v>
      </c>
      <c r="M252" t="s">
        <v>109</v>
      </c>
      <c r="N252" t="s">
        <v>110</v>
      </c>
    </row>
    <row r="253" spans="1:14" x14ac:dyDescent="0.75">
      <c r="A253" t="s">
        <v>170</v>
      </c>
      <c r="B253" t="s">
        <v>171</v>
      </c>
      <c r="C253">
        <v>562</v>
      </c>
      <c r="D253" t="s">
        <v>86</v>
      </c>
      <c r="E253">
        <v>6121</v>
      </c>
      <c r="F253" t="s">
        <v>103</v>
      </c>
      <c r="G253">
        <v>21059</v>
      </c>
      <c r="H253" t="s">
        <v>52</v>
      </c>
      <c r="I253">
        <v>2011</v>
      </c>
      <c r="J253">
        <v>2011</v>
      </c>
      <c r="K253" t="s">
        <v>108</v>
      </c>
      <c r="L253">
        <v>2.86</v>
      </c>
      <c r="M253" t="s">
        <v>109</v>
      </c>
      <c r="N253" t="s">
        <v>110</v>
      </c>
    </row>
    <row r="254" spans="1:14" x14ac:dyDescent="0.75">
      <c r="A254" t="s">
        <v>170</v>
      </c>
      <c r="B254" t="s">
        <v>171</v>
      </c>
      <c r="C254">
        <v>562</v>
      </c>
      <c r="D254" t="s">
        <v>86</v>
      </c>
      <c r="E254">
        <v>6121</v>
      </c>
      <c r="F254" t="s">
        <v>103</v>
      </c>
      <c r="G254">
        <v>21059</v>
      </c>
      <c r="H254" t="s">
        <v>52</v>
      </c>
      <c r="I254">
        <v>2012</v>
      </c>
      <c r="J254">
        <v>2012</v>
      </c>
      <c r="K254" t="s">
        <v>108</v>
      </c>
      <c r="L254">
        <v>2.94</v>
      </c>
      <c r="M254" t="s">
        <v>109</v>
      </c>
      <c r="N254" t="s">
        <v>110</v>
      </c>
    </row>
    <row r="255" spans="1:14" x14ac:dyDescent="0.75">
      <c r="A255" t="s">
        <v>170</v>
      </c>
      <c r="B255" t="s">
        <v>171</v>
      </c>
      <c r="C255">
        <v>562</v>
      </c>
      <c r="D255" t="s">
        <v>86</v>
      </c>
      <c r="E255">
        <v>6121</v>
      </c>
      <c r="F255" t="s">
        <v>103</v>
      </c>
      <c r="G255">
        <v>21059</v>
      </c>
      <c r="H255" t="s">
        <v>52</v>
      </c>
      <c r="I255">
        <v>2013</v>
      </c>
      <c r="J255">
        <v>2013</v>
      </c>
      <c r="K255" t="s">
        <v>108</v>
      </c>
      <c r="L255">
        <v>2.93</v>
      </c>
      <c r="M255" t="s">
        <v>109</v>
      </c>
      <c r="N255" t="s">
        <v>110</v>
      </c>
    </row>
    <row r="256" spans="1:14" x14ac:dyDescent="0.75">
      <c r="A256" t="s">
        <v>170</v>
      </c>
      <c r="B256" t="s">
        <v>171</v>
      </c>
      <c r="C256">
        <v>562</v>
      </c>
      <c r="D256" t="s">
        <v>86</v>
      </c>
      <c r="E256">
        <v>6121</v>
      </c>
      <c r="F256" t="s">
        <v>103</v>
      </c>
      <c r="G256">
        <v>21059</v>
      </c>
      <c r="H256" t="s">
        <v>52</v>
      </c>
      <c r="I256">
        <v>2014</v>
      </c>
      <c r="J256">
        <v>2014</v>
      </c>
      <c r="K256" t="s">
        <v>108</v>
      </c>
      <c r="L256">
        <v>2.93</v>
      </c>
      <c r="M256" t="s">
        <v>109</v>
      </c>
      <c r="N256" t="s">
        <v>110</v>
      </c>
    </row>
    <row r="257" spans="1:14" x14ac:dyDescent="0.75">
      <c r="A257" t="s">
        <v>170</v>
      </c>
      <c r="B257" t="s">
        <v>171</v>
      </c>
      <c r="C257">
        <v>562</v>
      </c>
      <c r="D257" t="s">
        <v>86</v>
      </c>
      <c r="E257">
        <v>6121</v>
      </c>
      <c r="F257" t="s">
        <v>103</v>
      </c>
      <c r="G257">
        <v>21059</v>
      </c>
      <c r="H257" t="s">
        <v>52</v>
      </c>
      <c r="I257">
        <v>2015</v>
      </c>
      <c r="J257">
        <v>2015</v>
      </c>
      <c r="K257" t="s">
        <v>108</v>
      </c>
      <c r="L257">
        <v>2.93</v>
      </c>
      <c r="M257" t="s">
        <v>109</v>
      </c>
      <c r="N257" t="s">
        <v>110</v>
      </c>
    </row>
    <row r="258" spans="1:14" x14ac:dyDescent="0.75">
      <c r="A258" t="s">
        <v>170</v>
      </c>
      <c r="B258" t="s">
        <v>171</v>
      </c>
      <c r="C258">
        <v>562</v>
      </c>
      <c r="D258" t="s">
        <v>86</v>
      </c>
      <c r="E258">
        <v>6121</v>
      </c>
      <c r="F258" t="s">
        <v>103</v>
      </c>
      <c r="G258">
        <v>21059</v>
      </c>
      <c r="H258" t="s">
        <v>52</v>
      </c>
      <c r="I258">
        <v>2016</v>
      </c>
      <c r="J258">
        <v>2016</v>
      </c>
      <c r="K258" t="s">
        <v>108</v>
      </c>
      <c r="L258">
        <v>2.93</v>
      </c>
      <c r="M258" t="s">
        <v>109</v>
      </c>
      <c r="N258" t="s">
        <v>110</v>
      </c>
    </row>
    <row r="259" spans="1:14" x14ac:dyDescent="0.75">
      <c r="A259" t="s">
        <v>170</v>
      </c>
      <c r="B259" t="s">
        <v>171</v>
      </c>
      <c r="C259">
        <v>562</v>
      </c>
      <c r="D259" t="s">
        <v>86</v>
      </c>
      <c r="E259">
        <v>6121</v>
      </c>
      <c r="F259" t="s">
        <v>103</v>
      </c>
      <c r="G259">
        <v>21059</v>
      </c>
      <c r="H259" t="s">
        <v>52</v>
      </c>
      <c r="I259">
        <v>2017</v>
      </c>
      <c r="J259">
        <v>2017</v>
      </c>
      <c r="K259" t="s">
        <v>108</v>
      </c>
      <c r="L259">
        <v>2.93</v>
      </c>
      <c r="M259" t="s">
        <v>109</v>
      </c>
      <c r="N259" t="s">
        <v>110</v>
      </c>
    </row>
    <row r="260" spans="1:14" x14ac:dyDescent="0.75">
      <c r="A260" t="s">
        <v>170</v>
      </c>
      <c r="B260" t="s">
        <v>171</v>
      </c>
      <c r="C260">
        <v>562</v>
      </c>
      <c r="D260" t="s">
        <v>86</v>
      </c>
      <c r="E260">
        <v>6121</v>
      </c>
      <c r="F260" t="s">
        <v>103</v>
      </c>
      <c r="G260">
        <v>21059</v>
      </c>
      <c r="H260" t="s">
        <v>52</v>
      </c>
      <c r="I260">
        <v>2018</v>
      </c>
      <c r="J260">
        <v>2018</v>
      </c>
      <c r="K260" t="s">
        <v>108</v>
      </c>
      <c r="L260">
        <v>2.93</v>
      </c>
      <c r="M260" t="s">
        <v>109</v>
      </c>
      <c r="N260" t="s">
        <v>110</v>
      </c>
    </row>
    <row r="261" spans="1:14" x14ac:dyDescent="0.75">
      <c r="A261" t="s">
        <v>170</v>
      </c>
      <c r="B261" t="s">
        <v>171</v>
      </c>
      <c r="C261">
        <v>562</v>
      </c>
      <c r="D261" t="s">
        <v>86</v>
      </c>
      <c r="E261">
        <v>6121</v>
      </c>
      <c r="F261" t="s">
        <v>103</v>
      </c>
      <c r="G261">
        <v>21059</v>
      </c>
      <c r="H261" t="s">
        <v>52</v>
      </c>
      <c r="I261">
        <v>2019</v>
      </c>
      <c r="J261">
        <v>2019</v>
      </c>
      <c r="K261" t="s">
        <v>108</v>
      </c>
      <c r="L261">
        <v>2.93</v>
      </c>
      <c r="M261" t="s">
        <v>109</v>
      </c>
      <c r="N261" t="s">
        <v>110</v>
      </c>
    </row>
    <row r="262" spans="1:14" x14ac:dyDescent="0.75">
      <c r="A262" t="s">
        <v>170</v>
      </c>
      <c r="B262" t="s">
        <v>171</v>
      </c>
      <c r="C262">
        <v>646</v>
      </c>
      <c r="D262" t="s">
        <v>87</v>
      </c>
      <c r="E262">
        <v>6121</v>
      </c>
      <c r="F262" t="s">
        <v>103</v>
      </c>
      <c r="G262">
        <v>21059</v>
      </c>
      <c r="H262" t="s">
        <v>52</v>
      </c>
      <c r="I262">
        <v>2010</v>
      </c>
      <c r="J262">
        <v>2010</v>
      </c>
      <c r="K262" t="s">
        <v>108</v>
      </c>
      <c r="L262">
        <v>6.47</v>
      </c>
      <c r="M262" t="s">
        <v>109</v>
      </c>
      <c r="N262" t="s">
        <v>110</v>
      </c>
    </row>
    <row r="263" spans="1:14" x14ac:dyDescent="0.75">
      <c r="A263" t="s">
        <v>170</v>
      </c>
      <c r="B263" t="s">
        <v>171</v>
      </c>
      <c r="C263">
        <v>646</v>
      </c>
      <c r="D263" t="s">
        <v>87</v>
      </c>
      <c r="E263">
        <v>6121</v>
      </c>
      <c r="F263" t="s">
        <v>103</v>
      </c>
      <c r="G263">
        <v>21059</v>
      </c>
      <c r="H263" t="s">
        <v>52</v>
      </c>
      <c r="I263">
        <v>2011</v>
      </c>
      <c r="J263">
        <v>2011</v>
      </c>
      <c r="K263" t="s">
        <v>108</v>
      </c>
      <c r="L263">
        <v>6.66</v>
      </c>
      <c r="M263" t="s">
        <v>109</v>
      </c>
      <c r="N263" t="s">
        <v>110</v>
      </c>
    </row>
    <row r="264" spans="1:14" x14ac:dyDescent="0.75">
      <c r="A264" t="s">
        <v>170</v>
      </c>
      <c r="B264" t="s">
        <v>171</v>
      </c>
      <c r="C264">
        <v>646</v>
      </c>
      <c r="D264" t="s">
        <v>87</v>
      </c>
      <c r="E264">
        <v>6121</v>
      </c>
      <c r="F264" t="s">
        <v>103</v>
      </c>
      <c r="G264">
        <v>21059</v>
      </c>
      <c r="H264" t="s">
        <v>52</v>
      </c>
      <c r="I264">
        <v>2012</v>
      </c>
      <c r="J264">
        <v>2012</v>
      </c>
      <c r="K264" t="s">
        <v>108</v>
      </c>
      <c r="L264">
        <v>6.67</v>
      </c>
      <c r="M264" t="s">
        <v>109</v>
      </c>
      <c r="N264" t="s">
        <v>110</v>
      </c>
    </row>
    <row r="265" spans="1:14" x14ac:dyDescent="0.75">
      <c r="A265" t="s">
        <v>170</v>
      </c>
      <c r="B265" t="s">
        <v>171</v>
      </c>
      <c r="C265">
        <v>646</v>
      </c>
      <c r="D265" t="s">
        <v>87</v>
      </c>
      <c r="E265">
        <v>6121</v>
      </c>
      <c r="F265" t="s">
        <v>103</v>
      </c>
      <c r="G265">
        <v>21059</v>
      </c>
      <c r="H265" t="s">
        <v>52</v>
      </c>
      <c r="I265">
        <v>2013</v>
      </c>
      <c r="J265">
        <v>2013</v>
      </c>
      <c r="K265" t="s">
        <v>108</v>
      </c>
      <c r="L265">
        <v>6.39</v>
      </c>
      <c r="M265" t="s">
        <v>109</v>
      </c>
      <c r="N265" t="s">
        <v>110</v>
      </c>
    </row>
    <row r="266" spans="1:14" x14ac:dyDescent="0.75">
      <c r="A266" t="s">
        <v>170</v>
      </c>
      <c r="B266" t="s">
        <v>171</v>
      </c>
      <c r="C266">
        <v>646</v>
      </c>
      <c r="D266" t="s">
        <v>87</v>
      </c>
      <c r="E266">
        <v>6121</v>
      </c>
      <c r="F266" t="s">
        <v>103</v>
      </c>
      <c r="G266">
        <v>21059</v>
      </c>
      <c r="H266" t="s">
        <v>52</v>
      </c>
      <c r="I266">
        <v>2014</v>
      </c>
      <c r="J266">
        <v>2014</v>
      </c>
      <c r="K266" t="s">
        <v>108</v>
      </c>
      <c r="L266">
        <v>6.39</v>
      </c>
      <c r="M266" t="s">
        <v>109</v>
      </c>
      <c r="N266" t="s">
        <v>110</v>
      </c>
    </row>
    <row r="267" spans="1:14" x14ac:dyDescent="0.75">
      <c r="A267" t="s">
        <v>170</v>
      </c>
      <c r="B267" t="s">
        <v>171</v>
      </c>
      <c r="C267">
        <v>646</v>
      </c>
      <c r="D267" t="s">
        <v>87</v>
      </c>
      <c r="E267">
        <v>6121</v>
      </c>
      <c r="F267" t="s">
        <v>103</v>
      </c>
      <c r="G267">
        <v>21059</v>
      </c>
      <c r="H267" t="s">
        <v>52</v>
      </c>
      <c r="I267">
        <v>2015</v>
      </c>
      <c r="J267">
        <v>2015</v>
      </c>
      <c r="K267" t="s">
        <v>108</v>
      </c>
      <c r="L267">
        <v>6.39</v>
      </c>
      <c r="M267" t="s">
        <v>109</v>
      </c>
      <c r="N267" t="s">
        <v>110</v>
      </c>
    </row>
    <row r="268" spans="1:14" x14ac:dyDescent="0.75">
      <c r="A268" t="s">
        <v>170</v>
      </c>
      <c r="B268" t="s">
        <v>171</v>
      </c>
      <c r="C268">
        <v>646</v>
      </c>
      <c r="D268" t="s">
        <v>87</v>
      </c>
      <c r="E268">
        <v>6121</v>
      </c>
      <c r="F268" t="s">
        <v>103</v>
      </c>
      <c r="G268">
        <v>21059</v>
      </c>
      <c r="H268" t="s">
        <v>52</v>
      </c>
      <c r="I268">
        <v>2016</v>
      </c>
      <c r="J268">
        <v>2016</v>
      </c>
      <c r="K268" t="s">
        <v>108</v>
      </c>
      <c r="L268">
        <v>6.39</v>
      </c>
      <c r="M268" t="s">
        <v>109</v>
      </c>
      <c r="N268" t="s">
        <v>110</v>
      </c>
    </row>
    <row r="269" spans="1:14" x14ac:dyDescent="0.75">
      <c r="A269" t="s">
        <v>170</v>
      </c>
      <c r="B269" t="s">
        <v>171</v>
      </c>
      <c r="C269">
        <v>646</v>
      </c>
      <c r="D269" t="s">
        <v>87</v>
      </c>
      <c r="E269">
        <v>6121</v>
      </c>
      <c r="F269" t="s">
        <v>103</v>
      </c>
      <c r="G269">
        <v>21059</v>
      </c>
      <c r="H269" t="s">
        <v>52</v>
      </c>
      <c r="I269">
        <v>2017</v>
      </c>
      <c r="J269">
        <v>2017</v>
      </c>
      <c r="K269" t="s">
        <v>108</v>
      </c>
      <c r="L269">
        <v>6.39</v>
      </c>
      <c r="M269" t="s">
        <v>109</v>
      </c>
      <c r="N269" t="s">
        <v>110</v>
      </c>
    </row>
    <row r="270" spans="1:14" x14ac:dyDescent="0.75">
      <c r="A270" t="s">
        <v>170</v>
      </c>
      <c r="B270" t="s">
        <v>171</v>
      </c>
      <c r="C270">
        <v>646</v>
      </c>
      <c r="D270" t="s">
        <v>87</v>
      </c>
      <c r="E270">
        <v>6121</v>
      </c>
      <c r="F270" t="s">
        <v>103</v>
      </c>
      <c r="G270">
        <v>21059</v>
      </c>
      <c r="H270" t="s">
        <v>52</v>
      </c>
      <c r="I270">
        <v>2018</v>
      </c>
      <c r="J270">
        <v>2018</v>
      </c>
      <c r="K270" t="s">
        <v>108</v>
      </c>
      <c r="L270">
        <v>6.39</v>
      </c>
      <c r="M270" t="s">
        <v>109</v>
      </c>
      <c r="N270" t="s">
        <v>110</v>
      </c>
    </row>
    <row r="271" spans="1:14" x14ac:dyDescent="0.75">
      <c r="A271" t="s">
        <v>170</v>
      </c>
      <c r="B271" t="s">
        <v>171</v>
      </c>
      <c r="C271">
        <v>646</v>
      </c>
      <c r="D271" t="s">
        <v>87</v>
      </c>
      <c r="E271">
        <v>6121</v>
      </c>
      <c r="F271" t="s">
        <v>103</v>
      </c>
      <c r="G271">
        <v>21059</v>
      </c>
      <c r="H271" t="s">
        <v>52</v>
      </c>
      <c r="I271">
        <v>2019</v>
      </c>
      <c r="J271">
        <v>2019</v>
      </c>
      <c r="K271" t="s">
        <v>108</v>
      </c>
      <c r="L271">
        <v>6.39</v>
      </c>
      <c r="M271" t="s">
        <v>109</v>
      </c>
      <c r="N271" t="s">
        <v>110</v>
      </c>
    </row>
    <row r="272" spans="1:14" x14ac:dyDescent="0.75">
      <c r="A272" t="s">
        <v>170</v>
      </c>
      <c r="B272" t="s">
        <v>171</v>
      </c>
      <c r="C272">
        <v>678</v>
      </c>
      <c r="D272" t="s">
        <v>88</v>
      </c>
      <c r="E272">
        <v>6121</v>
      </c>
      <c r="F272" t="s">
        <v>103</v>
      </c>
      <c r="G272">
        <v>21059</v>
      </c>
      <c r="H272" t="s">
        <v>52</v>
      </c>
      <c r="I272">
        <v>2010</v>
      </c>
      <c r="J272">
        <v>2010</v>
      </c>
      <c r="K272" t="s">
        <v>108</v>
      </c>
      <c r="L272">
        <v>4.4000000000000004</v>
      </c>
      <c r="M272" t="s">
        <v>109</v>
      </c>
      <c r="N272" t="s">
        <v>110</v>
      </c>
    </row>
    <row r="273" spans="1:14" x14ac:dyDescent="0.75">
      <c r="A273" t="s">
        <v>170</v>
      </c>
      <c r="B273" t="s">
        <v>171</v>
      </c>
      <c r="C273">
        <v>678</v>
      </c>
      <c r="D273" t="s">
        <v>88</v>
      </c>
      <c r="E273">
        <v>6121</v>
      </c>
      <c r="F273" t="s">
        <v>103</v>
      </c>
      <c r="G273">
        <v>21059</v>
      </c>
      <c r="H273" t="s">
        <v>52</v>
      </c>
      <c r="I273">
        <v>2011</v>
      </c>
      <c r="J273">
        <v>2011</v>
      </c>
      <c r="K273" t="s">
        <v>108</v>
      </c>
      <c r="L273">
        <v>4.46</v>
      </c>
      <c r="M273" t="s">
        <v>109</v>
      </c>
      <c r="N273" t="s">
        <v>110</v>
      </c>
    </row>
    <row r="274" spans="1:14" x14ac:dyDescent="0.75">
      <c r="A274" t="s">
        <v>170</v>
      </c>
      <c r="B274" t="s">
        <v>171</v>
      </c>
      <c r="C274">
        <v>678</v>
      </c>
      <c r="D274" t="s">
        <v>88</v>
      </c>
      <c r="E274">
        <v>6121</v>
      </c>
      <c r="F274" t="s">
        <v>103</v>
      </c>
      <c r="G274">
        <v>21059</v>
      </c>
      <c r="H274" t="s">
        <v>52</v>
      </c>
      <c r="I274">
        <v>2012</v>
      </c>
      <c r="J274">
        <v>2012</v>
      </c>
      <c r="K274" t="s">
        <v>108</v>
      </c>
      <c r="L274">
        <v>4.46</v>
      </c>
      <c r="M274" t="s">
        <v>109</v>
      </c>
      <c r="N274" t="s">
        <v>110</v>
      </c>
    </row>
    <row r="275" spans="1:14" x14ac:dyDescent="0.75">
      <c r="A275" t="s">
        <v>170</v>
      </c>
      <c r="B275" t="s">
        <v>171</v>
      </c>
      <c r="C275">
        <v>678</v>
      </c>
      <c r="D275" t="s">
        <v>88</v>
      </c>
      <c r="E275">
        <v>6121</v>
      </c>
      <c r="F275" t="s">
        <v>103</v>
      </c>
      <c r="G275">
        <v>21059</v>
      </c>
      <c r="H275" t="s">
        <v>52</v>
      </c>
      <c r="I275">
        <v>2013</v>
      </c>
      <c r="J275">
        <v>2013</v>
      </c>
      <c r="K275" t="s">
        <v>108</v>
      </c>
      <c r="L275">
        <v>4.57</v>
      </c>
      <c r="M275" t="s">
        <v>109</v>
      </c>
      <c r="N275" t="s">
        <v>110</v>
      </c>
    </row>
    <row r="276" spans="1:14" x14ac:dyDescent="0.75">
      <c r="A276" t="s">
        <v>170</v>
      </c>
      <c r="B276" t="s">
        <v>171</v>
      </c>
      <c r="C276">
        <v>678</v>
      </c>
      <c r="D276" t="s">
        <v>88</v>
      </c>
      <c r="E276">
        <v>6121</v>
      </c>
      <c r="F276" t="s">
        <v>103</v>
      </c>
      <c r="G276">
        <v>21059</v>
      </c>
      <c r="H276" t="s">
        <v>52</v>
      </c>
      <c r="I276">
        <v>2014</v>
      </c>
      <c r="J276">
        <v>2014</v>
      </c>
      <c r="K276" t="s">
        <v>108</v>
      </c>
      <c r="L276">
        <v>4.57</v>
      </c>
      <c r="M276" t="s">
        <v>109</v>
      </c>
      <c r="N276" t="s">
        <v>110</v>
      </c>
    </row>
    <row r="277" spans="1:14" x14ac:dyDescent="0.75">
      <c r="A277" t="s">
        <v>170</v>
      </c>
      <c r="B277" t="s">
        <v>171</v>
      </c>
      <c r="C277">
        <v>678</v>
      </c>
      <c r="D277" t="s">
        <v>88</v>
      </c>
      <c r="E277">
        <v>6121</v>
      </c>
      <c r="F277" t="s">
        <v>103</v>
      </c>
      <c r="G277">
        <v>21059</v>
      </c>
      <c r="H277" t="s">
        <v>52</v>
      </c>
      <c r="I277">
        <v>2015</v>
      </c>
      <c r="J277">
        <v>2015</v>
      </c>
      <c r="K277" t="s">
        <v>108</v>
      </c>
      <c r="L277">
        <v>4.57</v>
      </c>
      <c r="M277" t="s">
        <v>109</v>
      </c>
      <c r="N277" t="s">
        <v>110</v>
      </c>
    </row>
    <row r="278" spans="1:14" x14ac:dyDescent="0.75">
      <c r="A278" t="s">
        <v>170</v>
      </c>
      <c r="B278" t="s">
        <v>171</v>
      </c>
      <c r="C278">
        <v>678</v>
      </c>
      <c r="D278" t="s">
        <v>88</v>
      </c>
      <c r="E278">
        <v>6121</v>
      </c>
      <c r="F278" t="s">
        <v>103</v>
      </c>
      <c r="G278">
        <v>21059</v>
      </c>
      <c r="H278" t="s">
        <v>52</v>
      </c>
      <c r="I278">
        <v>2016</v>
      </c>
      <c r="J278">
        <v>2016</v>
      </c>
      <c r="K278" t="s">
        <v>108</v>
      </c>
      <c r="L278">
        <v>4.57</v>
      </c>
      <c r="M278" t="s">
        <v>109</v>
      </c>
      <c r="N278" t="s">
        <v>110</v>
      </c>
    </row>
    <row r="279" spans="1:14" x14ac:dyDescent="0.75">
      <c r="A279" t="s">
        <v>170</v>
      </c>
      <c r="B279" t="s">
        <v>171</v>
      </c>
      <c r="C279">
        <v>678</v>
      </c>
      <c r="D279" t="s">
        <v>88</v>
      </c>
      <c r="E279">
        <v>6121</v>
      </c>
      <c r="F279" t="s">
        <v>103</v>
      </c>
      <c r="G279">
        <v>21059</v>
      </c>
      <c r="H279" t="s">
        <v>52</v>
      </c>
      <c r="I279">
        <v>2017</v>
      </c>
      <c r="J279">
        <v>2017</v>
      </c>
      <c r="K279" t="s">
        <v>108</v>
      </c>
      <c r="L279">
        <v>4.57</v>
      </c>
      <c r="M279" t="s">
        <v>109</v>
      </c>
      <c r="N279" t="s">
        <v>110</v>
      </c>
    </row>
    <row r="280" spans="1:14" x14ac:dyDescent="0.75">
      <c r="A280" t="s">
        <v>170</v>
      </c>
      <c r="B280" t="s">
        <v>171</v>
      </c>
      <c r="C280">
        <v>678</v>
      </c>
      <c r="D280" t="s">
        <v>88</v>
      </c>
      <c r="E280">
        <v>6121</v>
      </c>
      <c r="F280" t="s">
        <v>103</v>
      </c>
      <c r="G280">
        <v>21059</v>
      </c>
      <c r="H280" t="s">
        <v>52</v>
      </c>
      <c r="I280">
        <v>2018</v>
      </c>
      <c r="J280">
        <v>2018</v>
      </c>
      <c r="K280" t="s">
        <v>108</v>
      </c>
      <c r="L280">
        <v>4.57</v>
      </c>
      <c r="M280" t="s">
        <v>109</v>
      </c>
      <c r="N280" t="s">
        <v>110</v>
      </c>
    </row>
    <row r="281" spans="1:14" x14ac:dyDescent="0.75">
      <c r="A281" t="s">
        <v>170</v>
      </c>
      <c r="B281" t="s">
        <v>171</v>
      </c>
      <c r="C281">
        <v>678</v>
      </c>
      <c r="D281" t="s">
        <v>88</v>
      </c>
      <c r="E281">
        <v>6121</v>
      </c>
      <c r="F281" t="s">
        <v>103</v>
      </c>
      <c r="G281">
        <v>21059</v>
      </c>
      <c r="H281" t="s">
        <v>52</v>
      </c>
      <c r="I281">
        <v>2019</v>
      </c>
      <c r="J281">
        <v>2019</v>
      </c>
      <c r="K281" t="s">
        <v>108</v>
      </c>
      <c r="L281">
        <v>4.57</v>
      </c>
      <c r="M281" t="s">
        <v>109</v>
      </c>
      <c r="N281" t="s">
        <v>110</v>
      </c>
    </row>
    <row r="282" spans="1:14" x14ac:dyDescent="0.75">
      <c r="A282" t="s">
        <v>170</v>
      </c>
      <c r="B282" t="s">
        <v>171</v>
      </c>
      <c r="C282">
        <v>686</v>
      </c>
      <c r="D282" t="s">
        <v>89</v>
      </c>
      <c r="E282">
        <v>6121</v>
      </c>
      <c r="F282" t="s">
        <v>103</v>
      </c>
      <c r="G282">
        <v>21059</v>
      </c>
      <c r="H282" t="s">
        <v>52</v>
      </c>
      <c r="I282">
        <v>2010</v>
      </c>
      <c r="J282">
        <v>2010</v>
      </c>
      <c r="K282" t="s">
        <v>108</v>
      </c>
      <c r="L282">
        <v>2.5499999999999998</v>
      </c>
      <c r="M282" t="s">
        <v>109</v>
      </c>
      <c r="N282" t="s">
        <v>110</v>
      </c>
    </row>
    <row r="283" spans="1:14" x14ac:dyDescent="0.75">
      <c r="A283" t="s">
        <v>170</v>
      </c>
      <c r="B283" t="s">
        <v>171</v>
      </c>
      <c r="C283">
        <v>686</v>
      </c>
      <c r="D283" t="s">
        <v>89</v>
      </c>
      <c r="E283">
        <v>6121</v>
      </c>
      <c r="F283" t="s">
        <v>103</v>
      </c>
      <c r="G283">
        <v>21059</v>
      </c>
      <c r="H283" t="s">
        <v>52</v>
      </c>
      <c r="I283">
        <v>2011</v>
      </c>
      <c r="J283">
        <v>2011</v>
      </c>
      <c r="K283" t="s">
        <v>108</v>
      </c>
      <c r="L283">
        <v>2.4700000000000002</v>
      </c>
      <c r="M283" t="s">
        <v>109</v>
      </c>
      <c r="N283" t="s">
        <v>110</v>
      </c>
    </row>
    <row r="284" spans="1:14" x14ac:dyDescent="0.75">
      <c r="A284" t="s">
        <v>170</v>
      </c>
      <c r="B284" t="s">
        <v>171</v>
      </c>
      <c r="C284">
        <v>686</v>
      </c>
      <c r="D284" t="s">
        <v>89</v>
      </c>
      <c r="E284">
        <v>6121</v>
      </c>
      <c r="F284" t="s">
        <v>103</v>
      </c>
      <c r="G284">
        <v>21059</v>
      </c>
      <c r="H284" t="s">
        <v>52</v>
      </c>
      <c r="I284">
        <v>2012</v>
      </c>
      <c r="J284">
        <v>2012</v>
      </c>
      <c r="K284" t="s">
        <v>108</v>
      </c>
      <c r="L284">
        <v>2.5099999999999998</v>
      </c>
      <c r="M284" t="s">
        <v>109</v>
      </c>
      <c r="N284" t="s">
        <v>110</v>
      </c>
    </row>
    <row r="285" spans="1:14" x14ac:dyDescent="0.75">
      <c r="A285" t="s">
        <v>170</v>
      </c>
      <c r="B285" t="s">
        <v>171</v>
      </c>
      <c r="C285">
        <v>686</v>
      </c>
      <c r="D285" t="s">
        <v>89</v>
      </c>
      <c r="E285">
        <v>6121</v>
      </c>
      <c r="F285" t="s">
        <v>103</v>
      </c>
      <c r="G285">
        <v>21059</v>
      </c>
      <c r="H285" t="s">
        <v>52</v>
      </c>
      <c r="I285">
        <v>2013</v>
      </c>
      <c r="J285">
        <v>2013</v>
      </c>
      <c r="K285" t="s">
        <v>108</v>
      </c>
      <c r="L285">
        <v>2.46</v>
      </c>
      <c r="M285" t="s">
        <v>109</v>
      </c>
      <c r="N285" t="s">
        <v>110</v>
      </c>
    </row>
    <row r="286" spans="1:14" x14ac:dyDescent="0.75">
      <c r="A286" t="s">
        <v>170</v>
      </c>
      <c r="B286" t="s">
        <v>171</v>
      </c>
      <c r="C286">
        <v>686</v>
      </c>
      <c r="D286" t="s">
        <v>89</v>
      </c>
      <c r="E286">
        <v>6121</v>
      </c>
      <c r="F286" t="s">
        <v>103</v>
      </c>
      <c r="G286">
        <v>21059</v>
      </c>
      <c r="H286" t="s">
        <v>52</v>
      </c>
      <c r="I286">
        <v>2014</v>
      </c>
      <c r="J286">
        <v>2014</v>
      </c>
      <c r="K286" t="s">
        <v>108</v>
      </c>
      <c r="L286">
        <v>2.46</v>
      </c>
      <c r="M286" t="s">
        <v>109</v>
      </c>
      <c r="N286" t="s">
        <v>110</v>
      </c>
    </row>
    <row r="287" spans="1:14" x14ac:dyDescent="0.75">
      <c r="A287" t="s">
        <v>170</v>
      </c>
      <c r="B287" t="s">
        <v>171</v>
      </c>
      <c r="C287">
        <v>686</v>
      </c>
      <c r="D287" t="s">
        <v>89</v>
      </c>
      <c r="E287">
        <v>6121</v>
      </c>
      <c r="F287" t="s">
        <v>103</v>
      </c>
      <c r="G287">
        <v>21059</v>
      </c>
      <c r="H287" t="s">
        <v>52</v>
      </c>
      <c r="I287">
        <v>2015</v>
      </c>
      <c r="J287">
        <v>2015</v>
      </c>
      <c r="K287" t="s">
        <v>108</v>
      </c>
      <c r="L287">
        <v>2.46</v>
      </c>
      <c r="M287" t="s">
        <v>109</v>
      </c>
      <c r="N287" t="s">
        <v>110</v>
      </c>
    </row>
    <row r="288" spans="1:14" x14ac:dyDescent="0.75">
      <c r="A288" t="s">
        <v>170</v>
      </c>
      <c r="B288" t="s">
        <v>171</v>
      </c>
      <c r="C288">
        <v>686</v>
      </c>
      <c r="D288" t="s">
        <v>89</v>
      </c>
      <c r="E288">
        <v>6121</v>
      </c>
      <c r="F288" t="s">
        <v>103</v>
      </c>
      <c r="G288">
        <v>21059</v>
      </c>
      <c r="H288" t="s">
        <v>52</v>
      </c>
      <c r="I288">
        <v>2016</v>
      </c>
      <c r="J288">
        <v>2016</v>
      </c>
      <c r="K288" t="s">
        <v>108</v>
      </c>
      <c r="L288">
        <v>2.46</v>
      </c>
      <c r="M288" t="s">
        <v>109</v>
      </c>
      <c r="N288" t="s">
        <v>110</v>
      </c>
    </row>
    <row r="289" spans="1:14" x14ac:dyDescent="0.75">
      <c r="A289" t="s">
        <v>170</v>
      </c>
      <c r="B289" t="s">
        <v>171</v>
      </c>
      <c r="C289">
        <v>686</v>
      </c>
      <c r="D289" t="s">
        <v>89</v>
      </c>
      <c r="E289">
        <v>6121</v>
      </c>
      <c r="F289" t="s">
        <v>103</v>
      </c>
      <c r="G289">
        <v>21059</v>
      </c>
      <c r="H289" t="s">
        <v>52</v>
      </c>
      <c r="I289">
        <v>2017</v>
      </c>
      <c r="J289">
        <v>2017</v>
      </c>
      <c r="K289" t="s">
        <v>108</v>
      </c>
      <c r="L289">
        <v>2.46</v>
      </c>
      <c r="M289" t="s">
        <v>109</v>
      </c>
      <c r="N289" t="s">
        <v>110</v>
      </c>
    </row>
    <row r="290" spans="1:14" x14ac:dyDescent="0.75">
      <c r="A290" t="s">
        <v>170</v>
      </c>
      <c r="B290" t="s">
        <v>171</v>
      </c>
      <c r="C290">
        <v>686</v>
      </c>
      <c r="D290" t="s">
        <v>89</v>
      </c>
      <c r="E290">
        <v>6121</v>
      </c>
      <c r="F290" t="s">
        <v>103</v>
      </c>
      <c r="G290">
        <v>21059</v>
      </c>
      <c r="H290" t="s">
        <v>52</v>
      </c>
      <c r="I290">
        <v>2018</v>
      </c>
      <c r="J290">
        <v>2018</v>
      </c>
      <c r="K290" t="s">
        <v>108</v>
      </c>
      <c r="L290">
        <v>2.46</v>
      </c>
      <c r="M290" t="s">
        <v>109</v>
      </c>
      <c r="N290" t="s">
        <v>110</v>
      </c>
    </row>
    <row r="291" spans="1:14" x14ac:dyDescent="0.75">
      <c r="A291" t="s">
        <v>170</v>
      </c>
      <c r="B291" t="s">
        <v>171</v>
      </c>
      <c r="C291">
        <v>686</v>
      </c>
      <c r="D291" t="s">
        <v>89</v>
      </c>
      <c r="E291">
        <v>6121</v>
      </c>
      <c r="F291" t="s">
        <v>103</v>
      </c>
      <c r="G291">
        <v>21059</v>
      </c>
      <c r="H291" t="s">
        <v>52</v>
      </c>
      <c r="I291">
        <v>2019</v>
      </c>
      <c r="J291">
        <v>2019</v>
      </c>
      <c r="K291" t="s">
        <v>108</v>
      </c>
      <c r="L291">
        <v>2.46</v>
      </c>
      <c r="M291" t="s">
        <v>109</v>
      </c>
      <c r="N291" t="s">
        <v>110</v>
      </c>
    </row>
    <row r="292" spans="1:14" x14ac:dyDescent="0.75">
      <c r="A292" t="s">
        <v>170</v>
      </c>
      <c r="B292" t="s">
        <v>171</v>
      </c>
      <c r="C292">
        <v>694</v>
      </c>
      <c r="D292" t="s">
        <v>90</v>
      </c>
      <c r="E292">
        <v>6121</v>
      </c>
      <c r="F292" t="s">
        <v>103</v>
      </c>
      <c r="G292">
        <v>21059</v>
      </c>
      <c r="H292" t="s">
        <v>52</v>
      </c>
      <c r="I292">
        <v>2010</v>
      </c>
      <c r="J292">
        <v>2010</v>
      </c>
      <c r="K292" t="s">
        <v>108</v>
      </c>
      <c r="L292">
        <v>3.03</v>
      </c>
      <c r="M292" t="s">
        <v>109</v>
      </c>
      <c r="N292" t="s">
        <v>110</v>
      </c>
    </row>
    <row r="293" spans="1:14" x14ac:dyDescent="0.75">
      <c r="A293" t="s">
        <v>170</v>
      </c>
      <c r="B293" t="s">
        <v>171</v>
      </c>
      <c r="C293">
        <v>694</v>
      </c>
      <c r="D293" t="s">
        <v>90</v>
      </c>
      <c r="E293">
        <v>6121</v>
      </c>
      <c r="F293" t="s">
        <v>103</v>
      </c>
      <c r="G293">
        <v>21059</v>
      </c>
      <c r="H293" t="s">
        <v>52</v>
      </c>
      <c r="I293">
        <v>2011</v>
      </c>
      <c r="J293">
        <v>2011</v>
      </c>
      <c r="K293" t="s">
        <v>108</v>
      </c>
      <c r="L293">
        <v>3.02</v>
      </c>
      <c r="M293" t="s">
        <v>109</v>
      </c>
      <c r="N293" t="s">
        <v>110</v>
      </c>
    </row>
    <row r="294" spans="1:14" x14ac:dyDescent="0.75">
      <c r="A294" t="s">
        <v>170</v>
      </c>
      <c r="B294" t="s">
        <v>171</v>
      </c>
      <c r="C294">
        <v>694</v>
      </c>
      <c r="D294" t="s">
        <v>90</v>
      </c>
      <c r="E294">
        <v>6121</v>
      </c>
      <c r="F294" t="s">
        <v>103</v>
      </c>
      <c r="G294">
        <v>21059</v>
      </c>
      <c r="H294" t="s">
        <v>52</v>
      </c>
      <c r="I294">
        <v>2012</v>
      </c>
      <c r="J294">
        <v>2012</v>
      </c>
      <c r="K294" t="s">
        <v>108</v>
      </c>
      <c r="L294">
        <v>3.04</v>
      </c>
      <c r="M294" t="s">
        <v>109</v>
      </c>
      <c r="N294" t="s">
        <v>110</v>
      </c>
    </row>
    <row r="295" spans="1:14" x14ac:dyDescent="0.75">
      <c r="A295" t="s">
        <v>170</v>
      </c>
      <c r="B295" t="s">
        <v>171</v>
      </c>
      <c r="C295">
        <v>694</v>
      </c>
      <c r="D295" t="s">
        <v>90</v>
      </c>
      <c r="E295">
        <v>6121</v>
      </c>
      <c r="F295" t="s">
        <v>103</v>
      </c>
      <c r="G295">
        <v>21059</v>
      </c>
      <c r="H295" t="s">
        <v>52</v>
      </c>
      <c r="I295">
        <v>2013</v>
      </c>
      <c r="J295">
        <v>2013</v>
      </c>
      <c r="K295" t="s">
        <v>108</v>
      </c>
      <c r="L295">
        <v>3.03</v>
      </c>
      <c r="M295" t="s">
        <v>109</v>
      </c>
      <c r="N295" t="s">
        <v>110</v>
      </c>
    </row>
    <row r="296" spans="1:14" x14ac:dyDescent="0.75">
      <c r="A296" t="s">
        <v>170</v>
      </c>
      <c r="B296" t="s">
        <v>171</v>
      </c>
      <c r="C296">
        <v>694</v>
      </c>
      <c r="D296" t="s">
        <v>90</v>
      </c>
      <c r="E296">
        <v>6121</v>
      </c>
      <c r="F296" t="s">
        <v>103</v>
      </c>
      <c r="G296">
        <v>21059</v>
      </c>
      <c r="H296" t="s">
        <v>52</v>
      </c>
      <c r="I296">
        <v>2014</v>
      </c>
      <c r="J296">
        <v>2014</v>
      </c>
      <c r="K296" t="s">
        <v>108</v>
      </c>
      <c r="L296">
        <v>3.03</v>
      </c>
      <c r="M296" t="s">
        <v>109</v>
      </c>
      <c r="N296" t="s">
        <v>110</v>
      </c>
    </row>
    <row r="297" spans="1:14" x14ac:dyDescent="0.75">
      <c r="A297" t="s">
        <v>170</v>
      </c>
      <c r="B297" t="s">
        <v>171</v>
      </c>
      <c r="C297">
        <v>694</v>
      </c>
      <c r="D297" t="s">
        <v>90</v>
      </c>
      <c r="E297">
        <v>6121</v>
      </c>
      <c r="F297" t="s">
        <v>103</v>
      </c>
      <c r="G297">
        <v>21059</v>
      </c>
      <c r="H297" t="s">
        <v>52</v>
      </c>
      <c r="I297">
        <v>2015</v>
      </c>
      <c r="J297">
        <v>2015</v>
      </c>
      <c r="K297" t="s">
        <v>108</v>
      </c>
      <c r="L297">
        <v>3.03</v>
      </c>
      <c r="M297" t="s">
        <v>109</v>
      </c>
      <c r="N297" t="s">
        <v>110</v>
      </c>
    </row>
    <row r="298" spans="1:14" x14ac:dyDescent="0.75">
      <c r="A298" t="s">
        <v>170</v>
      </c>
      <c r="B298" t="s">
        <v>171</v>
      </c>
      <c r="C298">
        <v>694</v>
      </c>
      <c r="D298" t="s">
        <v>90</v>
      </c>
      <c r="E298">
        <v>6121</v>
      </c>
      <c r="F298" t="s">
        <v>103</v>
      </c>
      <c r="G298">
        <v>21059</v>
      </c>
      <c r="H298" t="s">
        <v>52</v>
      </c>
      <c r="I298">
        <v>2016</v>
      </c>
      <c r="J298">
        <v>2016</v>
      </c>
      <c r="K298" t="s">
        <v>108</v>
      </c>
      <c r="L298">
        <v>3.03</v>
      </c>
      <c r="M298" t="s">
        <v>109</v>
      </c>
      <c r="N298" t="s">
        <v>110</v>
      </c>
    </row>
    <row r="299" spans="1:14" x14ac:dyDescent="0.75">
      <c r="A299" t="s">
        <v>170</v>
      </c>
      <c r="B299" t="s">
        <v>171</v>
      </c>
      <c r="C299">
        <v>694</v>
      </c>
      <c r="D299" t="s">
        <v>90</v>
      </c>
      <c r="E299">
        <v>6121</v>
      </c>
      <c r="F299" t="s">
        <v>103</v>
      </c>
      <c r="G299">
        <v>21059</v>
      </c>
      <c r="H299" t="s">
        <v>52</v>
      </c>
      <c r="I299">
        <v>2017</v>
      </c>
      <c r="J299">
        <v>2017</v>
      </c>
      <c r="K299" t="s">
        <v>108</v>
      </c>
      <c r="L299">
        <v>3.03</v>
      </c>
      <c r="M299" t="s">
        <v>109</v>
      </c>
      <c r="N299" t="s">
        <v>110</v>
      </c>
    </row>
    <row r="300" spans="1:14" x14ac:dyDescent="0.75">
      <c r="A300" t="s">
        <v>170</v>
      </c>
      <c r="B300" t="s">
        <v>171</v>
      </c>
      <c r="C300">
        <v>694</v>
      </c>
      <c r="D300" t="s">
        <v>90</v>
      </c>
      <c r="E300">
        <v>6121</v>
      </c>
      <c r="F300" t="s">
        <v>103</v>
      </c>
      <c r="G300">
        <v>21059</v>
      </c>
      <c r="H300" t="s">
        <v>52</v>
      </c>
      <c r="I300">
        <v>2018</v>
      </c>
      <c r="J300">
        <v>2018</v>
      </c>
      <c r="K300" t="s">
        <v>108</v>
      </c>
      <c r="L300">
        <v>3.03</v>
      </c>
      <c r="M300" t="s">
        <v>109</v>
      </c>
      <c r="N300" t="s">
        <v>110</v>
      </c>
    </row>
    <row r="301" spans="1:14" x14ac:dyDescent="0.75">
      <c r="A301" t="s">
        <v>170</v>
      </c>
      <c r="B301" t="s">
        <v>171</v>
      </c>
      <c r="C301">
        <v>694</v>
      </c>
      <c r="D301" t="s">
        <v>90</v>
      </c>
      <c r="E301">
        <v>6121</v>
      </c>
      <c r="F301" t="s">
        <v>103</v>
      </c>
      <c r="G301">
        <v>21059</v>
      </c>
      <c r="H301" t="s">
        <v>52</v>
      </c>
      <c r="I301">
        <v>2019</v>
      </c>
      <c r="J301">
        <v>2019</v>
      </c>
      <c r="K301" t="s">
        <v>108</v>
      </c>
      <c r="L301">
        <v>3.03</v>
      </c>
      <c r="M301" t="s">
        <v>109</v>
      </c>
      <c r="N301" t="s">
        <v>110</v>
      </c>
    </row>
    <row r="302" spans="1:14" x14ac:dyDescent="0.75">
      <c r="A302" t="s">
        <v>170</v>
      </c>
      <c r="B302" t="s">
        <v>171</v>
      </c>
      <c r="C302">
        <v>90</v>
      </c>
      <c r="D302" t="s">
        <v>91</v>
      </c>
      <c r="E302">
        <v>6121</v>
      </c>
      <c r="F302" t="s">
        <v>103</v>
      </c>
      <c r="G302">
        <v>21059</v>
      </c>
      <c r="H302" t="s">
        <v>52</v>
      </c>
      <c r="I302">
        <v>2010</v>
      </c>
      <c r="J302">
        <v>2010</v>
      </c>
      <c r="K302" t="s">
        <v>108</v>
      </c>
      <c r="L302">
        <v>3.94</v>
      </c>
      <c r="M302" t="s">
        <v>109</v>
      </c>
      <c r="N302" t="s">
        <v>110</v>
      </c>
    </row>
    <row r="303" spans="1:14" x14ac:dyDescent="0.75">
      <c r="A303" t="s">
        <v>170</v>
      </c>
      <c r="B303" t="s">
        <v>171</v>
      </c>
      <c r="C303">
        <v>90</v>
      </c>
      <c r="D303" t="s">
        <v>91</v>
      </c>
      <c r="E303">
        <v>6121</v>
      </c>
      <c r="F303" t="s">
        <v>103</v>
      </c>
      <c r="G303">
        <v>21059</v>
      </c>
      <c r="H303" t="s">
        <v>52</v>
      </c>
      <c r="I303">
        <v>2011</v>
      </c>
      <c r="J303">
        <v>2011</v>
      </c>
      <c r="K303" t="s">
        <v>108</v>
      </c>
      <c r="L303">
        <v>3.93</v>
      </c>
      <c r="M303" t="s">
        <v>109</v>
      </c>
      <c r="N303" t="s">
        <v>110</v>
      </c>
    </row>
    <row r="304" spans="1:14" x14ac:dyDescent="0.75">
      <c r="A304" t="s">
        <v>170</v>
      </c>
      <c r="B304" t="s">
        <v>171</v>
      </c>
      <c r="C304">
        <v>90</v>
      </c>
      <c r="D304" t="s">
        <v>91</v>
      </c>
      <c r="E304">
        <v>6121</v>
      </c>
      <c r="F304" t="s">
        <v>103</v>
      </c>
      <c r="G304">
        <v>21059</v>
      </c>
      <c r="H304" t="s">
        <v>52</v>
      </c>
      <c r="I304">
        <v>2012</v>
      </c>
      <c r="J304">
        <v>2012</v>
      </c>
      <c r="K304" t="s">
        <v>108</v>
      </c>
      <c r="L304">
        <v>3.98</v>
      </c>
      <c r="M304" t="s">
        <v>109</v>
      </c>
      <c r="N304" t="s">
        <v>110</v>
      </c>
    </row>
    <row r="305" spans="1:14" x14ac:dyDescent="0.75">
      <c r="A305" t="s">
        <v>170</v>
      </c>
      <c r="B305" t="s">
        <v>171</v>
      </c>
      <c r="C305">
        <v>90</v>
      </c>
      <c r="D305" t="s">
        <v>91</v>
      </c>
      <c r="E305">
        <v>6121</v>
      </c>
      <c r="F305" t="s">
        <v>103</v>
      </c>
      <c r="G305">
        <v>21059</v>
      </c>
      <c r="H305" t="s">
        <v>52</v>
      </c>
      <c r="I305">
        <v>2013</v>
      </c>
      <c r="J305">
        <v>2013</v>
      </c>
      <c r="K305" t="s">
        <v>108</v>
      </c>
      <c r="L305">
        <v>4.03</v>
      </c>
      <c r="M305" t="s">
        <v>109</v>
      </c>
      <c r="N305" t="s">
        <v>110</v>
      </c>
    </row>
    <row r="306" spans="1:14" x14ac:dyDescent="0.75">
      <c r="A306" t="s">
        <v>170</v>
      </c>
      <c r="B306" t="s">
        <v>171</v>
      </c>
      <c r="C306">
        <v>90</v>
      </c>
      <c r="D306" t="s">
        <v>91</v>
      </c>
      <c r="E306">
        <v>6121</v>
      </c>
      <c r="F306" t="s">
        <v>103</v>
      </c>
      <c r="G306">
        <v>21059</v>
      </c>
      <c r="H306" t="s">
        <v>52</v>
      </c>
      <c r="I306">
        <v>2014</v>
      </c>
      <c r="J306">
        <v>2014</v>
      </c>
      <c r="K306" t="s">
        <v>108</v>
      </c>
      <c r="L306">
        <v>4.03</v>
      </c>
      <c r="M306" t="s">
        <v>109</v>
      </c>
      <c r="N306" t="s">
        <v>110</v>
      </c>
    </row>
    <row r="307" spans="1:14" x14ac:dyDescent="0.75">
      <c r="A307" t="s">
        <v>170</v>
      </c>
      <c r="B307" t="s">
        <v>171</v>
      </c>
      <c r="C307">
        <v>90</v>
      </c>
      <c r="D307" t="s">
        <v>91</v>
      </c>
      <c r="E307">
        <v>6121</v>
      </c>
      <c r="F307" t="s">
        <v>103</v>
      </c>
      <c r="G307">
        <v>21059</v>
      </c>
      <c r="H307" t="s">
        <v>52</v>
      </c>
      <c r="I307">
        <v>2015</v>
      </c>
      <c r="J307">
        <v>2015</v>
      </c>
      <c r="K307" t="s">
        <v>108</v>
      </c>
      <c r="L307">
        <v>4.03</v>
      </c>
      <c r="M307" t="s">
        <v>109</v>
      </c>
      <c r="N307" t="s">
        <v>110</v>
      </c>
    </row>
    <row r="308" spans="1:14" x14ac:dyDescent="0.75">
      <c r="A308" t="s">
        <v>170</v>
      </c>
      <c r="B308" t="s">
        <v>171</v>
      </c>
      <c r="C308">
        <v>90</v>
      </c>
      <c r="D308" t="s">
        <v>91</v>
      </c>
      <c r="E308">
        <v>6121</v>
      </c>
      <c r="F308" t="s">
        <v>103</v>
      </c>
      <c r="G308">
        <v>21059</v>
      </c>
      <c r="H308" t="s">
        <v>52</v>
      </c>
      <c r="I308">
        <v>2016</v>
      </c>
      <c r="J308">
        <v>2016</v>
      </c>
      <c r="K308" t="s">
        <v>108</v>
      </c>
      <c r="L308">
        <v>4.03</v>
      </c>
      <c r="M308" t="s">
        <v>109</v>
      </c>
      <c r="N308" t="s">
        <v>110</v>
      </c>
    </row>
    <row r="309" spans="1:14" x14ac:dyDescent="0.75">
      <c r="A309" t="s">
        <v>170</v>
      </c>
      <c r="B309" t="s">
        <v>171</v>
      </c>
      <c r="C309">
        <v>90</v>
      </c>
      <c r="D309" t="s">
        <v>91</v>
      </c>
      <c r="E309">
        <v>6121</v>
      </c>
      <c r="F309" t="s">
        <v>103</v>
      </c>
      <c r="G309">
        <v>21059</v>
      </c>
      <c r="H309" t="s">
        <v>52</v>
      </c>
      <c r="I309">
        <v>2017</v>
      </c>
      <c r="J309">
        <v>2017</v>
      </c>
      <c r="K309" t="s">
        <v>108</v>
      </c>
      <c r="L309">
        <v>4.03</v>
      </c>
      <c r="M309" t="s">
        <v>109</v>
      </c>
      <c r="N309" t="s">
        <v>110</v>
      </c>
    </row>
    <row r="310" spans="1:14" x14ac:dyDescent="0.75">
      <c r="A310" t="s">
        <v>170</v>
      </c>
      <c r="B310" t="s">
        <v>171</v>
      </c>
      <c r="C310">
        <v>90</v>
      </c>
      <c r="D310" t="s">
        <v>91</v>
      </c>
      <c r="E310">
        <v>6121</v>
      </c>
      <c r="F310" t="s">
        <v>103</v>
      </c>
      <c r="G310">
        <v>21059</v>
      </c>
      <c r="H310" t="s">
        <v>52</v>
      </c>
      <c r="I310">
        <v>2018</v>
      </c>
      <c r="J310">
        <v>2018</v>
      </c>
      <c r="K310" t="s">
        <v>108</v>
      </c>
      <c r="L310">
        <v>4.03</v>
      </c>
      <c r="M310" t="s">
        <v>109</v>
      </c>
      <c r="N310" t="s">
        <v>110</v>
      </c>
    </row>
    <row r="311" spans="1:14" x14ac:dyDescent="0.75">
      <c r="A311" t="s">
        <v>170</v>
      </c>
      <c r="B311" t="s">
        <v>171</v>
      </c>
      <c r="C311">
        <v>90</v>
      </c>
      <c r="D311" t="s">
        <v>91</v>
      </c>
      <c r="E311">
        <v>6121</v>
      </c>
      <c r="F311" t="s">
        <v>103</v>
      </c>
      <c r="G311">
        <v>21059</v>
      </c>
      <c r="H311" t="s">
        <v>52</v>
      </c>
      <c r="I311">
        <v>2019</v>
      </c>
      <c r="J311">
        <v>2019</v>
      </c>
      <c r="K311" t="s">
        <v>108</v>
      </c>
      <c r="L311">
        <v>4.03</v>
      </c>
      <c r="M311" t="s">
        <v>109</v>
      </c>
      <c r="N311" t="s">
        <v>110</v>
      </c>
    </row>
    <row r="312" spans="1:14" x14ac:dyDescent="0.75">
      <c r="A312" t="s">
        <v>170</v>
      </c>
      <c r="B312" t="s">
        <v>171</v>
      </c>
      <c r="C312">
        <v>729</v>
      </c>
      <c r="D312" t="s">
        <v>92</v>
      </c>
      <c r="E312">
        <v>6121</v>
      </c>
      <c r="F312" t="s">
        <v>103</v>
      </c>
      <c r="G312">
        <v>21059</v>
      </c>
      <c r="H312" t="s">
        <v>52</v>
      </c>
      <c r="I312">
        <v>2010</v>
      </c>
      <c r="J312">
        <v>2010</v>
      </c>
      <c r="K312" t="s">
        <v>108</v>
      </c>
      <c r="L312">
        <v>4.33</v>
      </c>
      <c r="M312" t="s">
        <v>109</v>
      </c>
      <c r="N312" t="s">
        <v>110</v>
      </c>
    </row>
    <row r="313" spans="1:14" x14ac:dyDescent="0.75">
      <c r="A313" t="s">
        <v>170</v>
      </c>
      <c r="B313" t="s">
        <v>171</v>
      </c>
      <c r="C313">
        <v>729</v>
      </c>
      <c r="D313" t="s">
        <v>92</v>
      </c>
      <c r="E313">
        <v>6121</v>
      </c>
      <c r="F313" t="s">
        <v>103</v>
      </c>
      <c r="G313">
        <v>21059</v>
      </c>
      <c r="H313" t="s">
        <v>52</v>
      </c>
      <c r="I313">
        <v>2011</v>
      </c>
      <c r="J313">
        <v>2011</v>
      </c>
      <c r="K313" t="s">
        <v>108</v>
      </c>
      <c r="L313">
        <v>4.33</v>
      </c>
      <c r="M313" t="s">
        <v>109</v>
      </c>
      <c r="N313" t="s">
        <v>110</v>
      </c>
    </row>
    <row r="314" spans="1:14" x14ac:dyDescent="0.75">
      <c r="A314" t="s">
        <v>170</v>
      </c>
      <c r="B314" t="s">
        <v>171</v>
      </c>
      <c r="C314">
        <v>729</v>
      </c>
      <c r="D314" t="s">
        <v>92</v>
      </c>
      <c r="E314">
        <v>6121</v>
      </c>
      <c r="F314" t="s">
        <v>103</v>
      </c>
      <c r="G314">
        <v>21059</v>
      </c>
      <c r="H314" t="s">
        <v>52</v>
      </c>
      <c r="I314">
        <v>2012</v>
      </c>
      <c r="J314">
        <v>2012</v>
      </c>
      <c r="K314" t="s">
        <v>108</v>
      </c>
      <c r="L314">
        <v>4.33</v>
      </c>
      <c r="M314" t="s">
        <v>109</v>
      </c>
      <c r="N314" t="s">
        <v>110</v>
      </c>
    </row>
    <row r="315" spans="1:14" x14ac:dyDescent="0.75">
      <c r="A315" t="s">
        <v>170</v>
      </c>
      <c r="B315" t="s">
        <v>171</v>
      </c>
      <c r="C315">
        <v>729</v>
      </c>
      <c r="D315" t="s">
        <v>92</v>
      </c>
      <c r="E315">
        <v>6121</v>
      </c>
      <c r="F315" t="s">
        <v>103</v>
      </c>
      <c r="G315">
        <v>21059</v>
      </c>
      <c r="H315" t="s">
        <v>52</v>
      </c>
      <c r="I315">
        <v>2013</v>
      </c>
      <c r="J315">
        <v>2013</v>
      </c>
      <c r="K315" t="s">
        <v>108</v>
      </c>
      <c r="L315">
        <v>4.04</v>
      </c>
      <c r="M315" t="s">
        <v>109</v>
      </c>
      <c r="N315" t="s">
        <v>110</v>
      </c>
    </row>
    <row r="316" spans="1:14" x14ac:dyDescent="0.75">
      <c r="A316" t="s">
        <v>170</v>
      </c>
      <c r="B316" t="s">
        <v>171</v>
      </c>
      <c r="C316">
        <v>729</v>
      </c>
      <c r="D316" t="s">
        <v>92</v>
      </c>
      <c r="E316">
        <v>6121</v>
      </c>
      <c r="F316" t="s">
        <v>103</v>
      </c>
      <c r="G316">
        <v>21059</v>
      </c>
      <c r="H316" t="s">
        <v>52</v>
      </c>
      <c r="I316">
        <v>2014</v>
      </c>
      <c r="J316">
        <v>2014</v>
      </c>
      <c r="K316" t="s">
        <v>108</v>
      </c>
      <c r="L316">
        <v>4.04</v>
      </c>
      <c r="M316" t="s">
        <v>109</v>
      </c>
      <c r="N316" t="s">
        <v>110</v>
      </c>
    </row>
    <row r="317" spans="1:14" x14ac:dyDescent="0.75">
      <c r="A317" t="s">
        <v>170</v>
      </c>
      <c r="B317" t="s">
        <v>171</v>
      </c>
      <c r="C317">
        <v>729</v>
      </c>
      <c r="D317" t="s">
        <v>92</v>
      </c>
      <c r="E317">
        <v>6121</v>
      </c>
      <c r="F317" t="s">
        <v>103</v>
      </c>
      <c r="G317">
        <v>21059</v>
      </c>
      <c r="H317" t="s">
        <v>52</v>
      </c>
      <c r="I317">
        <v>2015</v>
      </c>
      <c r="J317">
        <v>2015</v>
      </c>
      <c r="K317" t="s">
        <v>108</v>
      </c>
      <c r="L317">
        <v>4.04</v>
      </c>
      <c r="M317" t="s">
        <v>109</v>
      </c>
      <c r="N317" t="s">
        <v>110</v>
      </c>
    </row>
    <row r="318" spans="1:14" x14ac:dyDescent="0.75">
      <c r="A318" t="s">
        <v>170</v>
      </c>
      <c r="B318" t="s">
        <v>171</v>
      </c>
      <c r="C318">
        <v>729</v>
      </c>
      <c r="D318" t="s">
        <v>92</v>
      </c>
      <c r="E318">
        <v>6121</v>
      </c>
      <c r="F318" t="s">
        <v>103</v>
      </c>
      <c r="G318">
        <v>21059</v>
      </c>
      <c r="H318" t="s">
        <v>52</v>
      </c>
      <c r="I318">
        <v>2016</v>
      </c>
      <c r="J318">
        <v>2016</v>
      </c>
      <c r="K318" t="s">
        <v>108</v>
      </c>
      <c r="L318">
        <v>4.04</v>
      </c>
      <c r="M318" t="s">
        <v>109</v>
      </c>
      <c r="N318" t="s">
        <v>110</v>
      </c>
    </row>
    <row r="319" spans="1:14" x14ac:dyDescent="0.75">
      <c r="A319" t="s">
        <v>170</v>
      </c>
      <c r="B319" t="s">
        <v>171</v>
      </c>
      <c r="C319">
        <v>729</v>
      </c>
      <c r="D319" t="s">
        <v>92</v>
      </c>
      <c r="E319">
        <v>6121</v>
      </c>
      <c r="F319" t="s">
        <v>103</v>
      </c>
      <c r="G319">
        <v>21059</v>
      </c>
      <c r="H319" t="s">
        <v>52</v>
      </c>
      <c r="I319">
        <v>2017</v>
      </c>
      <c r="J319">
        <v>2017</v>
      </c>
      <c r="K319" t="s">
        <v>108</v>
      </c>
      <c r="L319">
        <v>4.04</v>
      </c>
      <c r="M319" t="s">
        <v>109</v>
      </c>
      <c r="N319" t="s">
        <v>110</v>
      </c>
    </row>
    <row r="320" spans="1:14" x14ac:dyDescent="0.75">
      <c r="A320" t="s">
        <v>170</v>
      </c>
      <c r="B320" t="s">
        <v>171</v>
      </c>
      <c r="C320">
        <v>729</v>
      </c>
      <c r="D320" t="s">
        <v>92</v>
      </c>
      <c r="E320">
        <v>6121</v>
      </c>
      <c r="F320" t="s">
        <v>103</v>
      </c>
      <c r="G320">
        <v>21059</v>
      </c>
      <c r="H320" t="s">
        <v>52</v>
      </c>
      <c r="I320">
        <v>2018</v>
      </c>
      <c r="J320">
        <v>2018</v>
      </c>
      <c r="K320" t="s">
        <v>108</v>
      </c>
      <c r="L320">
        <v>4.04</v>
      </c>
      <c r="M320" t="s">
        <v>109</v>
      </c>
      <c r="N320" t="s">
        <v>110</v>
      </c>
    </row>
    <row r="321" spans="1:14" x14ac:dyDescent="0.75">
      <c r="A321" t="s">
        <v>170</v>
      </c>
      <c r="B321" t="s">
        <v>171</v>
      </c>
      <c r="C321">
        <v>729</v>
      </c>
      <c r="D321" t="s">
        <v>92</v>
      </c>
      <c r="E321">
        <v>6121</v>
      </c>
      <c r="F321" t="s">
        <v>103</v>
      </c>
      <c r="G321">
        <v>21059</v>
      </c>
      <c r="H321" t="s">
        <v>52</v>
      </c>
      <c r="I321">
        <v>2019</v>
      </c>
      <c r="J321">
        <v>2019</v>
      </c>
      <c r="K321" t="s">
        <v>108</v>
      </c>
      <c r="L321">
        <v>4.04</v>
      </c>
      <c r="M321" t="s">
        <v>109</v>
      </c>
      <c r="N321" t="s">
        <v>110</v>
      </c>
    </row>
    <row r="322" spans="1:14" x14ac:dyDescent="0.75">
      <c r="A322" t="s">
        <v>170</v>
      </c>
      <c r="B322" t="s">
        <v>171</v>
      </c>
      <c r="C322">
        <v>626</v>
      </c>
      <c r="D322" t="s">
        <v>93</v>
      </c>
      <c r="E322">
        <v>6121</v>
      </c>
      <c r="F322" t="s">
        <v>103</v>
      </c>
      <c r="G322">
        <v>21059</v>
      </c>
      <c r="H322" t="s">
        <v>52</v>
      </c>
      <c r="I322">
        <v>2010</v>
      </c>
      <c r="J322">
        <v>2010</v>
      </c>
      <c r="K322" t="s">
        <v>108</v>
      </c>
      <c r="L322">
        <v>3.13</v>
      </c>
      <c r="M322" t="s">
        <v>109</v>
      </c>
      <c r="N322" t="s">
        <v>110</v>
      </c>
    </row>
    <row r="323" spans="1:14" x14ac:dyDescent="0.75">
      <c r="A323" t="s">
        <v>170</v>
      </c>
      <c r="B323" t="s">
        <v>171</v>
      </c>
      <c r="C323">
        <v>626</v>
      </c>
      <c r="D323" t="s">
        <v>93</v>
      </c>
      <c r="E323">
        <v>6121</v>
      </c>
      <c r="F323" t="s">
        <v>103</v>
      </c>
      <c r="G323">
        <v>21059</v>
      </c>
      <c r="H323" t="s">
        <v>52</v>
      </c>
      <c r="I323">
        <v>2011</v>
      </c>
      <c r="J323">
        <v>2011</v>
      </c>
      <c r="K323" t="s">
        <v>108</v>
      </c>
      <c r="L323">
        <v>3.06</v>
      </c>
      <c r="M323" t="s">
        <v>109</v>
      </c>
      <c r="N323" t="s">
        <v>110</v>
      </c>
    </row>
    <row r="324" spans="1:14" x14ac:dyDescent="0.75">
      <c r="A324" t="s">
        <v>170</v>
      </c>
      <c r="B324" t="s">
        <v>171</v>
      </c>
      <c r="C324">
        <v>626</v>
      </c>
      <c r="D324" t="s">
        <v>93</v>
      </c>
      <c r="E324">
        <v>6121</v>
      </c>
      <c r="F324" t="s">
        <v>103</v>
      </c>
      <c r="G324">
        <v>21059</v>
      </c>
      <c r="H324" t="s">
        <v>52</v>
      </c>
      <c r="I324">
        <v>2012</v>
      </c>
      <c r="J324">
        <v>2012</v>
      </c>
      <c r="K324" t="s">
        <v>108</v>
      </c>
      <c r="L324">
        <v>3.03</v>
      </c>
      <c r="M324" t="s">
        <v>109</v>
      </c>
      <c r="N324" t="s">
        <v>110</v>
      </c>
    </row>
    <row r="325" spans="1:14" x14ac:dyDescent="0.75">
      <c r="A325" t="s">
        <v>170</v>
      </c>
      <c r="B325" t="s">
        <v>171</v>
      </c>
      <c r="C325">
        <v>626</v>
      </c>
      <c r="D325" t="s">
        <v>93</v>
      </c>
      <c r="E325">
        <v>6121</v>
      </c>
      <c r="F325" t="s">
        <v>103</v>
      </c>
      <c r="G325">
        <v>21059</v>
      </c>
      <c r="H325" t="s">
        <v>52</v>
      </c>
      <c r="I325">
        <v>2013</v>
      </c>
      <c r="J325">
        <v>2013</v>
      </c>
      <c r="K325" t="s">
        <v>108</v>
      </c>
      <c r="L325">
        <v>3.08</v>
      </c>
      <c r="M325" t="s">
        <v>109</v>
      </c>
      <c r="N325" t="s">
        <v>110</v>
      </c>
    </row>
    <row r="326" spans="1:14" x14ac:dyDescent="0.75">
      <c r="A326" t="s">
        <v>170</v>
      </c>
      <c r="B326" t="s">
        <v>171</v>
      </c>
      <c r="C326">
        <v>626</v>
      </c>
      <c r="D326" t="s">
        <v>93</v>
      </c>
      <c r="E326">
        <v>6121</v>
      </c>
      <c r="F326" t="s">
        <v>103</v>
      </c>
      <c r="G326">
        <v>21059</v>
      </c>
      <c r="H326" t="s">
        <v>52</v>
      </c>
      <c r="I326">
        <v>2014</v>
      </c>
      <c r="J326">
        <v>2014</v>
      </c>
      <c r="K326" t="s">
        <v>108</v>
      </c>
      <c r="L326">
        <v>3.08</v>
      </c>
      <c r="M326" t="s">
        <v>109</v>
      </c>
      <c r="N326" t="s">
        <v>110</v>
      </c>
    </row>
    <row r="327" spans="1:14" x14ac:dyDescent="0.75">
      <c r="A327" t="s">
        <v>170</v>
      </c>
      <c r="B327" t="s">
        <v>171</v>
      </c>
      <c r="C327">
        <v>626</v>
      </c>
      <c r="D327" t="s">
        <v>93</v>
      </c>
      <c r="E327">
        <v>6121</v>
      </c>
      <c r="F327" t="s">
        <v>103</v>
      </c>
      <c r="G327">
        <v>21059</v>
      </c>
      <c r="H327" t="s">
        <v>52</v>
      </c>
      <c r="I327">
        <v>2015</v>
      </c>
      <c r="J327">
        <v>2015</v>
      </c>
      <c r="K327" t="s">
        <v>108</v>
      </c>
      <c r="L327">
        <v>3.08</v>
      </c>
      <c r="M327" t="s">
        <v>109</v>
      </c>
      <c r="N327" t="s">
        <v>110</v>
      </c>
    </row>
    <row r="328" spans="1:14" x14ac:dyDescent="0.75">
      <c r="A328" t="s">
        <v>170</v>
      </c>
      <c r="B328" t="s">
        <v>171</v>
      </c>
      <c r="C328">
        <v>626</v>
      </c>
      <c r="D328" t="s">
        <v>93</v>
      </c>
      <c r="E328">
        <v>6121</v>
      </c>
      <c r="F328" t="s">
        <v>103</v>
      </c>
      <c r="G328">
        <v>21059</v>
      </c>
      <c r="H328" t="s">
        <v>52</v>
      </c>
      <c r="I328">
        <v>2016</v>
      </c>
      <c r="J328">
        <v>2016</v>
      </c>
      <c r="K328" t="s">
        <v>108</v>
      </c>
      <c r="L328">
        <v>3.08</v>
      </c>
      <c r="M328" t="s">
        <v>109</v>
      </c>
      <c r="N328" t="s">
        <v>110</v>
      </c>
    </row>
    <row r="329" spans="1:14" x14ac:dyDescent="0.75">
      <c r="A329" t="s">
        <v>170</v>
      </c>
      <c r="B329" t="s">
        <v>171</v>
      </c>
      <c r="C329">
        <v>626</v>
      </c>
      <c r="D329" t="s">
        <v>93</v>
      </c>
      <c r="E329">
        <v>6121</v>
      </c>
      <c r="F329" t="s">
        <v>103</v>
      </c>
      <c r="G329">
        <v>21059</v>
      </c>
      <c r="H329" t="s">
        <v>52</v>
      </c>
      <c r="I329">
        <v>2017</v>
      </c>
      <c r="J329">
        <v>2017</v>
      </c>
      <c r="K329" t="s">
        <v>108</v>
      </c>
      <c r="L329">
        <v>3.08</v>
      </c>
      <c r="M329" t="s">
        <v>109</v>
      </c>
      <c r="N329" t="s">
        <v>110</v>
      </c>
    </row>
    <row r="330" spans="1:14" x14ac:dyDescent="0.75">
      <c r="A330" t="s">
        <v>170</v>
      </c>
      <c r="B330" t="s">
        <v>171</v>
      </c>
      <c r="C330">
        <v>626</v>
      </c>
      <c r="D330" t="s">
        <v>93</v>
      </c>
      <c r="E330">
        <v>6121</v>
      </c>
      <c r="F330" t="s">
        <v>103</v>
      </c>
      <c r="G330">
        <v>21059</v>
      </c>
      <c r="H330" t="s">
        <v>52</v>
      </c>
      <c r="I330">
        <v>2018</v>
      </c>
      <c r="J330">
        <v>2018</v>
      </c>
      <c r="K330" t="s">
        <v>108</v>
      </c>
      <c r="L330">
        <v>3.08</v>
      </c>
      <c r="M330" t="s">
        <v>109</v>
      </c>
      <c r="N330" t="s">
        <v>110</v>
      </c>
    </row>
    <row r="331" spans="1:14" x14ac:dyDescent="0.75">
      <c r="A331" t="s">
        <v>170</v>
      </c>
      <c r="B331" t="s">
        <v>171</v>
      </c>
      <c r="C331">
        <v>626</v>
      </c>
      <c r="D331" t="s">
        <v>93</v>
      </c>
      <c r="E331">
        <v>6121</v>
      </c>
      <c r="F331" t="s">
        <v>103</v>
      </c>
      <c r="G331">
        <v>21059</v>
      </c>
      <c r="H331" t="s">
        <v>52</v>
      </c>
      <c r="I331">
        <v>2019</v>
      </c>
      <c r="J331">
        <v>2019</v>
      </c>
      <c r="K331" t="s">
        <v>108</v>
      </c>
      <c r="L331">
        <v>3.08</v>
      </c>
      <c r="M331" t="s">
        <v>109</v>
      </c>
      <c r="N331" t="s">
        <v>110</v>
      </c>
    </row>
    <row r="332" spans="1:14" x14ac:dyDescent="0.75">
      <c r="A332" t="s">
        <v>170</v>
      </c>
      <c r="B332" t="s">
        <v>171</v>
      </c>
      <c r="C332">
        <v>768</v>
      </c>
      <c r="D332" t="s">
        <v>94</v>
      </c>
      <c r="E332">
        <v>6121</v>
      </c>
      <c r="F332" t="s">
        <v>103</v>
      </c>
      <c r="G332">
        <v>21059</v>
      </c>
      <c r="H332" t="s">
        <v>52</v>
      </c>
      <c r="I332">
        <v>2010</v>
      </c>
      <c r="J332">
        <v>2010</v>
      </c>
      <c r="K332" t="s">
        <v>108</v>
      </c>
      <c r="L332">
        <v>2.87</v>
      </c>
      <c r="M332" t="s">
        <v>109</v>
      </c>
      <c r="N332" t="s">
        <v>110</v>
      </c>
    </row>
    <row r="333" spans="1:14" x14ac:dyDescent="0.75">
      <c r="A333" t="s">
        <v>170</v>
      </c>
      <c r="B333" t="s">
        <v>171</v>
      </c>
      <c r="C333">
        <v>768</v>
      </c>
      <c r="D333" t="s">
        <v>94</v>
      </c>
      <c r="E333">
        <v>6121</v>
      </c>
      <c r="F333" t="s">
        <v>103</v>
      </c>
      <c r="G333">
        <v>21059</v>
      </c>
      <c r="H333" t="s">
        <v>52</v>
      </c>
      <c r="I333">
        <v>2011</v>
      </c>
      <c r="J333">
        <v>2011</v>
      </c>
      <c r="K333" t="s">
        <v>108</v>
      </c>
      <c r="L333">
        <v>2.86</v>
      </c>
      <c r="M333" t="s">
        <v>109</v>
      </c>
      <c r="N333" t="s">
        <v>110</v>
      </c>
    </row>
    <row r="334" spans="1:14" x14ac:dyDescent="0.75">
      <c r="A334" t="s">
        <v>170</v>
      </c>
      <c r="B334" t="s">
        <v>171</v>
      </c>
      <c r="C334">
        <v>768</v>
      </c>
      <c r="D334" t="s">
        <v>94</v>
      </c>
      <c r="E334">
        <v>6121</v>
      </c>
      <c r="F334" t="s">
        <v>103</v>
      </c>
      <c r="G334">
        <v>21059</v>
      </c>
      <c r="H334" t="s">
        <v>52</v>
      </c>
      <c r="I334">
        <v>2012</v>
      </c>
      <c r="J334">
        <v>2012</v>
      </c>
      <c r="K334" t="s">
        <v>108</v>
      </c>
      <c r="L334">
        <v>2.88</v>
      </c>
      <c r="M334" t="s">
        <v>109</v>
      </c>
      <c r="N334" t="s">
        <v>110</v>
      </c>
    </row>
    <row r="335" spans="1:14" x14ac:dyDescent="0.75">
      <c r="A335" t="s">
        <v>170</v>
      </c>
      <c r="B335" t="s">
        <v>171</v>
      </c>
      <c r="C335">
        <v>768</v>
      </c>
      <c r="D335" t="s">
        <v>94</v>
      </c>
      <c r="E335">
        <v>6121</v>
      </c>
      <c r="F335" t="s">
        <v>103</v>
      </c>
      <c r="G335">
        <v>21059</v>
      </c>
      <c r="H335" t="s">
        <v>52</v>
      </c>
      <c r="I335">
        <v>2013</v>
      </c>
      <c r="J335">
        <v>2013</v>
      </c>
      <c r="K335" t="s">
        <v>108</v>
      </c>
      <c r="L335">
        <v>2.86</v>
      </c>
      <c r="M335" t="s">
        <v>109</v>
      </c>
      <c r="N335" t="s">
        <v>110</v>
      </c>
    </row>
    <row r="336" spans="1:14" x14ac:dyDescent="0.75">
      <c r="A336" t="s">
        <v>170</v>
      </c>
      <c r="B336" t="s">
        <v>171</v>
      </c>
      <c r="C336">
        <v>768</v>
      </c>
      <c r="D336" t="s">
        <v>94</v>
      </c>
      <c r="E336">
        <v>6121</v>
      </c>
      <c r="F336" t="s">
        <v>103</v>
      </c>
      <c r="G336">
        <v>21059</v>
      </c>
      <c r="H336" t="s">
        <v>52</v>
      </c>
      <c r="I336">
        <v>2014</v>
      </c>
      <c r="J336">
        <v>2014</v>
      </c>
      <c r="K336" t="s">
        <v>108</v>
      </c>
      <c r="L336">
        <v>2.86</v>
      </c>
      <c r="M336" t="s">
        <v>109</v>
      </c>
      <c r="N336" t="s">
        <v>110</v>
      </c>
    </row>
    <row r="337" spans="1:14" x14ac:dyDescent="0.75">
      <c r="A337" t="s">
        <v>170</v>
      </c>
      <c r="B337" t="s">
        <v>171</v>
      </c>
      <c r="C337">
        <v>768</v>
      </c>
      <c r="D337" t="s">
        <v>94</v>
      </c>
      <c r="E337">
        <v>6121</v>
      </c>
      <c r="F337" t="s">
        <v>103</v>
      </c>
      <c r="G337">
        <v>21059</v>
      </c>
      <c r="H337" t="s">
        <v>52</v>
      </c>
      <c r="I337">
        <v>2015</v>
      </c>
      <c r="J337">
        <v>2015</v>
      </c>
      <c r="K337" t="s">
        <v>108</v>
      </c>
      <c r="L337">
        <v>2.86</v>
      </c>
      <c r="M337" t="s">
        <v>109</v>
      </c>
      <c r="N337" t="s">
        <v>110</v>
      </c>
    </row>
    <row r="338" spans="1:14" x14ac:dyDescent="0.75">
      <c r="A338" t="s">
        <v>170</v>
      </c>
      <c r="B338" t="s">
        <v>171</v>
      </c>
      <c r="C338">
        <v>768</v>
      </c>
      <c r="D338" t="s">
        <v>94</v>
      </c>
      <c r="E338">
        <v>6121</v>
      </c>
      <c r="F338" t="s">
        <v>103</v>
      </c>
      <c r="G338">
        <v>21059</v>
      </c>
      <c r="H338" t="s">
        <v>52</v>
      </c>
      <c r="I338">
        <v>2016</v>
      </c>
      <c r="J338">
        <v>2016</v>
      </c>
      <c r="K338" t="s">
        <v>108</v>
      </c>
      <c r="L338">
        <v>2.86</v>
      </c>
      <c r="M338" t="s">
        <v>109</v>
      </c>
      <c r="N338" t="s">
        <v>110</v>
      </c>
    </row>
    <row r="339" spans="1:14" x14ac:dyDescent="0.75">
      <c r="A339" t="s">
        <v>170</v>
      </c>
      <c r="B339" t="s">
        <v>171</v>
      </c>
      <c r="C339">
        <v>768</v>
      </c>
      <c r="D339" t="s">
        <v>94</v>
      </c>
      <c r="E339">
        <v>6121</v>
      </c>
      <c r="F339" t="s">
        <v>103</v>
      </c>
      <c r="G339">
        <v>21059</v>
      </c>
      <c r="H339" t="s">
        <v>52</v>
      </c>
      <c r="I339">
        <v>2017</v>
      </c>
      <c r="J339">
        <v>2017</v>
      </c>
      <c r="K339" t="s">
        <v>108</v>
      </c>
      <c r="L339">
        <v>2.86</v>
      </c>
      <c r="M339" t="s">
        <v>109</v>
      </c>
      <c r="N339" t="s">
        <v>110</v>
      </c>
    </row>
    <row r="340" spans="1:14" x14ac:dyDescent="0.75">
      <c r="A340" t="s">
        <v>170</v>
      </c>
      <c r="B340" t="s">
        <v>171</v>
      </c>
      <c r="C340">
        <v>768</v>
      </c>
      <c r="D340" t="s">
        <v>94</v>
      </c>
      <c r="E340">
        <v>6121</v>
      </c>
      <c r="F340" t="s">
        <v>103</v>
      </c>
      <c r="G340">
        <v>21059</v>
      </c>
      <c r="H340" t="s">
        <v>52</v>
      </c>
      <c r="I340">
        <v>2018</v>
      </c>
      <c r="J340">
        <v>2018</v>
      </c>
      <c r="K340" t="s">
        <v>108</v>
      </c>
      <c r="L340">
        <v>2.86</v>
      </c>
      <c r="M340" t="s">
        <v>109</v>
      </c>
      <c r="N340" t="s">
        <v>110</v>
      </c>
    </row>
    <row r="341" spans="1:14" x14ac:dyDescent="0.75">
      <c r="A341" t="s">
        <v>170</v>
      </c>
      <c r="B341" t="s">
        <v>171</v>
      </c>
      <c r="C341">
        <v>768</v>
      </c>
      <c r="D341" t="s">
        <v>94</v>
      </c>
      <c r="E341">
        <v>6121</v>
      </c>
      <c r="F341" t="s">
        <v>103</v>
      </c>
      <c r="G341">
        <v>21059</v>
      </c>
      <c r="H341" t="s">
        <v>52</v>
      </c>
      <c r="I341">
        <v>2019</v>
      </c>
      <c r="J341">
        <v>2019</v>
      </c>
      <c r="K341" t="s">
        <v>108</v>
      </c>
      <c r="L341">
        <v>2.86</v>
      </c>
      <c r="M341" t="s">
        <v>109</v>
      </c>
      <c r="N341" t="s">
        <v>110</v>
      </c>
    </row>
    <row r="342" spans="1:14" x14ac:dyDescent="0.75">
      <c r="A342" t="s">
        <v>170</v>
      </c>
      <c r="B342" t="s">
        <v>171</v>
      </c>
      <c r="C342">
        <v>834</v>
      </c>
      <c r="D342" t="s">
        <v>95</v>
      </c>
      <c r="E342">
        <v>6121</v>
      </c>
      <c r="F342" t="s">
        <v>103</v>
      </c>
      <c r="G342">
        <v>21059</v>
      </c>
      <c r="H342" t="s">
        <v>52</v>
      </c>
      <c r="I342">
        <v>2010</v>
      </c>
      <c r="J342">
        <v>2010</v>
      </c>
      <c r="K342" t="s">
        <v>108</v>
      </c>
      <c r="L342">
        <v>3.59</v>
      </c>
      <c r="M342" t="s">
        <v>109</v>
      </c>
      <c r="N342" t="s">
        <v>110</v>
      </c>
    </row>
    <row r="343" spans="1:14" x14ac:dyDescent="0.75">
      <c r="A343" t="s">
        <v>170</v>
      </c>
      <c r="B343" t="s">
        <v>171</v>
      </c>
      <c r="C343">
        <v>834</v>
      </c>
      <c r="D343" t="s">
        <v>95</v>
      </c>
      <c r="E343">
        <v>6121</v>
      </c>
      <c r="F343" t="s">
        <v>103</v>
      </c>
      <c r="G343">
        <v>21059</v>
      </c>
      <c r="H343" t="s">
        <v>52</v>
      </c>
      <c r="I343">
        <v>2011</v>
      </c>
      <c r="J343">
        <v>2011</v>
      </c>
      <c r="K343" t="s">
        <v>108</v>
      </c>
      <c r="L343">
        <v>3.58</v>
      </c>
      <c r="M343" t="s">
        <v>109</v>
      </c>
      <c r="N343" t="s">
        <v>110</v>
      </c>
    </row>
    <row r="344" spans="1:14" x14ac:dyDescent="0.75">
      <c r="A344" t="s">
        <v>170</v>
      </c>
      <c r="B344" t="s">
        <v>171</v>
      </c>
      <c r="C344">
        <v>834</v>
      </c>
      <c r="D344" t="s">
        <v>95</v>
      </c>
      <c r="E344">
        <v>6121</v>
      </c>
      <c r="F344" t="s">
        <v>103</v>
      </c>
      <c r="G344">
        <v>21059</v>
      </c>
      <c r="H344" t="s">
        <v>52</v>
      </c>
      <c r="I344">
        <v>2012</v>
      </c>
      <c r="J344">
        <v>2012</v>
      </c>
      <c r="K344" t="s">
        <v>108</v>
      </c>
      <c r="L344">
        <v>3.48</v>
      </c>
      <c r="M344" t="s">
        <v>109</v>
      </c>
      <c r="N344" t="s">
        <v>110</v>
      </c>
    </row>
    <row r="345" spans="1:14" x14ac:dyDescent="0.75">
      <c r="A345" t="s">
        <v>170</v>
      </c>
      <c r="B345" t="s">
        <v>171</v>
      </c>
      <c r="C345">
        <v>834</v>
      </c>
      <c r="D345" t="s">
        <v>95</v>
      </c>
      <c r="E345">
        <v>6121</v>
      </c>
      <c r="F345" t="s">
        <v>103</v>
      </c>
      <c r="G345">
        <v>21059</v>
      </c>
      <c r="H345" t="s">
        <v>52</v>
      </c>
      <c r="I345">
        <v>2013</v>
      </c>
      <c r="J345">
        <v>2013</v>
      </c>
      <c r="K345" t="s">
        <v>108</v>
      </c>
      <c r="L345">
        <v>3.49</v>
      </c>
      <c r="M345" t="s">
        <v>109</v>
      </c>
      <c r="N345" t="s">
        <v>110</v>
      </c>
    </row>
    <row r="346" spans="1:14" x14ac:dyDescent="0.75">
      <c r="A346" t="s">
        <v>170</v>
      </c>
      <c r="B346" t="s">
        <v>171</v>
      </c>
      <c r="C346">
        <v>834</v>
      </c>
      <c r="D346" t="s">
        <v>95</v>
      </c>
      <c r="E346">
        <v>6121</v>
      </c>
      <c r="F346" t="s">
        <v>103</v>
      </c>
      <c r="G346">
        <v>21059</v>
      </c>
      <c r="H346" t="s">
        <v>52</v>
      </c>
      <c r="I346">
        <v>2014</v>
      </c>
      <c r="J346">
        <v>2014</v>
      </c>
      <c r="K346" t="s">
        <v>108</v>
      </c>
      <c r="L346">
        <v>3.49</v>
      </c>
      <c r="M346" t="s">
        <v>109</v>
      </c>
      <c r="N346" t="s">
        <v>110</v>
      </c>
    </row>
    <row r="347" spans="1:14" x14ac:dyDescent="0.75">
      <c r="A347" t="s">
        <v>170</v>
      </c>
      <c r="B347" t="s">
        <v>171</v>
      </c>
      <c r="C347">
        <v>834</v>
      </c>
      <c r="D347" t="s">
        <v>95</v>
      </c>
      <c r="E347">
        <v>6121</v>
      </c>
      <c r="F347" t="s">
        <v>103</v>
      </c>
      <c r="G347">
        <v>21059</v>
      </c>
      <c r="H347" t="s">
        <v>52</v>
      </c>
      <c r="I347">
        <v>2015</v>
      </c>
      <c r="J347">
        <v>2015</v>
      </c>
      <c r="K347" t="s">
        <v>108</v>
      </c>
      <c r="L347">
        <v>3.49</v>
      </c>
      <c r="M347" t="s">
        <v>109</v>
      </c>
      <c r="N347" t="s">
        <v>110</v>
      </c>
    </row>
    <row r="348" spans="1:14" x14ac:dyDescent="0.75">
      <c r="A348" t="s">
        <v>170</v>
      </c>
      <c r="B348" t="s">
        <v>171</v>
      </c>
      <c r="C348">
        <v>834</v>
      </c>
      <c r="D348" t="s">
        <v>95</v>
      </c>
      <c r="E348">
        <v>6121</v>
      </c>
      <c r="F348" t="s">
        <v>103</v>
      </c>
      <c r="G348">
        <v>21059</v>
      </c>
      <c r="H348" t="s">
        <v>52</v>
      </c>
      <c r="I348">
        <v>2016</v>
      </c>
      <c r="J348">
        <v>2016</v>
      </c>
      <c r="K348" t="s">
        <v>108</v>
      </c>
      <c r="L348">
        <v>3.49</v>
      </c>
      <c r="M348" t="s">
        <v>109</v>
      </c>
      <c r="N348" t="s">
        <v>110</v>
      </c>
    </row>
    <row r="349" spans="1:14" x14ac:dyDescent="0.75">
      <c r="A349" t="s">
        <v>170</v>
      </c>
      <c r="B349" t="s">
        <v>171</v>
      </c>
      <c r="C349">
        <v>834</v>
      </c>
      <c r="D349" t="s">
        <v>95</v>
      </c>
      <c r="E349">
        <v>6121</v>
      </c>
      <c r="F349" t="s">
        <v>103</v>
      </c>
      <c r="G349">
        <v>21059</v>
      </c>
      <c r="H349" t="s">
        <v>52</v>
      </c>
      <c r="I349">
        <v>2017</v>
      </c>
      <c r="J349">
        <v>2017</v>
      </c>
      <c r="K349" t="s">
        <v>108</v>
      </c>
      <c r="L349">
        <v>3.49</v>
      </c>
      <c r="M349" t="s">
        <v>109</v>
      </c>
      <c r="N349" t="s">
        <v>110</v>
      </c>
    </row>
    <row r="350" spans="1:14" x14ac:dyDescent="0.75">
      <c r="A350" t="s">
        <v>170</v>
      </c>
      <c r="B350" t="s">
        <v>171</v>
      </c>
      <c r="C350">
        <v>834</v>
      </c>
      <c r="D350" t="s">
        <v>95</v>
      </c>
      <c r="E350">
        <v>6121</v>
      </c>
      <c r="F350" t="s">
        <v>103</v>
      </c>
      <c r="G350">
        <v>21059</v>
      </c>
      <c r="H350" t="s">
        <v>52</v>
      </c>
      <c r="I350">
        <v>2018</v>
      </c>
      <c r="J350">
        <v>2018</v>
      </c>
      <c r="K350" t="s">
        <v>108</v>
      </c>
      <c r="L350">
        <v>3.49</v>
      </c>
      <c r="M350" t="s">
        <v>109</v>
      </c>
      <c r="N350" t="s">
        <v>110</v>
      </c>
    </row>
    <row r="351" spans="1:14" x14ac:dyDescent="0.75">
      <c r="A351" t="s">
        <v>170</v>
      </c>
      <c r="B351" t="s">
        <v>171</v>
      </c>
      <c r="C351">
        <v>834</v>
      </c>
      <c r="D351" t="s">
        <v>95</v>
      </c>
      <c r="E351">
        <v>6121</v>
      </c>
      <c r="F351" t="s">
        <v>103</v>
      </c>
      <c r="G351">
        <v>21059</v>
      </c>
      <c r="H351" t="s">
        <v>52</v>
      </c>
      <c r="I351">
        <v>2019</v>
      </c>
      <c r="J351">
        <v>2019</v>
      </c>
      <c r="K351" t="s">
        <v>108</v>
      </c>
      <c r="L351">
        <v>3.49</v>
      </c>
      <c r="M351" t="s">
        <v>109</v>
      </c>
      <c r="N351" t="s">
        <v>110</v>
      </c>
    </row>
    <row r="352" spans="1:14" x14ac:dyDescent="0.75">
      <c r="A352" t="s">
        <v>170</v>
      </c>
      <c r="B352" t="s">
        <v>171</v>
      </c>
      <c r="C352">
        <v>548</v>
      </c>
      <c r="D352" t="s">
        <v>96</v>
      </c>
      <c r="E352">
        <v>6121</v>
      </c>
      <c r="F352" t="s">
        <v>103</v>
      </c>
      <c r="G352">
        <v>21059</v>
      </c>
      <c r="H352" t="s">
        <v>52</v>
      </c>
      <c r="I352">
        <v>2010</v>
      </c>
      <c r="J352">
        <v>2010</v>
      </c>
      <c r="K352" t="s">
        <v>108</v>
      </c>
      <c r="L352">
        <v>3.36</v>
      </c>
      <c r="M352" t="s">
        <v>109</v>
      </c>
      <c r="N352" t="s">
        <v>110</v>
      </c>
    </row>
    <row r="353" spans="1:14" x14ac:dyDescent="0.75">
      <c r="A353" t="s">
        <v>170</v>
      </c>
      <c r="B353" t="s">
        <v>171</v>
      </c>
      <c r="C353">
        <v>548</v>
      </c>
      <c r="D353" t="s">
        <v>96</v>
      </c>
      <c r="E353">
        <v>6121</v>
      </c>
      <c r="F353" t="s">
        <v>103</v>
      </c>
      <c r="G353">
        <v>21059</v>
      </c>
      <c r="H353" t="s">
        <v>52</v>
      </c>
      <c r="I353">
        <v>2011</v>
      </c>
      <c r="J353">
        <v>2011</v>
      </c>
      <c r="K353" t="s">
        <v>108</v>
      </c>
      <c r="L353">
        <v>3.29</v>
      </c>
      <c r="M353" t="s">
        <v>109</v>
      </c>
      <c r="N353" t="s">
        <v>110</v>
      </c>
    </row>
    <row r="354" spans="1:14" x14ac:dyDescent="0.75">
      <c r="A354" t="s">
        <v>170</v>
      </c>
      <c r="B354" t="s">
        <v>171</v>
      </c>
      <c r="C354">
        <v>548</v>
      </c>
      <c r="D354" t="s">
        <v>96</v>
      </c>
      <c r="E354">
        <v>6121</v>
      </c>
      <c r="F354" t="s">
        <v>103</v>
      </c>
      <c r="G354">
        <v>21059</v>
      </c>
      <c r="H354" t="s">
        <v>52</v>
      </c>
      <c r="I354">
        <v>2012</v>
      </c>
      <c r="J354">
        <v>2012</v>
      </c>
      <c r="K354" t="s">
        <v>108</v>
      </c>
      <c r="L354">
        <v>3.35</v>
      </c>
      <c r="M354" t="s">
        <v>109</v>
      </c>
      <c r="N354" t="s">
        <v>110</v>
      </c>
    </row>
    <row r="355" spans="1:14" x14ac:dyDescent="0.75">
      <c r="A355" t="s">
        <v>170</v>
      </c>
      <c r="B355" t="s">
        <v>171</v>
      </c>
      <c r="C355">
        <v>548</v>
      </c>
      <c r="D355" t="s">
        <v>96</v>
      </c>
      <c r="E355">
        <v>6121</v>
      </c>
      <c r="F355" t="s">
        <v>103</v>
      </c>
      <c r="G355">
        <v>21059</v>
      </c>
      <c r="H355" t="s">
        <v>52</v>
      </c>
      <c r="I355">
        <v>2013</v>
      </c>
      <c r="J355">
        <v>2013</v>
      </c>
      <c r="K355" t="s">
        <v>108</v>
      </c>
      <c r="L355">
        <v>3.32</v>
      </c>
      <c r="M355" t="s">
        <v>109</v>
      </c>
      <c r="N355" t="s">
        <v>110</v>
      </c>
    </row>
    <row r="356" spans="1:14" x14ac:dyDescent="0.75">
      <c r="A356" t="s">
        <v>170</v>
      </c>
      <c r="B356" t="s">
        <v>171</v>
      </c>
      <c r="C356">
        <v>548</v>
      </c>
      <c r="D356" t="s">
        <v>96</v>
      </c>
      <c r="E356">
        <v>6121</v>
      </c>
      <c r="F356" t="s">
        <v>103</v>
      </c>
      <c r="G356">
        <v>21059</v>
      </c>
      <c r="H356" t="s">
        <v>52</v>
      </c>
      <c r="I356">
        <v>2014</v>
      </c>
      <c r="J356">
        <v>2014</v>
      </c>
      <c r="K356" t="s">
        <v>108</v>
      </c>
      <c r="L356">
        <v>3.32</v>
      </c>
      <c r="M356" t="s">
        <v>109</v>
      </c>
      <c r="N356" t="s">
        <v>110</v>
      </c>
    </row>
    <row r="357" spans="1:14" x14ac:dyDescent="0.75">
      <c r="A357" t="s">
        <v>170</v>
      </c>
      <c r="B357" t="s">
        <v>171</v>
      </c>
      <c r="C357">
        <v>548</v>
      </c>
      <c r="D357" t="s">
        <v>96</v>
      </c>
      <c r="E357">
        <v>6121</v>
      </c>
      <c r="F357" t="s">
        <v>103</v>
      </c>
      <c r="G357">
        <v>21059</v>
      </c>
      <c r="H357" t="s">
        <v>52</v>
      </c>
      <c r="I357">
        <v>2015</v>
      </c>
      <c r="J357">
        <v>2015</v>
      </c>
      <c r="K357" t="s">
        <v>108</v>
      </c>
      <c r="L357">
        <v>3.32</v>
      </c>
      <c r="M357" t="s">
        <v>109</v>
      </c>
      <c r="N357" t="s">
        <v>110</v>
      </c>
    </row>
    <row r="358" spans="1:14" x14ac:dyDescent="0.75">
      <c r="A358" t="s">
        <v>170</v>
      </c>
      <c r="B358" t="s">
        <v>171</v>
      </c>
      <c r="C358">
        <v>548</v>
      </c>
      <c r="D358" t="s">
        <v>96</v>
      </c>
      <c r="E358">
        <v>6121</v>
      </c>
      <c r="F358" t="s">
        <v>103</v>
      </c>
      <c r="G358">
        <v>21059</v>
      </c>
      <c r="H358" t="s">
        <v>52</v>
      </c>
      <c r="I358">
        <v>2016</v>
      </c>
      <c r="J358">
        <v>2016</v>
      </c>
      <c r="K358" t="s">
        <v>108</v>
      </c>
      <c r="L358">
        <v>3.32</v>
      </c>
      <c r="M358" t="s">
        <v>109</v>
      </c>
      <c r="N358" t="s">
        <v>110</v>
      </c>
    </row>
    <row r="359" spans="1:14" x14ac:dyDescent="0.75">
      <c r="A359" t="s">
        <v>170</v>
      </c>
      <c r="B359" t="s">
        <v>171</v>
      </c>
      <c r="C359">
        <v>548</v>
      </c>
      <c r="D359" t="s">
        <v>96</v>
      </c>
      <c r="E359">
        <v>6121</v>
      </c>
      <c r="F359" t="s">
        <v>103</v>
      </c>
      <c r="G359">
        <v>21059</v>
      </c>
      <c r="H359" t="s">
        <v>52</v>
      </c>
      <c r="I359">
        <v>2017</v>
      </c>
      <c r="J359">
        <v>2017</v>
      </c>
      <c r="K359" t="s">
        <v>108</v>
      </c>
      <c r="L359">
        <v>3.32</v>
      </c>
      <c r="M359" t="s">
        <v>109</v>
      </c>
      <c r="N359" t="s">
        <v>110</v>
      </c>
    </row>
    <row r="360" spans="1:14" x14ac:dyDescent="0.75">
      <c r="A360" t="s">
        <v>170</v>
      </c>
      <c r="B360" t="s">
        <v>171</v>
      </c>
      <c r="C360">
        <v>548</v>
      </c>
      <c r="D360" t="s">
        <v>96</v>
      </c>
      <c r="E360">
        <v>6121</v>
      </c>
      <c r="F360" t="s">
        <v>103</v>
      </c>
      <c r="G360">
        <v>21059</v>
      </c>
      <c r="H360" t="s">
        <v>52</v>
      </c>
      <c r="I360">
        <v>2018</v>
      </c>
      <c r="J360">
        <v>2018</v>
      </c>
      <c r="K360" t="s">
        <v>108</v>
      </c>
      <c r="L360">
        <v>3.32</v>
      </c>
      <c r="M360" t="s">
        <v>109</v>
      </c>
      <c r="N360" t="s">
        <v>110</v>
      </c>
    </row>
    <row r="361" spans="1:14" x14ac:dyDescent="0.75">
      <c r="A361" t="s">
        <v>170</v>
      </c>
      <c r="B361" t="s">
        <v>171</v>
      </c>
      <c r="C361">
        <v>548</v>
      </c>
      <c r="D361" t="s">
        <v>96</v>
      </c>
      <c r="E361">
        <v>6121</v>
      </c>
      <c r="F361" t="s">
        <v>103</v>
      </c>
      <c r="G361">
        <v>21059</v>
      </c>
      <c r="H361" t="s">
        <v>52</v>
      </c>
      <c r="I361">
        <v>2019</v>
      </c>
      <c r="J361">
        <v>2019</v>
      </c>
      <c r="K361" t="s">
        <v>108</v>
      </c>
      <c r="L361">
        <v>3.32</v>
      </c>
      <c r="M361" t="s">
        <v>109</v>
      </c>
      <c r="N361" t="s">
        <v>110</v>
      </c>
    </row>
    <row r="362" spans="1:14" x14ac:dyDescent="0.75">
      <c r="A362" t="s">
        <v>170</v>
      </c>
      <c r="B362" t="s">
        <v>171</v>
      </c>
      <c r="C362">
        <v>887</v>
      </c>
      <c r="D362" t="s">
        <v>97</v>
      </c>
      <c r="E362">
        <v>6121</v>
      </c>
      <c r="F362" t="s">
        <v>103</v>
      </c>
      <c r="G362">
        <v>21059</v>
      </c>
      <c r="H362" t="s">
        <v>52</v>
      </c>
      <c r="I362">
        <v>2010</v>
      </c>
      <c r="J362">
        <v>2010</v>
      </c>
      <c r="K362" t="s">
        <v>108</v>
      </c>
      <c r="L362">
        <v>3.64</v>
      </c>
      <c r="M362" t="s">
        <v>109</v>
      </c>
      <c r="N362" t="s">
        <v>110</v>
      </c>
    </row>
    <row r="363" spans="1:14" x14ac:dyDescent="0.75">
      <c r="A363" t="s">
        <v>170</v>
      </c>
      <c r="B363" t="s">
        <v>171</v>
      </c>
      <c r="C363">
        <v>887</v>
      </c>
      <c r="D363" t="s">
        <v>97</v>
      </c>
      <c r="E363">
        <v>6121</v>
      </c>
      <c r="F363" t="s">
        <v>103</v>
      </c>
      <c r="G363">
        <v>21059</v>
      </c>
      <c r="H363" t="s">
        <v>52</v>
      </c>
      <c r="I363">
        <v>2011</v>
      </c>
      <c r="J363">
        <v>2011</v>
      </c>
      <c r="K363" t="s">
        <v>108</v>
      </c>
      <c r="L363">
        <v>3.58</v>
      </c>
      <c r="M363" t="s">
        <v>109</v>
      </c>
      <c r="N363" t="s">
        <v>110</v>
      </c>
    </row>
    <row r="364" spans="1:14" x14ac:dyDescent="0.75">
      <c r="A364" t="s">
        <v>170</v>
      </c>
      <c r="B364" t="s">
        <v>171</v>
      </c>
      <c r="C364">
        <v>887</v>
      </c>
      <c r="D364" t="s">
        <v>97</v>
      </c>
      <c r="E364">
        <v>6121</v>
      </c>
      <c r="F364" t="s">
        <v>103</v>
      </c>
      <c r="G364">
        <v>21059</v>
      </c>
      <c r="H364" t="s">
        <v>52</v>
      </c>
      <c r="I364">
        <v>2012</v>
      </c>
      <c r="J364">
        <v>2012</v>
      </c>
      <c r="K364" t="s">
        <v>108</v>
      </c>
      <c r="L364">
        <v>3.59</v>
      </c>
      <c r="M364" t="s">
        <v>109</v>
      </c>
      <c r="N364" t="s">
        <v>110</v>
      </c>
    </row>
    <row r="365" spans="1:14" x14ac:dyDescent="0.75">
      <c r="A365" t="s">
        <v>170</v>
      </c>
      <c r="B365" t="s">
        <v>171</v>
      </c>
      <c r="C365">
        <v>887</v>
      </c>
      <c r="D365" t="s">
        <v>97</v>
      </c>
      <c r="E365">
        <v>6121</v>
      </c>
      <c r="F365" t="s">
        <v>103</v>
      </c>
      <c r="G365">
        <v>21059</v>
      </c>
      <c r="H365" t="s">
        <v>52</v>
      </c>
      <c r="I365">
        <v>2013</v>
      </c>
      <c r="J365">
        <v>2013</v>
      </c>
      <c r="K365" t="s">
        <v>108</v>
      </c>
      <c r="L365">
        <v>3.66</v>
      </c>
      <c r="M365" t="s">
        <v>109</v>
      </c>
      <c r="N365" t="s">
        <v>110</v>
      </c>
    </row>
    <row r="366" spans="1:14" x14ac:dyDescent="0.75">
      <c r="A366" t="s">
        <v>170</v>
      </c>
      <c r="B366" t="s">
        <v>171</v>
      </c>
      <c r="C366">
        <v>887</v>
      </c>
      <c r="D366" t="s">
        <v>97</v>
      </c>
      <c r="E366">
        <v>6121</v>
      </c>
      <c r="F366" t="s">
        <v>103</v>
      </c>
      <c r="G366">
        <v>21059</v>
      </c>
      <c r="H366" t="s">
        <v>52</v>
      </c>
      <c r="I366">
        <v>2014</v>
      </c>
      <c r="J366">
        <v>2014</v>
      </c>
      <c r="K366" t="s">
        <v>108</v>
      </c>
      <c r="L366">
        <v>3.66</v>
      </c>
      <c r="M366" t="s">
        <v>109</v>
      </c>
      <c r="N366" t="s">
        <v>110</v>
      </c>
    </row>
    <row r="367" spans="1:14" x14ac:dyDescent="0.75">
      <c r="A367" t="s">
        <v>170</v>
      </c>
      <c r="B367" t="s">
        <v>171</v>
      </c>
      <c r="C367">
        <v>887</v>
      </c>
      <c r="D367" t="s">
        <v>97</v>
      </c>
      <c r="E367">
        <v>6121</v>
      </c>
      <c r="F367" t="s">
        <v>103</v>
      </c>
      <c r="G367">
        <v>21059</v>
      </c>
      <c r="H367" t="s">
        <v>52</v>
      </c>
      <c r="I367">
        <v>2015</v>
      </c>
      <c r="J367">
        <v>2015</v>
      </c>
      <c r="K367" t="s">
        <v>108</v>
      </c>
      <c r="L367">
        <v>3.66</v>
      </c>
      <c r="M367" t="s">
        <v>109</v>
      </c>
      <c r="N367" t="s">
        <v>110</v>
      </c>
    </row>
    <row r="368" spans="1:14" x14ac:dyDescent="0.75">
      <c r="A368" t="s">
        <v>170</v>
      </c>
      <c r="B368" t="s">
        <v>171</v>
      </c>
      <c r="C368">
        <v>887</v>
      </c>
      <c r="D368" t="s">
        <v>97</v>
      </c>
      <c r="E368">
        <v>6121</v>
      </c>
      <c r="F368" t="s">
        <v>103</v>
      </c>
      <c r="G368">
        <v>21059</v>
      </c>
      <c r="H368" t="s">
        <v>52</v>
      </c>
      <c r="I368">
        <v>2016</v>
      </c>
      <c r="J368">
        <v>2016</v>
      </c>
      <c r="K368" t="s">
        <v>108</v>
      </c>
      <c r="L368">
        <v>3.66</v>
      </c>
      <c r="M368" t="s">
        <v>109</v>
      </c>
      <c r="N368" t="s">
        <v>110</v>
      </c>
    </row>
    <row r="369" spans="1:14" x14ac:dyDescent="0.75">
      <c r="A369" t="s">
        <v>170</v>
      </c>
      <c r="B369" t="s">
        <v>171</v>
      </c>
      <c r="C369">
        <v>887</v>
      </c>
      <c r="D369" t="s">
        <v>97</v>
      </c>
      <c r="E369">
        <v>6121</v>
      </c>
      <c r="F369" t="s">
        <v>103</v>
      </c>
      <c r="G369">
        <v>21059</v>
      </c>
      <c r="H369" t="s">
        <v>52</v>
      </c>
      <c r="I369">
        <v>2017</v>
      </c>
      <c r="J369">
        <v>2017</v>
      </c>
      <c r="K369" t="s">
        <v>108</v>
      </c>
      <c r="L369">
        <v>3.66</v>
      </c>
      <c r="M369" t="s">
        <v>109</v>
      </c>
      <c r="N369" t="s">
        <v>110</v>
      </c>
    </row>
    <row r="370" spans="1:14" x14ac:dyDescent="0.75">
      <c r="A370" t="s">
        <v>170</v>
      </c>
      <c r="B370" t="s">
        <v>171</v>
      </c>
      <c r="C370">
        <v>887</v>
      </c>
      <c r="D370" t="s">
        <v>97</v>
      </c>
      <c r="E370">
        <v>6121</v>
      </c>
      <c r="F370" t="s">
        <v>103</v>
      </c>
      <c r="G370">
        <v>21059</v>
      </c>
      <c r="H370" t="s">
        <v>52</v>
      </c>
      <c r="I370">
        <v>2018</v>
      </c>
      <c r="J370">
        <v>2018</v>
      </c>
      <c r="K370" t="s">
        <v>108</v>
      </c>
      <c r="L370">
        <v>3.66</v>
      </c>
      <c r="M370" t="s">
        <v>109</v>
      </c>
      <c r="N370" t="s">
        <v>110</v>
      </c>
    </row>
    <row r="371" spans="1:14" x14ac:dyDescent="0.75">
      <c r="A371" t="s">
        <v>170</v>
      </c>
      <c r="B371" t="s">
        <v>171</v>
      </c>
      <c r="C371">
        <v>887</v>
      </c>
      <c r="D371" t="s">
        <v>97</v>
      </c>
      <c r="E371">
        <v>6121</v>
      </c>
      <c r="F371" t="s">
        <v>103</v>
      </c>
      <c r="G371">
        <v>21059</v>
      </c>
      <c r="H371" t="s">
        <v>52</v>
      </c>
      <c r="I371">
        <v>2019</v>
      </c>
      <c r="J371">
        <v>2019</v>
      </c>
      <c r="K371" t="s">
        <v>108</v>
      </c>
      <c r="L371">
        <v>3.66</v>
      </c>
      <c r="M371" t="s">
        <v>109</v>
      </c>
      <c r="N371" t="s">
        <v>110</v>
      </c>
    </row>
    <row r="372" spans="1:14" x14ac:dyDescent="0.75">
      <c r="A372" t="s">
        <v>170</v>
      </c>
      <c r="B372" t="s">
        <v>171</v>
      </c>
      <c r="C372">
        <v>894</v>
      </c>
      <c r="D372" t="s">
        <v>98</v>
      </c>
      <c r="E372">
        <v>6121</v>
      </c>
      <c r="F372" t="s">
        <v>103</v>
      </c>
      <c r="G372">
        <v>21059</v>
      </c>
      <c r="H372" t="s">
        <v>52</v>
      </c>
      <c r="I372">
        <v>2010</v>
      </c>
      <c r="J372">
        <v>2010</v>
      </c>
      <c r="K372" t="s">
        <v>108</v>
      </c>
      <c r="L372">
        <v>2.74</v>
      </c>
      <c r="M372" t="s">
        <v>109</v>
      </c>
      <c r="N372" t="s">
        <v>110</v>
      </c>
    </row>
    <row r="373" spans="1:14" x14ac:dyDescent="0.75">
      <c r="A373" t="s">
        <v>170</v>
      </c>
      <c r="B373" t="s">
        <v>171</v>
      </c>
      <c r="C373">
        <v>894</v>
      </c>
      <c r="D373" t="s">
        <v>98</v>
      </c>
      <c r="E373">
        <v>6121</v>
      </c>
      <c r="F373" t="s">
        <v>103</v>
      </c>
      <c r="G373">
        <v>21059</v>
      </c>
      <c r="H373" t="s">
        <v>52</v>
      </c>
      <c r="I373">
        <v>2011</v>
      </c>
      <c r="J373">
        <v>2011</v>
      </c>
      <c r="K373" t="s">
        <v>108</v>
      </c>
      <c r="L373">
        <v>2.66</v>
      </c>
      <c r="M373" t="s">
        <v>109</v>
      </c>
      <c r="N373" t="s">
        <v>110</v>
      </c>
    </row>
    <row r="374" spans="1:14" x14ac:dyDescent="0.75">
      <c r="A374" t="s">
        <v>170</v>
      </c>
      <c r="B374" t="s">
        <v>171</v>
      </c>
      <c r="C374">
        <v>894</v>
      </c>
      <c r="D374" t="s">
        <v>98</v>
      </c>
      <c r="E374">
        <v>6121</v>
      </c>
      <c r="F374" t="s">
        <v>103</v>
      </c>
      <c r="G374">
        <v>21059</v>
      </c>
      <c r="H374" t="s">
        <v>52</v>
      </c>
      <c r="I374">
        <v>2012</v>
      </c>
      <c r="J374">
        <v>2012</v>
      </c>
      <c r="K374" t="s">
        <v>108</v>
      </c>
      <c r="L374">
        <v>2.64</v>
      </c>
      <c r="M374" t="s">
        <v>109</v>
      </c>
      <c r="N374" t="s">
        <v>110</v>
      </c>
    </row>
    <row r="375" spans="1:14" x14ac:dyDescent="0.75">
      <c r="A375" t="s">
        <v>170</v>
      </c>
      <c r="B375" t="s">
        <v>171</v>
      </c>
      <c r="C375">
        <v>894</v>
      </c>
      <c r="D375" t="s">
        <v>98</v>
      </c>
      <c r="E375">
        <v>6121</v>
      </c>
      <c r="F375" t="s">
        <v>103</v>
      </c>
      <c r="G375">
        <v>21059</v>
      </c>
      <c r="H375" t="s">
        <v>52</v>
      </c>
      <c r="I375">
        <v>2013</v>
      </c>
      <c r="J375">
        <v>2013</v>
      </c>
      <c r="K375" t="s">
        <v>108</v>
      </c>
      <c r="L375">
        <v>2.5499999999999998</v>
      </c>
      <c r="M375" t="s">
        <v>109</v>
      </c>
      <c r="N375" t="s">
        <v>110</v>
      </c>
    </row>
    <row r="376" spans="1:14" x14ac:dyDescent="0.75">
      <c r="A376" t="s">
        <v>170</v>
      </c>
      <c r="B376" t="s">
        <v>171</v>
      </c>
      <c r="C376">
        <v>894</v>
      </c>
      <c r="D376" t="s">
        <v>98</v>
      </c>
      <c r="E376">
        <v>6121</v>
      </c>
      <c r="F376" t="s">
        <v>103</v>
      </c>
      <c r="G376">
        <v>21059</v>
      </c>
      <c r="H376" t="s">
        <v>52</v>
      </c>
      <c r="I376">
        <v>2014</v>
      </c>
      <c r="J376">
        <v>2014</v>
      </c>
      <c r="K376" t="s">
        <v>108</v>
      </c>
      <c r="L376">
        <v>2.5499999999999998</v>
      </c>
      <c r="M376" t="s">
        <v>109</v>
      </c>
      <c r="N376" t="s">
        <v>110</v>
      </c>
    </row>
    <row r="377" spans="1:14" x14ac:dyDescent="0.75">
      <c r="A377" t="s">
        <v>170</v>
      </c>
      <c r="B377" t="s">
        <v>171</v>
      </c>
      <c r="C377">
        <v>894</v>
      </c>
      <c r="D377" t="s">
        <v>98</v>
      </c>
      <c r="E377">
        <v>6121</v>
      </c>
      <c r="F377" t="s">
        <v>103</v>
      </c>
      <c r="G377">
        <v>21059</v>
      </c>
      <c r="H377" t="s">
        <v>52</v>
      </c>
      <c r="I377">
        <v>2015</v>
      </c>
      <c r="J377">
        <v>2015</v>
      </c>
      <c r="K377" t="s">
        <v>108</v>
      </c>
      <c r="L377">
        <v>2.5499999999999998</v>
      </c>
      <c r="M377" t="s">
        <v>109</v>
      </c>
      <c r="N377" t="s">
        <v>110</v>
      </c>
    </row>
    <row r="378" spans="1:14" x14ac:dyDescent="0.75">
      <c r="A378" t="s">
        <v>170</v>
      </c>
      <c r="B378" t="s">
        <v>171</v>
      </c>
      <c r="C378">
        <v>894</v>
      </c>
      <c r="D378" t="s">
        <v>98</v>
      </c>
      <c r="E378">
        <v>6121</v>
      </c>
      <c r="F378" t="s">
        <v>103</v>
      </c>
      <c r="G378">
        <v>21059</v>
      </c>
      <c r="H378" t="s">
        <v>52</v>
      </c>
      <c r="I378">
        <v>2016</v>
      </c>
      <c r="J378">
        <v>2016</v>
      </c>
      <c r="K378" t="s">
        <v>108</v>
      </c>
      <c r="L378">
        <v>2.5499999999999998</v>
      </c>
      <c r="M378" t="s">
        <v>109</v>
      </c>
      <c r="N378" t="s">
        <v>110</v>
      </c>
    </row>
    <row r="379" spans="1:14" x14ac:dyDescent="0.75">
      <c r="A379" t="s">
        <v>170</v>
      </c>
      <c r="B379" t="s">
        <v>171</v>
      </c>
      <c r="C379">
        <v>894</v>
      </c>
      <c r="D379" t="s">
        <v>98</v>
      </c>
      <c r="E379">
        <v>6121</v>
      </c>
      <c r="F379" t="s">
        <v>103</v>
      </c>
      <c r="G379">
        <v>21059</v>
      </c>
      <c r="H379" t="s">
        <v>52</v>
      </c>
      <c r="I379">
        <v>2017</v>
      </c>
      <c r="J379">
        <v>2017</v>
      </c>
      <c r="K379" t="s">
        <v>108</v>
      </c>
      <c r="L379">
        <v>2.5499999999999998</v>
      </c>
      <c r="M379" t="s">
        <v>109</v>
      </c>
      <c r="N379" t="s">
        <v>110</v>
      </c>
    </row>
    <row r="380" spans="1:14" x14ac:dyDescent="0.75">
      <c r="A380" t="s">
        <v>170</v>
      </c>
      <c r="B380" t="s">
        <v>171</v>
      </c>
      <c r="C380">
        <v>894</v>
      </c>
      <c r="D380" t="s">
        <v>98</v>
      </c>
      <c r="E380">
        <v>6121</v>
      </c>
      <c r="F380" t="s">
        <v>103</v>
      </c>
      <c r="G380">
        <v>21059</v>
      </c>
      <c r="H380" t="s">
        <v>52</v>
      </c>
      <c r="I380">
        <v>2018</v>
      </c>
      <c r="J380">
        <v>2018</v>
      </c>
      <c r="K380" t="s">
        <v>108</v>
      </c>
      <c r="L380">
        <v>2.5499999999999998</v>
      </c>
      <c r="M380" t="s">
        <v>109</v>
      </c>
      <c r="N380" t="s">
        <v>110</v>
      </c>
    </row>
    <row r="381" spans="1:14" x14ac:dyDescent="0.75">
      <c r="A381" t="s">
        <v>170</v>
      </c>
      <c r="B381" t="s">
        <v>171</v>
      </c>
      <c r="C381">
        <v>894</v>
      </c>
      <c r="D381" t="s">
        <v>98</v>
      </c>
      <c r="E381">
        <v>6121</v>
      </c>
      <c r="F381" t="s">
        <v>103</v>
      </c>
      <c r="G381">
        <v>21059</v>
      </c>
      <c r="H381" t="s">
        <v>52</v>
      </c>
      <c r="I381">
        <v>2019</v>
      </c>
      <c r="J381">
        <v>2019</v>
      </c>
      <c r="K381" t="s">
        <v>108</v>
      </c>
      <c r="L381">
        <v>2.5499999999999998</v>
      </c>
      <c r="M381" t="s">
        <v>109</v>
      </c>
      <c r="N381" t="s">
        <v>110</v>
      </c>
    </row>
  </sheetData>
  <autoFilter ref="A1:O419" xr:uid="{E6C573DB-FAE1-4405-A131-2D9597D40EE4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304D-8812-48C0-AC23-470C34903E94}">
  <sheetPr>
    <tabColor rgb="FF5B9BD5"/>
  </sheetPr>
  <dimension ref="A1:N379"/>
  <sheetViews>
    <sheetView workbookViewId="0">
      <selection activeCell="F16" sqref="F16"/>
    </sheetView>
  </sheetViews>
  <sheetFormatPr defaultRowHeight="14.75" x14ac:dyDescent="0.75"/>
  <cols>
    <col min="1" max="1" width="12.1328125" bestFit="1" customWidth="1"/>
    <col min="4" max="4" width="29.40625" bestFit="1" customWidth="1"/>
  </cols>
  <sheetData>
    <row r="1" spans="1:14" x14ac:dyDescent="0.75">
      <c r="A1" t="s">
        <v>146</v>
      </c>
      <c r="B1" t="s">
        <v>147</v>
      </c>
      <c r="C1" t="s">
        <v>148</v>
      </c>
      <c r="D1" t="s">
        <v>99</v>
      </c>
      <c r="E1" t="s">
        <v>149</v>
      </c>
      <c r="F1" t="s">
        <v>150</v>
      </c>
      <c r="G1" t="s">
        <v>188</v>
      </c>
      <c r="H1" t="s">
        <v>100</v>
      </c>
      <c r="I1" t="s">
        <v>101</v>
      </c>
      <c r="J1" t="s">
        <v>30</v>
      </c>
      <c r="K1" t="s">
        <v>102</v>
      </c>
      <c r="L1" t="s">
        <v>103</v>
      </c>
      <c r="M1" t="s">
        <v>104</v>
      </c>
      <c r="N1" t="s">
        <v>105</v>
      </c>
    </row>
    <row r="2" spans="1:14" x14ac:dyDescent="0.75">
      <c r="A2" t="s">
        <v>189</v>
      </c>
      <c r="B2" t="s">
        <v>190</v>
      </c>
      <c r="C2">
        <v>4</v>
      </c>
      <c r="D2" t="s">
        <v>61</v>
      </c>
      <c r="E2">
        <v>645</v>
      </c>
      <c r="F2" t="s">
        <v>191</v>
      </c>
      <c r="G2" t="s">
        <v>192</v>
      </c>
      <c r="H2" t="s">
        <v>193</v>
      </c>
      <c r="I2">
        <v>2010</v>
      </c>
      <c r="J2">
        <v>2010</v>
      </c>
      <c r="K2" t="s">
        <v>194</v>
      </c>
      <c r="L2">
        <v>21.04</v>
      </c>
      <c r="M2" t="s">
        <v>109</v>
      </c>
      <c r="N2" t="s">
        <v>110</v>
      </c>
    </row>
    <row r="3" spans="1:14" x14ac:dyDescent="0.75">
      <c r="A3" t="s">
        <v>189</v>
      </c>
      <c r="B3" t="s">
        <v>190</v>
      </c>
      <c r="C3">
        <v>4</v>
      </c>
      <c r="D3" t="s">
        <v>61</v>
      </c>
      <c r="E3">
        <v>645</v>
      </c>
      <c r="F3" t="s">
        <v>191</v>
      </c>
      <c r="G3" t="s">
        <v>192</v>
      </c>
      <c r="H3" t="s">
        <v>193</v>
      </c>
      <c r="I3">
        <v>2011</v>
      </c>
      <c r="J3">
        <v>2011</v>
      </c>
      <c r="K3" t="s">
        <v>194</v>
      </c>
      <c r="L3">
        <v>22.27</v>
      </c>
      <c r="M3" t="s">
        <v>109</v>
      </c>
      <c r="N3" t="s">
        <v>110</v>
      </c>
    </row>
    <row r="4" spans="1:14" x14ac:dyDescent="0.75">
      <c r="A4" t="s">
        <v>189</v>
      </c>
      <c r="B4" t="s">
        <v>190</v>
      </c>
      <c r="C4">
        <v>4</v>
      </c>
      <c r="D4" t="s">
        <v>61</v>
      </c>
      <c r="E4">
        <v>645</v>
      </c>
      <c r="F4" t="s">
        <v>191</v>
      </c>
      <c r="G4" t="s">
        <v>192</v>
      </c>
      <c r="H4" t="s">
        <v>193</v>
      </c>
      <c r="I4">
        <v>2012</v>
      </c>
      <c r="J4">
        <v>2012</v>
      </c>
      <c r="K4" t="s">
        <v>194</v>
      </c>
      <c r="L4">
        <v>19.57</v>
      </c>
      <c r="M4" t="s">
        <v>109</v>
      </c>
      <c r="N4" t="s">
        <v>110</v>
      </c>
    </row>
    <row r="5" spans="1:14" x14ac:dyDescent="0.75">
      <c r="A5" t="s">
        <v>189</v>
      </c>
      <c r="B5" t="s">
        <v>190</v>
      </c>
      <c r="C5">
        <v>4</v>
      </c>
      <c r="D5" t="s">
        <v>61</v>
      </c>
      <c r="E5">
        <v>645</v>
      </c>
      <c r="F5" t="s">
        <v>191</v>
      </c>
      <c r="G5" t="s">
        <v>192</v>
      </c>
      <c r="H5" t="s">
        <v>193</v>
      </c>
      <c r="I5">
        <v>2013</v>
      </c>
      <c r="J5">
        <v>2013</v>
      </c>
      <c r="K5" t="s">
        <v>194</v>
      </c>
      <c r="L5">
        <v>19.21</v>
      </c>
      <c r="M5" t="s">
        <v>109</v>
      </c>
      <c r="N5" t="s">
        <v>110</v>
      </c>
    </row>
    <row r="6" spans="1:14" x14ac:dyDescent="0.75">
      <c r="A6" t="s">
        <v>189</v>
      </c>
      <c r="B6" t="s">
        <v>190</v>
      </c>
      <c r="C6">
        <v>4</v>
      </c>
      <c r="D6" t="s">
        <v>61</v>
      </c>
      <c r="E6">
        <v>645</v>
      </c>
      <c r="F6" t="s">
        <v>191</v>
      </c>
      <c r="G6" t="s">
        <v>192</v>
      </c>
      <c r="H6" t="s">
        <v>193</v>
      </c>
      <c r="I6">
        <v>2014</v>
      </c>
      <c r="J6">
        <v>2014</v>
      </c>
      <c r="K6" t="s">
        <v>194</v>
      </c>
      <c r="L6">
        <v>19.27</v>
      </c>
      <c r="M6" t="s">
        <v>109</v>
      </c>
      <c r="N6" t="s">
        <v>110</v>
      </c>
    </row>
    <row r="7" spans="1:14" x14ac:dyDescent="0.75">
      <c r="A7" t="s">
        <v>189</v>
      </c>
      <c r="B7" t="s">
        <v>190</v>
      </c>
      <c r="C7">
        <v>4</v>
      </c>
      <c r="D7" t="s">
        <v>61</v>
      </c>
      <c r="E7">
        <v>645</v>
      </c>
      <c r="F7" t="s">
        <v>191</v>
      </c>
      <c r="G7" t="s">
        <v>192</v>
      </c>
      <c r="H7" t="s">
        <v>193</v>
      </c>
      <c r="I7">
        <v>2015</v>
      </c>
      <c r="J7">
        <v>2015</v>
      </c>
      <c r="K7" t="s">
        <v>194</v>
      </c>
      <c r="L7">
        <v>18.71</v>
      </c>
      <c r="M7" t="s">
        <v>109</v>
      </c>
      <c r="N7" t="s">
        <v>110</v>
      </c>
    </row>
    <row r="8" spans="1:14" x14ac:dyDescent="0.75">
      <c r="A8" t="s">
        <v>189</v>
      </c>
      <c r="B8" t="s">
        <v>190</v>
      </c>
      <c r="C8">
        <v>4</v>
      </c>
      <c r="D8" t="s">
        <v>61</v>
      </c>
      <c r="E8">
        <v>645</v>
      </c>
      <c r="F8" t="s">
        <v>191</v>
      </c>
      <c r="G8" t="s">
        <v>192</v>
      </c>
      <c r="H8" t="s">
        <v>193</v>
      </c>
      <c r="I8">
        <v>2016</v>
      </c>
      <c r="J8">
        <v>2016</v>
      </c>
      <c r="K8" t="s">
        <v>194</v>
      </c>
      <c r="L8">
        <v>15.8</v>
      </c>
      <c r="M8" t="s">
        <v>109</v>
      </c>
      <c r="N8" t="s">
        <v>110</v>
      </c>
    </row>
    <row r="9" spans="1:14" x14ac:dyDescent="0.75">
      <c r="A9" t="s">
        <v>189</v>
      </c>
      <c r="B9" t="s">
        <v>190</v>
      </c>
      <c r="C9">
        <v>4</v>
      </c>
      <c r="D9" t="s">
        <v>61</v>
      </c>
      <c r="E9">
        <v>645</v>
      </c>
      <c r="F9" t="s">
        <v>191</v>
      </c>
      <c r="G9" t="s">
        <v>192</v>
      </c>
      <c r="H9" t="s">
        <v>193</v>
      </c>
      <c r="I9">
        <v>2017</v>
      </c>
      <c r="J9">
        <v>2017</v>
      </c>
      <c r="K9" t="s">
        <v>194</v>
      </c>
      <c r="L9">
        <v>19.28</v>
      </c>
      <c r="M9" t="s">
        <v>109</v>
      </c>
      <c r="N9" t="s">
        <v>110</v>
      </c>
    </row>
    <row r="10" spans="1:14" x14ac:dyDescent="0.75">
      <c r="A10" t="s">
        <v>189</v>
      </c>
      <c r="B10" t="s">
        <v>190</v>
      </c>
      <c r="C10">
        <v>4</v>
      </c>
      <c r="D10" t="s">
        <v>61</v>
      </c>
      <c r="E10">
        <v>645</v>
      </c>
      <c r="F10" t="s">
        <v>191</v>
      </c>
      <c r="G10" t="s">
        <v>192</v>
      </c>
      <c r="H10" t="s">
        <v>193</v>
      </c>
      <c r="I10">
        <v>2018</v>
      </c>
      <c r="J10">
        <v>2018</v>
      </c>
      <c r="K10" t="s">
        <v>194</v>
      </c>
      <c r="L10">
        <v>19.78</v>
      </c>
      <c r="M10" t="s">
        <v>109</v>
      </c>
      <c r="N10" t="s">
        <v>110</v>
      </c>
    </row>
    <row r="11" spans="1:14" x14ac:dyDescent="0.75">
      <c r="A11" t="s">
        <v>189</v>
      </c>
      <c r="B11" t="s">
        <v>190</v>
      </c>
      <c r="C11">
        <v>4</v>
      </c>
      <c r="D11" t="s">
        <v>61</v>
      </c>
      <c r="E11">
        <v>645</v>
      </c>
      <c r="F11" t="s">
        <v>191</v>
      </c>
      <c r="G11" t="s">
        <v>192</v>
      </c>
      <c r="H11" t="s">
        <v>193</v>
      </c>
      <c r="I11">
        <v>2019</v>
      </c>
      <c r="J11">
        <v>2019</v>
      </c>
      <c r="K11" t="s">
        <v>194</v>
      </c>
      <c r="L11">
        <v>15.16</v>
      </c>
      <c r="M11" t="s">
        <v>109</v>
      </c>
      <c r="N11" t="s">
        <v>110</v>
      </c>
    </row>
    <row r="12" spans="1:14" x14ac:dyDescent="0.75">
      <c r="A12" t="s">
        <v>189</v>
      </c>
      <c r="B12" t="s">
        <v>190</v>
      </c>
      <c r="C12">
        <v>24</v>
      </c>
      <c r="D12" t="s">
        <v>62</v>
      </c>
      <c r="E12">
        <v>645</v>
      </c>
      <c r="F12" t="s">
        <v>191</v>
      </c>
      <c r="G12" t="s">
        <v>192</v>
      </c>
      <c r="H12" t="s">
        <v>193</v>
      </c>
      <c r="I12">
        <v>2010</v>
      </c>
      <c r="J12">
        <v>2010</v>
      </c>
      <c r="K12" t="s">
        <v>194</v>
      </c>
      <c r="L12">
        <v>15.52</v>
      </c>
      <c r="M12" t="s">
        <v>109</v>
      </c>
      <c r="N12" t="s">
        <v>110</v>
      </c>
    </row>
    <row r="13" spans="1:14" x14ac:dyDescent="0.75">
      <c r="A13" t="s">
        <v>189</v>
      </c>
      <c r="B13" t="s">
        <v>190</v>
      </c>
      <c r="C13">
        <v>24</v>
      </c>
      <c r="D13" t="s">
        <v>62</v>
      </c>
      <c r="E13">
        <v>645</v>
      </c>
      <c r="F13" t="s">
        <v>191</v>
      </c>
      <c r="G13" t="s">
        <v>192</v>
      </c>
      <c r="H13" t="s">
        <v>193</v>
      </c>
      <c r="I13">
        <v>2011</v>
      </c>
      <c r="J13">
        <v>2011</v>
      </c>
      <c r="K13" t="s">
        <v>194</v>
      </c>
      <c r="L13">
        <v>14.64</v>
      </c>
      <c r="M13" t="s">
        <v>109</v>
      </c>
      <c r="N13" t="s">
        <v>110</v>
      </c>
    </row>
    <row r="14" spans="1:14" x14ac:dyDescent="0.75">
      <c r="A14" t="s">
        <v>189</v>
      </c>
      <c r="B14" t="s">
        <v>190</v>
      </c>
      <c r="C14">
        <v>24</v>
      </c>
      <c r="D14" t="s">
        <v>62</v>
      </c>
      <c r="E14">
        <v>645</v>
      </c>
      <c r="F14" t="s">
        <v>191</v>
      </c>
      <c r="G14" t="s">
        <v>192</v>
      </c>
      <c r="H14" t="s">
        <v>193</v>
      </c>
      <c r="I14">
        <v>2012</v>
      </c>
      <c r="J14">
        <v>2012</v>
      </c>
      <c r="K14" t="s">
        <v>194</v>
      </c>
      <c r="L14">
        <v>19.37</v>
      </c>
      <c r="M14" t="s">
        <v>109</v>
      </c>
      <c r="N14" t="s">
        <v>110</v>
      </c>
    </row>
    <row r="15" spans="1:14" x14ac:dyDescent="0.75">
      <c r="A15" t="s">
        <v>189</v>
      </c>
      <c r="B15" t="s">
        <v>190</v>
      </c>
      <c r="C15">
        <v>24</v>
      </c>
      <c r="D15" t="s">
        <v>62</v>
      </c>
      <c r="E15">
        <v>645</v>
      </c>
      <c r="F15" t="s">
        <v>191</v>
      </c>
      <c r="G15" t="s">
        <v>192</v>
      </c>
      <c r="H15" t="s">
        <v>193</v>
      </c>
      <c r="I15">
        <v>2013</v>
      </c>
      <c r="J15">
        <v>2013</v>
      </c>
      <c r="K15" t="s">
        <v>194</v>
      </c>
      <c r="L15">
        <v>16.63</v>
      </c>
      <c r="M15" t="s">
        <v>109</v>
      </c>
      <c r="N15" t="s">
        <v>110</v>
      </c>
    </row>
    <row r="16" spans="1:14" x14ac:dyDescent="0.75">
      <c r="A16" t="s">
        <v>189</v>
      </c>
      <c r="B16" t="s">
        <v>190</v>
      </c>
      <c r="C16">
        <v>24</v>
      </c>
      <c r="D16" t="s">
        <v>62</v>
      </c>
      <c r="E16">
        <v>645</v>
      </c>
      <c r="F16" t="s">
        <v>191</v>
      </c>
      <c r="G16" t="s">
        <v>192</v>
      </c>
      <c r="H16" t="s">
        <v>193</v>
      </c>
      <c r="I16">
        <v>2014</v>
      </c>
      <c r="J16">
        <v>2014</v>
      </c>
      <c r="K16" t="s">
        <v>194</v>
      </c>
      <c r="L16">
        <v>21.07</v>
      </c>
      <c r="M16" t="s">
        <v>109</v>
      </c>
      <c r="N16" t="s">
        <v>110</v>
      </c>
    </row>
    <row r="17" spans="1:14" x14ac:dyDescent="0.75">
      <c r="A17" t="s">
        <v>189</v>
      </c>
      <c r="B17" t="s">
        <v>190</v>
      </c>
      <c r="C17">
        <v>24</v>
      </c>
      <c r="D17" t="s">
        <v>62</v>
      </c>
      <c r="E17">
        <v>645</v>
      </c>
      <c r="F17" t="s">
        <v>191</v>
      </c>
      <c r="G17" t="s">
        <v>192</v>
      </c>
      <c r="H17" t="s">
        <v>193</v>
      </c>
      <c r="I17">
        <v>2015</v>
      </c>
      <c r="J17">
        <v>2015</v>
      </c>
      <c r="K17" t="s">
        <v>194</v>
      </c>
      <c r="L17">
        <v>21.55</v>
      </c>
      <c r="M17" t="s">
        <v>109</v>
      </c>
      <c r="N17" t="s">
        <v>110</v>
      </c>
    </row>
    <row r="18" spans="1:14" x14ac:dyDescent="0.75">
      <c r="A18" t="s">
        <v>189</v>
      </c>
      <c r="B18" t="s">
        <v>190</v>
      </c>
      <c r="C18">
        <v>24</v>
      </c>
      <c r="D18" t="s">
        <v>62</v>
      </c>
      <c r="E18">
        <v>645</v>
      </c>
      <c r="F18" t="s">
        <v>191</v>
      </c>
      <c r="G18" t="s">
        <v>192</v>
      </c>
      <c r="H18" t="s">
        <v>193</v>
      </c>
      <c r="I18">
        <v>2016</v>
      </c>
      <c r="J18">
        <v>2016</v>
      </c>
      <c r="K18" t="s">
        <v>194</v>
      </c>
      <c r="L18">
        <v>21.64</v>
      </c>
      <c r="M18" t="s">
        <v>109</v>
      </c>
      <c r="N18" t="s">
        <v>110</v>
      </c>
    </row>
    <row r="19" spans="1:14" x14ac:dyDescent="0.75">
      <c r="A19" t="s">
        <v>189</v>
      </c>
      <c r="B19" t="s">
        <v>190</v>
      </c>
      <c r="C19">
        <v>24</v>
      </c>
      <c r="D19" t="s">
        <v>62</v>
      </c>
      <c r="E19">
        <v>645</v>
      </c>
      <c r="F19" t="s">
        <v>191</v>
      </c>
      <c r="G19" t="s">
        <v>192</v>
      </c>
      <c r="H19" t="s">
        <v>193</v>
      </c>
      <c r="I19">
        <v>2017</v>
      </c>
      <c r="J19">
        <v>2017</v>
      </c>
      <c r="K19" t="s">
        <v>194</v>
      </c>
      <c r="L19">
        <v>20.149999999999999</v>
      </c>
      <c r="M19" t="s">
        <v>109</v>
      </c>
      <c r="N19" t="s">
        <v>110</v>
      </c>
    </row>
    <row r="20" spans="1:14" x14ac:dyDescent="0.75">
      <c r="A20" t="s">
        <v>189</v>
      </c>
      <c r="B20" t="s">
        <v>190</v>
      </c>
      <c r="C20">
        <v>24</v>
      </c>
      <c r="D20" t="s">
        <v>62</v>
      </c>
      <c r="E20">
        <v>645</v>
      </c>
      <c r="F20" t="s">
        <v>191</v>
      </c>
      <c r="G20" t="s">
        <v>192</v>
      </c>
      <c r="H20" t="s">
        <v>193</v>
      </c>
      <c r="I20">
        <v>2018</v>
      </c>
      <c r="J20">
        <v>2018</v>
      </c>
      <c r="K20" t="s">
        <v>194</v>
      </c>
      <c r="L20">
        <v>20.05</v>
      </c>
      <c r="M20" t="s">
        <v>109</v>
      </c>
      <c r="N20" t="s">
        <v>110</v>
      </c>
    </row>
    <row r="21" spans="1:14" x14ac:dyDescent="0.75">
      <c r="A21" t="s">
        <v>189</v>
      </c>
      <c r="B21" t="s">
        <v>190</v>
      </c>
      <c r="C21">
        <v>24</v>
      </c>
      <c r="D21" t="s">
        <v>62</v>
      </c>
      <c r="E21">
        <v>645</v>
      </c>
      <c r="F21" t="s">
        <v>191</v>
      </c>
      <c r="G21" t="s">
        <v>192</v>
      </c>
      <c r="H21" t="s">
        <v>193</v>
      </c>
      <c r="I21">
        <v>2019</v>
      </c>
      <c r="J21">
        <v>2019</v>
      </c>
      <c r="K21" t="s">
        <v>194</v>
      </c>
      <c r="L21">
        <v>19.55</v>
      </c>
      <c r="M21" t="s">
        <v>109</v>
      </c>
      <c r="N21" t="s">
        <v>110</v>
      </c>
    </row>
    <row r="22" spans="1:14" x14ac:dyDescent="0.75">
      <c r="A22" t="s">
        <v>189</v>
      </c>
      <c r="B22" t="s">
        <v>190</v>
      </c>
      <c r="C22">
        <v>50</v>
      </c>
      <c r="D22" t="s">
        <v>63</v>
      </c>
      <c r="E22">
        <v>645</v>
      </c>
      <c r="F22" t="s">
        <v>191</v>
      </c>
      <c r="G22" t="s">
        <v>192</v>
      </c>
      <c r="H22" t="s">
        <v>193</v>
      </c>
      <c r="I22">
        <v>2010</v>
      </c>
      <c r="J22">
        <v>2010</v>
      </c>
      <c r="K22" t="s">
        <v>194</v>
      </c>
      <c r="L22">
        <v>259.98</v>
      </c>
      <c r="M22" t="s">
        <v>109</v>
      </c>
      <c r="N22" t="s">
        <v>110</v>
      </c>
    </row>
    <row r="23" spans="1:14" x14ac:dyDescent="0.75">
      <c r="A23" t="s">
        <v>189</v>
      </c>
      <c r="B23" t="s">
        <v>190</v>
      </c>
      <c r="C23">
        <v>50</v>
      </c>
      <c r="D23" t="s">
        <v>63</v>
      </c>
      <c r="E23">
        <v>645</v>
      </c>
      <c r="F23" t="s">
        <v>191</v>
      </c>
      <c r="G23" t="s">
        <v>192</v>
      </c>
      <c r="H23" t="s">
        <v>193</v>
      </c>
      <c r="I23">
        <v>2011</v>
      </c>
      <c r="J23">
        <v>2011</v>
      </c>
      <c r="K23" t="s">
        <v>194</v>
      </c>
      <c r="L23">
        <v>264.31</v>
      </c>
      <c r="M23" t="s">
        <v>109</v>
      </c>
      <c r="N23" t="s">
        <v>110</v>
      </c>
    </row>
    <row r="24" spans="1:14" x14ac:dyDescent="0.75">
      <c r="A24" t="s">
        <v>189</v>
      </c>
      <c r="B24" t="s">
        <v>190</v>
      </c>
      <c r="C24">
        <v>50</v>
      </c>
      <c r="D24" t="s">
        <v>63</v>
      </c>
      <c r="E24">
        <v>645</v>
      </c>
      <c r="F24" t="s">
        <v>191</v>
      </c>
      <c r="G24" t="s">
        <v>192</v>
      </c>
      <c r="H24" t="s">
        <v>193</v>
      </c>
      <c r="I24">
        <v>2012</v>
      </c>
      <c r="J24">
        <v>2012</v>
      </c>
      <c r="K24" t="s">
        <v>194</v>
      </c>
      <c r="L24">
        <v>264.05</v>
      </c>
      <c r="M24" t="s">
        <v>109</v>
      </c>
      <c r="N24" t="s">
        <v>110</v>
      </c>
    </row>
    <row r="25" spans="1:14" x14ac:dyDescent="0.75">
      <c r="A25" t="s">
        <v>189</v>
      </c>
      <c r="B25" t="s">
        <v>190</v>
      </c>
      <c r="C25">
        <v>50</v>
      </c>
      <c r="D25" t="s">
        <v>63</v>
      </c>
      <c r="E25">
        <v>645</v>
      </c>
      <c r="F25" t="s">
        <v>191</v>
      </c>
      <c r="G25" t="s">
        <v>192</v>
      </c>
      <c r="H25" t="s">
        <v>193</v>
      </c>
      <c r="I25">
        <v>2013</v>
      </c>
      <c r="J25">
        <v>2013</v>
      </c>
      <c r="K25" t="s">
        <v>194</v>
      </c>
      <c r="L25">
        <v>259.54000000000002</v>
      </c>
      <c r="M25" t="s">
        <v>109</v>
      </c>
      <c r="N25" t="s">
        <v>110</v>
      </c>
    </row>
    <row r="26" spans="1:14" x14ac:dyDescent="0.75">
      <c r="A26" t="s">
        <v>189</v>
      </c>
      <c r="B26" t="s">
        <v>190</v>
      </c>
      <c r="C26">
        <v>50</v>
      </c>
      <c r="D26" t="s">
        <v>63</v>
      </c>
      <c r="E26">
        <v>645</v>
      </c>
      <c r="F26" t="s">
        <v>191</v>
      </c>
      <c r="G26" t="s">
        <v>192</v>
      </c>
      <c r="H26" t="s">
        <v>193</v>
      </c>
      <c r="I26">
        <v>2014</v>
      </c>
      <c r="J26">
        <v>2014</v>
      </c>
      <c r="K26" t="s">
        <v>194</v>
      </c>
      <c r="L26">
        <v>258.48</v>
      </c>
      <c r="M26" t="s">
        <v>109</v>
      </c>
      <c r="N26" t="s">
        <v>110</v>
      </c>
    </row>
    <row r="27" spans="1:14" x14ac:dyDescent="0.75">
      <c r="A27" t="s">
        <v>189</v>
      </c>
      <c r="B27" t="s">
        <v>190</v>
      </c>
      <c r="C27">
        <v>50</v>
      </c>
      <c r="D27" t="s">
        <v>63</v>
      </c>
      <c r="E27">
        <v>645</v>
      </c>
      <c r="F27" t="s">
        <v>191</v>
      </c>
      <c r="G27" t="s">
        <v>192</v>
      </c>
      <c r="H27" t="s">
        <v>193</v>
      </c>
      <c r="I27">
        <v>2015</v>
      </c>
      <c r="J27">
        <v>2015</v>
      </c>
      <c r="K27" t="s">
        <v>194</v>
      </c>
      <c r="L27">
        <v>263.66000000000003</v>
      </c>
      <c r="M27" t="s">
        <v>109</v>
      </c>
      <c r="N27" t="s">
        <v>110</v>
      </c>
    </row>
    <row r="28" spans="1:14" x14ac:dyDescent="0.75">
      <c r="A28" t="s">
        <v>189</v>
      </c>
      <c r="B28" t="s">
        <v>190</v>
      </c>
      <c r="C28">
        <v>50</v>
      </c>
      <c r="D28" t="s">
        <v>63</v>
      </c>
      <c r="E28">
        <v>645</v>
      </c>
      <c r="F28" t="s">
        <v>191</v>
      </c>
      <c r="G28" t="s">
        <v>192</v>
      </c>
      <c r="H28" t="s">
        <v>193</v>
      </c>
      <c r="I28">
        <v>2016</v>
      </c>
      <c r="J28">
        <v>2016</v>
      </c>
      <c r="K28" t="s">
        <v>194</v>
      </c>
      <c r="L28">
        <v>250.69</v>
      </c>
      <c r="M28" t="s">
        <v>109</v>
      </c>
      <c r="N28" t="s">
        <v>110</v>
      </c>
    </row>
    <row r="29" spans="1:14" x14ac:dyDescent="0.75">
      <c r="A29" t="s">
        <v>189</v>
      </c>
      <c r="B29" t="s">
        <v>190</v>
      </c>
      <c r="C29">
        <v>50</v>
      </c>
      <c r="D29" t="s">
        <v>63</v>
      </c>
      <c r="E29">
        <v>645</v>
      </c>
      <c r="F29" t="s">
        <v>191</v>
      </c>
      <c r="G29" t="s">
        <v>192</v>
      </c>
      <c r="H29" t="s">
        <v>193</v>
      </c>
      <c r="I29">
        <v>2017</v>
      </c>
      <c r="J29">
        <v>2017</v>
      </c>
      <c r="K29" t="s">
        <v>194</v>
      </c>
      <c r="L29">
        <v>258.60000000000002</v>
      </c>
      <c r="M29" t="s">
        <v>109</v>
      </c>
      <c r="N29" t="s">
        <v>110</v>
      </c>
    </row>
    <row r="30" spans="1:14" x14ac:dyDescent="0.75">
      <c r="A30" t="s">
        <v>189</v>
      </c>
      <c r="B30" t="s">
        <v>190</v>
      </c>
      <c r="C30">
        <v>50</v>
      </c>
      <c r="D30" t="s">
        <v>63</v>
      </c>
      <c r="E30">
        <v>645</v>
      </c>
      <c r="F30" t="s">
        <v>191</v>
      </c>
      <c r="G30" t="s">
        <v>192</v>
      </c>
      <c r="H30" t="s">
        <v>193</v>
      </c>
      <c r="I30">
        <v>2018</v>
      </c>
      <c r="J30">
        <v>2018</v>
      </c>
      <c r="K30" t="s">
        <v>194</v>
      </c>
      <c r="L30">
        <v>267.66000000000003</v>
      </c>
      <c r="M30" t="s">
        <v>109</v>
      </c>
      <c r="N30" t="s">
        <v>110</v>
      </c>
    </row>
    <row r="31" spans="1:14" x14ac:dyDescent="0.75">
      <c r="A31" t="s">
        <v>189</v>
      </c>
      <c r="B31" t="s">
        <v>190</v>
      </c>
      <c r="C31">
        <v>50</v>
      </c>
      <c r="D31" t="s">
        <v>63</v>
      </c>
      <c r="E31">
        <v>645</v>
      </c>
      <c r="F31" t="s">
        <v>191</v>
      </c>
      <c r="G31" t="s">
        <v>192</v>
      </c>
      <c r="H31" t="s">
        <v>193</v>
      </c>
      <c r="I31">
        <v>2019</v>
      </c>
      <c r="J31">
        <v>2019</v>
      </c>
      <c r="K31" t="s">
        <v>194</v>
      </c>
      <c r="L31">
        <v>268.85000000000002</v>
      </c>
      <c r="M31" t="s">
        <v>109</v>
      </c>
      <c r="N31" t="s">
        <v>110</v>
      </c>
    </row>
    <row r="32" spans="1:14" x14ac:dyDescent="0.75">
      <c r="A32" t="s">
        <v>189</v>
      </c>
      <c r="B32" t="s">
        <v>190</v>
      </c>
      <c r="C32">
        <v>204</v>
      </c>
      <c r="D32" t="s">
        <v>64</v>
      </c>
      <c r="E32">
        <v>645</v>
      </c>
      <c r="F32" t="s">
        <v>191</v>
      </c>
      <c r="G32" t="s">
        <v>192</v>
      </c>
      <c r="H32" t="s">
        <v>193</v>
      </c>
      <c r="I32">
        <v>2010</v>
      </c>
      <c r="J32">
        <v>2010</v>
      </c>
      <c r="K32" t="s">
        <v>194</v>
      </c>
      <c r="L32">
        <v>87.34</v>
      </c>
      <c r="M32" t="s">
        <v>109</v>
      </c>
      <c r="N32" t="s">
        <v>110</v>
      </c>
    </row>
    <row r="33" spans="1:14" x14ac:dyDescent="0.75">
      <c r="A33" t="s">
        <v>189</v>
      </c>
      <c r="B33" t="s">
        <v>190</v>
      </c>
      <c r="C33">
        <v>204</v>
      </c>
      <c r="D33" t="s">
        <v>64</v>
      </c>
      <c r="E33">
        <v>645</v>
      </c>
      <c r="F33" t="s">
        <v>191</v>
      </c>
      <c r="G33" t="s">
        <v>192</v>
      </c>
      <c r="H33" t="s">
        <v>193</v>
      </c>
      <c r="I33">
        <v>2011</v>
      </c>
      <c r="J33">
        <v>2011</v>
      </c>
      <c r="K33" t="s">
        <v>194</v>
      </c>
      <c r="L33">
        <v>89.37</v>
      </c>
      <c r="M33" t="s">
        <v>109</v>
      </c>
      <c r="N33" t="s">
        <v>110</v>
      </c>
    </row>
    <row r="34" spans="1:14" x14ac:dyDescent="0.75">
      <c r="A34" t="s">
        <v>189</v>
      </c>
      <c r="B34" t="s">
        <v>190</v>
      </c>
      <c r="C34">
        <v>204</v>
      </c>
      <c r="D34" t="s">
        <v>64</v>
      </c>
      <c r="E34">
        <v>645</v>
      </c>
      <c r="F34" t="s">
        <v>191</v>
      </c>
      <c r="G34" t="s">
        <v>192</v>
      </c>
      <c r="H34" t="s">
        <v>193</v>
      </c>
      <c r="I34">
        <v>2012</v>
      </c>
      <c r="J34">
        <v>2012</v>
      </c>
      <c r="K34" t="s">
        <v>194</v>
      </c>
      <c r="L34">
        <v>81.05</v>
      </c>
      <c r="M34" t="s">
        <v>109</v>
      </c>
      <c r="N34" t="s">
        <v>110</v>
      </c>
    </row>
    <row r="35" spans="1:14" x14ac:dyDescent="0.75">
      <c r="A35" t="s">
        <v>189</v>
      </c>
      <c r="B35" t="s">
        <v>190</v>
      </c>
      <c r="C35">
        <v>204</v>
      </c>
      <c r="D35" t="s">
        <v>64</v>
      </c>
      <c r="E35">
        <v>645</v>
      </c>
      <c r="F35" t="s">
        <v>191</v>
      </c>
      <c r="G35" t="s">
        <v>192</v>
      </c>
      <c r="H35" t="s">
        <v>193</v>
      </c>
      <c r="I35">
        <v>2013</v>
      </c>
      <c r="J35">
        <v>2013</v>
      </c>
      <c r="K35" t="s">
        <v>194</v>
      </c>
      <c r="L35">
        <v>77.25</v>
      </c>
      <c r="M35" t="s">
        <v>109</v>
      </c>
      <c r="N35" t="s">
        <v>110</v>
      </c>
    </row>
    <row r="36" spans="1:14" x14ac:dyDescent="0.75">
      <c r="A36" t="s">
        <v>189</v>
      </c>
      <c r="B36" t="s">
        <v>190</v>
      </c>
      <c r="C36">
        <v>204</v>
      </c>
      <c r="D36" t="s">
        <v>64</v>
      </c>
      <c r="E36">
        <v>645</v>
      </c>
      <c r="F36" t="s">
        <v>191</v>
      </c>
      <c r="G36" t="s">
        <v>192</v>
      </c>
      <c r="H36" t="s">
        <v>193</v>
      </c>
      <c r="I36">
        <v>2014</v>
      </c>
      <c r="J36">
        <v>2014</v>
      </c>
      <c r="K36" t="s">
        <v>194</v>
      </c>
      <c r="L36">
        <v>79.91</v>
      </c>
      <c r="M36" t="s">
        <v>109</v>
      </c>
      <c r="N36" t="s">
        <v>110</v>
      </c>
    </row>
    <row r="37" spans="1:14" x14ac:dyDescent="0.75">
      <c r="A37" t="s">
        <v>189</v>
      </c>
      <c r="B37" t="s">
        <v>190</v>
      </c>
      <c r="C37">
        <v>204</v>
      </c>
      <c r="D37" t="s">
        <v>64</v>
      </c>
      <c r="E37">
        <v>645</v>
      </c>
      <c r="F37" t="s">
        <v>191</v>
      </c>
      <c r="G37" t="s">
        <v>192</v>
      </c>
      <c r="H37" t="s">
        <v>193</v>
      </c>
      <c r="I37">
        <v>2015</v>
      </c>
      <c r="J37">
        <v>2015</v>
      </c>
      <c r="K37" t="s">
        <v>194</v>
      </c>
      <c r="L37">
        <v>79.290000000000006</v>
      </c>
      <c r="M37" t="s">
        <v>109</v>
      </c>
      <c r="N37" t="s">
        <v>110</v>
      </c>
    </row>
    <row r="38" spans="1:14" x14ac:dyDescent="0.75">
      <c r="A38" t="s">
        <v>189</v>
      </c>
      <c r="B38" t="s">
        <v>190</v>
      </c>
      <c r="C38">
        <v>204</v>
      </c>
      <c r="D38" t="s">
        <v>64</v>
      </c>
      <c r="E38">
        <v>645</v>
      </c>
      <c r="F38" t="s">
        <v>191</v>
      </c>
      <c r="G38" t="s">
        <v>192</v>
      </c>
      <c r="H38" t="s">
        <v>193</v>
      </c>
      <c r="I38">
        <v>2016</v>
      </c>
      <c r="J38">
        <v>2016</v>
      </c>
      <c r="K38" t="s">
        <v>194</v>
      </c>
      <c r="L38">
        <v>84.48</v>
      </c>
      <c r="M38" t="s">
        <v>109</v>
      </c>
      <c r="N38" t="s">
        <v>110</v>
      </c>
    </row>
    <row r="39" spans="1:14" x14ac:dyDescent="0.75">
      <c r="A39" t="s">
        <v>189</v>
      </c>
      <c r="B39" t="s">
        <v>190</v>
      </c>
      <c r="C39">
        <v>204</v>
      </c>
      <c r="D39" t="s">
        <v>64</v>
      </c>
      <c r="E39">
        <v>645</v>
      </c>
      <c r="F39" t="s">
        <v>191</v>
      </c>
      <c r="G39" t="s">
        <v>192</v>
      </c>
      <c r="H39" t="s">
        <v>193</v>
      </c>
      <c r="I39">
        <v>2017</v>
      </c>
      <c r="J39">
        <v>2017</v>
      </c>
      <c r="K39" t="s">
        <v>194</v>
      </c>
      <c r="L39">
        <v>88.74</v>
      </c>
      <c r="M39" t="s">
        <v>109</v>
      </c>
      <c r="N39" t="s">
        <v>110</v>
      </c>
    </row>
    <row r="40" spans="1:14" x14ac:dyDescent="0.75">
      <c r="A40" t="s">
        <v>189</v>
      </c>
      <c r="B40" t="s">
        <v>190</v>
      </c>
      <c r="C40">
        <v>204</v>
      </c>
      <c r="D40" t="s">
        <v>64</v>
      </c>
      <c r="E40">
        <v>645</v>
      </c>
      <c r="F40" t="s">
        <v>191</v>
      </c>
      <c r="G40" t="s">
        <v>192</v>
      </c>
      <c r="H40" t="s">
        <v>193</v>
      </c>
      <c r="I40">
        <v>2018</v>
      </c>
      <c r="J40">
        <v>2018</v>
      </c>
      <c r="K40" t="s">
        <v>194</v>
      </c>
      <c r="L40">
        <v>87.25</v>
      </c>
      <c r="M40" t="s">
        <v>109</v>
      </c>
      <c r="N40" t="s">
        <v>110</v>
      </c>
    </row>
    <row r="41" spans="1:14" x14ac:dyDescent="0.75">
      <c r="A41" t="s">
        <v>189</v>
      </c>
      <c r="B41" t="s">
        <v>190</v>
      </c>
      <c r="C41">
        <v>204</v>
      </c>
      <c r="D41" t="s">
        <v>64</v>
      </c>
      <c r="E41">
        <v>645</v>
      </c>
      <c r="F41" t="s">
        <v>191</v>
      </c>
      <c r="G41" t="s">
        <v>192</v>
      </c>
      <c r="H41" t="s">
        <v>193</v>
      </c>
      <c r="I41">
        <v>2019</v>
      </c>
      <c r="J41">
        <v>2019</v>
      </c>
      <c r="K41" t="s">
        <v>194</v>
      </c>
      <c r="L41">
        <v>88.62</v>
      </c>
      <c r="M41" t="s">
        <v>109</v>
      </c>
      <c r="N41" t="s">
        <v>110</v>
      </c>
    </row>
    <row r="42" spans="1:14" x14ac:dyDescent="0.75">
      <c r="A42" t="s">
        <v>189</v>
      </c>
      <c r="B42" t="s">
        <v>190</v>
      </c>
      <c r="C42">
        <v>854</v>
      </c>
      <c r="D42" t="s">
        <v>65</v>
      </c>
      <c r="E42">
        <v>645</v>
      </c>
      <c r="F42" t="s">
        <v>191</v>
      </c>
      <c r="G42" t="s">
        <v>192</v>
      </c>
      <c r="H42" t="s">
        <v>193</v>
      </c>
      <c r="I42">
        <v>2010</v>
      </c>
      <c r="J42">
        <v>2010</v>
      </c>
      <c r="K42" t="s">
        <v>194</v>
      </c>
      <c r="L42">
        <v>22.13</v>
      </c>
      <c r="M42" t="s">
        <v>109</v>
      </c>
      <c r="N42" t="s">
        <v>110</v>
      </c>
    </row>
    <row r="43" spans="1:14" x14ac:dyDescent="0.75">
      <c r="A43" t="s">
        <v>189</v>
      </c>
      <c r="B43" t="s">
        <v>190</v>
      </c>
      <c r="C43">
        <v>854</v>
      </c>
      <c r="D43" t="s">
        <v>65</v>
      </c>
      <c r="E43">
        <v>645</v>
      </c>
      <c r="F43" t="s">
        <v>191</v>
      </c>
      <c r="G43" t="s">
        <v>192</v>
      </c>
      <c r="H43" t="s">
        <v>193</v>
      </c>
      <c r="I43">
        <v>2011</v>
      </c>
      <c r="J43">
        <v>2011</v>
      </c>
      <c r="K43" t="s">
        <v>194</v>
      </c>
      <c r="L43">
        <v>29.93</v>
      </c>
      <c r="M43" t="s">
        <v>109</v>
      </c>
      <c r="N43" t="s">
        <v>110</v>
      </c>
    </row>
    <row r="44" spans="1:14" x14ac:dyDescent="0.75">
      <c r="A44" t="s">
        <v>189</v>
      </c>
      <c r="B44" t="s">
        <v>190</v>
      </c>
      <c r="C44">
        <v>854</v>
      </c>
      <c r="D44" t="s">
        <v>65</v>
      </c>
      <c r="E44">
        <v>645</v>
      </c>
      <c r="F44" t="s">
        <v>191</v>
      </c>
      <c r="G44" t="s">
        <v>192</v>
      </c>
      <c r="H44" t="s">
        <v>193</v>
      </c>
      <c r="I44">
        <v>2012</v>
      </c>
      <c r="J44">
        <v>2012</v>
      </c>
      <c r="K44" t="s">
        <v>194</v>
      </c>
      <c r="L44">
        <v>27.81</v>
      </c>
      <c r="M44" t="s">
        <v>109</v>
      </c>
      <c r="N44" t="s">
        <v>110</v>
      </c>
    </row>
    <row r="45" spans="1:14" x14ac:dyDescent="0.75">
      <c r="A45" t="s">
        <v>189</v>
      </c>
      <c r="B45" t="s">
        <v>190</v>
      </c>
      <c r="C45">
        <v>854</v>
      </c>
      <c r="D45" t="s">
        <v>65</v>
      </c>
      <c r="E45">
        <v>645</v>
      </c>
      <c r="F45" t="s">
        <v>191</v>
      </c>
      <c r="G45" t="s">
        <v>192</v>
      </c>
      <c r="H45" t="s">
        <v>193</v>
      </c>
      <c r="I45">
        <v>2013</v>
      </c>
      <c r="J45">
        <v>2013</v>
      </c>
      <c r="K45" t="s">
        <v>194</v>
      </c>
      <c r="L45">
        <v>26.99</v>
      </c>
      <c r="M45" t="s">
        <v>109</v>
      </c>
      <c r="N45" t="s">
        <v>110</v>
      </c>
    </row>
    <row r="46" spans="1:14" x14ac:dyDescent="0.75">
      <c r="A46" t="s">
        <v>189</v>
      </c>
      <c r="B46" t="s">
        <v>190</v>
      </c>
      <c r="C46">
        <v>854</v>
      </c>
      <c r="D46" t="s">
        <v>65</v>
      </c>
      <c r="E46">
        <v>645</v>
      </c>
      <c r="F46" t="s">
        <v>191</v>
      </c>
      <c r="G46" t="s">
        <v>192</v>
      </c>
      <c r="H46" t="s">
        <v>193</v>
      </c>
      <c r="I46">
        <v>2014</v>
      </c>
      <c r="J46">
        <v>2014</v>
      </c>
      <c r="K46" t="s">
        <v>194</v>
      </c>
      <c r="L46">
        <v>29.28</v>
      </c>
      <c r="M46" t="s">
        <v>109</v>
      </c>
      <c r="N46" t="s">
        <v>110</v>
      </c>
    </row>
    <row r="47" spans="1:14" x14ac:dyDescent="0.75">
      <c r="A47" t="s">
        <v>189</v>
      </c>
      <c r="B47" t="s">
        <v>190</v>
      </c>
      <c r="C47">
        <v>854</v>
      </c>
      <c r="D47" t="s">
        <v>65</v>
      </c>
      <c r="E47">
        <v>645</v>
      </c>
      <c r="F47" t="s">
        <v>191</v>
      </c>
      <c r="G47" t="s">
        <v>192</v>
      </c>
      <c r="H47" t="s">
        <v>193</v>
      </c>
      <c r="I47">
        <v>2015</v>
      </c>
      <c r="J47">
        <v>2015</v>
      </c>
      <c r="K47" t="s">
        <v>194</v>
      </c>
      <c r="L47">
        <v>32.49</v>
      </c>
      <c r="M47" t="s">
        <v>109</v>
      </c>
      <c r="N47" t="s">
        <v>110</v>
      </c>
    </row>
    <row r="48" spans="1:14" x14ac:dyDescent="0.75">
      <c r="A48" t="s">
        <v>189</v>
      </c>
      <c r="B48" t="s">
        <v>190</v>
      </c>
      <c r="C48">
        <v>854</v>
      </c>
      <c r="D48" t="s">
        <v>65</v>
      </c>
      <c r="E48">
        <v>645</v>
      </c>
      <c r="F48" t="s">
        <v>191</v>
      </c>
      <c r="G48" t="s">
        <v>192</v>
      </c>
      <c r="H48" t="s">
        <v>193</v>
      </c>
      <c r="I48">
        <v>2016</v>
      </c>
      <c r="J48">
        <v>2016</v>
      </c>
      <c r="K48" t="s">
        <v>194</v>
      </c>
      <c r="L48">
        <v>31.67</v>
      </c>
      <c r="M48" t="s">
        <v>109</v>
      </c>
      <c r="N48" t="s">
        <v>110</v>
      </c>
    </row>
    <row r="49" spans="1:14" x14ac:dyDescent="0.75">
      <c r="A49" t="s">
        <v>189</v>
      </c>
      <c r="B49" t="s">
        <v>190</v>
      </c>
      <c r="C49">
        <v>854</v>
      </c>
      <c r="D49" t="s">
        <v>65</v>
      </c>
      <c r="E49">
        <v>645</v>
      </c>
      <c r="F49" t="s">
        <v>191</v>
      </c>
      <c r="G49" t="s">
        <v>192</v>
      </c>
      <c r="H49" t="s">
        <v>193</v>
      </c>
      <c r="I49">
        <v>2017</v>
      </c>
      <c r="J49">
        <v>2017</v>
      </c>
      <c r="K49" t="s">
        <v>194</v>
      </c>
      <c r="L49">
        <v>32.69</v>
      </c>
      <c r="M49" t="s">
        <v>109</v>
      </c>
      <c r="N49" t="s">
        <v>110</v>
      </c>
    </row>
    <row r="50" spans="1:14" x14ac:dyDescent="0.75">
      <c r="A50" t="s">
        <v>189</v>
      </c>
      <c r="B50" t="s">
        <v>190</v>
      </c>
      <c r="C50">
        <v>854</v>
      </c>
      <c r="D50" t="s">
        <v>65</v>
      </c>
      <c r="E50">
        <v>645</v>
      </c>
      <c r="F50" t="s">
        <v>191</v>
      </c>
      <c r="G50" t="s">
        <v>192</v>
      </c>
      <c r="H50" t="s">
        <v>193</v>
      </c>
      <c r="I50">
        <v>2018</v>
      </c>
      <c r="J50">
        <v>2018</v>
      </c>
      <c r="K50" t="s">
        <v>194</v>
      </c>
      <c r="L50">
        <v>27.38</v>
      </c>
      <c r="M50" t="s">
        <v>109</v>
      </c>
      <c r="N50" t="s">
        <v>110</v>
      </c>
    </row>
    <row r="51" spans="1:14" x14ac:dyDescent="0.75">
      <c r="A51" t="s">
        <v>189</v>
      </c>
      <c r="B51" t="s">
        <v>190</v>
      </c>
      <c r="C51">
        <v>854</v>
      </c>
      <c r="D51" t="s">
        <v>65</v>
      </c>
      <c r="E51">
        <v>645</v>
      </c>
      <c r="F51" t="s">
        <v>191</v>
      </c>
      <c r="G51" t="s">
        <v>192</v>
      </c>
      <c r="H51" t="s">
        <v>193</v>
      </c>
      <c r="I51">
        <v>2019</v>
      </c>
      <c r="J51">
        <v>2019</v>
      </c>
      <c r="K51" t="s">
        <v>194</v>
      </c>
      <c r="L51">
        <v>34.51</v>
      </c>
      <c r="M51" t="s">
        <v>109</v>
      </c>
      <c r="N51" t="s">
        <v>110</v>
      </c>
    </row>
    <row r="52" spans="1:14" x14ac:dyDescent="0.75">
      <c r="A52" t="s">
        <v>189</v>
      </c>
      <c r="B52" t="s">
        <v>190</v>
      </c>
      <c r="C52">
        <v>116</v>
      </c>
      <c r="D52" t="s">
        <v>66</v>
      </c>
      <c r="E52">
        <v>645</v>
      </c>
      <c r="F52" t="s">
        <v>191</v>
      </c>
      <c r="G52" t="s">
        <v>192</v>
      </c>
      <c r="H52" t="s">
        <v>193</v>
      </c>
      <c r="I52">
        <v>2010</v>
      </c>
      <c r="J52">
        <v>2010</v>
      </c>
      <c r="K52" t="s">
        <v>194</v>
      </c>
      <c r="L52">
        <v>240.54</v>
      </c>
      <c r="M52" t="s">
        <v>109</v>
      </c>
      <c r="N52" t="s">
        <v>110</v>
      </c>
    </row>
    <row r="53" spans="1:14" x14ac:dyDescent="0.75">
      <c r="A53" t="s">
        <v>189</v>
      </c>
      <c r="B53" t="s">
        <v>190</v>
      </c>
      <c r="C53">
        <v>116</v>
      </c>
      <c r="D53" t="s">
        <v>66</v>
      </c>
      <c r="E53">
        <v>645</v>
      </c>
      <c r="F53" t="s">
        <v>191</v>
      </c>
      <c r="G53" t="s">
        <v>192</v>
      </c>
      <c r="H53" t="s">
        <v>193</v>
      </c>
      <c r="I53">
        <v>2011</v>
      </c>
      <c r="J53">
        <v>2011</v>
      </c>
      <c r="K53" t="s">
        <v>194</v>
      </c>
      <c r="L53">
        <v>235.93</v>
      </c>
      <c r="M53" t="s">
        <v>109</v>
      </c>
      <c r="N53" t="s">
        <v>110</v>
      </c>
    </row>
    <row r="54" spans="1:14" x14ac:dyDescent="0.75">
      <c r="A54" t="s">
        <v>189</v>
      </c>
      <c r="B54" t="s">
        <v>190</v>
      </c>
      <c r="C54">
        <v>116</v>
      </c>
      <c r="D54" t="s">
        <v>66</v>
      </c>
      <c r="E54">
        <v>645</v>
      </c>
      <c r="F54" t="s">
        <v>191</v>
      </c>
      <c r="G54" t="s">
        <v>192</v>
      </c>
      <c r="H54" t="s">
        <v>193</v>
      </c>
      <c r="I54">
        <v>2012</v>
      </c>
      <c r="J54">
        <v>2012</v>
      </c>
      <c r="K54" t="s">
        <v>194</v>
      </c>
      <c r="L54">
        <v>238.64</v>
      </c>
      <c r="M54" t="s">
        <v>109</v>
      </c>
      <c r="N54" t="s">
        <v>110</v>
      </c>
    </row>
    <row r="55" spans="1:14" x14ac:dyDescent="0.75">
      <c r="A55" t="s">
        <v>189</v>
      </c>
      <c r="B55" t="s">
        <v>190</v>
      </c>
      <c r="C55">
        <v>116</v>
      </c>
      <c r="D55" t="s">
        <v>66</v>
      </c>
      <c r="E55">
        <v>645</v>
      </c>
      <c r="F55" t="s">
        <v>191</v>
      </c>
      <c r="G55" t="s">
        <v>192</v>
      </c>
      <c r="H55" t="s">
        <v>193</v>
      </c>
      <c r="I55">
        <v>2013</v>
      </c>
      <c r="J55">
        <v>2013</v>
      </c>
      <c r="K55" t="s">
        <v>194</v>
      </c>
      <c r="L55">
        <v>237.89</v>
      </c>
      <c r="M55" t="s">
        <v>109</v>
      </c>
      <c r="N55" t="s">
        <v>110</v>
      </c>
    </row>
    <row r="56" spans="1:14" x14ac:dyDescent="0.75">
      <c r="A56" t="s">
        <v>189</v>
      </c>
      <c r="B56" t="s">
        <v>190</v>
      </c>
      <c r="C56">
        <v>116</v>
      </c>
      <c r="D56" t="s">
        <v>66</v>
      </c>
      <c r="E56">
        <v>645</v>
      </c>
      <c r="F56" t="s">
        <v>191</v>
      </c>
      <c r="G56" t="s">
        <v>192</v>
      </c>
      <c r="H56" t="s">
        <v>193</v>
      </c>
      <c r="I56">
        <v>2014</v>
      </c>
      <c r="J56">
        <v>2014</v>
      </c>
      <c r="K56" t="s">
        <v>194</v>
      </c>
      <c r="L56">
        <v>241.15</v>
      </c>
      <c r="M56" t="s">
        <v>109</v>
      </c>
      <c r="N56" t="s">
        <v>110</v>
      </c>
    </row>
    <row r="57" spans="1:14" x14ac:dyDescent="0.75">
      <c r="A57" t="s">
        <v>189</v>
      </c>
      <c r="B57" t="s">
        <v>190</v>
      </c>
      <c r="C57">
        <v>116</v>
      </c>
      <c r="D57" t="s">
        <v>66</v>
      </c>
      <c r="E57">
        <v>645</v>
      </c>
      <c r="F57" t="s">
        <v>191</v>
      </c>
      <c r="G57" t="s">
        <v>192</v>
      </c>
      <c r="H57" t="s">
        <v>193</v>
      </c>
      <c r="I57">
        <v>2015</v>
      </c>
      <c r="J57">
        <v>2015</v>
      </c>
      <c r="K57" t="s">
        <v>194</v>
      </c>
      <c r="L57">
        <v>239.62</v>
      </c>
      <c r="M57" t="s">
        <v>109</v>
      </c>
      <c r="N57" t="s">
        <v>110</v>
      </c>
    </row>
    <row r="58" spans="1:14" x14ac:dyDescent="0.75">
      <c r="A58" t="s">
        <v>189</v>
      </c>
      <c r="B58" t="s">
        <v>190</v>
      </c>
      <c r="C58">
        <v>116</v>
      </c>
      <c r="D58" t="s">
        <v>66</v>
      </c>
      <c r="E58">
        <v>645</v>
      </c>
      <c r="F58" t="s">
        <v>191</v>
      </c>
      <c r="G58" t="s">
        <v>192</v>
      </c>
      <c r="H58" t="s">
        <v>193</v>
      </c>
      <c r="I58">
        <v>2016</v>
      </c>
      <c r="J58">
        <v>2016</v>
      </c>
      <c r="K58" t="s">
        <v>194</v>
      </c>
      <c r="L58">
        <v>238.14</v>
      </c>
      <c r="M58" t="s">
        <v>109</v>
      </c>
      <c r="N58" t="s">
        <v>110</v>
      </c>
    </row>
    <row r="59" spans="1:14" x14ac:dyDescent="0.75">
      <c r="A59" t="s">
        <v>189</v>
      </c>
      <c r="B59" t="s">
        <v>190</v>
      </c>
      <c r="C59">
        <v>116</v>
      </c>
      <c r="D59" t="s">
        <v>66</v>
      </c>
      <c r="E59">
        <v>645</v>
      </c>
      <c r="F59" t="s">
        <v>191</v>
      </c>
      <c r="G59" t="s">
        <v>192</v>
      </c>
      <c r="H59" t="s">
        <v>193</v>
      </c>
      <c r="I59">
        <v>2017</v>
      </c>
      <c r="J59">
        <v>2017</v>
      </c>
      <c r="K59" t="s">
        <v>194</v>
      </c>
      <c r="L59">
        <v>240.29</v>
      </c>
      <c r="M59" t="s">
        <v>109</v>
      </c>
      <c r="N59" t="s">
        <v>110</v>
      </c>
    </row>
    <row r="60" spans="1:14" x14ac:dyDescent="0.75">
      <c r="A60" t="s">
        <v>189</v>
      </c>
      <c r="B60" t="s">
        <v>190</v>
      </c>
      <c r="C60">
        <v>116</v>
      </c>
      <c r="D60" t="s">
        <v>66</v>
      </c>
      <c r="E60">
        <v>645</v>
      </c>
      <c r="F60" t="s">
        <v>191</v>
      </c>
      <c r="G60" t="s">
        <v>192</v>
      </c>
      <c r="H60" t="s">
        <v>193</v>
      </c>
      <c r="I60">
        <v>2018</v>
      </c>
      <c r="J60">
        <v>2018</v>
      </c>
      <c r="K60" t="s">
        <v>194</v>
      </c>
      <c r="L60">
        <v>249.04</v>
      </c>
      <c r="M60" t="s">
        <v>109</v>
      </c>
      <c r="N60" t="s">
        <v>110</v>
      </c>
    </row>
    <row r="61" spans="1:14" x14ac:dyDescent="0.75">
      <c r="A61" t="s">
        <v>189</v>
      </c>
      <c r="B61" t="s">
        <v>190</v>
      </c>
      <c r="C61">
        <v>116</v>
      </c>
      <c r="D61" t="s">
        <v>66</v>
      </c>
      <c r="E61">
        <v>645</v>
      </c>
      <c r="F61" t="s">
        <v>191</v>
      </c>
      <c r="G61" t="s">
        <v>192</v>
      </c>
      <c r="H61" t="s">
        <v>193</v>
      </c>
      <c r="I61">
        <v>2019</v>
      </c>
      <c r="J61">
        <v>2019</v>
      </c>
      <c r="K61" t="s">
        <v>194</v>
      </c>
      <c r="L61">
        <v>245.51</v>
      </c>
      <c r="M61" t="s">
        <v>109</v>
      </c>
      <c r="N61" t="s">
        <v>110</v>
      </c>
    </row>
    <row r="62" spans="1:14" x14ac:dyDescent="0.75">
      <c r="A62" t="s">
        <v>189</v>
      </c>
      <c r="B62" t="s">
        <v>190</v>
      </c>
      <c r="C62">
        <v>140</v>
      </c>
      <c r="D62" t="s">
        <v>67</v>
      </c>
      <c r="E62">
        <v>645</v>
      </c>
      <c r="F62" t="s">
        <v>191</v>
      </c>
      <c r="G62" t="s">
        <v>192</v>
      </c>
      <c r="H62" t="s">
        <v>193</v>
      </c>
      <c r="I62">
        <v>2010</v>
      </c>
      <c r="J62">
        <v>2010</v>
      </c>
      <c r="K62" t="s">
        <v>194</v>
      </c>
      <c r="L62">
        <v>10.210000000000001</v>
      </c>
      <c r="M62" t="s">
        <v>109</v>
      </c>
      <c r="N62" t="s">
        <v>110</v>
      </c>
    </row>
    <row r="63" spans="1:14" x14ac:dyDescent="0.75">
      <c r="A63" t="s">
        <v>189</v>
      </c>
      <c r="B63" t="s">
        <v>190</v>
      </c>
      <c r="C63">
        <v>140</v>
      </c>
      <c r="D63" t="s">
        <v>67</v>
      </c>
      <c r="E63">
        <v>645</v>
      </c>
      <c r="F63" t="s">
        <v>191</v>
      </c>
      <c r="G63" t="s">
        <v>192</v>
      </c>
      <c r="H63" t="s">
        <v>193</v>
      </c>
      <c r="I63">
        <v>2011</v>
      </c>
      <c r="J63">
        <v>2011</v>
      </c>
      <c r="K63" t="s">
        <v>194</v>
      </c>
      <c r="L63">
        <v>9.81</v>
      </c>
      <c r="M63" t="s">
        <v>109</v>
      </c>
      <c r="N63" t="s">
        <v>110</v>
      </c>
    </row>
    <row r="64" spans="1:14" x14ac:dyDescent="0.75">
      <c r="A64" t="s">
        <v>189</v>
      </c>
      <c r="B64" t="s">
        <v>190</v>
      </c>
      <c r="C64">
        <v>140</v>
      </c>
      <c r="D64" t="s">
        <v>67</v>
      </c>
      <c r="E64">
        <v>645</v>
      </c>
      <c r="F64" t="s">
        <v>191</v>
      </c>
      <c r="G64" t="s">
        <v>192</v>
      </c>
      <c r="H64" t="s">
        <v>193</v>
      </c>
      <c r="I64">
        <v>2012</v>
      </c>
      <c r="J64">
        <v>2012</v>
      </c>
      <c r="K64" t="s">
        <v>194</v>
      </c>
      <c r="L64">
        <v>9.5399999999999991</v>
      </c>
      <c r="M64" t="s">
        <v>109</v>
      </c>
      <c r="N64" t="s">
        <v>110</v>
      </c>
    </row>
    <row r="65" spans="1:14" x14ac:dyDescent="0.75">
      <c r="A65" t="s">
        <v>189</v>
      </c>
      <c r="B65" t="s">
        <v>190</v>
      </c>
      <c r="C65">
        <v>140</v>
      </c>
      <c r="D65" t="s">
        <v>67</v>
      </c>
      <c r="E65">
        <v>645</v>
      </c>
      <c r="F65" t="s">
        <v>191</v>
      </c>
      <c r="G65" t="s">
        <v>192</v>
      </c>
      <c r="H65" t="s">
        <v>193</v>
      </c>
      <c r="I65">
        <v>2013</v>
      </c>
      <c r="J65">
        <v>2013</v>
      </c>
      <c r="K65" t="s">
        <v>194</v>
      </c>
      <c r="L65">
        <v>5.67</v>
      </c>
      <c r="M65" t="s">
        <v>109</v>
      </c>
      <c r="N65" t="s">
        <v>110</v>
      </c>
    </row>
    <row r="66" spans="1:14" x14ac:dyDescent="0.75">
      <c r="A66" t="s">
        <v>189</v>
      </c>
      <c r="B66" t="s">
        <v>190</v>
      </c>
      <c r="C66">
        <v>140</v>
      </c>
      <c r="D66" t="s">
        <v>67</v>
      </c>
      <c r="E66">
        <v>645</v>
      </c>
      <c r="F66" t="s">
        <v>191</v>
      </c>
      <c r="G66" t="s">
        <v>192</v>
      </c>
      <c r="H66" t="s">
        <v>193</v>
      </c>
      <c r="I66">
        <v>2014</v>
      </c>
      <c r="J66">
        <v>2014</v>
      </c>
      <c r="K66" t="s">
        <v>194</v>
      </c>
      <c r="L66">
        <v>7.03</v>
      </c>
      <c r="M66" t="s">
        <v>109</v>
      </c>
      <c r="N66" t="s">
        <v>110</v>
      </c>
    </row>
    <row r="67" spans="1:14" x14ac:dyDescent="0.75">
      <c r="A67" t="s">
        <v>189</v>
      </c>
      <c r="B67" t="s">
        <v>190</v>
      </c>
      <c r="C67">
        <v>140</v>
      </c>
      <c r="D67" t="s">
        <v>67</v>
      </c>
      <c r="E67">
        <v>645</v>
      </c>
      <c r="F67" t="s">
        <v>191</v>
      </c>
      <c r="G67" t="s">
        <v>192</v>
      </c>
      <c r="H67" t="s">
        <v>193</v>
      </c>
      <c r="I67">
        <v>2015</v>
      </c>
      <c r="J67">
        <v>2015</v>
      </c>
      <c r="K67" t="s">
        <v>194</v>
      </c>
      <c r="L67">
        <v>7.11</v>
      </c>
      <c r="M67" t="s">
        <v>109</v>
      </c>
      <c r="N67" t="s">
        <v>110</v>
      </c>
    </row>
    <row r="68" spans="1:14" x14ac:dyDescent="0.75">
      <c r="A68" t="s">
        <v>189</v>
      </c>
      <c r="B68" t="s">
        <v>190</v>
      </c>
      <c r="C68">
        <v>140</v>
      </c>
      <c r="D68" t="s">
        <v>67</v>
      </c>
      <c r="E68">
        <v>645</v>
      </c>
      <c r="F68" t="s">
        <v>191</v>
      </c>
      <c r="G68" t="s">
        <v>192</v>
      </c>
      <c r="H68" t="s">
        <v>193</v>
      </c>
      <c r="I68">
        <v>2016</v>
      </c>
      <c r="J68">
        <v>2016</v>
      </c>
      <c r="K68" t="s">
        <v>194</v>
      </c>
      <c r="L68">
        <v>7.18</v>
      </c>
      <c r="M68" t="s">
        <v>109</v>
      </c>
      <c r="N68" t="s">
        <v>110</v>
      </c>
    </row>
    <row r="69" spans="1:14" x14ac:dyDescent="0.75">
      <c r="A69" t="s">
        <v>189</v>
      </c>
      <c r="B69" t="s">
        <v>190</v>
      </c>
      <c r="C69">
        <v>140</v>
      </c>
      <c r="D69" t="s">
        <v>67</v>
      </c>
      <c r="E69">
        <v>645</v>
      </c>
      <c r="F69" t="s">
        <v>191</v>
      </c>
      <c r="G69" t="s">
        <v>192</v>
      </c>
      <c r="H69" t="s">
        <v>193</v>
      </c>
      <c r="I69">
        <v>2017</v>
      </c>
      <c r="J69">
        <v>2017</v>
      </c>
      <c r="K69" t="s">
        <v>194</v>
      </c>
      <c r="L69">
        <v>7.25</v>
      </c>
      <c r="M69" t="s">
        <v>109</v>
      </c>
      <c r="N69" t="s">
        <v>110</v>
      </c>
    </row>
    <row r="70" spans="1:14" x14ac:dyDescent="0.75">
      <c r="A70" t="s">
        <v>189</v>
      </c>
      <c r="B70" t="s">
        <v>190</v>
      </c>
      <c r="C70">
        <v>140</v>
      </c>
      <c r="D70" t="s">
        <v>67</v>
      </c>
      <c r="E70">
        <v>645</v>
      </c>
      <c r="F70" t="s">
        <v>191</v>
      </c>
      <c r="G70" t="s">
        <v>192</v>
      </c>
      <c r="H70" t="s">
        <v>193</v>
      </c>
      <c r="I70">
        <v>2018</v>
      </c>
      <c r="J70">
        <v>2018</v>
      </c>
      <c r="K70" t="s">
        <v>194</v>
      </c>
      <c r="L70">
        <v>7.48</v>
      </c>
      <c r="M70" t="s">
        <v>109</v>
      </c>
      <c r="N70" t="s">
        <v>110</v>
      </c>
    </row>
    <row r="71" spans="1:14" x14ac:dyDescent="0.75">
      <c r="A71" t="s">
        <v>189</v>
      </c>
      <c r="B71" t="s">
        <v>190</v>
      </c>
      <c r="C71">
        <v>140</v>
      </c>
      <c r="D71" t="s">
        <v>67</v>
      </c>
      <c r="E71">
        <v>645</v>
      </c>
      <c r="F71" t="s">
        <v>191</v>
      </c>
      <c r="G71" t="s">
        <v>192</v>
      </c>
      <c r="H71" t="s">
        <v>193</v>
      </c>
      <c r="I71">
        <v>2019</v>
      </c>
      <c r="J71">
        <v>2019</v>
      </c>
      <c r="K71" t="s">
        <v>194</v>
      </c>
      <c r="L71">
        <v>6.21</v>
      </c>
      <c r="M71" t="s">
        <v>109</v>
      </c>
      <c r="N71" t="s">
        <v>110</v>
      </c>
    </row>
    <row r="72" spans="1:14" x14ac:dyDescent="0.75">
      <c r="A72" t="s">
        <v>189</v>
      </c>
      <c r="B72" t="s">
        <v>190</v>
      </c>
      <c r="C72">
        <v>148</v>
      </c>
      <c r="D72" t="s">
        <v>68</v>
      </c>
      <c r="E72">
        <v>645</v>
      </c>
      <c r="F72" t="s">
        <v>191</v>
      </c>
      <c r="G72" t="s">
        <v>192</v>
      </c>
      <c r="H72" t="s">
        <v>193</v>
      </c>
      <c r="I72">
        <v>2010</v>
      </c>
      <c r="J72">
        <v>2010</v>
      </c>
      <c r="K72" t="s">
        <v>194</v>
      </c>
      <c r="L72">
        <v>12.74</v>
      </c>
      <c r="M72" t="s">
        <v>109</v>
      </c>
      <c r="N72" t="s">
        <v>110</v>
      </c>
    </row>
    <row r="73" spans="1:14" x14ac:dyDescent="0.75">
      <c r="A73" t="s">
        <v>189</v>
      </c>
      <c r="B73" t="s">
        <v>190</v>
      </c>
      <c r="C73">
        <v>148</v>
      </c>
      <c r="D73" t="s">
        <v>68</v>
      </c>
      <c r="E73">
        <v>645</v>
      </c>
      <c r="F73" t="s">
        <v>191</v>
      </c>
      <c r="G73" t="s">
        <v>192</v>
      </c>
      <c r="H73" t="s">
        <v>193</v>
      </c>
      <c r="I73">
        <v>2011</v>
      </c>
      <c r="J73">
        <v>2011</v>
      </c>
      <c r="K73" t="s">
        <v>194</v>
      </c>
      <c r="L73">
        <v>12.44</v>
      </c>
      <c r="M73" t="s">
        <v>109</v>
      </c>
      <c r="N73" t="s">
        <v>110</v>
      </c>
    </row>
    <row r="74" spans="1:14" x14ac:dyDescent="0.75">
      <c r="A74" t="s">
        <v>189</v>
      </c>
      <c r="B74" t="s">
        <v>190</v>
      </c>
      <c r="C74">
        <v>148</v>
      </c>
      <c r="D74" t="s">
        <v>68</v>
      </c>
      <c r="E74">
        <v>645</v>
      </c>
      <c r="F74" t="s">
        <v>191</v>
      </c>
      <c r="G74" t="s">
        <v>192</v>
      </c>
      <c r="H74" t="s">
        <v>193</v>
      </c>
      <c r="I74">
        <v>2012</v>
      </c>
      <c r="J74">
        <v>2012</v>
      </c>
      <c r="K74" t="s">
        <v>194</v>
      </c>
      <c r="L74">
        <v>12.2</v>
      </c>
      <c r="M74" t="s">
        <v>109</v>
      </c>
      <c r="N74" t="s">
        <v>110</v>
      </c>
    </row>
    <row r="75" spans="1:14" x14ac:dyDescent="0.75">
      <c r="A75" t="s">
        <v>189</v>
      </c>
      <c r="B75" t="s">
        <v>190</v>
      </c>
      <c r="C75">
        <v>148</v>
      </c>
      <c r="D75" t="s">
        <v>68</v>
      </c>
      <c r="E75">
        <v>645</v>
      </c>
      <c r="F75" t="s">
        <v>191</v>
      </c>
      <c r="G75" t="s">
        <v>192</v>
      </c>
      <c r="H75" t="s">
        <v>193</v>
      </c>
      <c r="I75">
        <v>2013</v>
      </c>
      <c r="J75">
        <v>2013</v>
      </c>
      <c r="K75" t="s">
        <v>194</v>
      </c>
      <c r="L75">
        <v>14.47</v>
      </c>
      <c r="M75" t="s">
        <v>109</v>
      </c>
      <c r="N75" t="s">
        <v>110</v>
      </c>
    </row>
    <row r="76" spans="1:14" x14ac:dyDescent="0.75">
      <c r="A76" t="s">
        <v>189</v>
      </c>
      <c r="B76" t="s">
        <v>190</v>
      </c>
      <c r="C76">
        <v>148</v>
      </c>
      <c r="D76" t="s">
        <v>68</v>
      </c>
      <c r="E76">
        <v>645</v>
      </c>
      <c r="F76" t="s">
        <v>191</v>
      </c>
      <c r="G76" t="s">
        <v>192</v>
      </c>
      <c r="H76" t="s">
        <v>193</v>
      </c>
      <c r="I76">
        <v>2014</v>
      </c>
      <c r="J76">
        <v>2014</v>
      </c>
      <c r="K76" t="s">
        <v>194</v>
      </c>
      <c r="L76">
        <v>13.96</v>
      </c>
      <c r="M76" t="s">
        <v>109</v>
      </c>
      <c r="N76" t="s">
        <v>110</v>
      </c>
    </row>
    <row r="77" spans="1:14" x14ac:dyDescent="0.75">
      <c r="A77" t="s">
        <v>189</v>
      </c>
      <c r="B77" t="s">
        <v>190</v>
      </c>
      <c r="C77">
        <v>148</v>
      </c>
      <c r="D77" t="s">
        <v>68</v>
      </c>
      <c r="E77">
        <v>645</v>
      </c>
      <c r="F77" t="s">
        <v>191</v>
      </c>
      <c r="G77" t="s">
        <v>192</v>
      </c>
      <c r="H77" t="s">
        <v>193</v>
      </c>
      <c r="I77">
        <v>2015</v>
      </c>
      <c r="J77">
        <v>2015</v>
      </c>
      <c r="K77" t="s">
        <v>194</v>
      </c>
      <c r="L77">
        <v>13.98</v>
      </c>
      <c r="M77" t="s">
        <v>109</v>
      </c>
      <c r="N77" t="s">
        <v>110</v>
      </c>
    </row>
    <row r="78" spans="1:14" x14ac:dyDescent="0.75">
      <c r="A78" t="s">
        <v>189</v>
      </c>
      <c r="B78" t="s">
        <v>190</v>
      </c>
      <c r="C78">
        <v>148</v>
      </c>
      <c r="D78" t="s">
        <v>68</v>
      </c>
      <c r="E78">
        <v>645</v>
      </c>
      <c r="F78" t="s">
        <v>191</v>
      </c>
      <c r="G78" t="s">
        <v>192</v>
      </c>
      <c r="H78" t="s">
        <v>193</v>
      </c>
      <c r="I78">
        <v>2016</v>
      </c>
      <c r="J78">
        <v>2016</v>
      </c>
      <c r="K78" t="s">
        <v>194</v>
      </c>
      <c r="L78">
        <v>13.88</v>
      </c>
      <c r="M78" t="s">
        <v>109</v>
      </c>
      <c r="N78" t="s">
        <v>110</v>
      </c>
    </row>
    <row r="79" spans="1:14" x14ac:dyDescent="0.75">
      <c r="A79" t="s">
        <v>189</v>
      </c>
      <c r="B79" t="s">
        <v>190</v>
      </c>
      <c r="C79">
        <v>148</v>
      </c>
      <c r="D79" t="s">
        <v>68</v>
      </c>
      <c r="E79">
        <v>645</v>
      </c>
      <c r="F79" t="s">
        <v>191</v>
      </c>
      <c r="G79" t="s">
        <v>192</v>
      </c>
      <c r="H79" t="s">
        <v>193</v>
      </c>
      <c r="I79">
        <v>2017</v>
      </c>
      <c r="J79">
        <v>2017</v>
      </c>
      <c r="K79" t="s">
        <v>194</v>
      </c>
      <c r="L79">
        <v>13.82</v>
      </c>
      <c r="M79" t="s">
        <v>109</v>
      </c>
      <c r="N79" t="s">
        <v>110</v>
      </c>
    </row>
    <row r="80" spans="1:14" x14ac:dyDescent="0.75">
      <c r="A80" t="s">
        <v>189</v>
      </c>
      <c r="B80" t="s">
        <v>190</v>
      </c>
      <c r="C80">
        <v>148</v>
      </c>
      <c r="D80" t="s">
        <v>68</v>
      </c>
      <c r="E80">
        <v>645</v>
      </c>
      <c r="F80" t="s">
        <v>191</v>
      </c>
      <c r="G80" t="s">
        <v>192</v>
      </c>
      <c r="H80" t="s">
        <v>193</v>
      </c>
      <c r="I80">
        <v>2018</v>
      </c>
      <c r="J80">
        <v>2018</v>
      </c>
      <c r="K80" t="s">
        <v>194</v>
      </c>
      <c r="L80">
        <v>13.81</v>
      </c>
      <c r="M80" t="s">
        <v>109</v>
      </c>
      <c r="N80" t="s">
        <v>110</v>
      </c>
    </row>
    <row r="81" spans="1:14" x14ac:dyDescent="0.75">
      <c r="A81" t="s">
        <v>189</v>
      </c>
      <c r="B81" t="s">
        <v>190</v>
      </c>
      <c r="C81">
        <v>148</v>
      </c>
      <c r="D81" t="s">
        <v>68</v>
      </c>
      <c r="E81">
        <v>645</v>
      </c>
      <c r="F81" t="s">
        <v>191</v>
      </c>
      <c r="G81" t="s">
        <v>192</v>
      </c>
      <c r="H81" t="s">
        <v>193</v>
      </c>
      <c r="I81">
        <v>2019</v>
      </c>
      <c r="J81">
        <v>2019</v>
      </c>
      <c r="K81" t="s">
        <v>194</v>
      </c>
      <c r="L81">
        <v>13.95</v>
      </c>
      <c r="M81" t="s">
        <v>109</v>
      </c>
      <c r="N81" t="s">
        <v>110</v>
      </c>
    </row>
    <row r="82" spans="1:14" x14ac:dyDescent="0.75">
      <c r="A82" t="s">
        <v>189</v>
      </c>
      <c r="B82" t="s">
        <v>190</v>
      </c>
      <c r="C82">
        <v>174</v>
      </c>
      <c r="D82" t="s">
        <v>69</v>
      </c>
      <c r="E82">
        <v>645</v>
      </c>
      <c r="F82" t="s">
        <v>191</v>
      </c>
      <c r="G82" t="s">
        <v>192</v>
      </c>
      <c r="H82" t="s">
        <v>193</v>
      </c>
      <c r="I82">
        <v>2010</v>
      </c>
      <c r="J82">
        <v>2010</v>
      </c>
      <c r="K82" t="s">
        <v>194</v>
      </c>
      <c r="L82">
        <v>110.12</v>
      </c>
      <c r="M82" t="s">
        <v>109</v>
      </c>
      <c r="N82" t="s">
        <v>110</v>
      </c>
    </row>
    <row r="83" spans="1:14" x14ac:dyDescent="0.75">
      <c r="A83" t="s">
        <v>189</v>
      </c>
      <c r="B83" t="s">
        <v>190</v>
      </c>
      <c r="C83">
        <v>174</v>
      </c>
      <c r="D83" t="s">
        <v>69</v>
      </c>
      <c r="E83">
        <v>645</v>
      </c>
      <c r="F83" t="s">
        <v>191</v>
      </c>
      <c r="G83" t="s">
        <v>192</v>
      </c>
      <c r="H83" t="s">
        <v>193</v>
      </c>
      <c r="I83">
        <v>2011</v>
      </c>
      <c r="J83">
        <v>2011</v>
      </c>
      <c r="K83" t="s">
        <v>194</v>
      </c>
      <c r="L83">
        <v>111.48</v>
      </c>
      <c r="M83" t="s">
        <v>109</v>
      </c>
      <c r="N83" t="s">
        <v>110</v>
      </c>
    </row>
    <row r="84" spans="1:14" x14ac:dyDescent="0.75">
      <c r="A84" t="s">
        <v>189</v>
      </c>
      <c r="B84" t="s">
        <v>190</v>
      </c>
      <c r="C84">
        <v>174</v>
      </c>
      <c r="D84" t="s">
        <v>69</v>
      </c>
      <c r="E84">
        <v>645</v>
      </c>
      <c r="F84" t="s">
        <v>191</v>
      </c>
      <c r="G84" t="s">
        <v>192</v>
      </c>
      <c r="H84" t="s">
        <v>193</v>
      </c>
      <c r="I84">
        <v>2012</v>
      </c>
      <c r="J84">
        <v>2012</v>
      </c>
      <c r="K84" t="s">
        <v>194</v>
      </c>
      <c r="L84">
        <v>113.33</v>
      </c>
      <c r="M84" t="s">
        <v>109</v>
      </c>
      <c r="N84" t="s">
        <v>110</v>
      </c>
    </row>
    <row r="85" spans="1:14" x14ac:dyDescent="0.75">
      <c r="A85" t="s">
        <v>189</v>
      </c>
      <c r="B85" t="s">
        <v>190</v>
      </c>
      <c r="C85">
        <v>174</v>
      </c>
      <c r="D85" t="s">
        <v>69</v>
      </c>
      <c r="E85">
        <v>645</v>
      </c>
      <c r="F85" t="s">
        <v>191</v>
      </c>
      <c r="G85" t="s">
        <v>192</v>
      </c>
      <c r="H85" t="s">
        <v>193</v>
      </c>
      <c r="I85">
        <v>2013</v>
      </c>
      <c r="J85">
        <v>2013</v>
      </c>
      <c r="K85" t="s">
        <v>194</v>
      </c>
      <c r="L85">
        <v>113.46</v>
      </c>
      <c r="M85" t="s">
        <v>109</v>
      </c>
      <c r="N85" t="s">
        <v>110</v>
      </c>
    </row>
    <row r="86" spans="1:14" x14ac:dyDescent="0.75">
      <c r="A86" t="s">
        <v>189</v>
      </c>
      <c r="B86" t="s">
        <v>190</v>
      </c>
      <c r="C86">
        <v>174</v>
      </c>
      <c r="D86" t="s">
        <v>69</v>
      </c>
      <c r="E86">
        <v>645</v>
      </c>
      <c r="F86" t="s">
        <v>191</v>
      </c>
      <c r="G86" t="s">
        <v>192</v>
      </c>
      <c r="H86" t="s">
        <v>193</v>
      </c>
      <c r="I86">
        <v>2014</v>
      </c>
      <c r="J86">
        <v>2014</v>
      </c>
      <c r="K86" t="s">
        <v>194</v>
      </c>
      <c r="L86">
        <v>112.36</v>
      </c>
      <c r="M86" t="s">
        <v>109</v>
      </c>
      <c r="N86" t="s">
        <v>110</v>
      </c>
    </row>
    <row r="87" spans="1:14" x14ac:dyDescent="0.75">
      <c r="A87" t="s">
        <v>189</v>
      </c>
      <c r="B87" t="s">
        <v>190</v>
      </c>
      <c r="C87">
        <v>174</v>
      </c>
      <c r="D87" t="s">
        <v>69</v>
      </c>
      <c r="E87">
        <v>645</v>
      </c>
      <c r="F87" t="s">
        <v>191</v>
      </c>
      <c r="G87" t="s">
        <v>192</v>
      </c>
      <c r="H87" t="s">
        <v>193</v>
      </c>
      <c r="I87">
        <v>2015</v>
      </c>
      <c r="J87">
        <v>2015</v>
      </c>
      <c r="K87" t="s">
        <v>194</v>
      </c>
      <c r="L87">
        <v>115.66</v>
      </c>
      <c r="M87" t="s">
        <v>109</v>
      </c>
      <c r="N87" t="s">
        <v>110</v>
      </c>
    </row>
    <row r="88" spans="1:14" x14ac:dyDescent="0.75">
      <c r="A88" t="s">
        <v>189</v>
      </c>
      <c r="B88" t="s">
        <v>190</v>
      </c>
      <c r="C88">
        <v>174</v>
      </c>
      <c r="D88" t="s">
        <v>69</v>
      </c>
      <c r="E88">
        <v>645</v>
      </c>
      <c r="F88" t="s">
        <v>191</v>
      </c>
      <c r="G88" t="s">
        <v>192</v>
      </c>
      <c r="H88" t="s">
        <v>193</v>
      </c>
      <c r="I88">
        <v>2016</v>
      </c>
      <c r="J88">
        <v>2016</v>
      </c>
      <c r="K88" t="s">
        <v>194</v>
      </c>
      <c r="L88">
        <v>116.27</v>
      </c>
      <c r="M88" t="s">
        <v>109</v>
      </c>
      <c r="N88" t="s">
        <v>110</v>
      </c>
    </row>
    <row r="89" spans="1:14" x14ac:dyDescent="0.75">
      <c r="A89" t="s">
        <v>189</v>
      </c>
      <c r="B89" t="s">
        <v>190</v>
      </c>
      <c r="C89">
        <v>174</v>
      </c>
      <c r="D89" t="s">
        <v>69</v>
      </c>
      <c r="E89">
        <v>645</v>
      </c>
      <c r="F89" t="s">
        <v>191</v>
      </c>
      <c r="G89" t="s">
        <v>192</v>
      </c>
      <c r="H89" t="s">
        <v>193</v>
      </c>
      <c r="I89">
        <v>2017</v>
      </c>
      <c r="J89">
        <v>2017</v>
      </c>
      <c r="K89" t="s">
        <v>194</v>
      </c>
      <c r="L89">
        <v>116.68</v>
      </c>
      <c r="M89" t="s">
        <v>109</v>
      </c>
      <c r="N89" t="s">
        <v>110</v>
      </c>
    </row>
    <row r="90" spans="1:14" x14ac:dyDescent="0.75">
      <c r="A90" t="s">
        <v>189</v>
      </c>
      <c r="B90" t="s">
        <v>190</v>
      </c>
      <c r="C90">
        <v>174</v>
      </c>
      <c r="D90" t="s">
        <v>69</v>
      </c>
      <c r="E90">
        <v>645</v>
      </c>
      <c r="F90" t="s">
        <v>191</v>
      </c>
      <c r="G90" t="s">
        <v>192</v>
      </c>
      <c r="H90" t="s">
        <v>193</v>
      </c>
      <c r="I90">
        <v>2018</v>
      </c>
      <c r="J90">
        <v>2018</v>
      </c>
      <c r="K90" t="s">
        <v>194</v>
      </c>
      <c r="L90">
        <v>114.66</v>
      </c>
      <c r="M90" t="s">
        <v>109</v>
      </c>
      <c r="N90" t="s">
        <v>110</v>
      </c>
    </row>
    <row r="91" spans="1:14" x14ac:dyDescent="0.75">
      <c r="A91" t="s">
        <v>189</v>
      </c>
      <c r="B91" t="s">
        <v>190</v>
      </c>
      <c r="C91">
        <v>174</v>
      </c>
      <c r="D91" t="s">
        <v>69</v>
      </c>
      <c r="E91">
        <v>645</v>
      </c>
      <c r="F91" t="s">
        <v>191</v>
      </c>
      <c r="G91" t="s">
        <v>192</v>
      </c>
      <c r="H91" t="s">
        <v>193</v>
      </c>
      <c r="I91">
        <v>2019</v>
      </c>
      <c r="J91">
        <v>2019</v>
      </c>
      <c r="K91" t="s">
        <v>194</v>
      </c>
      <c r="L91">
        <v>117.7</v>
      </c>
      <c r="M91" t="s">
        <v>109</v>
      </c>
      <c r="N91" t="s">
        <v>110</v>
      </c>
    </row>
    <row r="92" spans="1:14" x14ac:dyDescent="0.75">
      <c r="A92" t="s">
        <v>189</v>
      </c>
      <c r="B92" t="s">
        <v>190</v>
      </c>
      <c r="C92">
        <v>180</v>
      </c>
      <c r="D92" t="s">
        <v>70</v>
      </c>
      <c r="E92">
        <v>645</v>
      </c>
      <c r="F92" t="s">
        <v>191</v>
      </c>
      <c r="G92" t="s">
        <v>192</v>
      </c>
      <c r="H92" t="s">
        <v>193</v>
      </c>
      <c r="I92">
        <v>2010</v>
      </c>
      <c r="J92">
        <v>2010</v>
      </c>
      <c r="K92" t="s">
        <v>194</v>
      </c>
      <c r="L92">
        <v>10.93</v>
      </c>
      <c r="M92" t="s">
        <v>109</v>
      </c>
      <c r="N92" t="s">
        <v>110</v>
      </c>
    </row>
    <row r="93" spans="1:14" x14ac:dyDescent="0.75">
      <c r="A93" t="s">
        <v>189</v>
      </c>
      <c r="B93" t="s">
        <v>190</v>
      </c>
      <c r="C93">
        <v>180</v>
      </c>
      <c r="D93" t="s">
        <v>70</v>
      </c>
      <c r="E93">
        <v>645</v>
      </c>
      <c r="F93" t="s">
        <v>191</v>
      </c>
      <c r="G93" t="s">
        <v>192</v>
      </c>
      <c r="H93" t="s">
        <v>193</v>
      </c>
      <c r="I93">
        <v>2011</v>
      </c>
      <c r="J93">
        <v>2011</v>
      </c>
      <c r="K93" t="s">
        <v>194</v>
      </c>
      <c r="L93">
        <v>10.29</v>
      </c>
      <c r="M93" t="s">
        <v>109</v>
      </c>
      <c r="N93" t="s">
        <v>110</v>
      </c>
    </row>
    <row r="94" spans="1:14" x14ac:dyDescent="0.75">
      <c r="A94" t="s">
        <v>189</v>
      </c>
      <c r="B94" t="s">
        <v>190</v>
      </c>
      <c r="C94">
        <v>180</v>
      </c>
      <c r="D94" t="s">
        <v>70</v>
      </c>
      <c r="E94">
        <v>645</v>
      </c>
      <c r="F94" t="s">
        <v>191</v>
      </c>
      <c r="G94" t="s">
        <v>192</v>
      </c>
      <c r="H94" t="s">
        <v>193</v>
      </c>
      <c r="I94">
        <v>2012</v>
      </c>
      <c r="J94">
        <v>2012</v>
      </c>
      <c r="K94" t="s">
        <v>194</v>
      </c>
      <c r="L94">
        <v>10.74</v>
      </c>
      <c r="M94" t="s">
        <v>109</v>
      </c>
      <c r="N94" t="s">
        <v>110</v>
      </c>
    </row>
    <row r="95" spans="1:14" x14ac:dyDescent="0.75">
      <c r="A95" t="s">
        <v>189</v>
      </c>
      <c r="B95" t="s">
        <v>190</v>
      </c>
      <c r="C95">
        <v>180</v>
      </c>
      <c r="D95" t="s">
        <v>70</v>
      </c>
      <c r="E95">
        <v>645</v>
      </c>
      <c r="F95" t="s">
        <v>191</v>
      </c>
      <c r="G95" t="s">
        <v>192</v>
      </c>
      <c r="H95" t="s">
        <v>193</v>
      </c>
      <c r="I95">
        <v>2013</v>
      </c>
      <c r="J95">
        <v>2013</v>
      </c>
      <c r="K95" t="s">
        <v>194</v>
      </c>
      <c r="L95">
        <v>11.54</v>
      </c>
      <c r="M95" t="s">
        <v>109</v>
      </c>
      <c r="N95" t="s">
        <v>110</v>
      </c>
    </row>
    <row r="96" spans="1:14" x14ac:dyDescent="0.75">
      <c r="A96" t="s">
        <v>189</v>
      </c>
      <c r="B96" t="s">
        <v>190</v>
      </c>
      <c r="C96">
        <v>180</v>
      </c>
      <c r="D96" t="s">
        <v>70</v>
      </c>
      <c r="E96">
        <v>645</v>
      </c>
      <c r="F96" t="s">
        <v>191</v>
      </c>
      <c r="G96" t="s">
        <v>192</v>
      </c>
      <c r="H96" t="s">
        <v>193</v>
      </c>
      <c r="I96">
        <v>2014</v>
      </c>
      <c r="J96">
        <v>2014</v>
      </c>
      <c r="K96" t="s">
        <v>194</v>
      </c>
      <c r="L96">
        <v>12</v>
      </c>
      <c r="M96" t="s">
        <v>109</v>
      </c>
      <c r="N96" t="s">
        <v>110</v>
      </c>
    </row>
    <row r="97" spans="1:14" x14ac:dyDescent="0.75">
      <c r="A97" t="s">
        <v>189</v>
      </c>
      <c r="B97" t="s">
        <v>190</v>
      </c>
      <c r="C97">
        <v>180</v>
      </c>
      <c r="D97" t="s">
        <v>70</v>
      </c>
      <c r="E97">
        <v>645</v>
      </c>
      <c r="F97" t="s">
        <v>191</v>
      </c>
      <c r="G97" t="s">
        <v>192</v>
      </c>
      <c r="H97" t="s">
        <v>193</v>
      </c>
      <c r="I97">
        <v>2015</v>
      </c>
      <c r="J97">
        <v>2015</v>
      </c>
      <c r="K97" t="s">
        <v>194</v>
      </c>
      <c r="L97">
        <v>12.62</v>
      </c>
      <c r="M97" t="s">
        <v>109</v>
      </c>
      <c r="N97" t="s">
        <v>110</v>
      </c>
    </row>
    <row r="98" spans="1:14" x14ac:dyDescent="0.75">
      <c r="A98" t="s">
        <v>189</v>
      </c>
      <c r="B98" t="s">
        <v>190</v>
      </c>
      <c r="C98">
        <v>180</v>
      </c>
      <c r="D98" t="s">
        <v>70</v>
      </c>
      <c r="E98">
        <v>645</v>
      </c>
      <c r="F98" t="s">
        <v>191</v>
      </c>
      <c r="G98" t="s">
        <v>192</v>
      </c>
      <c r="H98" t="s">
        <v>193</v>
      </c>
      <c r="I98">
        <v>2016</v>
      </c>
      <c r="J98">
        <v>2016</v>
      </c>
      <c r="K98" t="s">
        <v>194</v>
      </c>
      <c r="L98">
        <v>13.38</v>
      </c>
      <c r="M98" t="s">
        <v>109</v>
      </c>
      <c r="N98" t="s">
        <v>110</v>
      </c>
    </row>
    <row r="99" spans="1:14" x14ac:dyDescent="0.75">
      <c r="A99" t="s">
        <v>189</v>
      </c>
      <c r="B99" t="s">
        <v>190</v>
      </c>
      <c r="C99">
        <v>180</v>
      </c>
      <c r="D99" t="s">
        <v>70</v>
      </c>
      <c r="E99">
        <v>645</v>
      </c>
      <c r="F99" t="s">
        <v>191</v>
      </c>
      <c r="G99" t="s">
        <v>192</v>
      </c>
      <c r="H99" t="s">
        <v>193</v>
      </c>
      <c r="I99">
        <v>2017</v>
      </c>
      <c r="J99">
        <v>2017</v>
      </c>
      <c r="K99" t="s">
        <v>194</v>
      </c>
      <c r="L99">
        <v>14.84</v>
      </c>
      <c r="M99" t="s">
        <v>109</v>
      </c>
      <c r="N99" t="s">
        <v>110</v>
      </c>
    </row>
    <row r="100" spans="1:14" x14ac:dyDescent="0.75">
      <c r="A100" t="s">
        <v>189</v>
      </c>
      <c r="B100" t="s">
        <v>190</v>
      </c>
      <c r="C100">
        <v>180</v>
      </c>
      <c r="D100" t="s">
        <v>70</v>
      </c>
      <c r="E100">
        <v>645</v>
      </c>
      <c r="F100" t="s">
        <v>191</v>
      </c>
      <c r="G100" t="s">
        <v>192</v>
      </c>
      <c r="H100" t="s">
        <v>193</v>
      </c>
      <c r="I100">
        <v>2018</v>
      </c>
      <c r="J100">
        <v>2018</v>
      </c>
      <c r="K100" t="s">
        <v>194</v>
      </c>
      <c r="L100">
        <v>17.29</v>
      </c>
      <c r="M100" t="s">
        <v>109</v>
      </c>
      <c r="N100" t="s">
        <v>110</v>
      </c>
    </row>
    <row r="101" spans="1:14" x14ac:dyDescent="0.75">
      <c r="A101" t="s">
        <v>189</v>
      </c>
      <c r="B101" t="s">
        <v>190</v>
      </c>
      <c r="C101">
        <v>180</v>
      </c>
      <c r="D101" t="s">
        <v>70</v>
      </c>
      <c r="E101">
        <v>645</v>
      </c>
      <c r="F101" t="s">
        <v>191</v>
      </c>
      <c r="G101" t="s">
        <v>192</v>
      </c>
      <c r="H101" t="s">
        <v>193</v>
      </c>
      <c r="I101">
        <v>2019</v>
      </c>
      <c r="J101">
        <v>2019</v>
      </c>
      <c r="K101" t="s">
        <v>194</v>
      </c>
      <c r="L101">
        <v>18.14</v>
      </c>
      <c r="M101" t="s">
        <v>109</v>
      </c>
      <c r="N101" t="s">
        <v>110</v>
      </c>
    </row>
    <row r="102" spans="1:14" x14ac:dyDescent="0.75">
      <c r="A102" t="s">
        <v>189</v>
      </c>
      <c r="B102" t="s">
        <v>190</v>
      </c>
      <c r="C102">
        <v>262</v>
      </c>
      <c r="D102" t="s">
        <v>71</v>
      </c>
      <c r="E102">
        <v>645</v>
      </c>
      <c r="F102" t="s">
        <v>191</v>
      </c>
      <c r="G102" t="s">
        <v>192</v>
      </c>
      <c r="H102" t="s">
        <v>193</v>
      </c>
      <c r="I102">
        <v>2010</v>
      </c>
      <c r="J102">
        <v>2010</v>
      </c>
      <c r="K102" t="s">
        <v>194</v>
      </c>
      <c r="L102">
        <v>44.07</v>
      </c>
      <c r="M102" t="s">
        <v>109</v>
      </c>
      <c r="N102" t="s">
        <v>110</v>
      </c>
    </row>
    <row r="103" spans="1:14" x14ac:dyDescent="0.75">
      <c r="A103" t="s">
        <v>189</v>
      </c>
      <c r="B103" t="s">
        <v>190</v>
      </c>
      <c r="C103">
        <v>262</v>
      </c>
      <c r="D103" t="s">
        <v>71</v>
      </c>
      <c r="E103">
        <v>645</v>
      </c>
      <c r="F103" t="s">
        <v>191</v>
      </c>
      <c r="G103" t="s">
        <v>192</v>
      </c>
      <c r="H103" t="s">
        <v>193</v>
      </c>
      <c r="I103">
        <v>2011</v>
      </c>
      <c r="J103">
        <v>2011</v>
      </c>
      <c r="K103" t="s">
        <v>194</v>
      </c>
      <c r="L103">
        <v>44.07</v>
      </c>
      <c r="M103" t="s">
        <v>109</v>
      </c>
      <c r="N103" t="s">
        <v>110</v>
      </c>
    </row>
    <row r="104" spans="1:14" x14ac:dyDescent="0.75">
      <c r="A104" t="s">
        <v>189</v>
      </c>
      <c r="B104" t="s">
        <v>190</v>
      </c>
      <c r="C104">
        <v>262</v>
      </c>
      <c r="D104" t="s">
        <v>71</v>
      </c>
      <c r="E104">
        <v>645</v>
      </c>
      <c r="F104" t="s">
        <v>191</v>
      </c>
      <c r="G104" t="s">
        <v>192</v>
      </c>
      <c r="H104" t="s">
        <v>193</v>
      </c>
      <c r="I104">
        <v>2012</v>
      </c>
      <c r="J104">
        <v>2012</v>
      </c>
      <c r="K104" t="s">
        <v>194</v>
      </c>
      <c r="L104">
        <v>43.14</v>
      </c>
      <c r="M104" t="s">
        <v>109</v>
      </c>
      <c r="N104" t="s">
        <v>110</v>
      </c>
    </row>
    <row r="105" spans="1:14" x14ac:dyDescent="0.75">
      <c r="A105" t="s">
        <v>189</v>
      </c>
      <c r="B105" t="s">
        <v>190</v>
      </c>
      <c r="C105">
        <v>262</v>
      </c>
      <c r="D105" t="s">
        <v>71</v>
      </c>
      <c r="E105">
        <v>645</v>
      </c>
      <c r="F105" t="s">
        <v>191</v>
      </c>
      <c r="G105" t="s">
        <v>192</v>
      </c>
      <c r="H105" t="s">
        <v>193</v>
      </c>
      <c r="I105">
        <v>2013</v>
      </c>
      <c r="J105">
        <v>2013</v>
      </c>
      <c r="K105" t="s">
        <v>194</v>
      </c>
      <c r="L105">
        <v>42.97</v>
      </c>
      <c r="M105" t="s">
        <v>109</v>
      </c>
      <c r="N105" t="s">
        <v>110</v>
      </c>
    </row>
    <row r="106" spans="1:14" x14ac:dyDescent="0.75">
      <c r="A106" t="s">
        <v>189</v>
      </c>
      <c r="B106" t="s">
        <v>190</v>
      </c>
      <c r="C106">
        <v>262</v>
      </c>
      <c r="D106" t="s">
        <v>71</v>
      </c>
      <c r="E106">
        <v>645</v>
      </c>
      <c r="F106" t="s">
        <v>191</v>
      </c>
      <c r="G106" t="s">
        <v>192</v>
      </c>
      <c r="H106" t="s">
        <v>193</v>
      </c>
      <c r="I106">
        <v>2014</v>
      </c>
      <c r="J106">
        <v>2014</v>
      </c>
      <c r="K106" t="s">
        <v>194</v>
      </c>
      <c r="L106">
        <v>46.01</v>
      </c>
      <c r="M106" t="s">
        <v>109</v>
      </c>
      <c r="N106" t="s">
        <v>110</v>
      </c>
    </row>
    <row r="107" spans="1:14" x14ac:dyDescent="0.75">
      <c r="A107" t="s">
        <v>189</v>
      </c>
      <c r="B107" t="s">
        <v>190</v>
      </c>
      <c r="C107">
        <v>262</v>
      </c>
      <c r="D107" t="s">
        <v>71</v>
      </c>
      <c r="E107">
        <v>645</v>
      </c>
      <c r="F107" t="s">
        <v>191</v>
      </c>
      <c r="G107" t="s">
        <v>192</v>
      </c>
      <c r="H107" t="s">
        <v>193</v>
      </c>
      <c r="I107">
        <v>2015</v>
      </c>
      <c r="J107">
        <v>2015</v>
      </c>
      <c r="K107" t="s">
        <v>194</v>
      </c>
      <c r="L107">
        <v>47.14</v>
      </c>
      <c r="M107" t="s">
        <v>109</v>
      </c>
      <c r="N107" t="s">
        <v>110</v>
      </c>
    </row>
    <row r="108" spans="1:14" x14ac:dyDescent="0.75">
      <c r="A108" t="s">
        <v>189</v>
      </c>
      <c r="B108" t="s">
        <v>190</v>
      </c>
      <c r="C108">
        <v>262</v>
      </c>
      <c r="D108" t="s">
        <v>71</v>
      </c>
      <c r="E108">
        <v>645</v>
      </c>
      <c r="F108" t="s">
        <v>191</v>
      </c>
      <c r="G108" t="s">
        <v>192</v>
      </c>
      <c r="H108" t="s">
        <v>193</v>
      </c>
      <c r="I108">
        <v>2016</v>
      </c>
      <c r="J108">
        <v>2016</v>
      </c>
      <c r="K108" t="s">
        <v>194</v>
      </c>
      <c r="L108">
        <v>47.72</v>
      </c>
      <c r="M108" t="s">
        <v>109</v>
      </c>
      <c r="N108" t="s">
        <v>110</v>
      </c>
    </row>
    <row r="109" spans="1:14" x14ac:dyDescent="0.75">
      <c r="A109" t="s">
        <v>189</v>
      </c>
      <c r="B109" t="s">
        <v>190</v>
      </c>
      <c r="C109">
        <v>262</v>
      </c>
      <c r="D109" t="s">
        <v>71</v>
      </c>
      <c r="E109">
        <v>645</v>
      </c>
      <c r="F109" t="s">
        <v>191</v>
      </c>
      <c r="G109" t="s">
        <v>192</v>
      </c>
      <c r="H109" t="s">
        <v>193</v>
      </c>
      <c r="I109">
        <v>2017</v>
      </c>
      <c r="J109">
        <v>2017</v>
      </c>
      <c r="K109" t="s">
        <v>194</v>
      </c>
      <c r="L109">
        <v>48.11</v>
      </c>
      <c r="M109" t="s">
        <v>109</v>
      </c>
      <c r="N109" t="s">
        <v>110</v>
      </c>
    </row>
    <row r="110" spans="1:14" x14ac:dyDescent="0.75">
      <c r="A110" t="s">
        <v>189</v>
      </c>
      <c r="B110" t="s">
        <v>190</v>
      </c>
      <c r="C110">
        <v>262</v>
      </c>
      <c r="D110" t="s">
        <v>71</v>
      </c>
      <c r="E110">
        <v>645</v>
      </c>
      <c r="F110" t="s">
        <v>191</v>
      </c>
      <c r="G110" t="s">
        <v>192</v>
      </c>
      <c r="H110" t="s">
        <v>193</v>
      </c>
      <c r="I110">
        <v>2018</v>
      </c>
      <c r="J110">
        <v>2018</v>
      </c>
      <c r="K110" t="s">
        <v>194</v>
      </c>
      <c r="L110">
        <v>48.74</v>
      </c>
      <c r="M110" t="s">
        <v>109</v>
      </c>
      <c r="N110" t="s">
        <v>110</v>
      </c>
    </row>
    <row r="111" spans="1:14" x14ac:dyDescent="0.75">
      <c r="A111" t="s">
        <v>189</v>
      </c>
      <c r="B111" t="s">
        <v>190</v>
      </c>
      <c r="C111">
        <v>262</v>
      </c>
      <c r="D111" t="s">
        <v>71</v>
      </c>
      <c r="E111">
        <v>645</v>
      </c>
      <c r="F111" t="s">
        <v>191</v>
      </c>
      <c r="G111" t="s">
        <v>192</v>
      </c>
      <c r="H111" t="s">
        <v>193</v>
      </c>
      <c r="I111">
        <v>2019</v>
      </c>
      <c r="J111">
        <v>2019</v>
      </c>
      <c r="K111" t="s">
        <v>194</v>
      </c>
      <c r="L111">
        <v>49.38</v>
      </c>
      <c r="M111" t="s">
        <v>109</v>
      </c>
      <c r="N111" t="s">
        <v>110</v>
      </c>
    </row>
    <row r="112" spans="1:14" x14ac:dyDescent="0.75">
      <c r="A112" t="s">
        <v>189</v>
      </c>
      <c r="B112" t="s">
        <v>190</v>
      </c>
      <c r="C112">
        <v>231</v>
      </c>
      <c r="D112" t="s">
        <v>72</v>
      </c>
      <c r="E112">
        <v>645</v>
      </c>
      <c r="F112" t="s">
        <v>191</v>
      </c>
      <c r="G112" t="s">
        <v>192</v>
      </c>
      <c r="H112" t="s">
        <v>193</v>
      </c>
      <c r="I112">
        <v>2010</v>
      </c>
      <c r="J112">
        <v>2010</v>
      </c>
      <c r="K112" t="s">
        <v>194</v>
      </c>
      <c r="L112">
        <v>2.08</v>
      </c>
      <c r="M112" t="s">
        <v>109</v>
      </c>
      <c r="N112" t="s">
        <v>110</v>
      </c>
    </row>
    <row r="113" spans="1:14" x14ac:dyDescent="0.75">
      <c r="A113" t="s">
        <v>189</v>
      </c>
      <c r="B113" t="s">
        <v>190</v>
      </c>
      <c r="C113">
        <v>231</v>
      </c>
      <c r="D113" t="s">
        <v>72</v>
      </c>
      <c r="E113">
        <v>645</v>
      </c>
      <c r="F113" t="s">
        <v>191</v>
      </c>
      <c r="G113" t="s">
        <v>192</v>
      </c>
      <c r="H113" t="s">
        <v>193</v>
      </c>
      <c r="I113">
        <v>2011</v>
      </c>
      <c r="J113">
        <v>2011</v>
      </c>
      <c r="K113" t="s">
        <v>194</v>
      </c>
      <c r="L113">
        <v>2.2999999999999998</v>
      </c>
      <c r="M113" t="s">
        <v>109</v>
      </c>
      <c r="N113" t="s">
        <v>110</v>
      </c>
    </row>
    <row r="114" spans="1:14" x14ac:dyDescent="0.75">
      <c r="A114" t="s">
        <v>189</v>
      </c>
      <c r="B114" t="s">
        <v>190</v>
      </c>
      <c r="C114">
        <v>231</v>
      </c>
      <c r="D114" t="s">
        <v>72</v>
      </c>
      <c r="E114">
        <v>645</v>
      </c>
      <c r="F114" t="s">
        <v>191</v>
      </c>
      <c r="G114" t="s">
        <v>192</v>
      </c>
      <c r="H114" t="s">
        <v>193</v>
      </c>
      <c r="I114">
        <v>2012</v>
      </c>
      <c r="J114">
        <v>2012</v>
      </c>
      <c r="K114" t="s">
        <v>194</v>
      </c>
      <c r="L114">
        <v>2.36</v>
      </c>
      <c r="M114" t="s">
        <v>109</v>
      </c>
      <c r="N114" t="s">
        <v>110</v>
      </c>
    </row>
    <row r="115" spans="1:14" x14ac:dyDescent="0.75">
      <c r="A115" t="s">
        <v>189</v>
      </c>
      <c r="B115" t="s">
        <v>190</v>
      </c>
      <c r="C115">
        <v>231</v>
      </c>
      <c r="D115" t="s">
        <v>72</v>
      </c>
      <c r="E115">
        <v>645</v>
      </c>
      <c r="F115" t="s">
        <v>191</v>
      </c>
      <c r="G115" t="s">
        <v>192</v>
      </c>
      <c r="H115" t="s">
        <v>193</v>
      </c>
      <c r="I115">
        <v>2013</v>
      </c>
      <c r="J115">
        <v>2013</v>
      </c>
      <c r="K115" t="s">
        <v>194</v>
      </c>
      <c r="L115">
        <v>2.5499999999999998</v>
      </c>
      <c r="M115" t="s">
        <v>109</v>
      </c>
      <c r="N115" t="s">
        <v>110</v>
      </c>
    </row>
    <row r="116" spans="1:14" x14ac:dyDescent="0.75">
      <c r="A116" t="s">
        <v>189</v>
      </c>
      <c r="B116" t="s">
        <v>190</v>
      </c>
      <c r="C116">
        <v>231</v>
      </c>
      <c r="D116" t="s">
        <v>72</v>
      </c>
      <c r="E116">
        <v>645</v>
      </c>
      <c r="F116" t="s">
        <v>191</v>
      </c>
      <c r="G116" t="s">
        <v>192</v>
      </c>
      <c r="H116" t="s">
        <v>193</v>
      </c>
      <c r="I116">
        <v>2014</v>
      </c>
      <c r="J116">
        <v>2014</v>
      </c>
      <c r="K116" t="s">
        <v>194</v>
      </c>
      <c r="L116">
        <v>2.78</v>
      </c>
      <c r="M116" t="s">
        <v>109</v>
      </c>
      <c r="N116" t="s">
        <v>110</v>
      </c>
    </row>
    <row r="117" spans="1:14" x14ac:dyDescent="0.75">
      <c r="A117" t="s">
        <v>189</v>
      </c>
      <c r="B117" t="s">
        <v>190</v>
      </c>
      <c r="C117">
        <v>231</v>
      </c>
      <c r="D117" t="s">
        <v>72</v>
      </c>
      <c r="E117">
        <v>645</v>
      </c>
      <c r="F117" t="s">
        <v>191</v>
      </c>
      <c r="G117" t="s">
        <v>192</v>
      </c>
      <c r="H117" t="s">
        <v>193</v>
      </c>
      <c r="I117">
        <v>2015</v>
      </c>
      <c r="J117">
        <v>2015</v>
      </c>
      <c r="K117" t="s">
        <v>194</v>
      </c>
      <c r="L117">
        <v>2.98</v>
      </c>
      <c r="M117" t="s">
        <v>109</v>
      </c>
      <c r="N117" t="s">
        <v>110</v>
      </c>
    </row>
    <row r="118" spans="1:14" x14ac:dyDescent="0.75">
      <c r="A118" t="s">
        <v>189</v>
      </c>
      <c r="B118" t="s">
        <v>190</v>
      </c>
      <c r="C118">
        <v>231</v>
      </c>
      <c r="D118" t="s">
        <v>72</v>
      </c>
      <c r="E118">
        <v>645</v>
      </c>
      <c r="F118" t="s">
        <v>191</v>
      </c>
      <c r="G118" t="s">
        <v>192</v>
      </c>
      <c r="H118" t="s">
        <v>193</v>
      </c>
      <c r="I118">
        <v>2016</v>
      </c>
      <c r="J118">
        <v>2016</v>
      </c>
      <c r="K118" t="s">
        <v>194</v>
      </c>
      <c r="L118">
        <v>3.11</v>
      </c>
      <c r="M118" t="s">
        <v>109</v>
      </c>
      <c r="N118" t="s">
        <v>110</v>
      </c>
    </row>
    <row r="119" spans="1:14" x14ac:dyDescent="0.75">
      <c r="A119" t="s">
        <v>189</v>
      </c>
      <c r="B119" t="s">
        <v>190</v>
      </c>
      <c r="C119">
        <v>231</v>
      </c>
      <c r="D119" t="s">
        <v>72</v>
      </c>
      <c r="E119">
        <v>645</v>
      </c>
      <c r="F119" t="s">
        <v>191</v>
      </c>
      <c r="G119" t="s">
        <v>192</v>
      </c>
      <c r="H119" t="s">
        <v>193</v>
      </c>
      <c r="I119">
        <v>2017</v>
      </c>
      <c r="J119">
        <v>2017</v>
      </c>
      <c r="K119" t="s">
        <v>194</v>
      </c>
      <c r="L119">
        <v>3.37</v>
      </c>
      <c r="M119" t="s">
        <v>109</v>
      </c>
      <c r="N119" t="s">
        <v>110</v>
      </c>
    </row>
    <row r="120" spans="1:14" x14ac:dyDescent="0.75">
      <c r="A120" t="s">
        <v>189</v>
      </c>
      <c r="B120" t="s">
        <v>190</v>
      </c>
      <c r="C120">
        <v>231</v>
      </c>
      <c r="D120" t="s">
        <v>72</v>
      </c>
      <c r="E120">
        <v>645</v>
      </c>
      <c r="F120" t="s">
        <v>191</v>
      </c>
      <c r="G120" t="s">
        <v>192</v>
      </c>
      <c r="H120" t="s">
        <v>193</v>
      </c>
      <c r="I120">
        <v>2018</v>
      </c>
      <c r="J120">
        <v>2018</v>
      </c>
      <c r="K120" t="s">
        <v>194</v>
      </c>
      <c r="L120">
        <v>3.86</v>
      </c>
      <c r="M120" t="s">
        <v>109</v>
      </c>
      <c r="N120" t="s">
        <v>110</v>
      </c>
    </row>
    <row r="121" spans="1:14" x14ac:dyDescent="0.75">
      <c r="A121" t="s">
        <v>189</v>
      </c>
      <c r="B121" t="s">
        <v>190</v>
      </c>
      <c r="C121">
        <v>231</v>
      </c>
      <c r="D121" t="s">
        <v>72</v>
      </c>
      <c r="E121">
        <v>645</v>
      </c>
      <c r="F121" t="s">
        <v>191</v>
      </c>
      <c r="G121" t="s">
        <v>192</v>
      </c>
      <c r="H121" t="s">
        <v>193</v>
      </c>
      <c r="I121">
        <v>2019</v>
      </c>
      <c r="J121">
        <v>2019</v>
      </c>
      <c r="K121" t="s">
        <v>194</v>
      </c>
      <c r="L121">
        <v>4.07</v>
      </c>
      <c r="M121" t="s">
        <v>109</v>
      </c>
      <c r="N121" t="s">
        <v>110</v>
      </c>
    </row>
    <row r="122" spans="1:14" x14ac:dyDescent="0.75">
      <c r="A122" t="s">
        <v>189</v>
      </c>
      <c r="B122" t="s">
        <v>190</v>
      </c>
      <c r="C122">
        <v>270</v>
      </c>
      <c r="D122" t="s">
        <v>73</v>
      </c>
      <c r="E122">
        <v>645</v>
      </c>
      <c r="F122" t="s">
        <v>191</v>
      </c>
      <c r="G122" t="s">
        <v>192</v>
      </c>
      <c r="H122" t="s">
        <v>193</v>
      </c>
      <c r="I122">
        <v>2010</v>
      </c>
      <c r="J122">
        <v>2010</v>
      </c>
      <c r="K122" t="s">
        <v>194</v>
      </c>
      <c r="L122">
        <v>66.86</v>
      </c>
      <c r="M122" t="s">
        <v>109</v>
      </c>
      <c r="N122" t="s">
        <v>110</v>
      </c>
    </row>
    <row r="123" spans="1:14" x14ac:dyDescent="0.75">
      <c r="A123" t="s">
        <v>189</v>
      </c>
      <c r="B123" t="s">
        <v>190</v>
      </c>
      <c r="C123">
        <v>270</v>
      </c>
      <c r="D123" t="s">
        <v>73</v>
      </c>
      <c r="E123">
        <v>645</v>
      </c>
      <c r="F123" t="s">
        <v>191</v>
      </c>
      <c r="G123" t="s">
        <v>192</v>
      </c>
      <c r="H123" t="s">
        <v>193</v>
      </c>
      <c r="I123">
        <v>2011</v>
      </c>
      <c r="J123">
        <v>2011</v>
      </c>
      <c r="K123" t="s">
        <v>194</v>
      </c>
      <c r="L123">
        <v>66.040000000000006</v>
      </c>
      <c r="M123" t="s">
        <v>109</v>
      </c>
      <c r="N123" t="s">
        <v>110</v>
      </c>
    </row>
    <row r="124" spans="1:14" x14ac:dyDescent="0.75">
      <c r="A124" t="s">
        <v>189</v>
      </c>
      <c r="B124" t="s">
        <v>190</v>
      </c>
      <c r="C124">
        <v>270</v>
      </c>
      <c r="D124" t="s">
        <v>73</v>
      </c>
      <c r="E124">
        <v>645</v>
      </c>
      <c r="F124" t="s">
        <v>191</v>
      </c>
      <c r="G124" t="s">
        <v>192</v>
      </c>
      <c r="H124" t="s">
        <v>193</v>
      </c>
      <c r="I124">
        <v>2012</v>
      </c>
      <c r="J124">
        <v>2012</v>
      </c>
      <c r="K124" t="s">
        <v>194</v>
      </c>
      <c r="L124">
        <v>64.69</v>
      </c>
      <c r="M124" t="s">
        <v>109</v>
      </c>
      <c r="N124" t="s">
        <v>110</v>
      </c>
    </row>
    <row r="125" spans="1:14" x14ac:dyDescent="0.75">
      <c r="A125" t="s">
        <v>189</v>
      </c>
      <c r="B125" t="s">
        <v>190</v>
      </c>
      <c r="C125">
        <v>270</v>
      </c>
      <c r="D125" t="s">
        <v>73</v>
      </c>
      <c r="E125">
        <v>645</v>
      </c>
      <c r="F125" t="s">
        <v>191</v>
      </c>
      <c r="G125" t="s">
        <v>192</v>
      </c>
      <c r="H125" t="s">
        <v>193</v>
      </c>
      <c r="I125">
        <v>2013</v>
      </c>
      <c r="J125">
        <v>2013</v>
      </c>
      <c r="K125" t="s">
        <v>194</v>
      </c>
      <c r="L125">
        <v>63.62</v>
      </c>
      <c r="M125" t="s">
        <v>109</v>
      </c>
      <c r="N125" t="s">
        <v>110</v>
      </c>
    </row>
    <row r="126" spans="1:14" x14ac:dyDescent="0.75">
      <c r="A126" t="s">
        <v>189</v>
      </c>
      <c r="B126" t="s">
        <v>190</v>
      </c>
      <c r="C126">
        <v>270</v>
      </c>
      <c r="D126" t="s">
        <v>73</v>
      </c>
      <c r="E126">
        <v>645</v>
      </c>
      <c r="F126" t="s">
        <v>191</v>
      </c>
      <c r="G126" t="s">
        <v>192</v>
      </c>
      <c r="H126" t="s">
        <v>193</v>
      </c>
      <c r="I126">
        <v>2014</v>
      </c>
      <c r="J126">
        <v>2014</v>
      </c>
      <c r="K126" t="s">
        <v>194</v>
      </c>
      <c r="L126">
        <v>88.19</v>
      </c>
      <c r="M126" t="s">
        <v>109</v>
      </c>
      <c r="N126" t="s">
        <v>110</v>
      </c>
    </row>
    <row r="127" spans="1:14" x14ac:dyDescent="0.75">
      <c r="A127" t="s">
        <v>189</v>
      </c>
      <c r="B127" t="s">
        <v>190</v>
      </c>
      <c r="C127">
        <v>270</v>
      </c>
      <c r="D127" t="s">
        <v>73</v>
      </c>
      <c r="E127">
        <v>645</v>
      </c>
      <c r="F127" t="s">
        <v>191</v>
      </c>
      <c r="G127" t="s">
        <v>192</v>
      </c>
      <c r="H127" t="s">
        <v>193</v>
      </c>
      <c r="I127">
        <v>2015</v>
      </c>
      <c r="J127">
        <v>2015</v>
      </c>
      <c r="K127" t="s">
        <v>194</v>
      </c>
      <c r="L127">
        <v>89.37</v>
      </c>
      <c r="M127" t="s">
        <v>109</v>
      </c>
      <c r="N127" t="s">
        <v>110</v>
      </c>
    </row>
    <row r="128" spans="1:14" x14ac:dyDescent="0.75">
      <c r="A128" t="s">
        <v>189</v>
      </c>
      <c r="B128" t="s">
        <v>190</v>
      </c>
      <c r="C128">
        <v>270</v>
      </c>
      <c r="D128" t="s">
        <v>73</v>
      </c>
      <c r="E128">
        <v>645</v>
      </c>
      <c r="F128" t="s">
        <v>191</v>
      </c>
      <c r="G128" t="s">
        <v>192</v>
      </c>
      <c r="H128" t="s">
        <v>193</v>
      </c>
      <c r="I128">
        <v>2016</v>
      </c>
      <c r="J128">
        <v>2016</v>
      </c>
      <c r="K128" t="s">
        <v>194</v>
      </c>
      <c r="L128">
        <v>90.04</v>
      </c>
      <c r="M128" t="s">
        <v>109</v>
      </c>
      <c r="N128" t="s">
        <v>110</v>
      </c>
    </row>
    <row r="129" spans="1:14" x14ac:dyDescent="0.75">
      <c r="A129" t="s">
        <v>189</v>
      </c>
      <c r="B129" t="s">
        <v>190</v>
      </c>
      <c r="C129">
        <v>270</v>
      </c>
      <c r="D129" t="s">
        <v>73</v>
      </c>
      <c r="E129">
        <v>645</v>
      </c>
      <c r="F129" t="s">
        <v>191</v>
      </c>
      <c r="G129" t="s">
        <v>192</v>
      </c>
      <c r="H129" t="s">
        <v>193</v>
      </c>
      <c r="I129">
        <v>2017</v>
      </c>
      <c r="J129">
        <v>2017</v>
      </c>
      <c r="K129" t="s">
        <v>194</v>
      </c>
      <c r="L129">
        <v>92.74</v>
      </c>
      <c r="M129" t="s">
        <v>109</v>
      </c>
      <c r="N129" t="s">
        <v>110</v>
      </c>
    </row>
    <row r="130" spans="1:14" x14ac:dyDescent="0.75">
      <c r="A130" t="s">
        <v>189</v>
      </c>
      <c r="B130" t="s">
        <v>190</v>
      </c>
      <c r="C130">
        <v>270</v>
      </c>
      <c r="D130" t="s">
        <v>73</v>
      </c>
      <c r="E130">
        <v>645</v>
      </c>
      <c r="F130" t="s">
        <v>191</v>
      </c>
      <c r="G130" t="s">
        <v>192</v>
      </c>
      <c r="H130" t="s">
        <v>193</v>
      </c>
      <c r="I130">
        <v>2018</v>
      </c>
      <c r="J130">
        <v>2018</v>
      </c>
      <c r="K130" t="s">
        <v>194</v>
      </c>
      <c r="L130">
        <v>84.56</v>
      </c>
      <c r="M130" t="s">
        <v>109</v>
      </c>
      <c r="N130" t="s">
        <v>110</v>
      </c>
    </row>
    <row r="131" spans="1:14" x14ac:dyDescent="0.75">
      <c r="A131" t="s">
        <v>189</v>
      </c>
      <c r="B131" t="s">
        <v>190</v>
      </c>
      <c r="C131">
        <v>270</v>
      </c>
      <c r="D131" t="s">
        <v>73</v>
      </c>
      <c r="E131">
        <v>645</v>
      </c>
      <c r="F131" t="s">
        <v>191</v>
      </c>
      <c r="G131" t="s">
        <v>192</v>
      </c>
      <c r="H131" t="s">
        <v>193</v>
      </c>
      <c r="I131">
        <v>2019</v>
      </c>
      <c r="J131">
        <v>2019</v>
      </c>
      <c r="K131" t="s">
        <v>194</v>
      </c>
      <c r="L131">
        <v>84</v>
      </c>
      <c r="M131" t="s">
        <v>109</v>
      </c>
      <c r="N131" t="s">
        <v>110</v>
      </c>
    </row>
    <row r="132" spans="1:14" x14ac:dyDescent="0.75">
      <c r="A132" t="s">
        <v>189</v>
      </c>
      <c r="B132" t="s">
        <v>190</v>
      </c>
      <c r="C132">
        <v>624</v>
      </c>
      <c r="D132" t="s">
        <v>74</v>
      </c>
      <c r="E132">
        <v>645</v>
      </c>
      <c r="F132" t="s">
        <v>191</v>
      </c>
      <c r="G132" t="s">
        <v>192</v>
      </c>
      <c r="H132" t="s">
        <v>193</v>
      </c>
      <c r="I132">
        <v>2010</v>
      </c>
      <c r="J132">
        <v>2010</v>
      </c>
      <c r="K132" t="s">
        <v>194</v>
      </c>
      <c r="L132">
        <v>138.76</v>
      </c>
      <c r="M132" t="s">
        <v>109</v>
      </c>
      <c r="N132" t="s">
        <v>110</v>
      </c>
    </row>
    <row r="133" spans="1:14" x14ac:dyDescent="0.75">
      <c r="A133" t="s">
        <v>189</v>
      </c>
      <c r="B133" t="s">
        <v>190</v>
      </c>
      <c r="C133">
        <v>624</v>
      </c>
      <c r="D133" t="s">
        <v>74</v>
      </c>
      <c r="E133">
        <v>645</v>
      </c>
      <c r="F133" t="s">
        <v>191</v>
      </c>
      <c r="G133" t="s">
        <v>192</v>
      </c>
      <c r="H133" t="s">
        <v>193</v>
      </c>
      <c r="I133">
        <v>2011</v>
      </c>
      <c r="J133">
        <v>2011</v>
      </c>
      <c r="K133" t="s">
        <v>194</v>
      </c>
      <c r="L133">
        <v>135.66</v>
      </c>
      <c r="M133" t="s">
        <v>109</v>
      </c>
      <c r="N133" t="s">
        <v>110</v>
      </c>
    </row>
    <row r="134" spans="1:14" x14ac:dyDescent="0.75">
      <c r="A134" t="s">
        <v>189</v>
      </c>
      <c r="B134" t="s">
        <v>190</v>
      </c>
      <c r="C134">
        <v>624</v>
      </c>
      <c r="D134" t="s">
        <v>74</v>
      </c>
      <c r="E134">
        <v>645</v>
      </c>
      <c r="F134" t="s">
        <v>191</v>
      </c>
      <c r="G134" t="s">
        <v>192</v>
      </c>
      <c r="H134" t="s">
        <v>193</v>
      </c>
      <c r="I134">
        <v>2012</v>
      </c>
      <c r="J134">
        <v>2012</v>
      </c>
      <c r="K134" t="s">
        <v>194</v>
      </c>
      <c r="L134">
        <v>131.72</v>
      </c>
      <c r="M134" t="s">
        <v>109</v>
      </c>
      <c r="N134" t="s">
        <v>110</v>
      </c>
    </row>
    <row r="135" spans="1:14" x14ac:dyDescent="0.75">
      <c r="A135" t="s">
        <v>189</v>
      </c>
      <c r="B135" t="s">
        <v>190</v>
      </c>
      <c r="C135">
        <v>624</v>
      </c>
      <c r="D135" t="s">
        <v>74</v>
      </c>
      <c r="E135">
        <v>645</v>
      </c>
      <c r="F135" t="s">
        <v>191</v>
      </c>
      <c r="G135" t="s">
        <v>192</v>
      </c>
      <c r="H135" t="s">
        <v>193</v>
      </c>
      <c r="I135">
        <v>2013</v>
      </c>
      <c r="J135">
        <v>2013</v>
      </c>
      <c r="K135" t="s">
        <v>194</v>
      </c>
      <c r="L135">
        <v>132.25</v>
      </c>
      <c r="M135" t="s">
        <v>109</v>
      </c>
      <c r="N135" t="s">
        <v>110</v>
      </c>
    </row>
    <row r="136" spans="1:14" x14ac:dyDescent="0.75">
      <c r="A136" t="s">
        <v>189</v>
      </c>
      <c r="B136" t="s">
        <v>190</v>
      </c>
      <c r="C136">
        <v>624</v>
      </c>
      <c r="D136" t="s">
        <v>74</v>
      </c>
      <c r="E136">
        <v>645</v>
      </c>
      <c r="F136" t="s">
        <v>191</v>
      </c>
      <c r="G136" t="s">
        <v>192</v>
      </c>
      <c r="H136" t="s">
        <v>193</v>
      </c>
      <c r="I136">
        <v>2014</v>
      </c>
      <c r="J136">
        <v>2014</v>
      </c>
      <c r="K136" t="s">
        <v>194</v>
      </c>
      <c r="L136">
        <v>131.22</v>
      </c>
      <c r="M136" t="s">
        <v>109</v>
      </c>
      <c r="N136" t="s">
        <v>110</v>
      </c>
    </row>
    <row r="137" spans="1:14" x14ac:dyDescent="0.75">
      <c r="A137" t="s">
        <v>189</v>
      </c>
      <c r="B137" t="s">
        <v>190</v>
      </c>
      <c r="C137">
        <v>624</v>
      </c>
      <c r="D137" t="s">
        <v>74</v>
      </c>
      <c r="E137">
        <v>645</v>
      </c>
      <c r="F137" t="s">
        <v>191</v>
      </c>
      <c r="G137" t="s">
        <v>192</v>
      </c>
      <c r="H137" t="s">
        <v>193</v>
      </c>
      <c r="I137">
        <v>2015</v>
      </c>
      <c r="J137">
        <v>2015</v>
      </c>
      <c r="K137" t="s">
        <v>194</v>
      </c>
      <c r="L137">
        <v>129.83000000000001</v>
      </c>
      <c r="M137" t="s">
        <v>109</v>
      </c>
      <c r="N137" t="s">
        <v>110</v>
      </c>
    </row>
    <row r="138" spans="1:14" x14ac:dyDescent="0.75">
      <c r="A138" t="s">
        <v>189</v>
      </c>
      <c r="B138" t="s">
        <v>190</v>
      </c>
      <c r="C138">
        <v>624</v>
      </c>
      <c r="D138" t="s">
        <v>74</v>
      </c>
      <c r="E138">
        <v>645</v>
      </c>
      <c r="F138" t="s">
        <v>191</v>
      </c>
      <c r="G138" t="s">
        <v>192</v>
      </c>
      <c r="H138" t="s">
        <v>193</v>
      </c>
      <c r="I138">
        <v>2016</v>
      </c>
      <c r="J138">
        <v>2016</v>
      </c>
      <c r="K138" t="s">
        <v>194</v>
      </c>
      <c r="L138">
        <v>133.01</v>
      </c>
      <c r="M138" t="s">
        <v>109</v>
      </c>
      <c r="N138" t="s">
        <v>110</v>
      </c>
    </row>
    <row r="139" spans="1:14" x14ac:dyDescent="0.75">
      <c r="A139" t="s">
        <v>189</v>
      </c>
      <c r="B139" t="s">
        <v>190</v>
      </c>
      <c r="C139">
        <v>624</v>
      </c>
      <c r="D139" t="s">
        <v>74</v>
      </c>
      <c r="E139">
        <v>645</v>
      </c>
      <c r="F139" t="s">
        <v>191</v>
      </c>
      <c r="G139" t="s">
        <v>192</v>
      </c>
      <c r="H139" t="s">
        <v>193</v>
      </c>
      <c r="I139">
        <v>2017</v>
      </c>
      <c r="J139">
        <v>2017</v>
      </c>
      <c r="K139" t="s">
        <v>194</v>
      </c>
      <c r="L139">
        <v>133.49</v>
      </c>
      <c r="M139" t="s">
        <v>109</v>
      </c>
      <c r="N139" t="s">
        <v>110</v>
      </c>
    </row>
    <row r="140" spans="1:14" x14ac:dyDescent="0.75">
      <c r="A140" t="s">
        <v>189</v>
      </c>
      <c r="B140" t="s">
        <v>190</v>
      </c>
      <c r="C140">
        <v>624</v>
      </c>
      <c r="D140" t="s">
        <v>74</v>
      </c>
      <c r="E140">
        <v>645</v>
      </c>
      <c r="F140" t="s">
        <v>191</v>
      </c>
      <c r="G140" t="s">
        <v>192</v>
      </c>
      <c r="H140" t="s">
        <v>193</v>
      </c>
      <c r="I140">
        <v>2018</v>
      </c>
      <c r="J140">
        <v>2018</v>
      </c>
      <c r="K140" t="s">
        <v>194</v>
      </c>
      <c r="L140">
        <v>134.32</v>
      </c>
      <c r="M140" t="s">
        <v>109</v>
      </c>
      <c r="N140" t="s">
        <v>110</v>
      </c>
    </row>
    <row r="141" spans="1:14" x14ac:dyDescent="0.75">
      <c r="A141" t="s">
        <v>189</v>
      </c>
      <c r="B141" t="s">
        <v>190</v>
      </c>
      <c r="C141">
        <v>624</v>
      </c>
      <c r="D141" t="s">
        <v>74</v>
      </c>
      <c r="E141">
        <v>645</v>
      </c>
      <c r="F141" t="s">
        <v>191</v>
      </c>
      <c r="G141" t="s">
        <v>192</v>
      </c>
      <c r="H141" t="s">
        <v>193</v>
      </c>
      <c r="I141">
        <v>2019</v>
      </c>
      <c r="J141">
        <v>2019</v>
      </c>
      <c r="K141" t="s">
        <v>194</v>
      </c>
      <c r="L141">
        <v>136.88</v>
      </c>
      <c r="M141" t="s">
        <v>109</v>
      </c>
      <c r="N141" t="s">
        <v>110</v>
      </c>
    </row>
    <row r="142" spans="1:14" x14ac:dyDescent="0.75">
      <c r="A142" t="s">
        <v>189</v>
      </c>
      <c r="B142" t="s">
        <v>190</v>
      </c>
      <c r="C142">
        <v>332</v>
      </c>
      <c r="D142" t="s">
        <v>75</v>
      </c>
      <c r="E142">
        <v>645</v>
      </c>
      <c r="F142" t="s">
        <v>191</v>
      </c>
      <c r="G142" t="s">
        <v>192</v>
      </c>
      <c r="H142" t="s">
        <v>193</v>
      </c>
      <c r="I142">
        <v>2010</v>
      </c>
      <c r="J142">
        <v>2010</v>
      </c>
      <c r="K142" t="s">
        <v>194</v>
      </c>
      <c r="L142">
        <v>66.05</v>
      </c>
      <c r="M142" t="s">
        <v>109</v>
      </c>
      <c r="N142" t="s">
        <v>110</v>
      </c>
    </row>
    <row r="143" spans="1:14" x14ac:dyDescent="0.75">
      <c r="A143" t="s">
        <v>189</v>
      </c>
      <c r="B143" t="s">
        <v>190</v>
      </c>
      <c r="C143">
        <v>332</v>
      </c>
      <c r="D143" t="s">
        <v>75</v>
      </c>
      <c r="E143">
        <v>645</v>
      </c>
      <c r="F143" t="s">
        <v>191</v>
      </c>
      <c r="G143" t="s">
        <v>192</v>
      </c>
      <c r="H143" t="s">
        <v>193</v>
      </c>
      <c r="I143">
        <v>2011</v>
      </c>
      <c r="J143">
        <v>2011</v>
      </c>
      <c r="K143" t="s">
        <v>194</v>
      </c>
      <c r="L143">
        <v>65.569999999999993</v>
      </c>
      <c r="M143" t="s">
        <v>109</v>
      </c>
      <c r="N143" t="s">
        <v>110</v>
      </c>
    </row>
    <row r="144" spans="1:14" x14ac:dyDescent="0.75">
      <c r="A144" t="s">
        <v>189</v>
      </c>
      <c r="B144" t="s">
        <v>190</v>
      </c>
      <c r="C144">
        <v>332</v>
      </c>
      <c r="D144" t="s">
        <v>75</v>
      </c>
      <c r="E144">
        <v>645</v>
      </c>
      <c r="F144" t="s">
        <v>191</v>
      </c>
      <c r="G144" t="s">
        <v>192</v>
      </c>
      <c r="H144" t="s">
        <v>193</v>
      </c>
      <c r="I144">
        <v>2012</v>
      </c>
      <c r="J144">
        <v>2012</v>
      </c>
      <c r="K144" t="s">
        <v>194</v>
      </c>
      <c r="L144">
        <v>67.28</v>
      </c>
      <c r="M144" t="s">
        <v>109</v>
      </c>
      <c r="N144" t="s">
        <v>110</v>
      </c>
    </row>
    <row r="145" spans="1:14" x14ac:dyDescent="0.75">
      <c r="A145" t="s">
        <v>189</v>
      </c>
      <c r="B145" t="s">
        <v>190</v>
      </c>
      <c r="C145">
        <v>332</v>
      </c>
      <c r="D145" t="s">
        <v>75</v>
      </c>
      <c r="E145">
        <v>645</v>
      </c>
      <c r="F145" t="s">
        <v>191</v>
      </c>
      <c r="G145" t="s">
        <v>192</v>
      </c>
      <c r="H145" t="s">
        <v>193</v>
      </c>
      <c r="I145">
        <v>2013</v>
      </c>
      <c r="J145">
        <v>2013</v>
      </c>
      <c r="K145" t="s">
        <v>194</v>
      </c>
      <c r="L145">
        <v>66.849999999999994</v>
      </c>
      <c r="M145" t="s">
        <v>109</v>
      </c>
      <c r="N145" t="s">
        <v>110</v>
      </c>
    </row>
    <row r="146" spans="1:14" x14ac:dyDescent="0.75">
      <c r="A146" t="s">
        <v>189</v>
      </c>
      <c r="B146" t="s">
        <v>190</v>
      </c>
      <c r="C146">
        <v>332</v>
      </c>
      <c r="D146" t="s">
        <v>75</v>
      </c>
      <c r="E146">
        <v>645</v>
      </c>
      <c r="F146" t="s">
        <v>191</v>
      </c>
      <c r="G146" t="s">
        <v>192</v>
      </c>
      <c r="H146" t="s">
        <v>193</v>
      </c>
      <c r="I146">
        <v>2014</v>
      </c>
      <c r="J146">
        <v>2014</v>
      </c>
      <c r="K146" t="s">
        <v>194</v>
      </c>
      <c r="L146">
        <v>67.13</v>
      </c>
      <c r="M146" t="s">
        <v>109</v>
      </c>
      <c r="N146" t="s">
        <v>110</v>
      </c>
    </row>
    <row r="147" spans="1:14" x14ac:dyDescent="0.75">
      <c r="A147" t="s">
        <v>189</v>
      </c>
      <c r="B147" t="s">
        <v>190</v>
      </c>
      <c r="C147">
        <v>332</v>
      </c>
      <c r="D147" t="s">
        <v>75</v>
      </c>
      <c r="E147">
        <v>645</v>
      </c>
      <c r="F147" t="s">
        <v>191</v>
      </c>
      <c r="G147" t="s">
        <v>192</v>
      </c>
      <c r="H147" t="s">
        <v>193</v>
      </c>
      <c r="I147">
        <v>2015</v>
      </c>
      <c r="J147">
        <v>2015</v>
      </c>
      <c r="K147" t="s">
        <v>194</v>
      </c>
      <c r="L147">
        <v>68.22</v>
      </c>
      <c r="M147" t="s">
        <v>109</v>
      </c>
      <c r="N147" t="s">
        <v>110</v>
      </c>
    </row>
    <row r="148" spans="1:14" x14ac:dyDescent="0.75">
      <c r="A148" t="s">
        <v>189</v>
      </c>
      <c r="B148" t="s">
        <v>190</v>
      </c>
      <c r="C148">
        <v>332</v>
      </c>
      <c r="D148" t="s">
        <v>75</v>
      </c>
      <c r="E148">
        <v>645</v>
      </c>
      <c r="F148" t="s">
        <v>191</v>
      </c>
      <c r="G148" t="s">
        <v>192</v>
      </c>
      <c r="H148" t="s">
        <v>193</v>
      </c>
      <c r="I148">
        <v>2016</v>
      </c>
      <c r="J148">
        <v>2016</v>
      </c>
      <c r="K148" t="s">
        <v>194</v>
      </c>
      <c r="L148">
        <v>66.47</v>
      </c>
      <c r="M148" t="s">
        <v>109</v>
      </c>
      <c r="N148" t="s">
        <v>110</v>
      </c>
    </row>
    <row r="149" spans="1:14" x14ac:dyDescent="0.75">
      <c r="A149" t="s">
        <v>189</v>
      </c>
      <c r="B149" t="s">
        <v>190</v>
      </c>
      <c r="C149">
        <v>332</v>
      </c>
      <c r="D149" t="s">
        <v>75</v>
      </c>
      <c r="E149">
        <v>645</v>
      </c>
      <c r="F149" t="s">
        <v>191</v>
      </c>
      <c r="G149" t="s">
        <v>192</v>
      </c>
      <c r="H149" t="s">
        <v>193</v>
      </c>
      <c r="I149">
        <v>2017</v>
      </c>
      <c r="J149">
        <v>2017</v>
      </c>
      <c r="K149" t="s">
        <v>194</v>
      </c>
      <c r="L149">
        <v>66.34</v>
      </c>
      <c r="M149" t="s">
        <v>109</v>
      </c>
      <c r="N149" t="s">
        <v>110</v>
      </c>
    </row>
    <row r="150" spans="1:14" x14ac:dyDescent="0.75">
      <c r="A150" t="s">
        <v>189</v>
      </c>
      <c r="B150" t="s">
        <v>190</v>
      </c>
      <c r="C150">
        <v>332</v>
      </c>
      <c r="D150" t="s">
        <v>75</v>
      </c>
      <c r="E150">
        <v>645</v>
      </c>
      <c r="F150" t="s">
        <v>191</v>
      </c>
      <c r="G150" t="s">
        <v>192</v>
      </c>
      <c r="H150" t="s">
        <v>193</v>
      </c>
      <c r="I150">
        <v>2018</v>
      </c>
      <c r="J150">
        <v>2018</v>
      </c>
      <c r="K150" t="s">
        <v>194</v>
      </c>
      <c r="L150">
        <v>66.3</v>
      </c>
      <c r="M150" t="s">
        <v>109</v>
      </c>
      <c r="N150" t="s">
        <v>110</v>
      </c>
    </row>
    <row r="151" spans="1:14" x14ac:dyDescent="0.75">
      <c r="A151" t="s">
        <v>189</v>
      </c>
      <c r="B151" t="s">
        <v>190</v>
      </c>
      <c r="C151">
        <v>332</v>
      </c>
      <c r="D151" t="s">
        <v>75</v>
      </c>
      <c r="E151">
        <v>645</v>
      </c>
      <c r="F151" t="s">
        <v>191</v>
      </c>
      <c r="G151" t="s">
        <v>192</v>
      </c>
      <c r="H151" t="s">
        <v>193</v>
      </c>
      <c r="I151">
        <v>2019</v>
      </c>
      <c r="J151">
        <v>2019</v>
      </c>
      <c r="K151" t="s">
        <v>194</v>
      </c>
      <c r="L151">
        <v>73.22</v>
      </c>
      <c r="M151" t="s">
        <v>109</v>
      </c>
      <c r="N151" t="s">
        <v>110</v>
      </c>
    </row>
    <row r="152" spans="1:14" x14ac:dyDescent="0.75">
      <c r="A152" t="s">
        <v>189</v>
      </c>
      <c r="B152" t="s">
        <v>190</v>
      </c>
      <c r="C152">
        <v>296</v>
      </c>
      <c r="D152" t="s">
        <v>76</v>
      </c>
      <c r="E152">
        <v>645</v>
      </c>
      <c r="F152" t="s">
        <v>191</v>
      </c>
      <c r="G152" t="s">
        <v>192</v>
      </c>
      <c r="H152" t="s">
        <v>193</v>
      </c>
      <c r="I152">
        <v>2010</v>
      </c>
      <c r="J152">
        <v>2010</v>
      </c>
      <c r="K152" t="s">
        <v>194</v>
      </c>
      <c r="L152">
        <v>66.31</v>
      </c>
      <c r="M152" t="s">
        <v>109</v>
      </c>
      <c r="N152" t="s">
        <v>110</v>
      </c>
    </row>
    <row r="153" spans="1:14" x14ac:dyDescent="0.75">
      <c r="A153" t="s">
        <v>189</v>
      </c>
      <c r="B153" t="s">
        <v>190</v>
      </c>
      <c r="C153">
        <v>296</v>
      </c>
      <c r="D153" t="s">
        <v>76</v>
      </c>
      <c r="E153">
        <v>645</v>
      </c>
      <c r="F153" t="s">
        <v>191</v>
      </c>
      <c r="G153" t="s">
        <v>192</v>
      </c>
      <c r="H153" t="s">
        <v>193</v>
      </c>
      <c r="I153">
        <v>2011</v>
      </c>
      <c r="J153">
        <v>2011</v>
      </c>
      <c r="K153" t="s">
        <v>194</v>
      </c>
      <c r="L153">
        <v>65.739999999999995</v>
      </c>
      <c r="M153" t="s">
        <v>109</v>
      </c>
      <c r="N153" t="s">
        <v>110</v>
      </c>
    </row>
    <row r="154" spans="1:14" x14ac:dyDescent="0.75">
      <c r="A154" t="s">
        <v>189</v>
      </c>
      <c r="B154" t="s">
        <v>190</v>
      </c>
      <c r="C154">
        <v>296</v>
      </c>
      <c r="D154" t="s">
        <v>76</v>
      </c>
      <c r="E154">
        <v>645</v>
      </c>
      <c r="F154" t="s">
        <v>191</v>
      </c>
      <c r="G154" t="s">
        <v>192</v>
      </c>
      <c r="H154" t="s">
        <v>193</v>
      </c>
      <c r="I154">
        <v>2012</v>
      </c>
      <c r="J154">
        <v>2012</v>
      </c>
      <c r="K154" t="s">
        <v>194</v>
      </c>
      <c r="L154">
        <v>67.52</v>
      </c>
      <c r="M154" t="s">
        <v>109</v>
      </c>
      <c r="N154" t="s">
        <v>110</v>
      </c>
    </row>
    <row r="155" spans="1:14" x14ac:dyDescent="0.75">
      <c r="A155" t="s">
        <v>189</v>
      </c>
      <c r="B155" t="s">
        <v>190</v>
      </c>
      <c r="C155">
        <v>296</v>
      </c>
      <c r="D155" t="s">
        <v>76</v>
      </c>
      <c r="E155">
        <v>645</v>
      </c>
      <c r="F155" t="s">
        <v>191</v>
      </c>
      <c r="G155" t="s">
        <v>192</v>
      </c>
      <c r="H155" t="s">
        <v>193</v>
      </c>
      <c r="I155">
        <v>2013</v>
      </c>
      <c r="J155">
        <v>2013</v>
      </c>
      <c r="K155" t="s">
        <v>194</v>
      </c>
      <c r="L155">
        <v>68.650000000000006</v>
      </c>
      <c r="M155" t="s">
        <v>109</v>
      </c>
      <c r="N155" t="s">
        <v>110</v>
      </c>
    </row>
    <row r="156" spans="1:14" x14ac:dyDescent="0.75">
      <c r="A156" t="s">
        <v>189</v>
      </c>
      <c r="B156" t="s">
        <v>190</v>
      </c>
      <c r="C156">
        <v>296</v>
      </c>
      <c r="D156" t="s">
        <v>76</v>
      </c>
      <c r="E156">
        <v>645</v>
      </c>
      <c r="F156" t="s">
        <v>191</v>
      </c>
      <c r="G156" t="s">
        <v>192</v>
      </c>
      <c r="H156" t="s">
        <v>193</v>
      </c>
      <c r="I156">
        <v>2014</v>
      </c>
      <c r="J156">
        <v>2014</v>
      </c>
      <c r="K156" t="s">
        <v>194</v>
      </c>
      <c r="L156">
        <v>71.599999999999994</v>
      </c>
      <c r="M156" t="s">
        <v>109</v>
      </c>
      <c r="N156" t="s">
        <v>110</v>
      </c>
    </row>
    <row r="157" spans="1:14" x14ac:dyDescent="0.75">
      <c r="A157" t="s">
        <v>189</v>
      </c>
      <c r="B157" t="s">
        <v>190</v>
      </c>
      <c r="C157">
        <v>296</v>
      </c>
      <c r="D157" t="s">
        <v>76</v>
      </c>
      <c r="E157">
        <v>645</v>
      </c>
      <c r="F157" t="s">
        <v>191</v>
      </c>
      <c r="G157" t="s">
        <v>192</v>
      </c>
      <c r="H157" t="s">
        <v>193</v>
      </c>
      <c r="I157">
        <v>2015</v>
      </c>
      <c r="J157">
        <v>2015</v>
      </c>
      <c r="K157" t="s">
        <v>194</v>
      </c>
      <c r="L157">
        <v>70.430000000000007</v>
      </c>
      <c r="M157" t="s">
        <v>109</v>
      </c>
      <c r="N157" t="s">
        <v>110</v>
      </c>
    </row>
    <row r="158" spans="1:14" x14ac:dyDescent="0.75">
      <c r="A158" t="s">
        <v>189</v>
      </c>
      <c r="B158" t="s">
        <v>190</v>
      </c>
      <c r="C158">
        <v>296</v>
      </c>
      <c r="D158" t="s">
        <v>76</v>
      </c>
      <c r="E158">
        <v>645</v>
      </c>
      <c r="F158" t="s">
        <v>191</v>
      </c>
      <c r="G158" t="s">
        <v>192</v>
      </c>
      <c r="H158" t="s">
        <v>193</v>
      </c>
      <c r="I158">
        <v>2016</v>
      </c>
      <c r="J158">
        <v>2016</v>
      </c>
      <c r="K158" t="s">
        <v>194</v>
      </c>
      <c r="L158">
        <v>70.5</v>
      </c>
      <c r="M158" t="s">
        <v>109</v>
      </c>
      <c r="N158" t="s">
        <v>110</v>
      </c>
    </row>
    <row r="159" spans="1:14" x14ac:dyDescent="0.75">
      <c r="A159" t="s">
        <v>189</v>
      </c>
      <c r="B159" t="s">
        <v>190</v>
      </c>
      <c r="C159">
        <v>296</v>
      </c>
      <c r="D159" t="s">
        <v>76</v>
      </c>
      <c r="E159">
        <v>645</v>
      </c>
      <c r="F159" t="s">
        <v>191</v>
      </c>
      <c r="G159" t="s">
        <v>192</v>
      </c>
      <c r="H159" t="s">
        <v>193</v>
      </c>
      <c r="I159">
        <v>2017</v>
      </c>
      <c r="J159">
        <v>2017</v>
      </c>
      <c r="K159" t="s">
        <v>194</v>
      </c>
      <c r="L159">
        <v>70.64</v>
      </c>
      <c r="M159" t="s">
        <v>109</v>
      </c>
      <c r="N159" t="s">
        <v>110</v>
      </c>
    </row>
    <row r="160" spans="1:14" x14ac:dyDescent="0.75">
      <c r="A160" t="s">
        <v>189</v>
      </c>
      <c r="B160" t="s">
        <v>190</v>
      </c>
      <c r="C160">
        <v>296</v>
      </c>
      <c r="D160" t="s">
        <v>76</v>
      </c>
      <c r="E160">
        <v>645</v>
      </c>
      <c r="F160" t="s">
        <v>191</v>
      </c>
      <c r="G160" t="s">
        <v>192</v>
      </c>
      <c r="H160" t="s">
        <v>193</v>
      </c>
      <c r="I160">
        <v>2018</v>
      </c>
      <c r="J160">
        <v>2018</v>
      </c>
      <c r="K160" t="s">
        <v>194</v>
      </c>
      <c r="L160">
        <v>68.16</v>
      </c>
      <c r="M160" t="s">
        <v>109</v>
      </c>
      <c r="N160" t="s">
        <v>110</v>
      </c>
    </row>
    <row r="161" spans="1:14" x14ac:dyDescent="0.75">
      <c r="A161" t="s">
        <v>189</v>
      </c>
      <c r="B161" t="s">
        <v>190</v>
      </c>
      <c r="C161">
        <v>296</v>
      </c>
      <c r="D161" t="s">
        <v>76</v>
      </c>
      <c r="E161">
        <v>645</v>
      </c>
      <c r="F161" t="s">
        <v>191</v>
      </c>
      <c r="G161" t="s">
        <v>192</v>
      </c>
      <c r="H161" t="s">
        <v>193</v>
      </c>
      <c r="I161">
        <v>2019</v>
      </c>
      <c r="J161">
        <v>2019</v>
      </c>
      <c r="K161" t="s">
        <v>194</v>
      </c>
      <c r="L161">
        <v>66.61</v>
      </c>
      <c r="M161" t="s">
        <v>109</v>
      </c>
      <c r="N161" t="s">
        <v>110</v>
      </c>
    </row>
    <row r="162" spans="1:14" x14ac:dyDescent="0.75">
      <c r="A162" t="s">
        <v>189</v>
      </c>
      <c r="B162" t="s">
        <v>190</v>
      </c>
      <c r="C162">
        <v>418</v>
      </c>
      <c r="D162" t="s">
        <v>77</v>
      </c>
      <c r="E162">
        <v>645</v>
      </c>
      <c r="F162" t="s">
        <v>191</v>
      </c>
      <c r="G162" t="s">
        <v>192</v>
      </c>
      <c r="H162" t="s">
        <v>193</v>
      </c>
      <c r="I162">
        <v>2010</v>
      </c>
      <c r="J162">
        <v>2010</v>
      </c>
      <c r="K162" t="s">
        <v>194</v>
      </c>
      <c r="L162">
        <v>237.37</v>
      </c>
      <c r="M162" t="s">
        <v>109</v>
      </c>
      <c r="N162" t="s">
        <v>110</v>
      </c>
    </row>
    <row r="163" spans="1:14" x14ac:dyDescent="0.75">
      <c r="A163" t="s">
        <v>189</v>
      </c>
      <c r="B163" t="s">
        <v>190</v>
      </c>
      <c r="C163">
        <v>418</v>
      </c>
      <c r="D163" t="s">
        <v>77</v>
      </c>
      <c r="E163">
        <v>645</v>
      </c>
      <c r="F163" t="s">
        <v>191</v>
      </c>
      <c r="G163" t="s">
        <v>192</v>
      </c>
      <c r="H163" t="s">
        <v>193</v>
      </c>
      <c r="I163">
        <v>2011</v>
      </c>
      <c r="J163">
        <v>2011</v>
      </c>
      <c r="K163" t="s">
        <v>194</v>
      </c>
      <c r="L163">
        <v>238.92</v>
      </c>
      <c r="M163" t="s">
        <v>109</v>
      </c>
      <c r="N163" t="s">
        <v>110</v>
      </c>
    </row>
    <row r="164" spans="1:14" x14ac:dyDescent="0.75">
      <c r="A164" t="s">
        <v>189</v>
      </c>
      <c r="B164" t="s">
        <v>190</v>
      </c>
      <c r="C164">
        <v>418</v>
      </c>
      <c r="D164" t="s">
        <v>77</v>
      </c>
      <c r="E164">
        <v>645</v>
      </c>
      <c r="F164" t="s">
        <v>191</v>
      </c>
      <c r="G164" t="s">
        <v>192</v>
      </c>
      <c r="H164" t="s">
        <v>193</v>
      </c>
      <c r="I164">
        <v>2012</v>
      </c>
      <c r="J164">
        <v>2012</v>
      </c>
      <c r="K164" t="s">
        <v>194</v>
      </c>
      <c r="L164">
        <v>240.5</v>
      </c>
      <c r="M164" t="s">
        <v>109</v>
      </c>
      <c r="N164" t="s">
        <v>110</v>
      </c>
    </row>
    <row r="165" spans="1:14" x14ac:dyDescent="0.75">
      <c r="A165" t="s">
        <v>189</v>
      </c>
      <c r="B165" t="s">
        <v>190</v>
      </c>
      <c r="C165">
        <v>418</v>
      </c>
      <c r="D165" t="s">
        <v>77</v>
      </c>
      <c r="E165">
        <v>645</v>
      </c>
      <c r="F165" t="s">
        <v>191</v>
      </c>
      <c r="G165" t="s">
        <v>192</v>
      </c>
      <c r="H165" t="s">
        <v>193</v>
      </c>
      <c r="I165">
        <v>2013</v>
      </c>
      <c r="J165">
        <v>2013</v>
      </c>
      <c r="K165" t="s">
        <v>194</v>
      </c>
      <c r="L165">
        <v>242.06</v>
      </c>
      <c r="M165" t="s">
        <v>109</v>
      </c>
      <c r="N165" t="s">
        <v>110</v>
      </c>
    </row>
    <row r="166" spans="1:14" x14ac:dyDescent="0.75">
      <c r="A166" t="s">
        <v>189</v>
      </c>
      <c r="B166" t="s">
        <v>190</v>
      </c>
      <c r="C166">
        <v>418</v>
      </c>
      <c r="D166" t="s">
        <v>77</v>
      </c>
      <c r="E166">
        <v>645</v>
      </c>
      <c r="F166" t="s">
        <v>191</v>
      </c>
      <c r="G166" t="s">
        <v>192</v>
      </c>
      <c r="H166" t="s">
        <v>193</v>
      </c>
      <c r="I166">
        <v>2014</v>
      </c>
      <c r="J166">
        <v>2014</v>
      </c>
      <c r="K166" t="s">
        <v>194</v>
      </c>
      <c r="L166">
        <v>243</v>
      </c>
      <c r="M166" t="s">
        <v>109</v>
      </c>
      <c r="N166" t="s">
        <v>110</v>
      </c>
    </row>
    <row r="167" spans="1:14" x14ac:dyDescent="0.75">
      <c r="A167" t="s">
        <v>189</v>
      </c>
      <c r="B167" t="s">
        <v>190</v>
      </c>
      <c r="C167">
        <v>418</v>
      </c>
      <c r="D167" t="s">
        <v>77</v>
      </c>
      <c r="E167">
        <v>645</v>
      </c>
      <c r="F167" t="s">
        <v>191</v>
      </c>
      <c r="G167" t="s">
        <v>192</v>
      </c>
      <c r="H167" t="s">
        <v>193</v>
      </c>
      <c r="I167">
        <v>2015</v>
      </c>
      <c r="J167">
        <v>2015</v>
      </c>
      <c r="K167" t="s">
        <v>194</v>
      </c>
      <c r="L167">
        <v>243.04</v>
      </c>
      <c r="M167" t="s">
        <v>109</v>
      </c>
      <c r="N167" t="s">
        <v>110</v>
      </c>
    </row>
    <row r="168" spans="1:14" x14ac:dyDescent="0.75">
      <c r="A168" t="s">
        <v>189</v>
      </c>
      <c r="B168" t="s">
        <v>190</v>
      </c>
      <c r="C168">
        <v>418</v>
      </c>
      <c r="D168" t="s">
        <v>77</v>
      </c>
      <c r="E168">
        <v>645</v>
      </c>
      <c r="F168" t="s">
        <v>191</v>
      </c>
      <c r="G168" t="s">
        <v>192</v>
      </c>
      <c r="H168" t="s">
        <v>193</v>
      </c>
      <c r="I168">
        <v>2016</v>
      </c>
      <c r="J168">
        <v>2016</v>
      </c>
      <c r="K168" t="s">
        <v>194</v>
      </c>
      <c r="L168">
        <v>243.04</v>
      </c>
      <c r="M168" t="s">
        <v>109</v>
      </c>
      <c r="N168" t="s">
        <v>110</v>
      </c>
    </row>
    <row r="169" spans="1:14" x14ac:dyDescent="0.75">
      <c r="A169" t="s">
        <v>189</v>
      </c>
      <c r="B169" t="s">
        <v>190</v>
      </c>
      <c r="C169">
        <v>418</v>
      </c>
      <c r="D169" t="s">
        <v>77</v>
      </c>
      <c r="E169">
        <v>645</v>
      </c>
      <c r="F169" t="s">
        <v>191</v>
      </c>
      <c r="G169" t="s">
        <v>192</v>
      </c>
      <c r="H169" t="s">
        <v>193</v>
      </c>
      <c r="I169">
        <v>2017</v>
      </c>
      <c r="J169">
        <v>2017</v>
      </c>
      <c r="K169" t="s">
        <v>194</v>
      </c>
      <c r="L169">
        <v>243.06</v>
      </c>
      <c r="M169" t="s">
        <v>109</v>
      </c>
      <c r="N169" t="s">
        <v>110</v>
      </c>
    </row>
    <row r="170" spans="1:14" x14ac:dyDescent="0.75">
      <c r="A170" t="s">
        <v>189</v>
      </c>
      <c r="B170" t="s">
        <v>190</v>
      </c>
      <c r="C170">
        <v>418</v>
      </c>
      <c r="D170" t="s">
        <v>77</v>
      </c>
      <c r="E170">
        <v>645</v>
      </c>
      <c r="F170" t="s">
        <v>191</v>
      </c>
      <c r="G170" t="s">
        <v>192</v>
      </c>
      <c r="H170" t="s">
        <v>193</v>
      </c>
      <c r="I170">
        <v>2018</v>
      </c>
      <c r="J170">
        <v>2018</v>
      </c>
      <c r="K170" t="s">
        <v>194</v>
      </c>
      <c r="L170">
        <v>243.12</v>
      </c>
      <c r="M170" t="s">
        <v>109</v>
      </c>
      <c r="N170" t="s">
        <v>110</v>
      </c>
    </row>
    <row r="171" spans="1:14" x14ac:dyDescent="0.75">
      <c r="A171" t="s">
        <v>189</v>
      </c>
      <c r="B171" t="s">
        <v>190</v>
      </c>
      <c r="C171">
        <v>418</v>
      </c>
      <c r="D171" t="s">
        <v>77</v>
      </c>
      <c r="E171">
        <v>645</v>
      </c>
      <c r="F171" t="s">
        <v>191</v>
      </c>
      <c r="G171" t="s">
        <v>192</v>
      </c>
      <c r="H171" t="s">
        <v>193</v>
      </c>
      <c r="I171">
        <v>2019</v>
      </c>
      <c r="J171">
        <v>2019</v>
      </c>
      <c r="K171" t="s">
        <v>194</v>
      </c>
      <c r="L171">
        <v>233.52</v>
      </c>
      <c r="M171" t="s">
        <v>109</v>
      </c>
      <c r="N171" t="s">
        <v>110</v>
      </c>
    </row>
    <row r="172" spans="1:14" x14ac:dyDescent="0.75">
      <c r="A172" t="s">
        <v>189</v>
      </c>
      <c r="B172" t="s">
        <v>190</v>
      </c>
      <c r="C172">
        <v>426</v>
      </c>
      <c r="D172" t="s">
        <v>78</v>
      </c>
      <c r="E172">
        <v>645</v>
      </c>
      <c r="F172" t="s">
        <v>191</v>
      </c>
      <c r="G172" t="s">
        <v>192</v>
      </c>
      <c r="H172" t="s">
        <v>193</v>
      </c>
      <c r="I172">
        <v>2010</v>
      </c>
      <c r="J172">
        <v>2010</v>
      </c>
      <c r="K172" t="s">
        <v>194</v>
      </c>
      <c r="L172">
        <v>5.91</v>
      </c>
      <c r="M172" t="s">
        <v>109</v>
      </c>
      <c r="N172" t="s">
        <v>110</v>
      </c>
    </row>
    <row r="173" spans="1:14" x14ac:dyDescent="0.75">
      <c r="A173" t="s">
        <v>189</v>
      </c>
      <c r="B173" t="s">
        <v>190</v>
      </c>
      <c r="C173">
        <v>426</v>
      </c>
      <c r="D173" t="s">
        <v>78</v>
      </c>
      <c r="E173">
        <v>645</v>
      </c>
      <c r="F173" t="s">
        <v>191</v>
      </c>
      <c r="G173" t="s">
        <v>192</v>
      </c>
      <c r="H173" t="s">
        <v>193</v>
      </c>
      <c r="I173">
        <v>2011</v>
      </c>
      <c r="J173">
        <v>2011</v>
      </c>
      <c r="K173" t="s">
        <v>194</v>
      </c>
      <c r="L173">
        <v>5.99</v>
      </c>
      <c r="M173" t="s">
        <v>109</v>
      </c>
      <c r="N173" t="s">
        <v>110</v>
      </c>
    </row>
    <row r="174" spans="1:14" x14ac:dyDescent="0.75">
      <c r="A174" t="s">
        <v>189</v>
      </c>
      <c r="B174" t="s">
        <v>190</v>
      </c>
      <c r="C174">
        <v>426</v>
      </c>
      <c r="D174" t="s">
        <v>78</v>
      </c>
      <c r="E174">
        <v>645</v>
      </c>
      <c r="F174" t="s">
        <v>191</v>
      </c>
      <c r="G174" t="s">
        <v>192</v>
      </c>
      <c r="H174" t="s">
        <v>193</v>
      </c>
      <c r="I174">
        <v>2012</v>
      </c>
      <c r="J174">
        <v>2012</v>
      </c>
      <c r="K174" t="s">
        <v>194</v>
      </c>
      <c r="L174">
        <v>4.99</v>
      </c>
      <c r="M174" t="s">
        <v>109</v>
      </c>
      <c r="N174" t="s">
        <v>110</v>
      </c>
    </row>
    <row r="175" spans="1:14" x14ac:dyDescent="0.75">
      <c r="A175" t="s">
        <v>189</v>
      </c>
      <c r="B175" t="s">
        <v>190</v>
      </c>
      <c r="C175">
        <v>426</v>
      </c>
      <c r="D175" t="s">
        <v>78</v>
      </c>
      <c r="E175">
        <v>645</v>
      </c>
      <c r="F175" t="s">
        <v>191</v>
      </c>
      <c r="G175" t="s">
        <v>192</v>
      </c>
      <c r="H175" t="s">
        <v>193</v>
      </c>
      <c r="I175">
        <v>2013</v>
      </c>
      <c r="J175">
        <v>2013</v>
      </c>
      <c r="K175" t="s">
        <v>194</v>
      </c>
      <c r="L175">
        <v>2.39</v>
      </c>
      <c r="M175" t="s">
        <v>109</v>
      </c>
      <c r="N175" t="s">
        <v>110</v>
      </c>
    </row>
    <row r="176" spans="1:14" x14ac:dyDescent="0.75">
      <c r="A176" t="s">
        <v>189</v>
      </c>
      <c r="B176" t="s">
        <v>190</v>
      </c>
      <c r="C176">
        <v>426</v>
      </c>
      <c r="D176" t="s">
        <v>78</v>
      </c>
      <c r="E176">
        <v>645</v>
      </c>
      <c r="F176" t="s">
        <v>191</v>
      </c>
      <c r="G176" t="s">
        <v>192</v>
      </c>
      <c r="H176" t="s">
        <v>193</v>
      </c>
      <c r="I176">
        <v>2014</v>
      </c>
      <c r="J176">
        <v>2014</v>
      </c>
      <c r="K176" t="s">
        <v>194</v>
      </c>
      <c r="L176">
        <v>2.87</v>
      </c>
      <c r="M176" t="s">
        <v>109</v>
      </c>
      <c r="N176" t="s">
        <v>110</v>
      </c>
    </row>
    <row r="177" spans="1:14" x14ac:dyDescent="0.75">
      <c r="A177" t="s">
        <v>189</v>
      </c>
      <c r="B177" t="s">
        <v>190</v>
      </c>
      <c r="C177">
        <v>426</v>
      </c>
      <c r="D177" t="s">
        <v>78</v>
      </c>
      <c r="E177">
        <v>645</v>
      </c>
      <c r="F177" t="s">
        <v>191</v>
      </c>
      <c r="G177" t="s">
        <v>192</v>
      </c>
      <c r="H177" t="s">
        <v>193</v>
      </c>
      <c r="I177">
        <v>2015</v>
      </c>
      <c r="J177">
        <v>2015</v>
      </c>
      <c r="K177" t="s">
        <v>194</v>
      </c>
      <c r="L177">
        <v>3.81</v>
      </c>
      <c r="M177" t="s">
        <v>109</v>
      </c>
      <c r="N177" t="s">
        <v>110</v>
      </c>
    </row>
    <row r="178" spans="1:14" x14ac:dyDescent="0.75">
      <c r="A178" t="s">
        <v>189</v>
      </c>
      <c r="B178" t="s">
        <v>190</v>
      </c>
      <c r="C178">
        <v>426</v>
      </c>
      <c r="D178" t="s">
        <v>78</v>
      </c>
      <c r="E178">
        <v>645</v>
      </c>
      <c r="F178" t="s">
        <v>191</v>
      </c>
      <c r="G178" t="s">
        <v>192</v>
      </c>
      <c r="H178" t="s">
        <v>193</v>
      </c>
      <c r="I178">
        <v>2016</v>
      </c>
      <c r="J178">
        <v>2016</v>
      </c>
      <c r="K178" t="s">
        <v>194</v>
      </c>
      <c r="L178">
        <v>4.9400000000000004</v>
      </c>
      <c r="M178" t="s">
        <v>109</v>
      </c>
      <c r="N178" t="s">
        <v>110</v>
      </c>
    </row>
    <row r="179" spans="1:14" x14ac:dyDescent="0.75">
      <c r="A179" t="s">
        <v>189</v>
      </c>
      <c r="B179" t="s">
        <v>190</v>
      </c>
      <c r="C179">
        <v>426</v>
      </c>
      <c r="D179" t="s">
        <v>78</v>
      </c>
      <c r="E179">
        <v>645</v>
      </c>
      <c r="F179" t="s">
        <v>191</v>
      </c>
      <c r="G179" t="s">
        <v>192</v>
      </c>
      <c r="H179" t="s">
        <v>193</v>
      </c>
      <c r="I179">
        <v>2017</v>
      </c>
      <c r="J179">
        <v>2017</v>
      </c>
      <c r="K179" t="s">
        <v>194</v>
      </c>
      <c r="L179">
        <v>12.17</v>
      </c>
      <c r="M179" t="s">
        <v>109</v>
      </c>
      <c r="N179" t="s">
        <v>110</v>
      </c>
    </row>
    <row r="180" spans="1:14" x14ac:dyDescent="0.75">
      <c r="A180" t="s">
        <v>189</v>
      </c>
      <c r="B180" t="s">
        <v>190</v>
      </c>
      <c r="C180">
        <v>426</v>
      </c>
      <c r="D180" t="s">
        <v>78</v>
      </c>
      <c r="E180">
        <v>645</v>
      </c>
      <c r="F180" t="s">
        <v>191</v>
      </c>
      <c r="G180" t="s">
        <v>192</v>
      </c>
      <c r="H180" t="s">
        <v>193</v>
      </c>
      <c r="I180">
        <v>2018</v>
      </c>
      <c r="J180">
        <v>2018</v>
      </c>
      <c r="K180" t="s">
        <v>194</v>
      </c>
      <c r="L180">
        <v>7.04</v>
      </c>
      <c r="M180" t="s">
        <v>109</v>
      </c>
      <c r="N180" t="s">
        <v>110</v>
      </c>
    </row>
    <row r="181" spans="1:14" x14ac:dyDescent="0.75">
      <c r="A181" t="s">
        <v>189</v>
      </c>
      <c r="B181" t="s">
        <v>190</v>
      </c>
      <c r="C181">
        <v>426</v>
      </c>
      <c r="D181" t="s">
        <v>78</v>
      </c>
      <c r="E181">
        <v>645</v>
      </c>
      <c r="F181" t="s">
        <v>191</v>
      </c>
      <c r="G181" t="s">
        <v>192</v>
      </c>
      <c r="H181" t="s">
        <v>193</v>
      </c>
      <c r="I181">
        <v>2019</v>
      </c>
      <c r="J181">
        <v>2019</v>
      </c>
      <c r="K181" t="s">
        <v>194</v>
      </c>
      <c r="L181">
        <v>6.39</v>
      </c>
      <c r="M181" t="s">
        <v>109</v>
      </c>
      <c r="N181" t="s">
        <v>110</v>
      </c>
    </row>
    <row r="182" spans="1:14" x14ac:dyDescent="0.75">
      <c r="A182" t="s">
        <v>189</v>
      </c>
      <c r="B182" t="s">
        <v>190</v>
      </c>
      <c r="C182">
        <v>430</v>
      </c>
      <c r="D182" t="s">
        <v>79</v>
      </c>
      <c r="E182">
        <v>645</v>
      </c>
      <c r="F182" t="s">
        <v>191</v>
      </c>
      <c r="G182" t="s">
        <v>192</v>
      </c>
      <c r="H182" t="s">
        <v>193</v>
      </c>
      <c r="I182">
        <v>2010</v>
      </c>
      <c r="J182">
        <v>2010</v>
      </c>
      <c r="K182" t="s">
        <v>194</v>
      </c>
      <c r="L182">
        <v>113.56</v>
      </c>
      <c r="M182" t="s">
        <v>109</v>
      </c>
      <c r="N182" t="s">
        <v>110</v>
      </c>
    </row>
    <row r="183" spans="1:14" x14ac:dyDescent="0.75">
      <c r="A183" t="s">
        <v>189</v>
      </c>
      <c r="B183" t="s">
        <v>190</v>
      </c>
      <c r="C183">
        <v>430</v>
      </c>
      <c r="D183" t="s">
        <v>79</v>
      </c>
      <c r="E183">
        <v>645</v>
      </c>
      <c r="F183" t="s">
        <v>191</v>
      </c>
      <c r="G183" t="s">
        <v>192</v>
      </c>
      <c r="H183" t="s">
        <v>193</v>
      </c>
      <c r="I183">
        <v>2011</v>
      </c>
      <c r="J183">
        <v>2011</v>
      </c>
      <c r="K183" t="s">
        <v>194</v>
      </c>
      <c r="L183">
        <v>114.32</v>
      </c>
      <c r="M183" t="s">
        <v>109</v>
      </c>
      <c r="N183" t="s">
        <v>110</v>
      </c>
    </row>
    <row r="184" spans="1:14" x14ac:dyDescent="0.75">
      <c r="A184" t="s">
        <v>189</v>
      </c>
      <c r="B184" t="s">
        <v>190</v>
      </c>
      <c r="C184">
        <v>430</v>
      </c>
      <c r="D184" t="s">
        <v>79</v>
      </c>
      <c r="E184">
        <v>645</v>
      </c>
      <c r="F184" t="s">
        <v>191</v>
      </c>
      <c r="G184" t="s">
        <v>192</v>
      </c>
      <c r="H184" t="s">
        <v>193</v>
      </c>
      <c r="I184">
        <v>2012</v>
      </c>
      <c r="J184">
        <v>2012</v>
      </c>
      <c r="K184" t="s">
        <v>194</v>
      </c>
      <c r="L184">
        <v>110.38</v>
      </c>
      <c r="M184" t="s">
        <v>109</v>
      </c>
      <c r="N184" t="s">
        <v>110</v>
      </c>
    </row>
    <row r="185" spans="1:14" x14ac:dyDescent="0.75">
      <c r="A185" t="s">
        <v>189</v>
      </c>
      <c r="B185" t="s">
        <v>190</v>
      </c>
      <c r="C185">
        <v>430</v>
      </c>
      <c r="D185" t="s">
        <v>79</v>
      </c>
      <c r="E185">
        <v>645</v>
      </c>
      <c r="F185" t="s">
        <v>191</v>
      </c>
      <c r="G185" t="s">
        <v>192</v>
      </c>
      <c r="H185" t="s">
        <v>193</v>
      </c>
      <c r="I185">
        <v>2013</v>
      </c>
      <c r="J185">
        <v>2013</v>
      </c>
      <c r="K185" t="s">
        <v>194</v>
      </c>
      <c r="L185">
        <v>111.71</v>
      </c>
      <c r="M185" t="s">
        <v>109</v>
      </c>
      <c r="N185" t="s">
        <v>110</v>
      </c>
    </row>
    <row r="186" spans="1:14" x14ac:dyDescent="0.75">
      <c r="A186" t="s">
        <v>189</v>
      </c>
      <c r="B186" t="s">
        <v>190</v>
      </c>
      <c r="C186">
        <v>430</v>
      </c>
      <c r="D186" t="s">
        <v>79</v>
      </c>
      <c r="E186">
        <v>645</v>
      </c>
      <c r="F186" t="s">
        <v>191</v>
      </c>
      <c r="G186" t="s">
        <v>192</v>
      </c>
      <c r="H186" t="s">
        <v>193</v>
      </c>
      <c r="I186">
        <v>2014</v>
      </c>
      <c r="J186">
        <v>2014</v>
      </c>
      <c r="K186" t="s">
        <v>194</v>
      </c>
      <c r="L186">
        <v>104.94</v>
      </c>
      <c r="M186" t="s">
        <v>109</v>
      </c>
      <c r="N186" t="s">
        <v>110</v>
      </c>
    </row>
    <row r="187" spans="1:14" x14ac:dyDescent="0.75">
      <c r="A187" t="s">
        <v>189</v>
      </c>
      <c r="B187" t="s">
        <v>190</v>
      </c>
      <c r="C187">
        <v>430</v>
      </c>
      <c r="D187" t="s">
        <v>79</v>
      </c>
      <c r="E187">
        <v>645</v>
      </c>
      <c r="F187" t="s">
        <v>191</v>
      </c>
      <c r="G187" t="s">
        <v>192</v>
      </c>
      <c r="H187" t="s">
        <v>193</v>
      </c>
      <c r="I187">
        <v>2015</v>
      </c>
      <c r="J187">
        <v>2015</v>
      </c>
      <c r="K187" t="s">
        <v>194</v>
      </c>
      <c r="L187">
        <v>103.51</v>
      </c>
      <c r="M187" t="s">
        <v>109</v>
      </c>
      <c r="N187" t="s">
        <v>110</v>
      </c>
    </row>
    <row r="188" spans="1:14" x14ac:dyDescent="0.75">
      <c r="A188" t="s">
        <v>189</v>
      </c>
      <c r="B188" t="s">
        <v>190</v>
      </c>
      <c r="C188">
        <v>430</v>
      </c>
      <c r="D188" t="s">
        <v>79</v>
      </c>
      <c r="E188">
        <v>645</v>
      </c>
      <c r="F188" t="s">
        <v>191</v>
      </c>
      <c r="G188" t="s">
        <v>192</v>
      </c>
      <c r="H188" t="s">
        <v>193</v>
      </c>
      <c r="I188">
        <v>2016</v>
      </c>
      <c r="J188">
        <v>2016</v>
      </c>
      <c r="K188" t="s">
        <v>194</v>
      </c>
      <c r="L188">
        <v>97.93</v>
      </c>
      <c r="M188" t="s">
        <v>109</v>
      </c>
      <c r="N188" t="s">
        <v>110</v>
      </c>
    </row>
    <row r="189" spans="1:14" x14ac:dyDescent="0.75">
      <c r="A189" t="s">
        <v>189</v>
      </c>
      <c r="B189" t="s">
        <v>190</v>
      </c>
      <c r="C189">
        <v>430</v>
      </c>
      <c r="D189" t="s">
        <v>79</v>
      </c>
      <c r="E189">
        <v>645</v>
      </c>
      <c r="F189" t="s">
        <v>191</v>
      </c>
      <c r="G189" t="s">
        <v>192</v>
      </c>
      <c r="H189" t="s">
        <v>193</v>
      </c>
      <c r="I189">
        <v>2017</v>
      </c>
      <c r="J189">
        <v>2017</v>
      </c>
      <c r="K189" t="s">
        <v>194</v>
      </c>
      <c r="L189">
        <v>108.8</v>
      </c>
      <c r="M189" t="s">
        <v>109</v>
      </c>
      <c r="N189" t="s">
        <v>110</v>
      </c>
    </row>
    <row r="190" spans="1:14" x14ac:dyDescent="0.75">
      <c r="A190" t="s">
        <v>189</v>
      </c>
      <c r="B190" t="s">
        <v>190</v>
      </c>
      <c r="C190">
        <v>430</v>
      </c>
      <c r="D190" t="s">
        <v>79</v>
      </c>
      <c r="E190">
        <v>645</v>
      </c>
      <c r="F190" t="s">
        <v>191</v>
      </c>
      <c r="G190" t="s">
        <v>192</v>
      </c>
      <c r="H190" t="s">
        <v>193</v>
      </c>
      <c r="I190">
        <v>2018</v>
      </c>
      <c r="J190">
        <v>2018</v>
      </c>
      <c r="K190" t="s">
        <v>194</v>
      </c>
      <c r="L190">
        <v>109.52</v>
      </c>
      <c r="M190" t="s">
        <v>109</v>
      </c>
      <c r="N190" t="s">
        <v>110</v>
      </c>
    </row>
    <row r="191" spans="1:14" x14ac:dyDescent="0.75">
      <c r="A191" t="s">
        <v>189</v>
      </c>
      <c r="B191" t="s">
        <v>190</v>
      </c>
      <c r="C191">
        <v>430</v>
      </c>
      <c r="D191" t="s">
        <v>79</v>
      </c>
      <c r="E191">
        <v>645</v>
      </c>
      <c r="F191" t="s">
        <v>191</v>
      </c>
      <c r="G191" t="s">
        <v>192</v>
      </c>
      <c r="H191" t="s">
        <v>193</v>
      </c>
      <c r="I191">
        <v>2019</v>
      </c>
      <c r="J191">
        <v>2019</v>
      </c>
      <c r="K191" t="s">
        <v>194</v>
      </c>
      <c r="L191">
        <v>116.5</v>
      </c>
      <c r="M191" t="s">
        <v>109</v>
      </c>
      <c r="N191" t="s">
        <v>110</v>
      </c>
    </row>
    <row r="192" spans="1:14" x14ac:dyDescent="0.75">
      <c r="A192" t="s">
        <v>189</v>
      </c>
      <c r="B192" t="s">
        <v>190</v>
      </c>
      <c r="C192">
        <v>450</v>
      </c>
      <c r="D192" t="s">
        <v>80</v>
      </c>
      <c r="E192">
        <v>645</v>
      </c>
      <c r="F192" t="s">
        <v>191</v>
      </c>
      <c r="G192" t="s">
        <v>192</v>
      </c>
      <c r="H192" t="s">
        <v>193</v>
      </c>
      <c r="I192">
        <v>2010</v>
      </c>
      <c r="J192">
        <v>2010</v>
      </c>
      <c r="K192" t="s">
        <v>194</v>
      </c>
      <c r="L192">
        <v>154.32</v>
      </c>
      <c r="M192" t="s">
        <v>109</v>
      </c>
      <c r="N192" t="s">
        <v>110</v>
      </c>
    </row>
    <row r="193" spans="1:14" x14ac:dyDescent="0.75">
      <c r="A193" t="s">
        <v>189</v>
      </c>
      <c r="B193" t="s">
        <v>190</v>
      </c>
      <c r="C193">
        <v>450</v>
      </c>
      <c r="D193" t="s">
        <v>80</v>
      </c>
      <c r="E193">
        <v>645</v>
      </c>
      <c r="F193" t="s">
        <v>191</v>
      </c>
      <c r="G193" t="s">
        <v>192</v>
      </c>
      <c r="H193" t="s">
        <v>193</v>
      </c>
      <c r="I193">
        <v>2011</v>
      </c>
      <c r="J193">
        <v>2011</v>
      </c>
      <c r="K193" t="s">
        <v>194</v>
      </c>
      <c r="L193">
        <v>153.33000000000001</v>
      </c>
      <c r="M193" t="s">
        <v>109</v>
      </c>
      <c r="N193" t="s">
        <v>110</v>
      </c>
    </row>
    <row r="194" spans="1:14" x14ac:dyDescent="0.75">
      <c r="A194" t="s">
        <v>189</v>
      </c>
      <c r="B194" t="s">
        <v>190</v>
      </c>
      <c r="C194">
        <v>450</v>
      </c>
      <c r="D194" t="s">
        <v>80</v>
      </c>
      <c r="E194">
        <v>645</v>
      </c>
      <c r="F194" t="s">
        <v>191</v>
      </c>
      <c r="G194" t="s">
        <v>192</v>
      </c>
      <c r="H194" t="s">
        <v>193</v>
      </c>
      <c r="I194">
        <v>2012</v>
      </c>
      <c r="J194">
        <v>2012</v>
      </c>
      <c r="K194" t="s">
        <v>194</v>
      </c>
      <c r="L194">
        <v>151.62</v>
      </c>
      <c r="M194" t="s">
        <v>109</v>
      </c>
      <c r="N194" t="s">
        <v>110</v>
      </c>
    </row>
    <row r="195" spans="1:14" x14ac:dyDescent="0.75">
      <c r="A195" t="s">
        <v>189</v>
      </c>
      <c r="B195" t="s">
        <v>190</v>
      </c>
      <c r="C195">
        <v>450</v>
      </c>
      <c r="D195" t="s">
        <v>80</v>
      </c>
      <c r="E195">
        <v>645</v>
      </c>
      <c r="F195" t="s">
        <v>191</v>
      </c>
      <c r="G195" t="s">
        <v>192</v>
      </c>
      <c r="H195" t="s">
        <v>193</v>
      </c>
      <c r="I195">
        <v>2013</v>
      </c>
      <c r="J195">
        <v>2013</v>
      </c>
      <c r="K195" t="s">
        <v>194</v>
      </c>
      <c r="L195">
        <v>150.56</v>
      </c>
      <c r="M195" t="s">
        <v>109</v>
      </c>
      <c r="N195" t="s">
        <v>110</v>
      </c>
    </row>
    <row r="196" spans="1:14" x14ac:dyDescent="0.75">
      <c r="A196" t="s">
        <v>189</v>
      </c>
      <c r="B196" t="s">
        <v>190</v>
      </c>
      <c r="C196">
        <v>450</v>
      </c>
      <c r="D196" t="s">
        <v>80</v>
      </c>
      <c r="E196">
        <v>645</v>
      </c>
      <c r="F196" t="s">
        <v>191</v>
      </c>
      <c r="G196" t="s">
        <v>192</v>
      </c>
      <c r="H196" t="s">
        <v>193</v>
      </c>
      <c r="I196">
        <v>2014</v>
      </c>
      <c r="J196">
        <v>2014</v>
      </c>
      <c r="K196" t="s">
        <v>194</v>
      </c>
      <c r="L196">
        <v>147.31</v>
      </c>
      <c r="M196" t="s">
        <v>109</v>
      </c>
      <c r="N196" t="s">
        <v>110</v>
      </c>
    </row>
    <row r="197" spans="1:14" x14ac:dyDescent="0.75">
      <c r="A197" t="s">
        <v>189</v>
      </c>
      <c r="B197" t="s">
        <v>190</v>
      </c>
      <c r="C197">
        <v>450</v>
      </c>
      <c r="D197" t="s">
        <v>80</v>
      </c>
      <c r="E197">
        <v>645</v>
      </c>
      <c r="F197" t="s">
        <v>191</v>
      </c>
      <c r="G197" t="s">
        <v>192</v>
      </c>
      <c r="H197" t="s">
        <v>193</v>
      </c>
      <c r="I197">
        <v>2015</v>
      </c>
      <c r="J197">
        <v>2015</v>
      </c>
      <c r="K197" t="s">
        <v>194</v>
      </c>
      <c r="L197">
        <v>146.61000000000001</v>
      </c>
      <c r="M197" t="s">
        <v>109</v>
      </c>
      <c r="N197" t="s">
        <v>110</v>
      </c>
    </row>
    <row r="198" spans="1:14" x14ac:dyDescent="0.75">
      <c r="A198" t="s">
        <v>189</v>
      </c>
      <c r="B198" t="s">
        <v>190</v>
      </c>
      <c r="C198">
        <v>450</v>
      </c>
      <c r="D198" t="s">
        <v>80</v>
      </c>
      <c r="E198">
        <v>645</v>
      </c>
      <c r="F198" t="s">
        <v>191</v>
      </c>
      <c r="G198" t="s">
        <v>192</v>
      </c>
      <c r="H198" t="s">
        <v>193</v>
      </c>
      <c r="I198">
        <v>2016</v>
      </c>
      <c r="J198">
        <v>2016</v>
      </c>
      <c r="K198" t="s">
        <v>194</v>
      </c>
      <c r="L198">
        <v>146.19</v>
      </c>
      <c r="M198" t="s">
        <v>109</v>
      </c>
      <c r="N198" t="s">
        <v>110</v>
      </c>
    </row>
    <row r="199" spans="1:14" x14ac:dyDescent="0.75">
      <c r="A199" t="s">
        <v>189</v>
      </c>
      <c r="B199" t="s">
        <v>190</v>
      </c>
      <c r="C199">
        <v>450</v>
      </c>
      <c r="D199" t="s">
        <v>80</v>
      </c>
      <c r="E199">
        <v>645</v>
      </c>
      <c r="F199" t="s">
        <v>191</v>
      </c>
      <c r="G199" t="s">
        <v>192</v>
      </c>
      <c r="H199" t="s">
        <v>193</v>
      </c>
      <c r="I199">
        <v>2017</v>
      </c>
      <c r="J199">
        <v>2017</v>
      </c>
      <c r="K199" t="s">
        <v>194</v>
      </c>
      <c r="L199">
        <v>146.06</v>
      </c>
      <c r="M199" t="s">
        <v>109</v>
      </c>
      <c r="N199" t="s">
        <v>110</v>
      </c>
    </row>
    <row r="200" spans="1:14" x14ac:dyDescent="0.75">
      <c r="A200" t="s">
        <v>189</v>
      </c>
      <c r="B200" t="s">
        <v>190</v>
      </c>
      <c r="C200">
        <v>450</v>
      </c>
      <c r="D200" t="s">
        <v>80</v>
      </c>
      <c r="E200">
        <v>645</v>
      </c>
      <c r="F200" t="s">
        <v>191</v>
      </c>
      <c r="G200" t="s">
        <v>192</v>
      </c>
      <c r="H200" t="s">
        <v>193</v>
      </c>
      <c r="I200">
        <v>2018</v>
      </c>
      <c r="J200">
        <v>2018</v>
      </c>
      <c r="K200" t="s">
        <v>194</v>
      </c>
      <c r="L200">
        <v>148.16999999999999</v>
      </c>
      <c r="M200" t="s">
        <v>109</v>
      </c>
      <c r="N200" t="s">
        <v>110</v>
      </c>
    </row>
    <row r="201" spans="1:14" x14ac:dyDescent="0.75">
      <c r="A201" t="s">
        <v>189</v>
      </c>
      <c r="B201" t="s">
        <v>190</v>
      </c>
      <c r="C201">
        <v>450</v>
      </c>
      <c r="D201" t="s">
        <v>80</v>
      </c>
      <c r="E201">
        <v>645</v>
      </c>
      <c r="F201" t="s">
        <v>191</v>
      </c>
      <c r="G201" t="s">
        <v>192</v>
      </c>
      <c r="H201" t="s">
        <v>193</v>
      </c>
      <c r="I201">
        <v>2019</v>
      </c>
      <c r="J201">
        <v>2019</v>
      </c>
      <c r="K201" t="s">
        <v>194</v>
      </c>
      <c r="L201">
        <v>148.79</v>
      </c>
      <c r="M201" t="s">
        <v>109</v>
      </c>
      <c r="N201" t="s">
        <v>110</v>
      </c>
    </row>
    <row r="202" spans="1:14" x14ac:dyDescent="0.75">
      <c r="A202" t="s">
        <v>189</v>
      </c>
      <c r="B202" t="s">
        <v>190</v>
      </c>
      <c r="C202">
        <v>454</v>
      </c>
      <c r="D202" t="s">
        <v>81</v>
      </c>
      <c r="E202">
        <v>645</v>
      </c>
      <c r="F202" t="s">
        <v>191</v>
      </c>
      <c r="G202" t="s">
        <v>192</v>
      </c>
      <c r="H202" t="s">
        <v>193</v>
      </c>
      <c r="I202">
        <v>2010</v>
      </c>
      <c r="J202">
        <v>2010</v>
      </c>
      <c r="K202" t="s">
        <v>194</v>
      </c>
      <c r="L202">
        <v>7.13</v>
      </c>
      <c r="M202" t="s">
        <v>109</v>
      </c>
      <c r="N202" t="s">
        <v>110</v>
      </c>
    </row>
    <row r="203" spans="1:14" x14ac:dyDescent="0.75">
      <c r="A203" t="s">
        <v>189</v>
      </c>
      <c r="B203" t="s">
        <v>190</v>
      </c>
      <c r="C203">
        <v>454</v>
      </c>
      <c r="D203" t="s">
        <v>81</v>
      </c>
      <c r="E203">
        <v>645</v>
      </c>
      <c r="F203" t="s">
        <v>191</v>
      </c>
      <c r="G203" t="s">
        <v>192</v>
      </c>
      <c r="H203" t="s">
        <v>193</v>
      </c>
      <c r="I203">
        <v>2011</v>
      </c>
      <c r="J203">
        <v>2011</v>
      </c>
      <c r="K203" t="s">
        <v>194</v>
      </c>
      <c r="L203">
        <v>7.4</v>
      </c>
      <c r="M203" t="s">
        <v>109</v>
      </c>
      <c r="N203" t="s">
        <v>110</v>
      </c>
    </row>
    <row r="204" spans="1:14" x14ac:dyDescent="0.75">
      <c r="A204" t="s">
        <v>189</v>
      </c>
      <c r="B204" t="s">
        <v>190</v>
      </c>
      <c r="C204">
        <v>454</v>
      </c>
      <c r="D204" t="s">
        <v>81</v>
      </c>
      <c r="E204">
        <v>645</v>
      </c>
      <c r="F204" t="s">
        <v>191</v>
      </c>
      <c r="G204" t="s">
        <v>192</v>
      </c>
      <c r="H204" t="s">
        <v>193</v>
      </c>
      <c r="I204">
        <v>2012</v>
      </c>
      <c r="J204">
        <v>2012</v>
      </c>
      <c r="K204" t="s">
        <v>194</v>
      </c>
      <c r="L204">
        <v>6.34</v>
      </c>
      <c r="M204" t="s">
        <v>109</v>
      </c>
      <c r="N204" t="s">
        <v>110</v>
      </c>
    </row>
    <row r="205" spans="1:14" x14ac:dyDescent="0.75">
      <c r="A205" t="s">
        <v>189</v>
      </c>
      <c r="B205" t="s">
        <v>190</v>
      </c>
      <c r="C205">
        <v>454</v>
      </c>
      <c r="D205" t="s">
        <v>81</v>
      </c>
      <c r="E205">
        <v>645</v>
      </c>
      <c r="F205" t="s">
        <v>191</v>
      </c>
      <c r="G205" t="s">
        <v>192</v>
      </c>
      <c r="H205" t="s">
        <v>193</v>
      </c>
      <c r="I205">
        <v>2013</v>
      </c>
      <c r="J205">
        <v>2013</v>
      </c>
      <c r="K205" t="s">
        <v>194</v>
      </c>
      <c r="L205">
        <v>6.56</v>
      </c>
      <c r="M205" t="s">
        <v>109</v>
      </c>
      <c r="N205" t="s">
        <v>110</v>
      </c>
    </row>
    <row r="206" spans="1:14" x14ac:dyDescent="0.75">
      <c r="A206" t="s">
        <v>189</v>
      </c>
      <c r="B206" t="s">
        <v>190</v>
      </c>
      <c r="C206">
        <v>454</v>
      </c>
      <c r="D206" t="s">
        <v>81</v>
      </c>
      <c r="E206">
        <v>645</v>
      </c>
      <c r="F206" t="s">
        <v>191</v>
      </c>
      <c r="G206" t="s">
        <v>192</v>
      </c>
      <c r="H206" t="s">
        <v>193</v>
      </c>
      <c r="I206">
        <v>2014</v>
      </c>
      <c r="J206">
        <v>2014</v>
      </c>
      <c r="K206" t="s">
        <v>194</v>
      </c>
      <c r="L206">
        <v>7.68</v>
      </c>
      <c r="M206" t="s">
        <v>109</v>
      </c>
      <c r="N206" t="s">
        <v>110</v>
      </c>
    </row>
    <row r="207" spans="1:14" x14ac:dyDescent="0.75">
      <c r="A207" t="s">
        <v>189</v>
      </c>
      <c r="B207" t="s">
        <v>190</v>
      </c>
      <c r="C207">
        <v>454</v>
      </c>
      <c r="D207" t="s">
        <v>81</v>
      </c>
      <c r="E207">
        <v>645</v>
      </c>
      <c r="F207" t="s">
        <v>191</v>
      </c>
      <c r="G207" t="s">
        <v>192</v>
      </c>
      <c r="H207" t="s">
        <v>193</v>
      </c>
      <c r="I207">
        <v>2015</v>
      </c>
      <c r="J207">
        <v>2015</v>
      </c>
      <c r="K207" t="s">
        <v>194</v>
      </c>
      <c r="L207">
        <v>7.63</v>
      </c>
      <c r="M207" t="s">
        <v>109</v>
      </c>
      <c r="N207" t="s">
        <v>110</v>
      </c>
    </row>
    <row r="208" spans="1:14" x14ac:dyDescent="0.75">
      <c r="A208" t="s">
        <v>189</v>
      </c>
      <c r="B208" t="s">
        <v>190</v>
      </c>
      <c r="C208">
        <v>454</v>
      </c>
      <c r="D208" t="s">
        <v>81</v>
      </c>
      <c r="E208">
        <v>645</v>
      </c>
      <c r="F208" t="s">
        <v>191</v>
      </c>
      <c r="G208" t="s">
        <v>192</v>
      </c>
      <c r="H208" t="s">
        <v>193</v>
      </c>
      <c r="I208">
        <v>2016</v>
      </c>
      <c r="J208">
        <v>2016</v>
      </c>
      <c r="K208" t="s">
        <v>194</v>
      </c>
      <c r="L208">
        <v>5.31</v>
      </c>
      <c r="M208" t="s">
        <v>109</v>
      </c>
      <c r="N208" t="s">
        <v>110</v>
      </c>
    </row>
    <row r="209" spans="1:14" x14ac:dyDescent="0.75">
      <c r="A209" t="s">
        <v>189</v>
      </c>
      <c r="B209" t="s">
        <v>190</v>
      </c>
      <c r="C209">
        <v>454</v>
      </c>
      <c r="D209" t="s">
        <v>81</v>
      </c>
      <c r="E209">
        <v>645</v>
      </c>
      <c r="F209" t="s">
        <v>191</v>
      </c>
      <c r="G209" t="s">
        <v>192</v>
      </c>
      <c r="H209" t="s">
        <v>193</v>
      </c>
      <c r="I209">
        <v>2017</v>
      </c>
      <c r="J209">
        <v>2017</v>
      </c>
      <c r="K209" t="s">
        <v>194</v>
      </c>
      <c r="L209">
        <v>6.56</v>
      </c>
      <c r="M209" t="s">
        <v>109</v>
      </c>
      <c r="N209" t="s">
        <v>110</v>
      </c>
    </row>
    <row r="210" spans="1:14" x14ac:dyDescent="0.75">
      <c r="A210" t="s">
        <v>189</v>
      </c>
      <c r="B210" t="s">
        <v>190</v>
      </c>
      <c r="C210">
        <v>454</v>
      </c>
      <c r="D210" t="s">
        <v>81</v>
      </c>
      <c r="E210">
        <v>645</v>
      </c>
      <c r="F210" t="s">
        <v>191</v>
      </c>
      <c r="G210" t="s">
        <v>192</v>
      </c>
      <c r="H210" t="s">
        <v>193</v>
      </c>
      <c r="I210">
        <v>2018</v>
      </c>
      <c r="J210">
        <v>2018</v>
      </c>
      <c r="K210" t="s">
        <v>194</v>
      </c>
      <c r="L210">
        <v>6.16</v>
      </c>
      <c r="M210" t="s">
        <v>109</v>
      </c>
      <c r="N210" t="s">
        <v>110</v>
      </c>
    </row>
    <row r="211" spans="1:14" x14ac:dyDescent="0.75">
      <c r="A211" t="s">
        <v>189</v>
      </c>
      <c r="B211" t="s">
        <v>190</v>
      </c>
      <c r="C211">
        <v>454</v>
      </c>
      <c r="D211" t="s">
        <v>81</v>
      </c>
      <c r="E211">
        <v>645</v>
      </c>
      <c r="F211" t="s">
        <v>191</v>
      </c>
      <c r="G211" t="s">
        <v>192</v>
      </c>
      <c r="H211" t="s">
        <v>193</v>
      </c>
      <c r="I211">
        <v>2019</v>
      </c>
      <c r="J211">
        <v>2019</v>
      </c>
      <c r="K211" t="s">
        <v>194</v>
      </c>
      <c r="L211">
        <v>7.25</v>
      </c>
      <c r="M211" t="s">
        <v>109</v>
      </c>
      <c r="N211" t="s">
        <v>110</v>
      </c>
    </row>
    <row r="212" spans="1:14" x14ac:dyDescent="0.75">
      <c r="A212" t="s">
        <v>189</v>
      </c>
      <c r="B212" t="s">
        <v>190</v>
      </c>
      <c r="C212">
        <v>466</v>
      </c>
      <c r="D212" t="s">
        <v>82</v>
      </c>
      <c r="E212">
        <v>645</v>
      </c>
      <c r="F212" t="s">
        <v>191</v>
      </c>
      <c r="G212" t="s">
        <v>192</v>
      </c>
      <c r="H212" t="s">
        <v>193</v>
      </c>
      <c r="I212">
        <v>2010</v>
      </c>
      <c r="J212">
        <v>2010</v>
      </c>
      <c r="K212" t="s">
        <v>194</v>
      </c>
      <c r="L212">
        <v>58.26</v>
      </c>
      <c r="M212" t="s">
        <v>109</v>
      </c>
      <c r="N212" t="s">
        <v>110</v>
      </c>
    </row>
    <row r="213" spans="1:14" x14ac:dyDescent="0.75">
      <c r="A213" t="s">
        <v>189</v>
      </c>
      <c r="B213" t="s">
        <v>190</v>
      </c>
      <c r="C213">
        <v>466</v>
      </c>
      <c r="D213" t="s">
        <v>82</v>
      </c>
      <c r="E213">
        <v>645</v>
      </c>
      <c r="F213" t="s">
        <v>191</v>
      </c>
      <c r="G213" t="s">
        <v>192</v>
      </c>
      <c r="H213" t="s">
        <v>193</v>
      </c>
      <c r="I213">
        <v>2011</v>
      </c>
      <c r="J213">
        <v>2011</v>
      </c>
      <c r="K213" t="s">
        <v>194</v>
      </c>
      <c r="L213">
        <v>59.94</v>
      </c>
      <c r="M213" t="s">
        <v>109</v>
      </c>
      <c r="N213" t="s">
        <v>110</v>
      </c>
    </row>
    <row r="214" spans="1:14" x14ac:dyDescent="0.75">
      <c r="A214" t="s">
        <v>189</v>
      </c>
      <c r="B214" t="s">
        <v>190</v>
      </c>
      <c r="C214">
        <v>466</v>
      </c>
      <c r="D214" t="s">
        <v>82</v>
      </c>
      <c r="E214">
        <v>645</v>
      </c>
      <c r="F214" t="s">
        <v>191</v>
      </c>
      <c r="G214" t="s">
        <v>192</v>
      </c>
      <c r="H214" t="s">
        <v>193</v>
      </c>
      <c r="I214">
        <v>2012</v>
      </c>
      <c r="J214">
        <v>2012</v>
      </c>
      <c r="K214" t="s">
        <v>194</v>
      </c>
      <c r="L214">
        <v>68.430000000000007</v>
      </c>
      <c r="M214" t="s">
        <v>109</v>
      </c>
      <c r="N214" t="s">
        <v>110</v>
      </c>
    </row>
    <row r="215" spans="1:14" x14ac:dyDescent="0.75">
      <c r="A215" t="s">
        <v>189</v>
      </c>
      <c r="B215" t="s">
        <v>190</v>
      </c>
      <c r="C215">
        <v>466</v>
      </c>
      <c r="D215" t="s">
        <v>82</v>
      </c>
      <c r="E215">
        <v>645</v>
      </c>
      <c r="F215" t="s">
        <v>191</v>
      </c>
      <c r="G215" t="s">
        <v>192</v>
      </c>
      <c r="H215" t="s">
        <v>193</v>
      </c>
      <c r="I215">
        <v>2013</v>
      </c>
      <c r="J215">
        <v>2013</v>
      </c>
      <c r="K215" t="s">
        <v>194</v>
      </c>
      <c r="L215">
        <v>65.069999999999993</v>
      </c>
      <c r="M215" t="s">
        <v>109</v>
      </c>
      <c r="N215" t="s">
        <v>110</v>
      </c>
    </row>
    <row r="216" spans="1:14" x14ac:dyDescent="0.75">
      <c r="A216" t="s">
        <v>189</v>
      </c>
      <c r="B216" t="s">
        <v>190</v>
      </c>
      <c r="C216">
        <v>466</v>
      </c>
      <c r="D216" t="s">
        <v>82</v>
      </c>
      <c r="E216">
        <v>645</v>
      </c>
      <c r="F216" t="s">
        <v>191</v>
      </c>
      <c r="G216" t="s">
        <v>192</v>
      </c>
      <c r="H216" t="s">
        <v>193</v>
      </c>
      <c r="I216">
        <v>2014</v>
      </c>
      <c r="J216">
        <v>2014</v>
      </c>
      <c r="K216" t="s">
        <v>194</v>
      </c>
      <c r="L216">
        <v>72.75</v>
      </c>
      <c r="M216" t="s">
        <v>109</v>
      </c>
      <c r="N216" t="s">
        <v>110</v>
      </c>
    </row>
    <row r="217" spans="1:14" x14ac:dyDescent="0.75">
      <c r="A217" t="s">
        <v>189</v>
      </c>
      <c r="B217" t="s">
        <v>190</v>
      </c>
      <c r="C217">
        <v>466</v>
      </c>
      <c r="D217" t="s">
        <v>82</v>
      </c>
      <c r="E217">
        <v>645</v>
      </c>
      <c r="F217" t="s">
        <v>191</v>
      </c>
      <c r="G217" t="s">
        <v>192</v>
      </c>
      <c r="H217" t="s">
        <v>193</v>
      </c>
      <c r="I217">
        <v>2015</v>
      </c>
      <c r="J217">
        <v>2015</v>
      </c>
      <c r="K217" t="s">
        <v>194</v>
      </c>
      <c r="L217">
        <v>69.459999999999994</v>
      </c>
      <c r="M217" t="s">
        <v>109</v>
      </c>
      <c r="N217" t="s">
        <v>110</v>
      </c>
    </row>
    <row r="218" spans="1:14" x14ac:dyDescent="0.75">
      <c r="A218" t="s">
        <v>189</v>
      </c>
      <c r="B218" t="s">
        <v>190</v>
      </c>
      <c r="C218">
        <v>466</v>
      </c>
      <c r="D218" t="s">
        <v>82</v>
      </c>
      <c r="E218">
        <v>645</v>
      </c>
      <c r="F218" t="s">
        <v>191</v>
      </c>
      <c r="G218" t="s">
        <v>192</v>
      </c>
      <c r="H218" t="s">
        <v>193</v>
      </c>
      <c r="I218">
        <v>2016</v>
      </c>
      <c r="J218">
        <v>2016</v>
      </c>
      <c r="K218" t="s">
        <v>194</v>
      </c>
      <c r="L218">
        <v>73.08</v>
      </c>
      <c r="M218" t="s">
        <v>109</v>
      </c>
      <c r="N218" t="s">
        <v>110</v>
      </c>
    </row>
    <row r="219" spans="1:14" x14ac:dyDescent="0.75">
      <c r="A219" t="s">
        <v>189</v>
      </c>
      <c r="B219" t="s">
        <v>190</v>
      </c>
      <c r="C219">
        <v>466</v>
      </c>
      <c r="D219" t="s">
        <v>82</v>
      </c>
      <c r="E219">
        <v>645</v>
      </c>
      <c r="F219" t="s">
        <v>191</v>
      </c>
      <c r="G219" t="s">
        <v>192</v>
      </c>
      <c r="H219" t="s">
        <v>193</v>
      </c>
      <c r="I219">
        <v>2017</v>
      </c>
      <c r="J219">
        <v>2017</v>
      </c>
      <c r="K219" t="s">
        <v>194</v>
      </c>
      <c r="L219">
        <v>74.48</v>
      </c>
      <c r="M219" t="s">
        <v>109</v>
      </c>
      <c r="N219" t="s">
        <v>110</v>
      </c>
    </row>
    <row r="220" spans="1:14" x14ac:dyDescent="0.75">
      <c r="A220" t="s">
        <v>189</v>
      </c>
      <c r="B220" t="s">
        <v>190</v>
      </c>
      <c r="C220">
        <v>466</v>
      </c>
      <c r="D220" t="s">
        <v>82</v>
      </c>
      <c r="E220">
        <v>645</v>
      </c>
      <c r="F220" t="s">
        <v>191</v>
      </c>
      <c r="G220" t="s">
        <v>192</v>
      </c>
      <c r="H220" t="s">
        <v>193</v>
      </c>
      <c r="I220">
        <v>2018</v>
      </c>
      <c r="J220">
        <v>2018</v>
      </c>
      <c r="K220" t="s">
        <v>194</v>
      </c>
      <c r="L220">
        <v>76.77</v>
      </c>
      <c r="M220" t="s">
        <v>109</v>
      </c>
      <c r="N220" t="s">
        <v>110</v>
      </c>
    </row>
    <row r="221" spans="1:14" x14ac:dyDescent="0.75">
      <c r="A221" t="s">
        <v>189</v>
      </c>
      <c r="B221" t="s">
        <v>190</v>
      </c>
      <c r="C221">
        <v>466</v>
      </c>
      <c r="D221" t="s">
        <v>82</v>
      </c>
      <c r="E221">
        <v>645</v>
      </c>
      <c r="F221" t="s">
        <v>191</v>
      </c>
      <c r="G221" t="s">
        <v>192</v>
      </c>
      <c r="H221" t="s">
        <v>193</v>
      </c>
      <c r="I221">
        <v>2019</v>
      </c>
      <c r="J221">
        <v>2019</v>
      </c>
      <c r="K221" t="s">
        <v>194</v>
      </c>
      <c r="L221">
        <v>76.010000000000005</v>
      </c>
      <c r="M221" t="s">
        <v>109</v>
      </c>
      <c r="N221" t="s">
        <v>110</v>
      </c>
    </row>
    <row r="222" spans="1:14" x14ac:dyDescent="0.75">
      <c r="A222" t="s">
        <v>189</v>
      </c>
      <c r="B222" t="s">
        <v>190</v>
      </c>
      <c r="C222">
        <v>478</v>
      </c>
      <c r="D222" t="s">
        <v>83</v>
      </c>
      <c r="E222">
        <v>645</v>
      </c>
      <c r="F222" t="s">
        <v>191</v>
      </c>
      <c r="G222" t="s">
        <v>192</v>
      </c>
      <c r="H222" t="s">
        <v>193</v>
      </c>
      <c r="I222">
        <v>2010</v>
      </c>
      <c r="J222">
        <v>2010</v>
      </c>
      <c r="K222" t="s">
        <v>194</v>
      </c>
      <c r="L222">
        <v>64.540000000000006</v>
      </c>
      <c r="M222" t="s">
        <v>109</v>
      </c>
      <c r="N222" t="s">
        <v>110</v>
      </c>
    </row>
    <row r="223" spans="1:14" x14ac:dyDescent="0.75">
      <c r="A223" t="s">
        <v>189</v>
      </c>
      <c r="B223" t="s">
        <v>190</v>
      </c>
      <c r="C223">
        <v>478</v>
      </c>
      <c r="D223" t="s">
        <v>83</v>
      </c>
      <c r="E223">
        <v>645</v>
      </c>
      <c r="F223" t="s">
        <v>191</v>
      </c>
      <c r="G223" t="s">
        <v>192</v>
      </c>
      <c r="H223" t="s">
        <v>193</v>
      </c>
      <c r="I223">
        <v>2011</v>
      </c>
      <c r="J223">
        <v>2011</v>
      </c>
      <c r="K223" t="s">
        <v>194</v>
      </c>
      <c r="L223">
        <v>67.430000000000007</v>
      </c>
      <c r="M223" t="s">
        <v>109</v>
      </c>
      <c r="N223" t="s">
        <v>110</v>
      </c>
    </row>
    <row r="224" spans="1:14" x14ac:dyDescent="0.75">
      <c r="A224" t="s">
        <v>189</v>
      </c>
      <c r="B224" t="s">
        <v>190</v>
      </c>
      <c r="C224">
        <v>478</v>
      </c>
      <c r="D224" t="s">
        <v>83</v>
      </c>
      <c r="E224">
        <v>645</v>
      </c>
      <c r="F224" t="s">
        <v>191</v>
      </c>
      <c r="G224" t="s">
        <v>192</v>
      </c>
      <c r="H224" t="s">
        <v>193</v>
      </c>
      <c r="I224">
        <v>2012</v>
      </c>
      <c r="J224">
        <v>2012</v>
      </c>
      <c r="K224" t="s">
        <v>194</v>
      </c>
      <c r="L224">
        <v>67.08</v>
      </c>
      <c r="M224" t="s">
        <v>109</v>
      </c>
      <c r="N224" t="s">
        <v>110</v>
      </c>
    </row>
    <row r="225" spans="1:14" x14ac:dyDescent="0.75">
      <c r="A225" t="s">
        <v>189</v>
      </c>
      <c r="B225" t="s">
        <v>190</v>
      </c>
      <c r="C225">
        <v>478</v>
      </c>
      <c r="D225" t="s">
        <v>83</v>
      </c>
      <c r="E225">
        <v>645</v>
      </c>
      <c r="F225" t="s">
        <v>191</v>
      </c>
      <c r="G225" t="s">
        <v>192</v>
      </c>
      <c r="H225" t="s">
        <v>193</v>
      </c>
      <c r="I225">
        <v>2013</v>
      </c>
      <c r="J225">
        <v>2013</v>
      </c>
      <c r="K225" t="s">
        <v>194</v>
      </c>
      <c r="L225">
        <v>72.209999999999994</v>
      </c>
      <c r="M225" t="s">
        <v>109</v>
      </c>
      <c r="N225" t="s">
        <v>110</v>
      </c>
    </row>
    <row r="226" spans="1:14" x14ac:dyDescent="0.75">
      <c r="A226" t="s">
        <v>189</v>
      </c>
      <c r="B226" t="s">
        <v>190</v>
      </c>
      <c r="C226">
        <v>478</v>
      </c>
      <c r="D226" t="s">
        <v>83</v>
      </c>
      <c r="E226">
        <v>645</v>
      </c>
      <c r="F226" t="s">
        <v>191</v>
      </c>
      <c r="G226" t="s">
        <v>192</v>
      </c>
      <c r="H226" t="s">
        <v>193</v>
      </c>
      <c r="I226">
        <v>2014</v>
      </c>
      <c r="J226">
        <v>2014</v>
      </c>
      <c r="K226" t="s">
        <v>194</v>
      </c>
      <c r="L226">
        <v>67.44</v>
      </c>
      <c r="M226" t="s">
        <v>109</v>
      </c>
      <c r="N226" t="s">
        <v>110</v>
      </c>
    </row>
    <row r="227" spans="1:14" x14ac:dyDescent="0.75">
      <c r="A227" t="s">
        <v>189</v>
      </c>
      <c r="B227" t="s">
        <v>190</v>
      </c>
      <c r="C227">
        <v>478</v>
      </c>
      <c r="D227" t="s">
        <v>83</v>
      </c>
      <c r="E227">
        <v>645</v>
      </c>
      <c r="F227" t="s">
        <v>191</v>
      </c>
      <c r="G227" t="s">
        <v>192</v>
      </c>
      <c r="H227" t="s">
        <v>193</v>
      </c>
      <c r="I227">
        <v>2015</v>
      </c>
      <c r="J227">
        <v>2015</v>
      </c>
      <c r="K227" t="s">
        <v>194</v>
      </c>
      <c r="L227">
        <v>59.77</v>
      </c>
      <c r="M227" t="s">
        <v>109</v>
      </c>
      <c r="N227" t="s">
        <v>110</v>
      </c>
    </row>
    <row r="228" spans="1:14" x14ac:dyDescent="0.75">
      <c r="A228" t="s">
        <v>189</v>
      </c>
      <c r="B228" t="s">
        <v>190</v>
      </c>
      <c r="C228">
        <v>478</v>
      </c>
      <c r="D228" t="s">
        <v>83</v>
      </c>
      <c r="E228">
        <v>645</v>
      </c>
      <c r="F228" t="s">
        <v>191</v>
      </c>
      <c r="G228" t="s">
        <v>192</v>
      </c>
      <c r="H228" t="s">
        <v>193</v>
      </c>
      <c r="I228">
        <v>2016</v>
      </c>
      <c r="J228">
        <v>2016</v>
      </c>
      <c r="K228" t="s">
        <v>194</v>
      </c>
      <c r="L228">
        <v>64.94</v>
      </c>
      <c r="M228" t="s">
        <v>109</v>
      </c>
      <c r="N228" t="s">
        <v>110</v>
      </c>
    </row>
    <row r="229" spans="1:14" x14ac:dyDescent="0.75">
      <c r="A229" t="s">
        <v>189</v>
      </c>
      <c r="B229" t="s">
        <v>190</v>
      </c>
      <c r="C229">
        <v>478</v>
      </c>
      <c r="D229" t="s">
        <v>83</v>
      </c>
      <c r="E229">
        <v>645</v>
      </c>
      <c r="F229" t="s">
        <v>191</v>
      </c>
      <c r="G229" t="s">
        <v>192</v>
      </c>
      <c r="H229" t="s">
        <v>193</v>
      </c>
      <c r="I229">
        <v>2017</v>
      </c>
      <c r="J229">
        <v>2017</v>
      </c>
      <c r="K229" t="s">
        <v>194</v>
      </c>
      <c r="L229">
        <v>66.86</v>
      </c>
      <c r="M229" t="s">
        <v>109</v>
      </c>
      <c r="N229" t="s">
        <v>110</v>
      </c>
    </row>
    <row r="230" spans="1:14" x14ac:dyDescent="0.75">
      <c r="A230" t="s">
        <v>189</v>
      </c>
      <c r="B230" t="s">
        <v>190</v>
      </c>
      <c r="C230">
        <v>478</v>
      </c>
      <c r="D230" t="s">
        <v>83</v>
      </c>
      <c r="E230">
        <v>645</v>
      </c>
      <c r="F230" t="s">
        <v>191</v>
      </c>
      <c r="G230" t="s">
        <v>192</v>
      </c>
      <c r="H230" t="s">
        <v>193</v>
      </c>
      <c r="I230">
        <v>2018</v>
      </c>
      <c r="J230">
        <v>2018</v>
      </c>
      <c r="K230" t="s">
        <v>194</v>
      </c>
      <c r="L230">
        <v>64.349999999999994</v>
      </c>
      <c r="M230" t="s">
        <v>109</v>
      </c>
      <c r="N230" t="s">
        <v>110</v>
      </c>
    </row>
    <row r="231" spans="1:14" x14ac:dyDescent="0.75">
      <c r="A231" t="s">
        <v>189</v>
      </c>
      <c r="B231" t="s">
        <v>190</v>
      </c>
      <c r="C231">
        <v>478</v>
      </c>
      <c r="D231" t="s">
        <v>83</v>
      </c>
      <c r="E231">
        <v>645</v>
      </c>
      <c r="F231" t="s">
        <v>191</v>
      </c>
      <c r="G231" t="s">
        <v>192</v>
      </c>
      <c r="H231" t="s">
        <v>193</v>
      </c>
      <c r="I231">
        <v>2019</v>
      </c>
      <c r="J231">
        <v>2019</v>
      </c>
      <c r="K231" t="s">
        <v>194</v>
      </c>
      <c r="L231">
        <v>62.15</v>
      </c>
      <c r="M231" t="s">
        <v>109</v>
      </c>
      <c r="N231" t="s">
        <v>110</v>
      </c>
    </row>
    <row r="232" spans="1:14" x14ac:dyDescent="0.75">
      <c r="A232" t="s">
        <v>189</v>
      </c>
      <c r="B232" t="s">
        <v>190</v>
      </c>
      <c r="C232">
        <v>104</v>
      </c>
      <c r="D232" t="s">
        <v>84</v>
      </c>
      <c r="E232">
        <v>645</v>
      </c>
      <c r="F232" t="s">
        <v>191</v>
      </c>
      <c r="G232" t="s">
        <v>192</v>
      </c>
      <c r="H232" t="s">
        <v>193</v>
      </c>
      <c r="I232">
        <v>2010</v>
      </c>
      <c r="J232">
        <v>2010</v>
      </c>
      <c r="K232" t="s">
        <v>194</v>
      </c>
      <c r="L232">
        <v>200.19</v>
      </c>
      <c r="M232" t="s">
        <v>109</v>
      </c>
      <c r="N232" t="s">
        <v>110</v>
      </c>
    </row>
    <row r="233" spans="1:14" x14ac:dyDescent="0.75">
      <c r="A233" t="s">
        <v>189</v>
      </c>
      <c r="B233" t="s">
        <v>190</v>
      </c>
      <c r="C233">
        <v>104</v>
      </c>
      <c r="D233" t="s">
        <v>84</v>
      </c>
      <c r="E233">
        <v>645</v>
      </c>
      <c r="F233" t="s">
        <v>191</v>
      </c>
      <c r="G233" t="s">
        <v>192</v>
      </c>
      <c r="H233" t="s">
        <v>193</v>
      </c>
      <c r="I233">
        <v>2011</v>
      </c>
      <c r="J233">
        <v>2011</v>
      </c>
      <c r="K233" t="s">
        <v>194</v>
      </c>
      <c r="L233">
        <v>195.57</v>
      </c>
      <c r="M233" t="s">
        <v>109</v>
      </c>
      <c r="N233" t="s">
        <v>110</v>
      </c>
    </row>
    <row r="234" spans="1:14" x14ac:dyDescent="0.75">
      <c r="A234" t="s">
        <v>189</v>
      </c>
      <c r="B234" t="s">
        <v>190</v>
      </c>
      <c r="C234">
        <v>104</v>
      </c>
      <c r="D234" t="s">
        <v>84</v>
      </c>
      <c r="E234">
        <v>645</v>
      </c>
      <c r="F234" t="s">
        <v>191</v>
      </c>
      <c r="G234" t="s">
        <v>192</v>
      </c>
      <c r="H234" t="s">
        <v>193</v>
      </c>
      <c r="I234">
        <v>2012</v>
      </c>
      <c r="J234">
        <v>2012</v>
      </c>
      <c r="K234" t="s">
        <v>194</v>
      </c>
      <c r="L234">
        <v>195.59</v>
      </c>
      <c r="M234" t="s">
        <v>109</v>
      </c>
      <c r="N234" t="s">
        <v>110</v>
      </c>
    </row>
    <row r="235" spans="1:14" x14ac:dyDescent="0.75">
      <c r="A235" t="s">
        <v>189</v>
      </c>
      <c r="B235" t="s">
        <v>190</v>
      </c>
      <c r="C235">
        <v>104</v>
      </c>
      <c r="D235" t="s">
        <v>84</v>
      </c>
      <c r="E235">
        <v>645</v>
      </c>
      <c r="F235" t="s">
        <v>191</v>
      </c>
      <c r="G235" t="s">
        <v>192</v>
      </c>
      <c r="H235" t="s">
        <v>193</v>
      </c>
      <c r="I235">
        <v>2013</v>
      </c>
      <c r="J235">
        <v>2013</v>
      </c>
      <c r="K235" t="s">
        <v>194</v>
      </c>
      <c r="L235">
        <v>195.82</v>
      </c>
      <c r="M235" t="s">
        <v>109</v>
      </c>
      <c r="N235" t="s">
        <v>110</v>
      </c>
    </row>
    <row r="236" spans="1:14" x14ac:dyDescent="0.75">
      <c r="A236" t="s">
        <v>189</v>
      </c>
      <c r="B236" t="s">
        <v>190</v>
      </c>
      <c r="C236">
        <v>104</v>
      </c>
      <c r="D236" t="s">
        <v>84</v>
      </c>
      <c r="E236">
        <v>645</v>
      </c>
      <c r="F236" t="s">
        <v>191</v>
      </c>
      <c r="G236" t="s">
        <v>192</v>
      </c>
      <c r="H236" t="s">
        <v>193</v>
      </c>
      <c r="I236">
        <v>2014</v>
      </c>
      <c r="J236">
        <v>2014</v>
      </c>
      <c r="K236" t="s">
        <v>194</v>
      </c>
      <c r="L236">
        <v>194.89</v>
      </c>
      <c r="M236" t="s">
        <v>109</v>
      </c>
      <c r="N236" t="s">
        <v>110</v>
      </c>
    </row>
    <row r="237" spans="1:14" x14ac:dyDescent="0.75">
      <c r="A237" t="s">
        <v>189</v>
      </c>
      <c r="B237" t="s">
        <v>190</v>
      </c>
      <c r="C237">
        <v>104</v>
      </c>
      <c r="D237" t="s">
        <v>84</v>
      </c>
      <c r="E237">
        <v>645</v>
      </c>
      <c r="F237" t="s">
        <v>191</v>
      </c>
      <c r="G237" t="s">
        <v>192</v>
      </c>
      <c r="H237" t="s">
        <v>193</v>
      </c>
      <c r="I237">
        <v>2015</v>
      </c>
      <c r="J237">
        <v>2015</v>
      </c>
      <c r="K237" t="s">
        <v>194</v>
      </c>
      <c r="L237">
        <v>195.78</v>
      </c>
      <c r="M237" t="s">
        <v>109</v>
      </c>
      <c r="N237" t="s">
        <v>110</v>
      </c>
    </row>
    <row r="238" spans="1:14" x14ac:dyDescent="0.75">
      <c r="A238" t="s">
        <v>189</v>
      </c>
      <c r="B238" t="s">
        <v>190</v>
      </c>
      <c r="C238">
        <v>104</v>
      </c>
      <c r="D238" t="s">
        <v>84</v>
      </c>
      <c r="E238">
        <v>645</v>
      </c>
      <c r="F238" t="s">
        <v>191</v>
      </c>
      <c r="G238" t="s">
        <v>192</v>
      </c>
      <c r="H238" t="s">
        <v>193</v>
      </c>
      <c r="I238">
        <v>2016</v>
      </c>
      <c r="J238">
        <v>2016</v>
      </c>
      <c r="K238" t="s">
        <v>194</v>
      </c>
      <c r="L238">
        <v>194.9</v>
      </c>
      <c r="M238" t="s">
        <v>109</v>
      </c>
      <c r="N238" t="s">
        <v>110</v>
      </c>
    </row>
    <row r="239" spans="1:14" x14ac:dyDescent="0.75">
      <c r="A239" t="s">
        <v>189</v>
      </c>
      <c r="B239" t="s">
        <v>190</v>
      </c>
      <c r="C239">
        <v>104</v>
      </c>
      <c r="D239" t="s">
        <v>84</v>
      </c>
      <c r="E239">
        <v>645</v>
      </c>
      <c r="F239" t="s">
        <v>191</v>
      </c>
      <c r="G239" t="s">
        <v>192</v>
      </c>
      <c r="H239" t="s">
        <v>193</v>
      </c>
      <c r="I239">
        <v>2017</v>
      </c>
      <c r="J239">
        <v>2017</v>
      </c>
      <c r="K239" t="s">
        <v>194</v>
      </c>
      <c r="L239">
        <v>195.69</v>
      </c>
      <c r="M239" t="s">
        <v>109</v>
      </c>
      <c r="N239" t="s">
        <v>110</v>
      </c>
    </row>
    <row r="240" spans="1:14" x14ac:dyDescent="0.75">
      <c r="A240" t="s">
        <v>189</v>
      </c>
      <c r="B240" t="s">
        <v>190</v>
      </c>
      <c r="C240">
        <v>104</v>
      </c>
      <c r="D240" t="s">
        <v>84</v>
      </c>
      <c r="E240">
        <v>645</v>
      </c>
      <c r="F240" t="s">
        <v>191</v>
      </c>
      <c r="G240" t="s">
        <v>192</v>
      </c>
      <c r="H240" t="s">
        <v>193</v>
      </c>
      <c r="I240">
        <v>2018</v>
      </c>
      <c r="J240">
        <v>2018</v>
      </c>
      <c r="K240" t="s">
        <v>194</v>
      </c>
      <c r="L240">
        <v>195.23</v>
      </c>
      <c r="M240" t="s">
        <v>109</v>
      </c>
      <c r="N240" t="s">
        <v>110</v>
      </c>
    </row>
    <row r="241" spans="1:14" x14ac:dyDescent="0.75">
      <c r="A241" t="s">
        <v>189</v>
      </c>
      <c r="B241" t="s">
        <v>190</v>
      </c>
      <c r="C241">
        <v>104</v>
      </c>
      <c r="D241" t="s">
        <v>84</v>
      </c>
      <c r="E241">
        <v>645</v>
      </c>
      <c r="F241" t="s">
        <v>191</v>
      </c>
      <c r="G241" t="s">
        <v>192</v>
      </c>
      <c r="H241" t="s">
        <v>193</v>
      </c>
      <c r="I241">
        <v>2019</v>
      </c>
      <c r="J241">
        <v>2019</v>
      </c>
      <c r="K241" t="s">
        <v>194</v>
      </c>
      <c r="L241">
        <v>195.47</v>
      </c>
      <c r="M241" t="s">
        <v>109</v>
      </c>
      <c r="N241" t="s">
        <v>110</v>
      </c>
    </row>
    <row r="242" spans="1:14" x14ac:dyDescent="0.75">
      <c r="A242" t="s">
        <v>189</v>
      </c>
      <c r="B242" t="s">
        <v>190</v>
      </c>
      <c r="C242">
        <v>524</v>
      </c>
      <c r="D242" t="s">
        <v>85</v>
      </c>
      <c r="E242">
        <v>645</v>
      </c>
      <c r="F242" t="s">
        <v>191</v>
      </c>
      <c r="G242" t="s">
        <v>192</v>
      </c>
      <c r="H242" t="s">
        <v>193</v>
      </c>
      <c r="I242">
        <v>2010</v>
      </c>
      <c r="J242">
        <v>2010</v>
      </c>
      <c r="K242" t="s">
        <v>194</v>
      </c>
      <c r="L242">
        <v>132.16</v>
      </c>
      <c r="M242" t="s">
        <v>109</v>
      </c>
      <c r="N242" t="s">
        <v>110</v>
      </c>
    </row>
    <row r="243" spans="1:14" x14ac:dyDescent="0.75">
      <c r="A243" t="s">
        <v>189</v>
      </c>
      <c r="B243" t="s">
        <v>190</v>
      </c>
      <c r="C243">
        <v>524</v>
      </c>
      <c r="D243" t="s">
        <v>85</v>
      </c>
      <c r="E243">
        <v>645</v>
      </c>
      <c r="F243" t="s">
        <v>191</v>
      </c>
      <c r="G243" t="s">
        <v>192</v>
      </c>
      <c r="H243" t="s">
        <v>193</v>
      </c>
      <c r="I243">
        <v>2011</v>
      </c>
      <c r="J243">
        <v>2011</v>
      </c>
      <c r="K243" t="s">
        <v>194</v>
      </c>
      <c r="L243">
        <v>133.19</v>
      </c>
      <c r="M243" t="s">
        <v>109</v>
      </c>
      <c r="N243" t="s">
        <v>110</v>
      </c>
    </row>
    <row r="244" spans="1:14" x14ac:dyDescent="0.75">
      <c r="A244" t="s">
        <v>189</v>
      </c>
      <c r="B244" t="s">
        <v>190</v>
      </c>
      <c r="C244">
        <v>524</v>
      </c>
      <c r="D244" t="s">
        <v>85</v>
      </c>
      <c r="E244">
        <v>645</v>
      </c>
      <c r="F244" t="s">
        <v>191</v>
      </c>
      <c r="G244" t="s">
        <v>192</v>
      </c>
      <c r="H244" t="s">
        <v>193</v>
      </c>
      <c r="I244">
        <v>2012</v>
      </c>
      <c r="J244">
        <v>2012</v>
      </c>
      <c r="K244" t="s">
        <v>194</v>
      </c>
      <c r="L244">
        <v>133.15</v>
      </c>
      <c r="M244" t="s">
        <v>109</v>
      </c>
      <c r="N244" t="s">
        <v>110</v>
      </c>
    </row>
    <row r="245" spans="1:14" x14ac:dyDescent="0.75">
      <c r="A245" t="s">
        <v>189</v>
      </c>
      <c r="B245" t="s">
        <v>190</v>
      </c>
      <c r="C245">
        <v>524</v>
      </c>
      <c r="D245" t="s">
        <v>85</v>
      </c>
      <c r="E245">
        <v>645</v>
      </c>
      <c r="F245" t="s">
        <v>191</v>
      </c>
      <c r="G245" t="s">
        <v>192</v>
      </c>
      <c r="H245" t="s">
        <v>193</v>
      </c>
      <c r="I245">
        <v>2013</v>
      </c>
      <c r="J245">
        <v>2013</v>
      </c>
      <c r="K245" t="s">
        <v>194</v>
      </c>
      <c r="L245">
        <v>133.78</v>
      </c>
      <c r="M245" t="s">
        <v>109</v>
      </c>
      <c r="N245" t="s">
        <v>110</v>
      </c>
    </row>
    <row r="246" spans="1:14" x14ac:dyDescent="0.75">
      <c r="A246" t="s">
        <v>189</v>
      </c>
      <c r="B246" t="s">
        <v>190</v>
      </c>
      <c r="C246">
        <v>524</v>
      </c>
      <c r="D246" t="s">
        <v>85</v>
      </c>
      <c r="E246">
        <v>645</v>
      </c>
      <c r="F246" t="s">
        <v>191</v>
      </c>
      <c r="G246" t="s">
        <v>192</v>
      </c>
      <c r="H246" t="s">
        <v>193</v>
      </c>
      <c r="I246">
        <v>2014</v>
      </c>
      <c r="J246">
        <v>2014</v>
      </c>
      <c r="K246" t="s">
        <v>194</v>
      </c>
      <c r="L246">
        <v>136.09</v>
      </c>
      <c r="M246" t="s">
        <v>109</v>
      </c>
      <c r="N246" t="s">
        <v>110</v>
      </c>
    </row>
    <row r="247" spans="1:14" x14ac:dyDescent="0.75">
      <c r="A247" t="s">
        <v>189</v>
      </c>
      <c r="B247" t="s">
        <v>190</v>
      </c>
      <c r="C247">
        <v>524</v>
      </c>
      <c r="D247" t="s">
        <v>85</v>
      </c>
      <c r="E247">
        <v>645</v>
      </c>
      <c r="F247" t="s">
        <v>191</v>
      </c>
      <c r="G247" t="s">
        <v>192</v>
      </c>
      <c r="H247" t="s">
        <v>193</v>
      </c>
      <c r="I247">
        <v>2015</v>
      </c>
      <c r="J247">
        <v>2015</v>
      </c>
      <c r="K247" t="s">
        <v>194</v>
      </c>
      <c r="L247">
        <v>136.9</v>
      </c>
      <c r="M247" t="s">
        <v>109</v>
      </c>
      <c r="N247" t="s">
        <v>110</v>
      </c>
    </row>
    <row r="248" spans="1:14" x14ac:dyDescent="0.75">
      <c r="A248" t="s">
        <v>189</v>
      </c>
      <c r="B248" t="s">
        <v>190</v>
      </c>
      <c r="C248">
        <v>524</v>
      </c>
      <c r="D248" t="s">
        <v>85</v>
      </c>
      <c r="E248">
        <v>645</v>
      </c>
      <c r="F248" t="s">
        <v>191</v>
      </c>
      <c r="G248" t="s">
        <v>192</v>
      </c>
      <c r="H248" t="s">
        <v>193</v>
      </c>
      <c r="I248">
        <v>2016</v>
      </c>
      <c r="J248">
        <v>2016</v>
      </c>
      <c r="K248" t="s">
        <v>194</v>
      </c>
      <c r="L248">
        <v>137.4</v>
      </c>
      <c r="M248" t="s">
        <v>109</v>
      </c>
      <c r="N248" t="s">
        <v>110</v>
      </c>
    </row>
    <row r="249" spans="1:14" x14ac:dyDescent="0.75">
      <c r="A249" t="s">
        <v>189</v>
      </c>
      <c r="B249" t="s">
        <v>190</v>
      </c>
      <c r="C249">
        <v>524</v>
      </c>
      <c r="D249" t="s">
        <v>85</v>
      </c>
      <c r="E249">
        <v>645</v>
      </c>
      <c r="F249" t="s">
        <v>191</v>
      </c>
      <c r="G249" t="s">
        <v>192</v>
      </c>
      <c r="H249" t="s">
        <v>193</v>
      </c>
      <c r="I249">
        <v>2017</v>
      </c>
      <c r="J249">
        <v>2017</v>
      </c>
      <c r="K249" t="s">
        <v>194</v>
      </c>
      <c r="L249">
        <v>137.87</v>
      </c>
      <c r="M249" t="s">
        <v>109</v>
      </c>
      <c r="N249" t="s">
        <v>110</v>
      </c>
    </row>
    <row r="250" spans="1:14" x14ac:dyDescent="0.75">
      <c r="A250" t="s">
        <v>189</v>
      </c>
      <c r="B250" t="s">
        <v>190</v>
      </c>
      <c r="C250">
        <v>524</v>
      </c>
      <c r="D250" t="s">
        <v>85</v>
      </c>
      <c r="E250">
        <v>645</v>
      </c>
      <c r="F250" t="s">
        <v>191</v>
      </c>
      <c r="G250" t="s">
        <v>192</v>
      </c>
      <c r="H250" t="s">
        <v>193</v>
      </c>
      <c r="I250">
        <v>2018</v>
      </c>
      <c r="J250">
        <v>2018</v>
      </c>
      <c r="K250" t="s">
        <v>194</v>
      </c>
      <c r="L250">
        <v>138.55000000000001</v>
      </c>
      <c r="M250" t="s">
        <v>109</v>
      </c>
      <c r="N250" t="s">
        <v>110</v>
      </c>
    </row>
    <row r="251" spans="1:14" x14ac:dyDescent="0.75">
      <c r="A251" t="s">
        <v>189</v>
      </c>
      <c r="B251" t="s">
        <v>190</v>
      </c>
      <c r="C251">
        <v>524</v>
      </c>
      <c r="D251" t="s">
        <v>85</v>
      </c>
      <c r="E251">
        <v>645</v>
      </c>
      <c r="F251" t="s">
        <v>191</v>
      </c>
      <c r="G251" t="s">
        <v>192</v>
      </c>
      <c r="H251" t="s">
        <v>193</v>
      </c>
      <c r="I251">
        <v>2019</v>
      </c>
      <c r="J251">
        <v>2019</v>
      </c>
      <c r="K251" t="s">
        <v>194</v>
      </c>
      <c r="L251">
        <v>138.74</v>
      </c>
      <c r="M251" t="s">
        <v>109</v>
      </c>
      <c r="N251" t="s">
        <v>110</v>
      </c>
    </row>
    <row r="252" spans="1:14" x14ac:dyDescent="0.75">
      <c r="A252" t="s">
        <v>189</v>
      </c>
      <c r="B252" t="s">
        <v>190</v>
      </c>
      <c r="C252">
        <v>562</v>
      </c>
      <c r="D252" t="s">
        <v>86</v>
      </c>
      <c r="E252">
        <v>645</v>
      </c>
      <c r="F252" t="s">
        <v>191</v>
      </c>
      <c r="G252" t="s">
        <v>192</v>
      </c>
      <c r="H252" t="s">
        <v>193</v>
      </c>
      <c r="I252">
        <v>2010</v>
      </c>
      <c r="J252">
        <v>2010</v>
      </c>
      <c r="K252" t="s">
        <v>194</v>
      </c>
      <c r="L252">
        <v>22.47</v>
      </c>
      <c r="M252" t="s">
        <v>109</v>
      </c>
      <c r="N252" t="s">
        <v>110</v>
      </c>
    </row>
    <row r="253" spans="1:14" x14ac:dyDescent="0.75">
      <c r="A253" t="s">
        <v>189</v>
      </c>
      <c r="B253" t="s">
        <v>190</v>
      </c>
      <c r="C253">
        <v>562</v>
      </c>
      <c r="D253" t="s">
        <v>86</v>
      </c>
      <c r="E253">
        <v>645</v>
      </c>
      <c r="F253" t="s">
        <v>191</v>
      </c>
      <c r="G253" t="s">
        <v>192</v>
      </c>
      <c r="H253" t="s">
        <v>193</v>
      </c>
      <c r="I253">
        <v>2011</v>
      </c>
      <c r="J253">
        <v>2011</v>
      </c>
      <c r="K253" t="s">
        <v>194</v>
      </c>
      <c r="L253">
        <v>22.58</v>
      </c>
      <c r="M253" t="s">
        <v>109</v>
      </c>
      <c r="N253" t="s">
        <v>110</v>
      </c>
    </row>
    <row r="254" spans="1:14" x14ac:dyDescent="0.75">
      <c r="A254" t="s">
        <v>189</v>
      </c>
      <c r="B254" t="s">
        <v>190</v>
      </c>
      <c r="C254">
        <v>562</v>
      </c>
      <c r="D254" t="s">
        <v>86</v>
      </c>
      <c r="E254">
        <v>645</v>
      </c>
      <c r="F254" t="s">
        <v>191</v>
      </c>
      <c r="G254" t="s">
        <v>192</v>
      </c>
      <c r="H254" t="s">
        <v>193</v>
      </c>
      <c r="I254">
        <v>2012</v>
      </c>
      <c r="J254">
        <v>2012</v>
      </c>
      <c r="K254" t="s">
        <v>194</v>
      </c>
      <c r="L254">
        <v>24.51</v>
      </c>
      <c r="M254" t="s">
        <v>109</v>
      </c>
      <c r="N254" t="s">
        <v>110</v>
      </c>
    </row>
    <row r="255" spans="1:14" x14ac:dyDescent="0.75">
      <c r="A255" t="s">
        <v>189</v>
      </c>
      <c r="B255" t="s">
        <v>190</v>
      </c>
      <c r="C255">
        <v>562</v>
      </c>
      <c r="D255" t="s">
        <v>86</v>
      </c>
      <c r="E255">
        <v>645</v>
      </c>
      <c r="F255" t="s">
        <v>191</v>
      </c>
      <c r="G255" t="s">
        <v>192</v>
      </c>
      <c r="H255" t="s">
        <v>193</v>
      </c>
      <c r="I255">
        <v>2013</v>
      </c>
      <c r="J255">
        <v>2013</v>
      </c>
      <c r="K255" t="s">
        <v>194</v>
      </c>
      <c r="L255">
        <v>25.1</v>
      </c>
      <c r="M255" t="s">
        <v>109</v>
      </c>
      <c r="N255" t="s">
        <v>110</v>
      </c>
    </row>
    <row r="256" spans="1:14" x14ac:dyDescent="0.75">
      <c r="A256" t="s">
        <v>189</v>
      </c>
      <c r="B256" t="s">
        <v>190</v>
      </c>
      <c r="C256">
        <v>562</v>
      </c>
      <c r="D256" t="s">
        <v>86</v>
      </c>
      <c r="E256">
        <v>645</v>
      </c>
      <c r="F256" t="s">
        <v>191</v>
      </c>
      <c r="G256" t="s">
        <v>192</v>
      </c>
      <c r="H256" t="s">
        <v>193</v>
      </c>
      <c r="I256">
        <v>2014</v>
      </c>
      <c r="J256">
        <v>2014</v>
      </c>
      <c r="K256" t="s">
        <v>194</v>
      </c>
      <c r="L256">
        <v>25.39</v>
      </c>
      <c r="M256" t="s">
        <v>109</v>
      </c>
      <c r="N256" t="s">
        <v>110</v>
      </c>
    </row>
    <row r="257" spans="1:14" x14ac:dyDescent="0.75">
      <c r="A257" t="s">
        <v>189</v>
      </c>
      <c r="B257" t="s">
        <v>190</v>
      </c>
      <c r="C257">
        <v>562</v>
      </c>
      <c r="D257" t="s">
        <v>86</v>
      </c>
      <c r="E257">
        <v>645</v>
      </c>
      <c r="F257" t="s">
        <v>191</v>
      </c>
      <c r="G257" t="s">
        <v>192</v>
      </c>
      <c r="H257" t="s">
        <v>193</v>
      </c>
      <c r="I257">
        <v>2015</v>
      </c>
      <c r="J257">
        <v>2015</v>
      </c>
      <c r="K257" t="s">
        <v>194</v>
      </c>
      <c r="L257">
        <v>25.63</v>
      </c>
      <c r="M257" t="s">
        <v>109</v>
      </c>
      <c r="N257" t="s">
        <v>110</v>
      </c>
    </row>
    <row r="258" spans="1:14" x14ac:dyDescent="0.75">
      <c r="A258" t="s">
        <v>189</v>
      </c>
      <c r="B258" t="s">
        <v>190</v>
      </c>
      <c r="C258">
        <v>562</v>
      </c>
      <c r="D258" t="s">
        <v>86</v>
      </c>
      <c r="E258">
        <v>645</v>
      </c>
      <c r="F258" t="s">
        <v>191</v>
      </c>
      <c r="G258" t="s">
        <v>192</v>
      </c>
      <c r="H258" t="s">
        <v>193</v>
      </c>
      <c r="I258">
        <v>2016</v>
      </c>
      <c r="J258">
        <v>2016</v>
      </c>
      <c r="K258" t="s">
        <v>194</v>
      </c>
      <c r="L258">
        <v>24.94</v>
      </c>
      <c r="M258" t="s">
        <v>109</v>
      </c>
      <c r="N258" t="s">
        <v>110</v>
      </c>
    </row>
    <row r="259" spans="1:14" x14ac:dyDescent="0.75">
      <c r="A259" t="s">
        <v>189</v>
      </c>
      <c r="B259" t="s">
        <v>190</v>
      </c>
      <c r="C259">
        <v>562</v>
      </c>
      <c r="D259" t="s">
        <v>86</v>
      </c>
      <c r="E259">
        <v>645</v>
      </c>
      <c r="F259" t="s">
        <v>191</v>
      </c>
      <c r="G259" t="s">
        <v>192</v>
      </c>
      <c r="H259" t="s">
        <v>193</v>
      </c>
      <c r="I259">
        <v>2017</v>
      </c>
      <c r="J259">
        <v>2017</v>
      </c>
      <c r="K259" t="s">
        <v>194</v>
      </c>
      <c r="L259">
        <v>29.51</v>
      </c>
      <c r="M259" t="s">
        <v>109</v>
      </c>
      <c r="N259" t="s">
        <v>110</v>
      </c>
    </row>
    <row r="260" spans="1:14" x14ac:dyDescent="0.75">
      <c r="A260" t="s">
        <v>189</v>
      </c>
      <c r="B260" t="s">
        <v>190</v>
      </c>
      <c r="C260">
        <v>562</v>
      </c>
      <c r="D260" t="s">
        <v>86</v>
      </c>
      <c r="E260">
        <v>645</v>
      </c>
      <c r="F260" t="s">
        <v>191</v>
      </c>
      <c r="G260" t="s">
        <v>192</v>
      </c>
      <c r="H260" t="s">
        <v>193</v>
      </c>
      <c r="I260">
        <v>2018</v>
      </c>
      <c r="J260">
        <v>2018</v>
      </c>
      <c r="K260" t="s">
        <v>194</v>
      </c>
      <c r="L260">
        <v>30.18</v>
      </c>
      <c r="M260" t="s">
        <v>109</v>
      </c>
      <c r="N260" t="s">
        <v>110</v>
      </c>
    </row>
    <row r="261" spans="1:14" x14ac:dyDescent="0.75">
      <c r="A261" t="s">
        <v>189</v>
      </c>
      <c r="B261" t="s">
        <v>190</v>
      </c>
      <c r="C261">
        <v>562</v>
      </c>
      <c r="D261" t="s">
        <v>86</v>
      </c>
      <c r="E261">
        <v>645</v>
      </c>
      <c r="F261" t="s">
        <v>191</v>
      </c>
      <c r="G261" t="s">
        <v>192</v>
      </c>
      <c r="H261" t="s">
        <v>193</v>
      </c>
      <c r="I261">
        <v>2019</v>
      </c>
      <c r="J261">
        <v>2019</v>
      </c>
      <c r="K261" t="s">
        <v>194</v>
      </c>
      <c r="L261">
        <v>37.75</v>
      </c>
      <c r="M261" t="s">
        <v>109</v>
      </c>
      <c r="N261" t="s">
        <v>110</v>
      </c>
    </row>
    <row r="262" spans="1:14" x14ac:dyDescent="0.75">
      <c r="A262" t="s">
        <v>189</v>
      </c>
      <c r="B262" t="s">
        <v>190</v>
      </c>
      <c r="C262">
        <v>646</v>
      </c>
      <c r="D262" t="s">
        <v>87</v>
      </c>
      <c r="E262">
        <v>645</v>
      </c>
      <c r="F262" t="s">
        <v>191</v>
      </c>
      <c r="G262" t="s">
        <v>192</v>
      </c>
      <c r="H262" t="s">
        <v>193</v>
      </c>
      <c r="I262">
        <v>2010</v>
      </c>
      <c r="J262">
        <v>2010</v>
      </c>
      <c r="K262" t="s">
        <v>194</v>
      </c>
      <c r="L262">
        <v>11.57</v>
      </c>
      <c r="M262" t="s">
        <v>109</v>
      </c>
      <c r="N262" t="s">
        <v>110</v>
      </c>
    </row>
    <row r="263" spans="1:14" x14ac:dyDescent="0.75">
      <c r="A263" t="s">
        <v>189</v>
      </c>
      <c r="B263" t="s">
        <v>190</v>
      </c>
      <c r="C263">
        <v>646</v>
      </c>
      <c r="D263" t="s">
        <v>87</v>
      </c>
      <c r="E263">
        <v>645</v>
      </c>
      <c r="F263" t="s">
        <v>191</v>
      </c>
      <c r="G263" t="s">
        <v>192</v>
      </c>
      <c r="H263" t="s">
        <v>193</v>
      </c>
      <c r="I263">
        <v>2011</v>
      </c>
      <c r="J263">
        <v>2011</v>
      </c>
      <c r="K263" t="s">
        <v>194</v>
      </c>
      <c r="L263">
        <v>12.33</v>
      </c>
      <c r="M263" t="s">
        <v>109</v>
      </c>
      <c r="N263" t="s">
        <v>110</v>
      </c>
    </row>
    <row r="264" spans="1:14" x14ac:dyDescent="0.75">
      <c r="A264" t="s">
        <v>189</v>
      </c>
      <c r="B264" t="s">
        <v>190</v>
      </c>
      <c r="C264">
        <v>646</v>
      </c>
      <c r="D264" t="s">
        <v>87</v>
      </c>
      <c r="E264">
        <v>645</v>
      </c>
      <c r="F264" t="s">
        <v>191</v>
      </c>
      <c r="G264" t="s">
        <v>192</v>
      </c>
      <c r="H264" t="s">
        <v>193</v>
      </c>
      <c r="I264">
        <v>2012</v>
      </c>
      <c r="J264">
        <v>2012</v>
      </c>
      <c r="K264" t="s">
        <v>194</v>
      </c>
      <c r="L264">
        <v>14.06</v>
      </c>
      <c r="M264" t="s">
        <v>109</v>
      </c>
      <c r="N264" t="s">
        <v>110</v>
      </c>
    </row>
    <row r="265" spans="1:14" x14ac:dyDescent="0.75">
      <c r="A265" t="s">
        <v>189</v>
      </c>
      <c r="B265" t="s">
        <v>190</v>
      </c>
      <c r="C265">
        <v>646</v>
      </c>
      <c r="D265" t="s">
        <v>87</v>
      </c>
      <c r="E265">
        <v>645</v>
      </c>
      <c r="F265" t="s">
        <v>191</v>
      </c>
      <c r="G265" t="s">
        <v>192</v>
      </c>
      <c r="H265" t="s">
        <v>193</v>
      </c>
      <c r="I265">
        <v>2013</v>
      </c>
      <c r="J265">
        <v>2013</v>
      </c>
      <c r="K265" t="s">
        <v>194</v>
      </c>
      <c r="L265">
        <v>10.41</v>
      </c>
      <c r="M265" t="s">
        <v>109</v>
      </c>
      <c r="N265" t="s">
        <v>110</v>
      </c>
    </row>
    <row r="266" spans="1:14" x14ac:dyDescent="0.75">
      <c r="A266" t="s">
        <v>189</v>
      </c>
      <c r="B266" t="s">
        <v>190</v>
      </c>
      <c r="C266">
        <v>646</v>
      </c>
      <c r="D266" t="s">
        <v>87</v>
      </c>
      <c r="E266">
        <v>645</v>
      </c>
      <c r="F266" t="s">
        <v>191</v>
      </c>
      <c r="G266" t="s">
        <v>192</v>
      </c>
      <c r="H266" t="s">
        <v>193</v>
      </c>
      <c r="I266">
        <v>2014</v>
      </c>
      <c r="J266">
        <v>2014</v>
      </c>
      <c r="K266" t="s">
        <v>194</v>
      </c>
      <c r="L266">
        <v>10.31</v>
      </c>
      <c r="M266" t="s">
        <v>109</v>
      </c>
      <c r="N266" t="s">
        <v>110</v>
      </c>
    </row>
    <row r="267" spans="1:14" x14ac:dyDescent="0.75">
      <c r="A267" t="s">
        <v>189</v>
      </c>
      <c r="B267" t="s">
        <v>190</v>
      </c>
      <c r="C267">
        <v>646</v>
      </c>
      <c r="D267" t="s">
        <v>87</v>
      </c>
      <c r="E267">
        <v>645</v>
      </c>
      <c r="F267" t="s">
        <v>191</v>
      </c>
      <c r="G267" t="s">
        <v>192</v>
      </c>
      <c r="H267" t="s">
        <v>193</v>
      </c>
      <c r="I267">
        <v>2015</v>
      </c>
      <c r="J267">
        <v>2015</v>
      </c>
      <c r="K267" t="s">
        <v>194</v>
      </c>
      <c r="L267">
        <v>10.79</v>
      </c>
      <c r="M267" t="s">
        <v>109</v>
      </c>
      <c r="N267" t="s">
        <v>110</v>
      </c>
    </row>
    <row r="268" spans="1:14" x14ac:dyDescent="0.75">
      <c r="A268" t="s">
        <v>189</v>
      </c>
      <c r="B268" t="s">
        <v>190</v>
      </c>
      <c r="C268">
        <v>646</v>
      </c>
      <c r="D268" t="s">
        <v>87</v>
      </c>
      <c r="E268">
        <v>645</v>
      </c>
      <c r="F268" t="s">
        <v>191</v>
      </c>
      <c r="G268" t="s">
        <v>192</v>
      </c>
      <c r="H268" t="s">
        <v>193</v>
      </c>
      <c r="I268">
        <v>2016</v>
      </c>
      <c r="J268">
        <v>2016</v>
      </c>
      <c r="K268" t="s">
        <v>194</v>
      </c>
      <c r="L268">
        <v>11.77</v>
      </c>
      <c r="M268" t="s">
        <v>109</v>
      </c>
      <c r="N268" t="s">
        <v>110</v>
      </c>
    </row>
    <row r="269" spans="1:14" x14ac:dyDescent="0.75">
      <c r="A269" t="s">
        <v>189</v>
      </c>
      <c r="B269" t="s">
        <v>190</v>
      </c>
      <c r="C269">
        <v>646</v>
      </c>
      <c r="D269" t="s">
        <v>87</v>
      </c>
      <c r="E269">
        <v>645</v>
      </c>
      <c r="F269" t="s">
        <v>191</v>
      </c>
      <c r="G269" t="s">
        <v>192</v>
      </c>
      <c r="H269" t="s">
        <v>193</v>
      </c>
      <c r="I269">
        <v>2017</v>
      </c>
      <c r="J269">
        <v>2017</v>
      </c>
      <c r="K269" t="s">
        <v>194</v>
      </c>
      <c r="L269">
        <v>12.58</v>
      </c>
      <c r="M269" t="s">
        <v>109</v>
      </c>
      <c r="N269" t="s">
        <v>110</v>
      </c>
    </row>
    <row r="270" spans="1:14" x14ac:dyDescent="0.75">
      <c r="A270" t="s">
        <v>189</v>
      </c>
      <c r="B270" t="s">
        <v>190</v>
      </c>
      <c r="C270">
        <v>646</v>
      </c>
      <c r="D270" t="s">
        <v>87</v>
      </c>
      <c r="E270">
        <v>645</v>
      </c>
      <c r="F270" t="s">
        <v>191</v>
      </c>
      <c r="G270" t="s">
        <v>192</v>
      </c>
      <c r="H270" t="s">
        <v>193</v>
      </c>
      <c r="I270">
        <v>2018</v>
      </c>
      <c r="J270">
        <v>2018</v>
      </c>
      <c r="K270" t="s">
        <v>194</v>
      </c>
      <c r="L270">
        <v>12.48</v>
      </c>
      <c r="M270" t="s">
        <v>109</v>
      </c>
      <c r="N270" t="s">
        <v>110</v>
      </c>
    </row>
    <row r="271" spans="1:14" x14ac:dyDescent="0.75">
      <c r="A271" t="s">
        <v>189</v>
      </c>
      <c r="B271" t="s">
        <v>190</v>
      </c>
      <c r="C271">
        <v>646</v>
      </c>
      <c r="D271" t="s">
        <v>87</v>
      </c>
      <c r="E271">
        <v>645</v>
      </c>
      <c r="F271" t="s">
        <v>191</v>
      </c>
      <c r="G271" t="s">
        <v>192</v>
      </c>
      <c r="H271" t="s">
        <v>193</v>
      </c>
      <c r="I271">
        <v>2019</v>
      </c>
      <c r="J271">
        <v>2019</v>
      </c>
      <c r="K271" t="s">
        <v>194</v>
      </c>
      <c r="L271">
        <v>11.2</v>
      </c>
      <c r="M271" t="s">
        <v>109</v>
      </c>
      <c r="N271" t="s">
        <v>110</v>
      </c>
    </row>
    <row r="272" spans="1:14" x14ac:dyDescent="0.75">
      <c r="A272" t="s">
        <v>189</v>
      </c>
      <c r="B272" t="s">
        <v>190</v>
      </c>
      <c r="C272">
        <v>678</v>
      </c>
      <c r="D272" t="s">
        <v>88</v>
      </c>
      <c r="E272">
        <v>645</v>
      </c>
      <c r="F272" t="s">
        <v>191</v>
      </c>
      <c r="G272" t="s">
        <v>192</v>
      </c>
      <c r="H272" t="s">
        <v>193</v>
      </c>
      <c r="I272">
        <v>2010</v>
      </c>
      <c r="J272">
        <v>2010</v>
      </c>
      <c r="K272" t="s">
        <v>194</v>
      </c>
      <c r="L272">
        <v>34.26</v>
      </c>
      <c r="M272" t="s">
        <v>109</v>
      </c>
      <c r="N272" t="s">
        <v>110</v>
      </c>
    </row>
    <row r="273" spans="1:14" x14ac:dyDescent="0.75">
      <c r="A273" t="s">
        <v>189</v>
      </c>
      <c r="B273" t="s">
        <v>190</v>
      </c>
      <c r="C273">
        <v>678</v>
      </c>
      <c r="D273" t="s">
        <v>88</v>
      </c>
      <c r="E273">
        <v>645</v>
      </c>
      <c r="F273" t="s">
        <v>191</v>
      </c>
      <c r="G273" t="s">
        <v>192</v>
      </c>
      <c r="H273" t="s">
        <v>193</v>
      </c>
      <c r="I273">
        <v>2011</v>
      </c>
      <c r="J273">
        <v>2011</v>
      </c>
      <c r="K273" t="s">
        <v>194</v>
      </c>
      <c r="L273">
        <v>34.700000000000003</v>
      </c>
      <c r="M273" t="s">
        <v>109</v>
      </c>
      <c r="N273" t="s">
        <v>110</v>
      </c>
    </row>
    <row r="274" spans="1:14" x14ac:dyDescent="0.75">
      <c r="A274" t="s">
        <v>189</v>
      </c>
      <c r="B274" t="s">
        <v>190</v>
      </c>
      <c r="C274">
        <v>678</v>
      </c>
      <c r="D274" t="s">
        <v>88</v>
      </c>
      <c r="E274">
        <v>645</v>
      </c>
      <c r="F274" t="s">
        <v>191</v>
      </c>
      <c r="G274" t="s">
        <v>192</v>
      </c>
      <c r="H274" t="s">
        <v>193</v>
      </c>
      <c r="I274">
        <v>2012</v>
      </c>
      <c r="J274">
        <v>2012</v>
      </c>
      <c r="K274" t="s">
        <v>194</v>
      </c>
      <c r="L274">
        <v>41.84</v>
      </c>
      <c r="M274" t="s">
        <v>109</v>
      </c>
      <c r="N274" t="s">
        <v>110</v>
      </c>
    </row>
    <row r="275" spans="1:14" x14ac:dyDescent="0.75">
      <c r="A275" t="s">
        <v>189</v>
      </c>
      <c r="B275" t="s">
        <v>190</v>
      </c>
      <c r="C275">
        <v>678</v>
      </c>
      <c r="D275" t="s">
        <v>88</v>
      </c>
      <c r="E275">
        <v>645</v>
      </c>
      <c r="F275" t="s">
        <v>191</v>
      </c>
      <c r="G275" t="s">
        <v>192</v>
      </c>
      <c r="H275" t="s">
        <v>193</v>
      </c>
      <c r="I275">
        <v>2013</v>
      </c>
      <c r="J275">
        <v>2013</v>
      </c>
      <c r="K275" t="s">
        <v>194</v>
      </c>
      <c r="L275">
        <v>36.47</v>
      </c>
      <c r="M275" t="s">
        <v>109</v>
      </c>
      <c r="N275" t="s">
        <v>110</v>
      </c>
    </row>
    <row r="276" spans="1:14" x14ac:dyDescent="0.75">
      <c r="A276" t="s">
        <v>189</v>
      </c>
      <c r="B276" t="s">
        <v>190</v>
      </c>
      <c r="C276">
        <v>678</v>
      </c>
      <c r="D276" t="s">
        <v>88</v>
      </c>
      <c r="E276">
        <v>645</v>
      </c>
      <c r="F276" t="s">
        <v>191</v>
      </c>
      <c r="G276" t="s">
        <v>192</v>
      </c>
      <c r="H276" t="s">
        <v>193</v>
      </c>
      <c r="I276">
        <v>2014</v>
      </c>
      <c r="J276">
        <v>2014</v>
      </c>
      <c r="K276" t="s">
        <v>194</v>
      </c>
      <c r="L276">
        <v>34.49</v>
      </c>
      <c r="M276" t="s">
        <v>109</v>
      </c>
      <c r="N276" t="s">
        <v>110</v>
      </c>
    </row>
    <row r="277" spans="1:14" x14ac:dyDescent="0.75">
      <c r="A277" t="s">
        <v>189</v>
      </c>
      <c r="B277" t="s">
        <v>190</v>
      </c>
      <c r="C277">
        <v>678</v>
      </c>
      <c r="D277" t="s">
        <v>88</v>
      </c>
      <c r="E277">
        <v>645</v>
      </c>
      <c r="F277" t="s">
        <v>191</v>
      </c>
      <c r="G277" t="s">
        <v>192</v>
      </c>
      <c r="H277" t="s">
        <v>193</v>
      </c>
      <c r="I277">
        <v>2015</v>
      </c>
      <c r="J277">
        <v>2015</v>
      </c>
      <c r="K277" t="s">
        <v>194</v>
      </c>
      <c r="L277">
        <v>34.31</v>
      </c>
      <c r="M277" t="s">
        <v>109</v>
      </c>
      <c r="N277" t="s">
        <v>110</v>
      </c>
    </row>
    <row r="278" spans="1:14" x14ac:dyDescent="0.75">
      <c r="A278" t="s">
        <v>189</v>
      </c>
      <c r="B278" t="s">
        <v>190</v>
      </c>
      <c r="C278">
        <v>678</v>
      </c>
      <c r="D278" t="s">
        <v>88</v>
      </c>
      <c r="E278">
        <v>645</v>
      </c>
      <c r="F278" t="s">
        <v>191</v>
      </c>
      <c r="G278" t="s">
        <v>192</v>
      </c>
      <c r="H278" t="s">
        <v>193</v>
      </c>
      <c r="I278">
        <v>2016</v>
      </c>
      <c r="J278">
        <v>2016</v>
      </c>
      <c r="K278" t="s">
        <v>194</v>
      </c>
      <c r="L278">
        <v>34.28</v>
      </c>
      <c r="M278" t="s">
        <v>109</v>
      </c>
      <c r="N278" t="s">
        <v>110</v>
      </c>
    </row>
    <row r="279" spans="1:14" x14ac:dyDescent="0.75">
      <c r="A279" t="s">
        <v>189</v>
      </c>
      <c r="B279" t="s">
        <v>190</v>
      </c>
      <c r="C279">
        <v>678</v>
      </c>
      <c r="D279" t="s">
        <v>88</v>
      </c>
      <c r="E279">
        <v>645</v>
      </c>
      <c r="F279" t="s">
        <v>191</v>
      </c>
      <c r="G279" t="s">
        <v>192</v>
      </c>
      <c r="H279" t="s">
        <v>193</v>
      </c>
      <c r="I279">
        <v>2017</v>
      </c>
      <c r="J279">
        <v>2017</v>
      </c>
      <c r="K279" t="s">
        <v>194</v>
      </c>
      <c r="L279">
        <v>35.99</v>
      </c>
      <c r="M279" t="s">
        <v>109</v>
      </c>
      <c r="N279" t="s">
        <v>110</v>
      </c>
    </row>
    <row r="280" spans="1:14" x14ac:dyDescent="0.75">
      <c r="A280" t="s">
        <v>189</v>
      </c>
      <c r="B280" t="s">
        <v>190</v>
      </c>
      <c r="C280">
        <v>678</v>
      </c>
      <c r="D280" t="s">
        <v>88</v>
      </c>
      <c r="E280">
        <v>645</v>
      </c>
      <c r="F280" t="s">
        <v>191</v>
      </c>
      <c r="G280" t="s">
        <v>192</v>
      </c>
      <c r="H280" t="s">
        <v>193</v>
      </c>
      <c r="I280">
        <v>2018</v>
      </c>
      <c r="J280">
        <v>2018</v>
      </c>
      <c r="K280" t="s">
        <v>194</v>
      </c>
      <c r="L280">
        <v>33.49</v>
      </c>
      <c r="M280" t="s">
        <v>109</v>
      </c>
      <c r="N280" t="s">
        <v>110</v>
      </c>
    </row>
    <row r="281" spans="1:14" x14ac:dyDescent="0.75">
      <c r="A281" t="s">
        <v>189</v>
      </c>
      <c r="B281" t="s">
        <v>190</v>
      </c>
      <c r="C281">
        <v>678</v>
      </c>
      <c r="D281" t="s">
        <v>88</v>
      </c>
      <c r="E281">
        <v>645</v>
      </c>
      <c r="F281" t="s">
        <v>191</v>
      </c>
      <c r="G281" t="s">
        <v>192</v>
      </c>
      <c r="H281" t="s">
        <v>193</v>
      </c>
      <c r="I281">
        <v>2019</v>
      </c>
      <c r="J281">
        <v>2019</v>
      </c>
      <c r="K281" t="s">
        <v>194</v>
      </c>
      <c r="L281">
        <v>34.11</v>
      </c>
      <c r="M281" t="s">
        <v>109</v>
      </c>
      <c r="N281" t="s">
        <v>110</v>
      </c>
    </row>
    <row r="282" spans="1:14" x14ac:dyDescent="0.75">
      <c r="A282" t="s">
        <v>189</v>
      </c>
      <c r="B282" t="s">
        <v>190</v>
      </c>
      <c r="C282">
        <v>686</v>
      </c>
      <c r="D282" t="s">
        <v>89</v>
      </c>
      <c r="E282">
        <v>645</v>
      </c>
      <c r="F282" t="s">
        <v>191</v>
      </c>
      <c r="G282" t="s">
        <v>192</v>
      </c>
      <c r="H282" t="s">
        <v>193</v>
      </c>
      <c r="I282">
        <v>2010</v>
      </c>
      <c r="J282">
        <v>2010</v>
      </c>
      <c r="K282" t="s">
        <v>194</v>
      </c>
      <c r="L282">
        <v>98.21</v>
      </c>
      <c r="M282" t="s">
        <v>109</v>
      </c>
      <c r="N282" t="s">
        <v>110</v>
      </c>
    </row>
    <row r="283" spans="1:14" x14ac:dyDescent="0.75">
      <c r="A283" t="s">
        <v>189</v>
      </c>
      <c r="B283" t="s">
        <v>190</v>
      </c>
      <c r="C283">
        <v>686</v>
      </c>
      <c r="D283" t="s">
        <v>89</v>
      </c>
      <c r="E283">
        <v>645</v>
      </c>
      <c r="F283" t="s">
        <v>191</v>
      </c>
      <c r="G283" t="s">
        <v>192</v>
      </c>
      <c r="H283" t="s">
        <v>193</v>
      </c>
      <c r="I283">
        <v>2011</v>
      </c>
      <c r="J283">
        <v>2011</v>
      </c>
      <c r="K283" t="s">
        <v>194</v>
      </c>
      <c r="L283">
        <v>109.08</v>
      </c>
      <c r="M283" t="s">
        <v>109</v>
      </c>
      <c r="N283" t="s">
        <v>110</v>
      </c>
    </row>
    <row r="284" spans="1:14" x14ac:dyDescent="0.75">
      <c r="A284" t="s">
        <v>189</v>
      </c>
      <c r="B284" t="s">
        <v>190</v>
      </c>
      <c r="C284">
        <v>686</v>
      </c>
      <c r="D284" t="s">
        <v>89</v>
      </c>
      <c r="E284">
        <v>645</v>
      </c>
      <c r="F284" t="s">
        <v>191</v>
      </c>
      <c r="G284" t="s">
        <v>192</v>
      </c>
      <c r="H284" t="s">
        <v>193</v>
      </c>
      <c r="I284">
        <v>2012</v>
      </c>
      <c r="J284">
        <v>2012</v>
      </c>
      <c r="K284" t="s">
        <v>194</v>
      </c>
      <c r="L284">
        <v>110.14</v>
      </c>
      <c r="M284" t="s">
        <v>109</v>
      </c>
      <c r="N284" t="s">
        <v>110</v>
      </c>
    </row>
    <row r="285" spans="1:14" x14ac:dyDescent="0.75">
      <c r="A285" t="s">
        <v>189</v>
      </c>
      <c r="B285" t="s">
        <v>190</v>
      </c>
      <c r="C285">
        <v>686</v>
      </c>
      <c r="D285" t="s">
        <v>89</v>
      </c>
      <c r="E285">
        <v>645</v>
      </c>
      <c r="F285" t="s">
        <v>191</v>
      </c>
      <c r="G285" t="s">
        <v>192</v>
      </c>
      <c r="H285" t="s">
        <v>193</v>
      </c>
      <c r="I285">
        <v>2013</v>
      </c>
      <c r="J285">
        <v>2013</v>
      </c>
      <c r="K285" t="s">
        <v>194</v>
      </c>
      <c r="L285">
        <v>117.32</v>
      </c>
      <c r="M285" t="s">
        <v>109</v>
      </c>
      <c r="N285" t="s">
        <v>110</v>
      </c>
    </row>
    <row r="286" spans="1:14" x14ac:dyDescent="0.75">
      <c r="A286" t="s">
        <v>189</v>
      </c>
      <c r="B286" t="s">
        <v>190</v>
      </c>
      <c r="C286">
        <v>686</v>
      </c>
      <c r="D286" t="s">
        <v>89</v>
      </c>
      <c r="E286">
        <v>645</v>
      </c>
      <c r="F286" t="s">
        <v>191</v>
      </c>
      <c r="G286" t="s">
        <v>192</v>
      </c>
      <c r="H286" t="s">
        <v>193</v>
      </c>
      <c r="I286">
        <v>2014</v>
      </c>
      <c r="J286">
        <v>2014</v>
      </c>
      <c r="K286" t="s">
        <v>194</v>
      </c>
      <c r="L286">
        <v>119.18</v>
      </c>
      <c r="M286" t="s">
        <v>109</v>
      </c>
      <c r="N286" t="s">
        <v>110</v>
      </c>
    </row>
    <row r="287" spans="1:14" x14ac:dyDescent="0.75">
      <c r="A287" t="s">
        <v>189</v>
      </c>
      <c r="B287" t="s">
        <v>190</v>
      </c>
      <c r="C287">
        <v>686</v>
      </c>
      <c r="D287" t="s">
        <v>89</v>
      </c>
      <c r="E287">
        <v>645</v>
      </c>
      <c r="F287" t="s">
        <v>191</v>
      </c>
      <c r="G287" t="s">
        <v>192</v>
      </c>
      <c r="H287" t="s">
        <v>193</v>
      </c>
      <c r="I287">
        <v>2015</v>
      </c>
      <c r="J287">
        <v>2015</v>
      </c>
      <c r="K287" t="s">
        <v>194</v>
      </c>
      <c r="L287">
        <v>119.88</v>
      </c>
      <c r="M287" t="s">
        <v>109</v>
      </c>
      <c r="N287" t="s">
        <v>110</v>
      </c>
    </row>
    <row r="288" spans="1:14" x14ac:dyDescent="0.75">
      <c r="A288" t="s">
        <v>189</v>
      </c>
      <c r="B288" t="s">
        <v>190</v>
      </c>
      <c r="C288">
        <v>686</v>
      </c>
      <c r="D288" t="s">
        <v>89</v>
      </c>
      <c r="E288">
        <v>645</v>
      </c>
      <c r="F288" t="s">
        <v>191</v>
      </c>
      <c r="G288" t="s">
        <v>192</v>
      </c>
      <c r="H288" t="s">
        <v>193</v>
      </c>
      <c r="I288">
        <v>2016</v>
      </c>
      <c r="J288">
        <v>2016</v>
      </c>
      <c r="K288" t="s">
        <v>194</v>
      </c>
      <c r="L288">
        <v>122.81</v>
      </c>
      <c r="M288" t="s">
        <v>109</v>
      </c>
      <c r="N288" t="s">
        <v>110</v>
      </c>
    </row>
    <row r="289" spans="1:14" x14ac:dyDescent="0.75">
      <c r="A289" t="s">
        <v>189</v>
      </c>
      <c r="B289" t="s">
        <v>190</v>
      </c>
      <c r="C289">
        <v>686</v>
      </c>
      <c r="D289" t="s">
        <v>89</v>
      </c>
      <c r="E289">
        <v>645</v>
      </c>
      <c r="F289" t="s">
        <v>191</v>
      </c>
      <c r="G289" t="s">
        <v>192</v>
      </c>
      <c r="H289" t="s">
        <v>193</v>
      </c>
      <c r="I289">
        <v>2017</v>
      </c>
      <c r="J289">
        <v>2017</v>
      </c>
      <c r="K289" t="s">
        <v>194</v>
      </c>
      <c r="L289">
        <v>120.54</v>
      </c>
      <c r="M289" t="s">
        <v>109</v>
      </c>
      <c r="N289" t="s">
        <v>110</v>
      </c>
    </row>
    <row r="290" spans="1:14" x14ac:dyDescent="0.75">
      <c r="A290" t="s">
        <v>189</v>
      </c>
      <c r="B290" t="s">
        <v>190</v>
      </c>
      <c r="C290">
        <v>686</v>
      </c>
      <c r="D290" t="s">
        <v>89</v>
      </c>
      <c r="E290">
        <v>645</v>
      </c>
      <c r="F290" t="s">
        <v>191</v>
      </c>
      <c r="G290" t="s">
        <v>192</v>
      </c>
      <c r="H290" t="s">
        <v>193</v>
      </c>
      <c r="I290">
        <v>2018</v>
      </c>
      <c r="J290">
        <v>2018</v>
      </c>
      <c r="K290" t="s">
        <v>194</v>
      </c>
      <c r="L290">
        <v>119.64</v>
      </c>
      <c r="M290" t="s">
        <v>109</v>
      </c>
      <c r="N290" t="s">
        <v>110</v>
      </c>
    </row>
    <row r="291" spans="1:14" x14ac:dyDescent="0.75">
      <c r="A291" t="s">
        <v>189</v>
      </c>
      <c r="B291" t="s">
        <v>190</v>
      </c>
      <c r="C291">
        <v>686</v>
      </c>
      <c r="D291" t="s">
        <v>89</v>
      </c>
      <c r="E291">
        <v>645</v>
      </c>
      <c r="F291" t="s">
        <v>191</v>
      </c>
      <c r="G291" t="s">
        <v>192</v>
      </c>
      <c r="H291" t="s">
        <v>193</v>
      </c>
      <c r="I291">
        <v>2019</v>
      </c>
      <c r="J291">
        <v>2019</v>
      </c>
      <c r="K291" t="s">
        <v>194</v>
      </c>
      <c r="L291">
        <v>115.29</v>
      </c>
      <c r="M291" t="s">
        <v>109</v>
      </c>
      <c r="N291" t="s">
        <v>110</v>
      </c>
    </row>
    <row r="292" spans="1:14" x14ac:dyDescent="0.75">
      <c r="A292" t="s">
        <v>189</v>
      </c>
      <c r="B292" t="s">
        <v>190</v>
      </c>
      <c r="C292">
        <v>694</v>
      </c>
      <c r="D292" t="s">
        <v>90</v>
      </c>
      <c r="E292">
        <v>645</v>
      </c>
      <c r="F292" t="s">
        <v>191</v>
      </c>
      <c r="G292" t="s">
        <v>192</v>
      </c>
      <c r="H292" t="s">
        <v>193</v>
      </c>
      <c r="I292">
        <v>2010</v>
      </c>
      <c r="J292">
        <v>2010</v>
      </c>
      <c r="K292" t="s">
        <v>194</v>
      </c>
      <c r="L292">
        <v>151.86000000000001</v>
      </c>
      <c r="M292" t="s">
        <v>109</v>
      </c>
      <c r="N292" t="s">
        <v>110</v>
      </c>
    </row>
    <row r="293" spans="1:14" x14ac:dyDescent="0.75">
      <c r="A293" t="s">
        <v>189</v>
      </c>
      <c r="B293" t="s">
        <v>190</v>
      </c>
      <c r="C293">
        <v>694</v>
      </c>
      <c r="D293" t="s">
        <v>90</v>
      </c>
      <c r="E293">
        <v>645</v>
      </c>
      <c r="F293" t="s">
        <v>191</v>
      </c>
      <c r="G293" t="s">
        <v>192</v>
      </c>
      <c r="H293" t="s">
        <v>193</v>
      </c>
      <c r="I293">
        <v>2011</v>
      </c>
      <c r="J293">
        <v>2011</v>
      </c>
      <c r="K293" t="s">
        <v>194</v>
      </c>
      <c r="L293">
        <v>153.32</v>
      </c>
      <c r="M293" t="s">
        <v>109</v>
      </c>
      <c r="N293" t="s">
        <v>110</v>
      </c>
    </row>
    <row r="294" spans="1:14" x14ac:dyDescent="0.75">
      <c r="A294" t="s">
        <v>189</v>
      </c>
      <c r="B294" t="s">
        <v>190</v>
      </c>
      <c r="C294">
        <v>694</v>
      </c>
      <c r="D294" t="s">
        <v>90</v>
      </c>
      <c r="E294">
        <v>645</v>
      </c>
      <c r="F294" t="s">
        <v>191</v>
      </c>
      <c r="G294" t="s">
        <v>192</v>
      </c>
      <c r="H294" t="s">
        <v>193</v>
      </c>
      <c r="I294">
        <v>2012</v>
      </c>
      <c r="J294">
        <v>2012</v>
      </c>
      <c r="K294" t="s">
        <v>194</v>
      </c>
      <c r="L294">
        <v>156.06</v>
      </c>
      <c r="M294" t="s">
        <v>109</v>
      </c>
      <c r="N294" t="s">
        <v>110</v>
      </c>
    </row>
    <row r="295" spans="1:14" x14ac:dyDescent="0.75">
      <c r="A295" t="s">
        <v>189</v>
      </c>
      <c r="B295" t="s">
        <v>190</v>
      </c>
      <c r="C295">
        <v>694</v>
      </c>
      <c r="D295" t="s">
        <v>90</v>
      </c>
      <c r="E295">
        <v>645</v>
      </c>
      <c r="F295" t="s">
        <v>191</v>
      </c>
      <c r="G295" t="s">
        <v>192</v>
      </c>
      <c r="H295" t="s">
        <v>193</v>
      </c>
      <c r="I295">
        <v>2013</v>
      </c>
      <c r="J295">
        <v>2013</v>
      </c>
      <c r="K295" t="s">
        <v>194</v>
      </c>
      <c r="L295">
        <v>155.08000000000001</v>
      </c>
      <c r="M295" t="s">
        <v>109</v>
      </c>
      <c r="N295" t="s">
        <v>110</v>
      </c>
    </row>
    <row r="296" spans="1:14" x14ac:dyDescent="0.75">
      <c r="A296" t="s">
        <v>189</v>
      </c>
      <c r="B296" t="s">
        <v>190</v>
      </c>
      <c r="C296">
        <v>694</v>
      </c>
      <c r="D296" t="s">
        <v>90</v>
      </c>
      <c r="E296">
        <v>645</v>
      </c>
      <c r="F296" t="s">
        <v>191</v>
      </c>
      <c r="G296" t="s">
        <v>192</v>
      </c>
      <c r="H296" t="s">
        <v>193</v>
      </c>
      <c r="I296">
        <v>2014</v>
      </c>
      <c r="J296">
        <v>2014</v>
      </c>
      <c r="K296" t="s">
        <v>194</v>
      </c>
      <c r="L296">
        <v>152.38999999999999</v>
      </c>
      <c r="M296" t="s">
        <v>109</v>
      </c>
      <c r="N296" t="s">
        <v>110</v>
      </c>
    </row>
    <row r="297" spans="1:14" x14ac:dyDescent="0.75">
      <c r="A297" t="s">
        <v>189</v>
      </c>
      <c r="B297" t="s">
        <v>190</v>
      </c>
      <c r="C297">
        <v>694</v>
      </c>
      <c r="D297" t="s">
        <v>90</v>
      </c>
      <c r="E297">
        <v>645</v>
      </c>
      <c r="F297" t="s">
        <v>191</v>
      </c>
      <c r="G297" t="s">
        <v>192</v>
      </c>
      <c r="H297" t="s">
        <v>193</v>
      </c>
      <c r="I297">
        <v>2015</v>
      </c>
      <c r="J297">
        <v>2015</v>
      </c>
      <c r="K297" t="s">
        <v>194</v>
      </c>
      <c r="L297">
        <v>157.87</v>
      </c>
      <c r="M297" t="s">
        <v>109</v>
      </c>
      <c r="N297" t="s">
        <v>110</v>
      </c>
    </row>
    <row r="298" spans="1:14" x14ac:dyDescent="0.75">
      <c r="A298" t="s">
        <v>189</v>
      </c>
      <c r="B298" t="s">
        <v>190</v>
      </c>
      <c r="C298">
        <v>694</v>
      </c>
      <c r="D298" t="s">
        <v>90</v>
      </c>
      <c r="E298">
        <v>645</v>
      </c>
      <c r="F298" t="s">
        <v>191</v>
      </c>
      <c r="G298" t="s">
        <v>192</v>
      </c>
      <c r="H298" t="s">
        <v>193</v>
      </c>
      <c r="I298">
        <v>2016</v>
      </c>
      <c r="J298">
        <v>2016</v>
      </c>
      <c r="K298" t="s">
        <v>194</v>
      </c>
      <c r="L298">
        <v>159.59</v>
      </c>
      <c r="M298" t="s">
        <v>109</v>
      </c>
      <c r="N298" t="s">
        <v>110</v>
      </c>
    </row>
    <row r="299" spans="1:14" x14ac:dyDescent="0.75">
      <c r="A299" t="s">
        <v>189</v>
      </c>
      <c r="B299" t="s">
        <v>190</v>
      </c>
      <c r="C299">
        <v>694</v>
      </c>
      <c r="D299" t="s">
        <v>90</v>
      </c>
      <c r="E299">
        <v>645</v>
      </c>
      <c r="F299" t="s">
        <v>191</v>
      </c>
      <c r="G299" t="s">
        <v>192</v>
      </c>
      <c r="H299" t="s">
        <v>193</v>
      </c>
      <c r="I299">
        <v>2017</v>
      </c>
      <c r="J299">
        <v>2017</v>
      </c>
      <c r="K299" t="s">
        <v>194</v>
      </c>
      <c r="L299">
        <v>152.22</v>
      </c>
      <c r="M299" t="s">
        <v>109</v>
      </c>
      <c r="N299" t="s">
        <v>110</v>
      </c>
    </row>
    <row r="300" spans="1:14" x14ac:dyDescent="0.75">
      <c r="A300" t="s">
        <v>189</v>
      </c>
      <c r="B300" t="s">
        <v>190</v>
      </c>
      <c r="C300">
        <v>694</v>
      </c>
      <c r="D300" t="s">
        <v>90</v>
      </c>
      <c r="E300">
        <v>645</v>
      </c>
      <c r="F300" t="s">
        <v>191</v>
      </c>
      <c r="G300" t="s">
        <v>192</v>
      </c>
      <c r="H300" t="s">
        <v>193</v>
      </c>
      <c r="I300">
        <v>2018</v>
      </c>
      <c r="J300">
        <v>2018</v>
      </c>
      <c r="K300" t="s">
        <v>194</v>
      </c>
      <c r="L300">
        <v>156.24</v>
      </c>
      <c r="M300" t="s">
        <v>109</v>
      </c>
      <c r="N300" t="s">
        <v>110</v>
      </c>
    </row>
    <row r="301" spans="1:14" x14ac:dyDescent="0.75">
      <c r="A301" t="s">
        <v>189</v>
      </c>
      <c r="B301" t="s">
        <v>190</v>
      </c>
      <c r="C301">
        <v>694</v>
      </c>
      <c r="D301" t="s">
        <v>90</v>
      </c>
      <c r="E301">
        <v>645</v>
      </c>
      <c r="F301" t="s">
        <v>191</v>
      </c>
      <c r="G301" t="s">
        <v>192</v>
      </c>
      <c r="H301" t="s">
        <v>193</v>
      </c>
      <c r="I301">
        <v>2019</v>
      </c>
      <c r="J301">
        <v>2019</v>
      </c>
      <c r="K301" t="s">
        <v>194</v>
      </c>
      <c r="L301">
        <v>148.44999999999999</v>
      </c>
      <c r="M301" t="s">
        <v>109</v>
      </c>
      <c r="N301" t="s">
        <v>110</v>
      </c>
    </row>
    <row r="302" spans="1:14" x14ac:dyDescent="0.75">
      <c r="A302" t="s">
        <v>189</v>
      </c>
      <c r="B302" t="s">
        <v>190</v>
      </c>
      <c r="C302">
        <v>90</v>
      </c>
      <c r="D302" t="s">
        <v>91</v>
      </c>
      <c r="E302">
        <v>645</v>
      </c>
      <c r="F302" t="s">
        <v>191</v>
      </c>
      <c r="G302" t="s">
        <v>192</v>
      </c>
      <c r="H302" t="s">
        <v>193</v>
      </c>
      <c r="I302">
        <v>2010</v>
      </c>
      <c r="J302">
        <v>2010</v>
      </c>
      <c r="K302" t="s">
        <v>194</v>
      </c>
      <c r="L302">
        <v>93.14</v>
      </c>
      <c r="M302" t="s">
        <v>109</v>
      </c>
      <c r="N302" t="s">
        <v>110</v>
      </c>
    </row>
    <row r="303" spans="1:14" x14ac:dyDescent="0.75">
      <c r="A303" t="s">
        <v>189</v>
      </c>
      <c r="B303" t="s">
        <v>190</v>
      </c>
      <c r="C303">
        <v>90</v>
      </c>
      <c r="D303" t="s">
        <v>91</v>
      </c>
      <c r="E303">
        <v>645</v>
      </c>
      <c r="F303" t="s">
        <v>191</v>
      </c>
      <c r="G303" t="s">
        <v>192</v>
      </c>
      <c r="H303" t="s">
        <v>193</v>
      </c>
      <c r="I303">
        <v>2011</v>
      </c>
      <c r="J303">
        <v>2011</v>
      </c>
      <c r="K303" t="s">
        <v>194</v>
      </c>
      <c r="L303">
        <v>93</v>
      </c>
      <c r="M303" t="s">
        <v>109</v>
      </c>
      <c r="N303" t="s">
        <v>110</v>
      </c>
    </row>
    <row r="304" spans="1:14" x14ac:dyDescent="0.75">
      <c r="A304" t="s">
        <v>189</v>
      </c>
      <c r="B304" t="s">
        <v>190</v>
      </c>
      <c r="C304">
        <v>90</v>
      </c>
      <c r="D304" t="s">
        <v>91</v>
      </c>
      <c r="E304">
        <v>645</v>
      </c>
      <c r="F304" t="s">
        <v>191</v>
      </c>
      <c r="G304" t="s">
        <v>192</v>
      </c>
      <c r="H304" t="s">
        <v>193</v>
      </c>
      <c r="I304">
        <v>2012</v>
      </c>
      <c r="J304">
        <v>2012</v>
      </c>
      <c r="K304" t="s">
        <v>194</v>
      </c>
      <c r="L304">
        <v>92.9</v>
      </c>
      <c r="M304" t="s">
        <v>109</v>
      </c>
      <c r="N304" t="s">
        <v>110</v>
      </c>
    </row>
    <row r="305" spans="1:14" x14ac:dyDescent="0.75">
      <c r="A305" t="s">
        <v>189</v>
      </c>
      <c r="B305" t="s">
        <v>190</v>
      </c>
      <c r="C305">
        <v>90</v>
      </c>
      <c r="D305" t="s">
        <v>91</v>
      </c>
      <c r="E305">
        <v>645</v>
      </c>
      <c r="F305" t="s">
        <v>191</v>
      </c>
      <c r="G305" t="s">
        <v>192</v>
      </c>
      <c r="H305" t="s">
        <v>193</v>
      </c>
      <c r="I305">
        <v>2013</v>
      </c>
      <c r="J305">
        <v>2013</v>
      </c>
      <c r="K305" t="s">
        <v>194</v>
      </c>
      <c r="L305">
        <v>92.92</v>
      </c>
      <c r="M305" t="s">
        <v>109</v>
      </c>
      <c r="N305" t="s">
        <v>110</v>
      </c>
    </row>
    <row r="306" spans="1:14" x14ac:dyDescent="0.75">
      <c r="A306" t="s">
        <v>189</v>
      </c>
      <c r="B306" t="s">
        <v>190</v>
      </c>
      <c r="C306">
        <v>90</v>
      </c>
      <c r="D306" t="s">
        <v>91</v>
      </c>
      <c r="E306">
        <v>645</v>
      </c>
      <c r="F306" t="s">
        <v>191</v>
      </c>
      <c r="G306" t="s">
        <v>192</v>
      </c>
      <c r="H306" t="s">
        <v>193</v>
      </c>
      <c r="I306">
        <v>2014</v>
      </c>
      <c r="J306">
        <v>2014</v>
      </c>
      <c r="K306" t="s">
        <v>194</v>
      </c>
      <c r="L306">
        <v>92.53</v>
      </c>
      <c r="M306" t="s">
        <v>109</v>
      </c>
      <c r="N306" t="s">
        <v>110</v>
      </c>
    </row>
    <row r="307" spans="1:14" x14ac:dyDescent="0.75">
      <c r="A307" t="s">
        <v>189</v>
      </c>
      <c r="B307" t="s">
        <v>190</v>
      </c>
      <c r="C307">
        <v>90</v>
      </c>
      <c r="D307" t="s">
        <v>91</v>
      </c>
      <c r="E307">
        <v>645</v>
      </c>
      <c r="F307" t="s">
        <v>191</v>
      </c>
      <c r="G307" t="s">
        <v>192</v>
      </c>
      <c r="H307" t="s">
        <v>193</v>
      </c>
      <c r="I307">
        <v>2015</v>
      </c>
      <c r="J307">
        <v>2015</v>
      </c>
      <c r="K307" t="s">
        <v>194</v>
      </c>
      <c r="L307">
        <v>92.63</v>
      </c>
      <c r="M307" t="s">
        <v>109</v>
      </c>
      <c r="N307" t="s">
        <v>110</v>
      </c>
    </row>
    <row r="308" spans="1:14" x14ac:dyDescent="0.75">
      <c r="A308" t="s">
        <v>189</v>
      </c>
      <c r="B308" t="s">
        <v>190</v>
      </c>
      <c r="C308">
        <v>90</v>
      </c>
      <c r="D308" t="s">
        <v>91</v>
      </c>
      <c r="E308">
        <v>645</v>
      </c>
      <c r="F308" t="s">
        <v>191</v>
      </c>
      <c r="G308" t="s">
        <v>192</v>
      </c>
      <c r="H308" t="s">
        <v>193</v>
      </c>
      <c r="I308">
        <v>2016</v>
      </c>
      <c r="J308">
        <v>2016</v>
      </c>
      <c r="K308" t="s">
        <v>194</v>
      </c>
      <c r="L308">
        <v>93.83</v>
      </c>
      <c r="M308" t="s">
        <v>109</v>
      </c>
      <c r="N308" t="s">
        <v>110</v>
      </c>
    </row>
    <row r="309" spans="1:14" x14ac:dyDescent="0.75">
      <c r="A309" t="s">
        <v>189</v>
      </c>
      <c r="B309" t="s">
        <v>190</v>
      </c>
      <c r="C309">
        <v>90</v>
      </c>
      <c r="D309" t="s">
        <v>91</v>
      </c>
      <c r="E309">
        <v>645</v>
      </c>
      <c r="F309" t="s">
        <v>191</v>
      </c>
      <c r="G309" t="s">
        <v>192</v>
      </c>
      <c r="H309" t="s">
        <v>193</v>
      </c>
      <c r="I309">
        <v>2017</v>
      </c>
      <c r="J309">
        <v>2017</v>
      </c>
      <c r="K309" t="s">
        <v>194</v>
      </c>
      <c r="L309">
        <v>92.75</v>
      </c>
      <c r="M309" t="s">
        <v>109</v>
      </c>
      <c r="N309" t="s">
        <v>110</v>
      </c>
    </row>
    <row r="310" spans="1:14" x14ac:dyDescent="0.75">
      <c r="A310" t="s">
        <v>189</v>
      </c>
      <c r="B310" t="s">
        <v>190</v>
      </c>
      <c r="C310">
        <v>90</v>
      </c>
      <c r="D310" t="s">
        <v>91</v>
      </c>
      <c r="E310">
        <v>645</v>
      </c>
      <c r="F310" t="s">
        <v>191</v>
      </c>
      <c r="G310" t="s">
        <v>192</v>
      </c>
      <c r="H310" t="s">
        <v>193</v>
      </c>
      <c r="I310">
        <v>2018</v>
      </c>
      <c r="J310">
        <v>2018</v>
      </c>
      <c r="K310" t="s">
        <v>194</v>
      </c>
      <c r="L310">
        <v>91.01</v>
      </c>
      <c r="M310" t="s">
        <v>109</v>
      </c>
      <c r="N310" t="s">
        <v>110</v>
      </c>
    </row>
    <row r="311" spans="1:14" x14ac:dyDescent="0.75">
      <c r="A311" t="s">
        <v>189</v>
      </c>
      <c r="B311" t="s">
        <v>190</v>
      </c>
      <c r="C311">
        <v>90</v>
      </c>
      <c r="D311" t="s">
        <v>91</v>
      </c>
      <c r="E311">
        <v>645</v>
      </c>
      <c r="F311" t="s">
        <v>191</v>
      </c>
      <c r="G311" t="s">
        <v>192</v>
      </c>
      <c r="H311" t="s">
        <v>193</v>
      </c>
      <c r="I311">
        <v>2019</v>
      </c>
      <c r="J311">
        <v>2019</v>
      </c>
      <c r="K311" t="s">
        <v>194</v>
      </c>
      <c r="L311">
        <v>89.45</v>
      </c>
      <c r="M311" t="s">
        <v>109</v>
      </c>
      <c r="N311" t="s">
        <v>110</v>
      </c>
    </row>
    <row r="312" spans="1:14" x14ac:dyDescent="0.75">
      <c r="A312" t="s">
        <v>189</v>
      </c>
      <c r="B312" t="s">
        <v>190</v>
      </c>
      <c r="C312">
        <v>729</v>
      </c>
      <c r="D312" t="s">
        <v>92</v>
      </c>
      <c r="E312">
        <v>645</v>
      </c>
      <c r="F312" t="s">
        <v>191</v>
      </c>
      <c r="G312" t="s">
        <v>192</v>
      </c>
      <c r="H312" t="s">
        <v>193</v>
      </c>
      <c r="I312">
        <v>2012</v>
      </c>
      <c r="J312">
        <v>2012</v>
      </c>
      <c r="K312" t="s">
        <v>194</v>
      </c>
      <c r="L312">
        <v>2</v>
      </c>
      <c r="M312" t="s">
        <v>109</v>
      </c>
      <c r="N312" t="s">
        <v>110</v>
      </c>
    </row>
    <row r="313" spans="1:14" x14ac:dyDescent="0.75">
      <c r="A313" t="s">
        <v>189</v>
      </c>
      <c r="B313" t="s">
        <v>190</v>
      </c>
      <c r="C313">
        <v>729</v>
      </c>
      <c r="D313" t="s">
        <v>92</v>
      </c>
      <c r="E313">
        <v>645</v>
      </c>
      <c r="F313" t="s">
        <v>191</v>
      </c>
      <c r="G313" t="s">
        <v>192</v>
      </c>
      <c r="H313" t="s">
        <v>193</v>
      </c>
      <c r="I313">
        <v>2013</v>
      </c>
      <c r="J313">
        <v>2013</v>
      </c>
      <c r="K313" t="s">
        <v>194</v>
      </c>
      <c r="L313">
        <v>2.0099999999999998</v>
      </c>
      <c r="M313" t="s">
        <v>109</v>
      </c>
      <c r="N313" t="s">
        <v>110</v>
      </c>
    </row>
    <row r="314" spans="1:14" x14ac:dyDescent="0.75">
      <c r="A314" t="s">
        <v>189</v>
      </c>
      <c r="B314" t="s">
        <v>190</v>
      </c>
      <c r="C314">
        <v>729</v>
      </c>
      <c r="D314" t="s">
        <v>92</v>
      </c>
      <c r="E314">
        <v>645</v>
      </c>
      <c r="F314" t="s">
        <v>191</v>
      </c>
      <c r="G314" t="s">
        <v>192</v>
      </c>
      <c r="H314" t="s">
        <v>193</v>
      </c>
      <c r="I314">
        <v>2014</v>
      </c>
      <c r="J314">
        <v>2014</v>
      </c>
      <c r="K314" t="s">
        <v>194</v>
      </c>
      <c r="L314">
        <v>1.41</v>
      </c>
      <c r="M314" t="s">
        <v>109</v>
      </c>
      <c r="N314" t="s">
        <v>110</v>
      </c>
    </row>
    <row r="315" spans="1:14" x14ac:dyDescent="0.75">
      <c r="A315" t="s">
        <v>189</v>
      </c>
      <c r="B315" t="s">
        <v>190</v>
      </c>
      <c r="C315">
        <v>729</v>
      </c>
      <c r="D315" t="s">
        <v>92</v>
      </c>
      <c r="E315">
        <v>645</v>
      </c>
      <c r="F315" t="s">
        <v>191</v>
      </c>
      <c r="G315" t="s">
        <v>192</v>
      </c>
      <c r="H315" t="s">
        <v>193</v>
      </c>
      <c r="I315">
        <v>2015</v>
      </c>
      <c r="J315">
        <v>2015</v>
      </c>
      <c r="K315" t="s">
        <v>194</v>
      </c>
      <c r="L315">
        <v>1.86</v>
      </c>
      <c r="M315" t="s">
        <v>109</v>
      </c>
      <c r="N315" t="s">
        <v>110</v>
      </c>
    </row>
    <row r="316" spans="1:14" x14ac:dyDescent="0.75">
      <c r="A316" t="s">
        <v>189</v>
      </c>
      <c r="B316" t="s">
        <v>190</v>
      </c>
      <c r="C316">
        <v>729</v>
      </c>
      <c r="D316" t="s">
        <v>92</v>
      </c>
      <c r="E316">
        <v>645</v>
      </c>
      <c r="F316" t="s">
        <v>191</v>
      </c>
      <c r="G316" t="s">
        <v>192</v>
      </c>
      <c r="H316" t="s">
        <v>193</v>
      </c>
      <c r="I316">
        <v>2016</v>
      </c>
      <c r="J316">
        <v>2016</v>
      </c>
      <c r="K316" t="s">
        <v>194</v>
      </c>
      <c r="L316">
        <v>1.35</v>
      </c>
      <c r="M316" t="s">
        <v>109</v>
      </c>
      <c r="N316" t="s">
        <v>110</v>
      </c>
    </row>
    <row r="317" spans="1:14" x14ac:dyDescent="0.75">
      <c r="A317" t="s">
        <v>189</v>
      </c>
      <c r="B317" t="s">
        <v>190</v>
      </c>
      <c r="C317">
        <v>729</v>
      </c>
      <c r="D317" t="s">
        <v>92</v>
      </c>
      <c r="E317">
        <v>645</v>
      </c>
      <c r="F317" t="s">
        <v>191</v>
      </c>
      <c r="G317" t="s">
        <v>192</v>
      </c>
      <c r="H317" t="s">
        <v>193</v>
      </c>
      <c r="I317">
        <v>2017</v>
      </c>
      <c r="J317">
        <v>2017</v>
      </c>
      <c r="K317" t="s">
        <v>194</v>
      </c>
      <c r="L317">
        <v>1.74</v>
      </c>
      <c r="M317" t="s">
        <v>109</v>
      </c>
      <c r="N317" t="s">
        <v>110</v>
      </c>
    </row>
    <row r="318" spans="1:14" x14ac:dyDescent="0.75">
      <c r="A318" t="s">
        <v>189</v>
      </c>
      <c r="B318" t="s">
        <v>190</v>
      </c>
      <c r="C318">
        <v>729</v>
      </c>
      <c r="D318" t="s">
        <v>92</v>
      </c>
      <c r="E318">
        <v>645</v>
      </c>
      <c r="F318" t="s">
        <v>191</v>
      </c>
      <c r="G318" t="s">
        <v>192</v>
      </c>
      <c r="H318" t="s">
        <v>193</v>
      </c>
      <c r="I318">
        <v>2018</v>
      </c>
      <c r="J318">
        <v>2018</v>
      </c>
      <c r="K318" t="s">
        <v>194</v>
      </c>
      <c r="L318">
        <v>1.58</v>
      </c>
      <c r="M318" t="s">
        <v>109</v>
      </c>
      <c r="N318" t="s">
        <v>110</v>
      </c>
    </row>
    <row r="319" spans="1:14" x14ac:dyDescent="0.75">
      <c r="A319" t="s">
        <v>189</v>
      </c>
      <c r="B319" t="s">
        <v>190</v>
      </c>
      <c r="C319">
        <v>729</v>
      </c>
      <c r="D319" t="s">
        <v>92</v>
      </c>
      <c r="E319">
        <v>645</v>
      </c>
      <c r="F319" t="s">
        <v>191</v>
      </c>
      <c r="G319" t="s">
        <v>192</v>
      </c>
      <c r="H319" t="s">
        <v>193</v>
      </c>
      <c r="I319">
        <v>2019</v>
      </c>
      <c r="J319">
        <v>2019</v>
      </c>
      <c r="K319" t="s">
        <v>194</v>
      </c>
      <c r="L319">
        <v>1.23</v>
      </c>
      <c r="M319" t="s">
        <v>109</v>
      </c>
      <c r="N319" t="s">
        <v>110</v>
      </c>
    </row>
    <row r="320" spans="1:14" x14ac:dyDescent="0.75">
      <c r="A320" t="s">
        <v>189</v>
      </c>
      <c r="B320" t="s">
        <v>190</v>
      </c>
      <c r="C320">
        <v>626</v>
      </c>
      <c r="D320" t="s">
        <v>93</v>
      </c>
      <c r="E320">
        <v>645</v>
      </c>
      <c r="F320" t="s">
        <v>191</v>
      </c>
      <c r="G320" t="s">
        <v>192</v>
      </c>
      <c r="H320" t="s">
        <v>193</v>
      </c>
      <c r="I320">
        <v>2010</v>
      </c>
      <c r="J320">
        <v>2010</v>
      </c>
      <c r="K320" t="s">
        <v>194</v>
      </c>
      <c r="L320">
        <v>94.39</v>
      </c>
      <c r="M320" t="s">
        <v>109</v>
      </c>
      <c r="N320" t="s">
        <v>110</v>
      </c>
    </row>
    <row r="321" spans="1:14" x14ac:dyDescent="0.75">
      <c r="A321" t="s">
        <v>189</v>
      </c>
      <c r="B321" t="s">
        <v>190</v>
      </c>
      <c r="C321">
        <v>626</v>
      </c>
      <c r="D321" t="s">
        <v>93</v>
      </c>
      <c r="E321">
        <v>645</v>
      </c>
      <c r="F321" t="s">
        <v>191</v>
      </c>
      <c r="G321" t="s">
        <v>192</v>
      </c>
      <c r="H321" t="s">
        <v>193</v>
      </c>
      <c r="I321">
        <v>2011</v>
      </c>
      <c r="J321">
        <v>2011</v>
      </c>
      <c r="K321" t="s">
        <v>194</v>
      </c>
      <c r="L321">
        <v>94.4</v>
      </c>
      <c r="M321" t="s">
        <v>109</v>
      </c>
      <c r="N321" t="s">
        <v>110</v>
      </c>
    </row>
    <row r="322" spans="1:14" x14ac:dyDescent="0.75">
      <c r="A322" t="s">
        <v>189</v>
      </c>
      <c r="B322" t="s">
        <v>190</v>
      </c>
      <c r="C322">
        <v>626</v>
      </c>
      <c r="D322" t="s">
        <v>93</v>
      </c>
      <c r="E322">
        <v>645</v>
      </c>
      <c r="F322" t="s">
        <v>191</v>
      </c>
      <c r="G322" t="s">
        <v>192</v>
      </c>
      <c r="H322" t="s">
        <v>193</v>
      </c>
      <c r="I322">
        <v>2012</v>
      </c>
      <c r="J322">
        <v>2012</v>
      </c>
      <c r="K322" t="s">
        <v>194</v>
      </c>
      <c r="L322">
        <v>100.9</v>
      </c>
      <c r="M322" t="s">
        <v>109</v>
      </c>
      <c r="N322" t="s">
        <v>110</v>
      </c>
    </row>
    <row r="323" spans="1:14" x14ac:dyDescent="0.75">
      <c r="A323" t="s">
        <v>189</v>
      </c>
      <c r="B323" t="s">
        <v>190</v>
      </c>
      <c r="C323">
        <v>626</v>
      </c>
      <c r="D323" t="s">
        <v>93</v>
      </c>
      <c r="E323">
        <v>645</v>
      </c>
      <c r="F323" t="s">
        <v>191</v>
      </c>
      <c r="G323" t="s">
        <v>192</v>
      </c>
      <c r="H323" t="s">
        <v>193</v>
      </c>
      <c r="I323">
        <v>2013</v>
      </c>
      <c r="J323">
        <v>2013</v>
      </c>
      <c r="K323" t="s">
        <v>194</v>
      </c>
      <c r="L323">
        <v>104.47</v>
      </c>
      <c r="M323" t="s">
        <v>109</v>
      </c>
      <c r="N323" t="s">
        <v>110</v>
      </c>
    </row>
    <row r="324" spans="1:14" x14ac:dyDescent="0.75">
      <c r="A324" t="s">
        <v>189</v>
      </c>
      <c r="B324" t="s">
        <v>190</v>
      </c>
      <c r="C324">
        <v>626</v>
      </c>
      <c r="D324" t="s">
        <v>93</v>
      </c>
      <c r="E324">
        <v>645</v>
      </c>
      <c r="F324" t="s">
        <v>191</v>
      </c>
      <c r="G324" t="s">
        <v>192</v>
      </c>
      <c r="H324" t="s">
        <v>193</v>
      </c>
      <c r="I324">
        <v>2014</v>
      </c>
      <c r="J324">
        <v>2014</v>
      </c>
      <c r="K324" t="s">
        <v>194</v>
      </c>
      <c r="L324">
        <v>100.07</v>
      </c>
      <c r="M324" t="s">
        <v>109</v>
      </c>
      <c r="N324" t="s">
        <v>110</v>
      </c>
    </row>
    <row r="325" spans="1:14" x14ac:dyDescent="0.75">
      <c r="A325" t="s">
        <v>189</v>
      </c>
      <c r="B325" t="s">
        <v>190</v>
      </c>
      <c r="C325">
        <v>626</v>
      </c>
      <c r="D325" t="s">
        <v>93</v>
      </c>
      <c r="E325">
        <v>645</v>
      </c>
      <c r="F325" t="s">
        <v>191</v>
      </c>
      <c r="G325" t="s">
        <v>192</v>
      </c>
      <c r="H325" t="s">
        <v>193</v>
      </c>
      <c r="I325">
        <v>2015</v>
      </c>
      <c r="J325">
        <v>2015</v>
      </c>
      <c r="K325" t="s">
        <v>194</v>
      </c>
      <c r="L325">
        <v>101.19</v>
      </c>
      <c r="M325" t="s">
        <v>109</v>
      </c>
      <c r="N325" t="s">
        <v>110</v>
      </c>
    </row>
    <row r="326" spans="1:14" x14ac:dyDescent="0.75">
      <c r="A326" t="s">
        <v>189</v>
      </c>
      <c r="B326" t="s">
        <v>190</v>
      </c>
      <c r="C326">
        <v>626</v>
      </c>
      <c r="D326" t="s">
        <v>93</v>
      </c>
      <c r="E326">
        <v>645</v>
      </c>
      <c r="F326" t="s">
        <v>191</v>
      </c>
      <c r="G326" t="s">
        <v>192</v>
      </c>
      <c r="H326" t="s">
        <v>193</v>
      </c>
      <c r="I326">
        <v>2016</v>
      </c>
      <c r="J326">
        <v>2016</v>
      </c>
      <c r="K326" t="s">
        <v>194</v>
      </c>
      <c r="L326">
        <v>100.76</v>
      </c>
      <c r="M326" t="s">
        <v>109</v>
      </c>
      <c r="N326" t="s">
        <v>110</v>
      </c>
    </row>
    <row r="327" spans="1:14" x14ac:dyDescent="0.75">
      <c r="A327" t="s">
        <v>189</v>
      </c>
      <c r="B327" t="s">
        <v>190</v>
      </c>
      <c r="C327">
        <v>626</v>
      </c>
      <c r="D327" t="s">
        <v>93</v>
      </c>
      <c r="E327">
        <v>645</v>
      </c>
      <c r="F327" t="s">
        <v>191</v>
      </c>
      <c r="G327" t="s">
        <v>192</v>
      </c>
      <c r="H327" t="s">
        <v>193</v>
      </c>
      <c r="I327">
        <v>2017</v>
      </c>
      <c r="J327">
        <v>2017</v>
      </c>
      <c r="K327" t="s">
        <v>194</v>
      </c>
      <c r="L327">
        <v>100.72</v>
      </c>
      <c r="M327" t="s">
        <v>109</v>
      </c>
      <c r="N327" t="s">
        <v>110</v>
      </c>
    </row>
    <row r="328" spans="1:14" x14ac:dyDescent="0.75">
      <c r="A328" t="s">
        <v>189</v>
      </c>
      <c r="B328" t="s">
        <v>190</v>
      </c>
      <c r="C328">
        <v>626</v>
      </c>
      <c r="D328" t="s">
        <v>93</v>
      </c>
      <c r="E328">
        <v>645</v>
      </c>
      <c r="F328" t="s">
        <v>191</v>
      </c>
      <c r="G328" t="s">
        <v>192</v>
      </c>
      <c r="H328" t="s">
        <v>193</v>
      </c>
      <c r="I328">
        <v>2018</v>
      </c>
      <c r="J328">
        <v>2018</v>
      </c>
      <c r="K328" t="s">
        <v>194</v>
      </c>
      <c r="L328">
        <v>111.33</v>
      </c>
      <c r="M328" t="s">
        <v>109</v>
      </c>
      <c r="N328" t="s">
        <v>110</v>
      </c>
    </row>
    <row r="329" spans="1:14" x14ac:dyDescent="0.75">
      <c r="A329" t="s">
        <v>189</v>
      </c>
      <c r="B329" t="s">
        <v>190</v>
      </c>
      <c r="C329">
        <v>626</v>
      </c>
      <c r="D329" t="s">
        <v>93</v>
      </c>
      <c r="E329">
        <v>645</v>
      </c>
      <c r="F329" t="s">
        <v>191</v>
      </c>
      <c r="G329" t="s">
        <v>192</v>
      </c>
      <c r="H329" t="s">
        <v>193</v>
      </c>
      <c r="I329">
        <v>2019</v>
      </c>
      <c r="J329">
        <v>2019</v>
      </c>
      <c r="K329" t="s">
        <v>194</v>
      </c>
      <c r="L329">
        <v>114.15</v>
      </c>
      <c r="M329" t="s">
        <v>109</v>
      </c>
      <c r="N329" t="s">
        <v>110</v>
      </c>
    </row>
    <row r="330" spans="1:14" x14ac:dyDescent="0.75">
      <c r="A330" t="s">
        <v>189</v>
      </c>
      <c r="B330" t="s">
        <v>190</v>
      </c>
      <c r="C330">
        <v>768</v>
      </c>
      <c r="D330" t="s">
        <v>94</v>
      </c>
      <c r="E330">
        <v>645</v>
      </c>
      <c r="F330" t="s">
        <v>191</v>
      </c>
      <c r="G330" t="s">
        <v>192</v>
      </c>
      <c r="H330" t="s">
        <v>193</v>
      </c>
      <c r="I330">
        <v>2010</v>
      </c>
      <c r="J330">
        <v>2010</v>
      </c>
      <c r="K330" t="s">
        <v>194</v>
      </c>
      <c r="L330">
        <v>27.49</v>
      </c>
      <c r="M330" t="s">
        <v>109</v>
      </c>
      <c r="N330" t="s">
        <v>110</v>
      </c>
    </row>
    <row r="331" spans="1:14" x14ac:dyDescent="0.75">
      <c r="A331" t="s">
        <v>189</v>
      </c>
      <c r="B331" t="s">
        <v>190</v>
      </c>
      <c r="C331">
        <v>768</v>
      </c>
      <c r="D331" t="s">
        <v>94</v>
      </c>
      <c r="E331">
        <v>645</v>
      </c>
      <c r="F331" t="s">
        <v>191</v>
      </c>
      <c r="G331" t="s">
        <v>192</v>
      </c>
      <c r="H331" t="s">
        <v>193</v>
      </c>
      <c r="I331">
        <v>2011</v>
      </c>
      <c r="J331">
        <v>2011</v>
      </c>
      <c r="K331" t="s">
        <v>194</v>
      </c>
      <c r="L331">
        <v>31.05</v>
      </c>
      <c r="M331" t="s">
        <v>109</v>
      </c>
      <c r="N331" t="s">
        <v>110</v>
      </c>
    </row>
    <row r="332" spans="1:14" x14ac:dyDescent="0.75">
      <c r="A332" t="s">
        <v>189</v>
      </c>
      <c r="B332" t="s">
        <v>190</v>
      </c>
      <c r="C332">
        <v>768</v>
      </c>
      <c r="D332" t="s">
        <v>94</v>
      </c>
      <c r="E332">
        <v>645</v>
      </c>
      <c r="F332" t="s">
        <v>191</v>
      </c>
      <c r="G332" t="s">
        <v>192</v>
      </c>
      <c r="H332" t="s">
        <v>193</v>
      </c>
      <c r="I332">
        <v>2012</v>
      </c>
      <c r="J332">
        <v>2012</v>
      </c>
      <c r="K332" t="s">
        <v>194</v>
      </c>
      <c r="L332">
        <v>29.28</v>
      </c>
      <c r="M332" t="s">
        <v>109</v>
      </c>
      <c r="N332" t="s">
        <v>110</v>
      </c>
    </row>
    <row r="333" spans="1:14" x14ac:dyDescent="0.75">
      <c r="A333" t="s">
        <v>189</v>
      </c>
      <c r="B333" t="s">
        <v>190</v>
      </c>
      <c r="C333">
        <v>768</v>
      </c>
      <c r="D333" t="s">
        <v>94</v>
      </c>
      <c r="E333">
        <v>645</v>
      </c>
      <c r="F333" t="s">
        <v>191</v>
      </c>
      <c r="G333" t="s">
        <v>192</v>
      </c>
      <c r="H333" t="s">
        <v>193</v>
      </c>
      <c r="I333">
        <v>2013</v>
      </c>
      <c r="J333">
        <v>2013</v>
      </c>
      <c r="K333" t="s">
        <v>194</v>
      </c>
      <c r="L333">
        <v>32.07</v>
      </c>
      <c r="M333" t="s">
        <v>109</v>
      </c>
      <c r="N333" t="s">
        <v>110</v>
      </c>
    </row>
    <row r="334" spans="1:14" x14ac:dyDescent="0.75">
      <c r="A334" t="s">
        <v>189</v>
      </c>
      <c r="B334" t="s">
        <v>190</v>
      </c>
      <c r="C334">
        <v>768</v>
      </c>
      <c r="D334" t="s">
        <v>94</v>
      </c>
      <c r="E334">
        <v>645</v>
      </c>
      <c r="F334" t="s">
        <v>191</v>
      </c>
      <c r="G334" t="s">
        <v>192</v>
      </c>
      <c r="H334" t="s">
        <v>193</v>
      </c>
      <c r="I334">
        <v>2014</v>
      </c>
      <c r="J334">
        <v>2014</v>
      </c>
      <c r="K334" t="s">
        <v>194</v>
      </c>
      <c r="L334">
        <v>27.3</v>
      </c>
      <c r="M334" t="s">
        <v>109</v>
      </c>
      <c r="N334" t="s">
        <v>110</v>
      </c>
    </row>
    <row r="335" spans="1:14" x14ac:dyDescent="0.75">
      <c r="A335" t="s">
        <v>189</v>
      </c>
      <c r="B335" t="s">
        <v>190</v>
      </c>
      <c r="C335">
        <v>768</v>
      </c>
      <c r="D335" t="s">
        <v>94</v>
      </c>
      <c r="E335">
        <v>645</v>
      </c>
      <c r="F335" t="s">
        <v>191</v>
      </c>
      <c r="G335" t="s">
        <v>192</v>
      </c>
      <c r="H335" t="s">
        <v>193</v>
      </c>
      <c r="I335">
        <v>2015</v>
      </c>
      <c r="J335">
        <v>2015</v>
      </c>
      <c r="K335" t="s">
        <v>194</v>
      </c>
      <c r="L335">
        <v>24.62</v>
      </c>
      <c r="M335" t="s">
        <v>109</v>
      </c>
      <c r="N335" t="s">
        <v>110</v>
      </c>
    </row>
    <row r="336" spans="1:14" x14ac:dyDescent="0.75">
      <c r="A336" t="s">
        <v>189</v>
      </c>
      <c r="B336" t="s">
        <v>190</v>
      </c>
      <c r="C336">
        <v>768</v>
      </c>
      <c r="D336" t="s">
        <v>94</v>
      </c>
      <c r="E336">
        <v>645</v>
      </c>
      <c r="F336" t="s">
        <v>191</v>
      </c>
      <c r="G336" t="s">
        <v>192</v>
      </c>
      <c r="H336" t="s">
        <v>193</v>
      </c>
      <c r="I336">
        <v>2016</v>
      </c>
      <c r="J336">
        <v>2016</v>
      </c>
      <c r="K336" t="s">
        <v>194</v>
      </c>
      <c r="L336">
        <v>23.4</v>
      </c>
      <c r="M336" t="s">
        <v>109</v>
      </c>
      <c r="N336" t="s">
        <v>110</v>
      </c>
    </row>
    <row r="337" spans="1:14" x14ac:dyDescent="0.75">
      <c r="A337" t="s">
        <v>189</v>
      </c>
      <c r="B337" t="s">
        <v>190</v>
      </c>
      <c r="C337">
        <v>768</v>
      </c>
      <c r="D337" t="s">
        <v>94</v>
      </c>
      <c r="E337">
        <v>645</v>
      </c>
      <c r="F337" t="s">
        <v>191</v>
      </c>
      <c r="G337" t="s">
        <v>192</v>
      </c>
      <c r="H337" t="s">
        <v>193</v>
      </c>
      <c r="I337">
        <v>2017</v>
      </c>
      <c r="J337">
        <v>2017</v>
      </c>
      <c r="K337" t="s">
        <v>194</v>
      </c>
      <c r="L337">
        <v>22.37</v>
      </c>
      <c r="M337" t="s">
        <v>109</v>
      </c>
      <c r="N337" t="s">
        <v>110</v>
      </c>
    </row>
    <row r="338" spans="1:14" x14ac:dyDescent="0.75">
      <c r="A338" t="s">
        <v>189</v>
      </c>
      <c r="B338" t="s">
        <v>190</v>
      </c>
      <c r="C338">
        <v>768</v>
      </c>
      <c r="D338" t="s">
        <v>94</v>
      </c>
      <c r="E338">
        <v>645</v>
      </c>
      <c r="F338" t="s">
        <v>191</v>
      </c>
      <c r="G338" t="s">
        <v>192</v>
      </c>
      <c r="H338" t="s">
        <v>193</v>
      </c>
      <c r="I338">
        <v>2018</v>
      </c>
      <c r="J338">
        <v>2018</v>
      </c>
      <c r="K338" t="s">
        <v>194</v>
      </c>
      <c r="L338">
        <v>18.84</v>
      </c>
      <c r="M338" t="s">
        <v>109</v>
      </c>
      <c r="N338" t="s">
        <v>110</v>
      </c>
    </row>
    <row r="339" spans="1:14" x14ac:dyDescent="0.75">
      <c r="A339" t="s">
        <v>189</v>
      </c>
      <c r="B339" t="s">
        <v>190</v>
      </c>
      <c r="C339">
        <v>768</v>
      </c>
      <c r="D339" t="s">
        <v>94</v>
      </c>
      <c r="E339">
        <v>645</v>
      </c>
      <c r="F339" t="s">
        <v>191</v>
      </c>
      <c r="G339" t="s">
        <v>192</v>
      </c>
      <c r="H339" t="s">
        <v>193</v>
      </c>
      <c r="I339">
        <v>2019</v>
      </c>
      <c r="J339">
        <v>2019</v>
      </c>
      <c r="K339" t="s">
        <v>194</v>
      </c>
      <c r="L339">
        <v>21.09</v>
      </c>
      <c r="M339" t="s">
        <v>109</v>
      </c>
      <c r="N339" t="s">
        <v>110</v>
      </c>
    </row>
    <row r="340" spans="1:14" x14ac:dyDescent="0.75">
      <c r="A340" t="s">
        <v>189</v>
      </c>
      <c r="B340" t="s">
        <v>190</v>
      </c>
      <c r="C340">
        <v>834</v>
      </c>
      <c r="D340" t="s">
        <v>95</v>
      </c>
      <c r="E340">
        <v>645</v>
      </c>
      <c r="F340" t="s">
        <v>191</v>
      </c>
      <c r="G340" t="s">
        <v>192</v>
      </c>
      <c r="H340" t="s">
        <v>193</v>
      </c>
      <c r="I340">
        <v>2010</v>
      </c>
      <c r="J340">
        <v>2010</v>
      </c>
      <c r="K340" t="s">
        <v>194</v>
      </c>
      <c r="L340">
        <v>31.12</v>
      </c>
      <c r="M340" t="s">
        <v>109</v>
      </c>
      <c r="N340" t="s">
        <v>110</v>
      </c>
    </row>
    <row r="341" spans="1:14" x14ac:dyDescent="0.75">
      <c r="A341" t="s">
        <v>189</v>
      </c>
      <c r="B341" t="s">
        <v>190</v>
      </c>
      <c r="C341">
        <v>834</v>
      </c>
      <c r="D341" t="s">
        <v>95</v>
      </c>
      <c r="E341">
        <v>645</v>
      </c>
      <c r="F341" t="s">
        <v>191</v>
      </c>
      <c r="G341" t="s">
        <v>192</v>
      </c>
      <c r="H341" t="s">
        <v>193</v>
      </c>
      <c r="I341">
        <v>2011</v>
      </c>
      <c r="J341">
        <v>2011</v>
      </c>
      <c r="K341" t="s">
        <v>194</v>
      </c>
      <c r="L341">
        <v>32.15</v>
      </c>
      <c r="M341" t="s">
        <v>109</v>
      </c>
      <c r="N341" t="s">
        <v>110</v>
      </c>
    </row>
    <row r="342" spans="1:14" x14ac:dyDescent="0.75">
      <c r="A342" t="s">
        <v>189</v>
      </c>
      <c r="B342" t="s">
        <v>190</v>
      </c>
      <c r="C342">
        <v>834</v>
      </c>
      <c r="D342" t="s">
        <v>95</v>
      </c>
      <c r="E342">
        <v>645</v>
      </c>
      <c r="F342" t="s">
        <v>191</v>
      </c>
      <c r="G342" t="s">
        <v>192</v>
      </c>
      <c r="H342" t="s">
        <v>193</v>
      </c>
      <c r="I342">
        <v>2012</v>
      </c>
      <c r="J342">
        <v>2012</v>
      </c>
      <c r="K342" t="s">
        <v>194</v>
      </c>
      <c r="L342">
        <v>32.869999999999997</v>
      </c>
      <c r="M342" t="s">
        <v>109</v>
      </c>
      <c r="N342" t="s">
        <v>110</v>
      </c>
    </row>
    <row r="343" spans="1:14" x14ac:dyDescent="0.75">
      <c r="A343" t="s">
        <v>189</v>
      </c>
      <c r="B343" t="s">
        <v>190</v>
      </c>
      <c r="C343">
        <v>834</v>
      </c>
      <c r="D343" t="s">
        <v>95</v>
      </c>
      <c r="E343">
        <v>645</v>
      </c>
      <c r="F343" t="s">
        <v>191</v>
      </c>
      <c r="G343" t="s">
        <v>192</v>
      </c>
      <c r="H343" t="s">
        <v>193</v>
      </c>
      <c r="I343">
        <v>2013</v>
      </c>
      <c r="J343">
        <v>2013</v>
      </c>
      <c r="K343" t="s">
        <v>194</v>
      </c>
      <c r="L343">
        <v>34.130000000000003</v>
      </c>
      <c r="M343" t="s">
        <v>109</v>
      </c>
      <c r="N343" t="s">
        <v>110</v>
      </c>
    </row>
    <row r="344" spans="1:14" x14ac:dyDescent="0.75">
      <c r="A344" t="s">
        <v>189</v>
      </c>
      <c r="B344" t="s">
        <v>190</v>
      </c>
      <c r="C344">
        <v>834</v>
      </c>
      <c r="D344" t="s">
        <v>95</v>
      </c>
      <c r="E344">
        <v>645</v>
      </c>
      <c r="F344" t="s">
        <v>191</v>
      </c>
      <c r="G344" t="s">
        <v>192</v>
      </c>
      <c r="H344" t="s">
        <v>193</v>
      </c>
      <c r="I344">
        <v>2014</v>
      </c>
      <c r="J344">
        <v>2014</v>
      </c>
      <c r="K344" t="s">
        <v>194</v>
      </c>
      <c r="L344">
        <v>33.5</v>
      </c>
      <c r="M344" t="s">
        <v>109</v>
      </c>
      <c r="N344" t="s">
        <v>110</v>
      </c>
    </row>
    <row r="345" spans="1:14" x14ac:dyDescent="0.75">
      <c r="A345" t="s">
        <v>189</v>
      </c>
      <c r="B345" t="s">
        <v>190</v>
      </c>
      <c r="C345">
        <v>834</v>
      </c>
      <c r="D345" t="s">
        <v>95</v>
      </c>
      <c r="E345">
        <v>645</v>
      </c>
      <c r="F345" t="s">
        <v>191</v>
      </c>
      <c r="G345" t="s">
        <v>192</v>
      </c>
      <c r="H345" t="s">
        <v>193</v>
      </c>
      <c r="I345">
        <v>2015</v>
      </c>
      <c r="J345">
        <v>2015</v>
      </c>
      <c r="K345" t="s">
        <v>194</v>
      </c>
      <c r="L345">
        <v>34.450000000000003</v>
      </c>
      <c r="M345" t="s">
        <v>109</v>
      </c>
      <c r="N345" t="s">
        <v>110</v>
      </c>
    </row>
    <row r="346" spans="1:14" x14ac:dyDescent="0.75">
      <c r="A346" t="s">
        <v>189</v>
      </c>
      <c r="B346" t="s">
        <v>190</v>
      </c>
      <c r="C346">
        <v>834</v>
      </c>
      <c r="D346" t="s">
        <v>95</v>
      </c>
      <c r="E346">
        <v>645</v>
      </c>
      <c r="F346" t="s">
        <v>191</v>
      </c>
      <c r="G346" t="s">
        <v>192</v>
      </c>
      <c r="H346" t="s">
        <v>193</v>
      </c>
      <c r="I346">
        <v>2016</v>
      </c>
      <c r="J346">
        <v>2016</v>
      </c>
      <c r="K346" t="s">
        <v>194</v>
      </c>
      <c r="L346">
        <v>35.479999999999997</v>
      </c>
      <c r="M346" t="s">
        <v>109</v>
      </c>
      <c r="N346" t="s">
        <v>110</v>
      </c>
    </row>
    <row r="347" spans="1:14" x14ac:dyDescent="0.75">
      <c r="A347" t="s">
        <v>189</v>
      </c>
      <c r="B347" t="s">
        <v>190</v>
      </c>
      <c r="C347">
        <v>834</v>
      </c>
      <c r="D347" t="s">
        <v>95</v>
      </c>
      <c r="E347">
        <v>645</v>
      </c>
      <c r="F347" t="s">
        <v>191</v>
      </c>
      <c r="G347" t="s">
        <v>192</v>
      </c>
      <c r="H347" t="s">
        <v>193</v>
      </c>
      <c r="I347">
        <v>2017</v>
      </c>
      <c r="J347">
        <v>2017</v>
      </c>
      <c r="K347" t="s">
        <v>194</v>
      </c>
      <c r="L347">
        <v>36.53</v>
      </c>
      <c r="M347" t="s">
        <v>109</v>
      </c>
      <c r="N347" t="s">
        <v>110</v>
      </c>
    </row>
    <row r="348" spans="1:14" x14ac:dyDescent="0.75">
      <c r="A348" t="s">
        <v>189</v>
      </c>
      <c r="B348" t="s">
        <v>190</v>
      </c>
      <c r="C348">
        <v>834</v>
      </c>
      <c r="D348" t="s">
        <v>95</v>
      </c>
      <c r="E348">
        <v>645</v>
      </c>
      <c r="F348" t="s">
        <v>191</v>
      </c>
      <c r="G348" t="s">
        <v>192</v>
      </c>
      <c r="H348" t="s">
        <v>193</v>
      </c>
      <c r="I348">
        <v>2018</v>
      </c>
      <c r="J348">
        <v>2018</v>
      </c>
      <c r="K348" t="s">
        <v>194</v>
      </c>
      <c r="L348">
        <v>42.78</v>
      </c>
      <c r="M348" t="s">
        <v>109</v>
      </c>
      <c r="N348" t="s">
        <v>110</v>
      </c>
    </row>
    <row r="349" spans="1:14" x14ac:dyDescent="0.75">
      <c r="A349" t="s">
        <v>189</v>
      </c>
      <c r="B349" t="s">
        <v>190</v>
      </c>
      <c r="C349">
        <v>834</v>
      </c>
      <c r="D349" t="s">
        <v>95</v>
      </c>
      <c r="E349">
        <v>645</v>
      </c>
      <c r="F349" t="s">
        <v>191</v>
      </c>
      <c r="G349" t="s">
        <v>192</v>
      </c>
      <c r="H349" t="s">
        <v>193</v>
      </c>
      <c r="I349">
        <v>2019</v>
      </c>
      <c r="J349">
        <v>2019</v>
      </c>
      <c r="K349" t="s">
        <v>194</v>
      </c>
      <c r="L349">
        <v>48.24</v>
      </c>
      <c r="M349" t="s">
        <v>109</v>
      </c>
      <c r="N349" t="s">
        <v>110</v>
      </c>
    </row>
    <row r="350" spans="1:14" x14ac:dyDescent="0.75">
      <c r="A350" t="s">
        <v>189</v>
      </c>
      <c r="B350" t="s">
        <v>190</v>
      </c>
      <c r="C350">
        <v>548</v>
      </c>
      <c r="D350" t="s">
        <v>96</v>
      </c>
      <c r="E350">
        <v>645</v>
      </c>
      <c r="F350" t="s">
        <v>191</v>
      </c>
      <c r="G350" t="s">
        <v>192</v>
      </c>
      <c r="H350" t="s">
        <v>193</v>
      </c>
      <c r="I350">
        <v>2010</v>
      </c>
      <c r="J350">
        <v>2010</v>
      </c>
      <c r="K350" t="s">
        <v>194</v>
      </c>
      <c r="L350">
        <v>47.82</v>
      </c>
      <c r="M350" t="s">
        <v>109</v>
      </c>
      <c r="N350" t="s">
        <v>110</v>
      </c>
    </row>
    <row r="351" spans="1:14" x14ac:dyDescent="0.75">
      <c r="A351" t="s">
        <v>189</v>
      </c>
      <c r="B351" t="s">
        <v>190</v>
      </c>
      <c r="C351">
        <v>548</v>
      </c>
      <c r="D351" t="s">
        <v>96</v>
      </c>
      <c r="E351">
        <v>645</v>
      </c>
      <c r="F351" t="s">
        <v>191</v>
      </c>
      <c r="G351" t="s">
        <v>192</v>
      </c>
      <c r="H351" t="s">
        <v>193</v>
      </c>
      <c r="I351">
        <v>2011</v>
      </c>
      <c r="J351">
        <v>2011</v>
      </c>
      <c r="K351" t="s">
        <v>194</v>
      </c>
      <c r="L351">
        <v>44.94</v>
      </c>
      <c r="M351" t="s">
        <v>109</v>
      </c>
      <c r="N351" t="s">
        <v>110</v>
      </c>
    </row>
    <row r="352" spans="1:14" x14ac:dyDescent="0.75">
      <c r="A352" t="s">
        <v>189</v>
      </c>
      <c r="B352" t="s">
        <v>190</v>
      </c>
      <c r="C352">
        <v>548</v>
      </c>
      <c r="D352" t="s">
        <v>96</v>
      </c>
      <c r="E352">
        <v>645</v>
      </c>
      <c r="F352" t="s">
        <v>191</v>
      </c>
      <c r="G352" t="s">
        <v>192</v>
      </c>
      <c r="H352" t="s">
        <v>193</v>
      </c>
      <c r="I352">
        <v>2012</v>
      </c>
      <c r="J352">
        <v>2012</v>
      </c>
      <c r="K352" t="s">
        <v>194</v>
      </c>
      <c r="L352">
        <v>45.91</v>
      </c>
      <c r="M352" t="s">
        <v>109</v>
      </c>
      <c r="N352" t="s">
        <v>110</v>
      </c>
    </row>
    <row r="353" spans="1:14" x14ac:dyDescent="0.75">
      <c r="A353" t="s">
        <v>189</v>
      </c>
      <c r="B353" t="s">
        <v>190</v>
      </c>
      <c r="C353">
        <v>548</v>
      </c>
      <c r="D353" t="s">
        <v>96</v>
      </c>
      <c r="E353">
        <v>645</v>
      </c>
      <c r="F353" t="s">
        <v>191</v>
      </c>
      <c r="G353" t="s">
        <v>192</v>
      </c>
      <c r="H353" t="s">
        <v>193</v>
      </c>
      <c r="I353">
        <v>2013</v>
      </c>
      <c r="J353">
        <v>2013</v>
      </c>
      <c r="K353" t="s">
        <v>194</v>
      </c>
      <c r="L353">
        <v>42.26</v>
      </c>
      <c r="M353" t="s">
        <v>109</v>
      </c>
      <c r="N353" t="s">
        <v>110</v>
      </c>
    </row>
    <row r="354" spans="1:14" x14ac:dyDescent="0.75">
      <c r="A354" t="s">
        <v>189</v>
      </c>
      <c r="B354" t="s">
        <v>190</v>
      </c>
      <c r="C354">
        <v>548</v>
      </c>
      <c r="D354" t="s">
        <v>96</v>
      </c>
      <c r="E354">
        <v>645</v>
      </c>
      <c r="F354" t="s">
        <v>191</v>
      </c>
      <c r="G354" t="s">
        <v>192</v>
      </c>
      <c r="H354" t="s">
        <v>193</v>
      </c>
      <c r="I354">
        <v>2014</v>
      </c>
      <c r="J354">
        <v>2014</v>
      </c>
      <c r="K354" t="s">
        <v>194</v>
      </c>
      <c r="L354">
        <v>41.78</v>
      </c>
      <c r="M354" t="s">
        <v>109</v>
      </c>
      <c r="N354" t="s">
        <v>110</v>
      </c>
    </row>
    <row r="355" spans="1:14" x14ac:dyDescent="0.75">
      <c r="A355" t="s">
        <v>189</v>
      </c>
      <c r="B355" t="s">
        <v>190</v>
      </c>
      <c r="C355">
        <v>548</v>
      </c>
      <c r="D355" t="s">
        <v>96</v>
      </c>
      <c r="E355">
        <v>645</v>
      </c>
      <c r="F355" t="s">
        <v>191</v>
      </c>
      <c r="G355" t="s">
        <v>192</v>
      </c>
      <c r="H355" t="s">
        <v>193</v>
      </c>
      <c r="I355">
        <v>2015</v>
      </c>
      <c r="J355">
        <v>2015</v>
      </c>
      <c r="K355" t="s">
        <v>194</v>
      </c>
      <c r="L355">
        <v>40.49</v>
      </c>
      <c r="M355" t="s">
        <v>109</v>
      </c>
      <c r="N355" t="s">
        <v>110</v>
      </c>
    </row>
    <row r="356" spans="1:14" x14ac:dyDescent="0.75">
      <c r="A356" t="s">
        <v>189</v>
      </c>
      <c r="B356" t="s">
        <v>190</v>
      </c>
      <c r="C356">
        <v>548</v>
      </c>
      <c r="D356" t="s">
        <v>96</v>
      </c>
      <c r="E356">
        <v>645</v>
      </c>
      <c r="F356" t="s">
        <v>191</v>
      </c>
      <c r="G356" t="s">
        <v>192</v>
      </c>
      <c r="H356" t="s">
        <v>193</v>
      </c>
      <c r="I356">
        <v>2016</v>
      </c>
      <c r="J356">
        <v>2016</v>
      </c>
      <c r="K356" t="s">
        <v>194</v>
      </c>
      <c r="L356">
        <v>37.61</v>
      </c>
      <c r="M356" t="s">
        <v>109</v>
      </c>
      <c r="N356" t="s">
        <v>110</v>
      </c>
    </row>
    <row r="357" spans="1:14" x14ac:dyDescent="0.75">
      <c r="A357" t="s">
        <v>189</v>
      </c>
      <c r="B357" t="s">
        <v>190</v>
      </c>
      <c r="C357">
        <v>548</v>
      </c>
      <c r="D357" t="s">
        <v>96</v>
      </c>
      <c r="E357">
        <v>645</v>
      </c>
      <c r="F357" t="s">
        <v>191</v>
      </c>
      <c r="G357" t="s">
        <v>192</v>
      </c>
      <c r="H357" t="s">
        <v>193</v>
      </c>
      <c r="I357">
        <v>2017</v>
      </c>
      <c r="J357">
        <v>2017</v>
      </c>
      <c r="K357" t="s">
        <v>194</v>
      </c>
      <c r="L357">
        <v>41.85</v>
      </c>
      <c r="M357" t="s">
        <v>109</v>
      </c>
      <c r="N357" t="s">
        <v>110</v>
      </c>
    </row>
    <row r="358" spans="1:14" x14ac:dyDescent="0.75">
      <c r="A358" t="s">
        <v>189</v>
      </c>
      <c r="B358" t="s">
        <v>190</v>
      </c>
      <c r="C358">
        <v>548</v>
      </c>
      <c r="D358" t="s">
        <v>96</v>
      </c>
      <c r="E358">
        <v>645</v>
      </c>
      <c r="F358" t="s">
        <v>191</v>
      </c>
      <c r="G358" t="s">
        <v>192</v>
      </c>
      <c r="H358" t="s">
        <v>193</v>
      </c>
      <c r="I358">
        <v>2018</v>
      </c>
      <c r="J358">
        <v>2018</v>
      </c>
      <c r="K358" t="s">
        <v>194</v>
      </c>
      <c r="L358">
        <v>41.92</v>
      </c>
      <c r="M358" t="s">
        <v>109</v>
      </c>
      <c r="N358" t="s">
        <v>110</v>
      </c>
    </row>
    <row r="359" spans="1:14" x14ac:dyDescent="0.75">
      <c r="A359" t="s">
        <v>189</v>
      </c>
      <c r="B359" t="s">
        <v>190</v>
      </c>
      <c r="C359">
        <v>548</v>
      </c>
      <c r="D359" t="s">
        <v>96</v>
      </c>
      <c r="E359">
        <v>645</v>
      </c>
      <c r="F359" t="s">
        <v>191</v>
      </c>
      <c r="G359" t="s">
        <v>192</v>
      </c>
      <c r="H359" t="s">
        <v>193</v>
      </c>
      <c r="I359">
        <v>2019</v>
      </c>
      <c r="J359">
        <v>2019</v>
      </c>
      <c r="K359" t="s">
        <v>194</v>
      </c>
      <c r="L359">
        <v>43.51</v>
      </c>
      <c r="M359" t="s">
        <v>109</v>
      </c>
      <c r="N359" t="s">
        <v>110</v>
      </c>
    </row>
    <row r="360" spans="1:14" x14ac:dyDescent="0.75">
      <c r="A360" t="s">
        <v>189</v>
      </c>
      <c r="B360" t="s">
        <v>190</v>
      </c>
      <c r="C360">
        <v>887</v>
      </c>
      <c r="D360" t="s">
        <v>97</v>
      </c>
      <c r="E360">
        <v>645</v>
      </c>
      <c r="F360" t="s">
        <v>191</v>
      </c>
      <c r="G360" t="s">
        <v>192</v>
      </c>
      <c r="H360" t="s">
        <v>193</v>
      </c>
      <c r="I360">
        <v>2010</v>
      </c>
      <c r="J360">
        <v>2010</v>
      </c>
      <c r="K360" t="s">
        <v>194</v>
      </c>
      <c r="L360">
        <v>23.28</v>
      </c>
      <c r="M360" t="s">
        <v>109</v>
      </c>
      <c r="N360" t="s">
        <v>110</v>
      </c>
    </row>
    <row r="361" spans="1:14" x14ac:dyDescent="0.75">
      <c r="A361" t="s">
        <v>189</v>
      </c>
      <c r="B361" t="s">
        <v>190</v>
      </c>
      <c r="C361">
        <v>887</v>
      </c>
      <c r="D361" t="s">
        <v>97</v>
      </c>
      <c r="E361">
        <v>645</v>
      </c>
      <c r="F361" t="s">
        <v>191</v>
      </c>
      <c r="G361" t="s">
        <v>192</v>
      </c>
      <c r="H361" t="s">
        <v>193</v>
      </c>
      <c r="I361">
        <v>2011</v>
      </c>
      <c r="J361">
        <v>2011</v>
      </c>
      <c r="K361" t="s">
        <v>194</v>
      </c>
      <c r="L361">
        <v>24.68</v>
      </c>
      <c r="M361" t="s">
        <v>109</v>
      </c>
      <c r="N361" t="s">
        <v>110</v>
      </c>
    </row>
    <row r="362" spans="1:14" x14ac:dyDescent="0.75">
      <c r="A362" t="s">
        <v>189</v>
      </c>
      <c r="B362" t="s">
        <v>190</v>
      </c>
      <c r="C362">
        <v>887</v>
      </c>
      <c r="D362" t="s">
        <v>97</v>
      </c>
      <c r="E362">
        <v>645</v>
      </c>
      <c r="F362" t="s">
        <v>191</v>
      </c>
      <c r="G362" t="s">
        <v>192</v>
      </c>
      <c r="H362" t="s">
        <v>193</v>
      </c>
      <c r="I362">
        <v>2012</v>
      </c>
      <c r="J362">
        <v>2012</v>
      </c>
      <c r="K362" t="s">
        <v>194</v>
      </c>
      <c r="L362">
        <v>25.29</v>
      </c>
      <c r="M362" t="s">
        <v>109</v>
      </c>
      <c r="N362" t="s">
        <v>110</v>
      </c>
    </row>
    <row r="363" spans="1:14" x14ac:dyDescent="0.75">
      <c r="A363" t="s">
        <v>189</v>
      </c>
      <c r="B363" t="s">
        <v>190</v>
      </c>
      <c r="C363">
        <v>887</v>
      </c>
      <c r="D363" t="s">
        <v>97</v>
      </c>
      <c r="E363">
        <v>645</v>
      </c>
      <c r="F363" t="s">
        <v>191</v>
      </c>
      <c r="G363" t="s">
        <v>192</v>
      </c>
      <c r="H363" t="s">
        <v>193</v>
      </c>
      <c r="I363">
        <v>2013</v>
      </c>
      <c r="J363">
        <v>2013</v>
      </c>
      <c r="K363" t="s">
        <v>194</v>
      </c>
      <c r="L363">
        <v>24.6</v>
      </c>
      <c r="M363" t="s">
        <v>109</v>
      </c>
      <c r="N363" t="s">
        <v>110</v>
      </c>
    </row>
    <row r="364" spans="1:14" x14ac:dyDescent="0.75">
      <c r="A364" t="s">
        <v>189</v>
      </c>
      <c r="B364" t="s">
        <v>190</v>
      </c>
      <c r="C364">
        <v>887</v>
      </c>
      <c r="D364" t="s">
        <v>97</v>
      </c>
      <c r="E364">
        <v>645</v>
      </c>
      <c r="F364" t="s">
        <v>191</v>
      </c>
      <c r="G364" t="s">
        <v>192</v>
      </c>
      <c r="H364" t="s">
        <v>193</v>
      </c>
      <c r="I364">
        <v>2014</v>
      </c>
      <c r="J364">
        <v>2014</v>
      </c>
      <c r="K364" t="s">
        <v>194</v>
      </c>
      <c r="L364">
        <v>19.95</v>
      </c>
      <c r="M364" t="s">
        <v>109</v>
      </c>
      <c r="N364" t="s">
        <v>110</v>
      </c>
    </row>
    <row r="365" spans="1:14" x14ac:dyDescent="0.75">
      <c r="A365" t="s">
        <v>189</v>
      </c>
      <c r="B365" t="s">
        <v>190</v>
      </c>
      <c r="C365">
        <v>887</v>
      </c>
      <c r="D365" t="s">
        <v>97</v>
      </c>
      <c r="E365">
        <v>645</v>
      </c>
      <c r="F365" t="s">
        <v>191</v>
      </c>
      <c r="G365" t="s">
        <v>192</v>
      </c>
      <c r="H365" t="s">
        <v>193</v>
      </c>
      <c r="I365">
        <v>2015</v>
      </c>
      <c r="J365">
        <v>2015</v>
      </c>
      <c r="K365" t="s">
        <v>194</v>
      </c>
      <c r="L365">
        <v>21.36</v>
      </c>
      <c r="M365" t="s">
        <v>109</v>
      </c>
      <c r="N365" t="s">
        <v>110</v>
      </c>
    </row>
    <row r="366" spans="1:14" x14ac:dyDescent="0.75">
      <c r="A366" t="s">
        <v>189</v>
      </c>
      <c r="B366" t="s">
        <v>190</v>
      </c>
      <c r="C366">
        <v>887</v>
      </c>
      <c r="D366" t="s">
        <v>97</v>
      </c>
      <c r="E366">
        <v>645</v>
      </c>
      <c r="F366" t="s">
        <v>191</v>
      </c>
      <c r="G366" t="s">
        <v>192</v>
      </c>
      <c r="H366" t="s">
        <v>193</v>
      </c>
      <c r="I366">
        <v>2016</v>
      </c>
      <c r="J366">
        <v>2016</v>
      </c>
      <c r="K366" t="s">
        <v>194</v>
      </c>
      <c r="L366">
        <v>21.84</v>
      </c>
      <c r="M366" t="s">
        <v>109</v>
      </c>
      <c r="N366" t="s">
        <v>110</v>
      </c>
    </row>
    <row r="367" spans="1:14" x14ac:dyDescent="0.75">
      <c r="A367" t="s">
        <v>189</v>
      </c>
      <c r="B367" t="s">
        <v>190</v>
      </c>
      <c r="C367">
        <v>887</v>
      </c>
      <c r="D367" t="s">
        <v>97</v>
      </c>
      <c r="E367">
        <v>645</v>
      </c>
      <c r="F367" t="s">
        <v>191</v>
      </c>
      <c r="G367" t="s">
        <v>192</v>
      </c>
      <c r="H367" t="s">
        <v>193</v>
      </c>
      <c r="I367">
        <v>2017</v>
      </c>
      <c r="J367">
        <v>2017</v>
      </c>
      <c r="K367" t="s">
        <v>194</v>
      </c>
      <c r="L367">
        <v>23.97</v>
      </c>
      <c r="M367" t="s">
        <v>109</v>
      </c>
      <c r="N367" t="s">
        <v>110</v>
      </c>
    </row>
    <row r="368" spans="1:14" x14ac:dyDescent="0.75">
      <c r="A368" t="s">
        <v>189</v>
      </c>
      <c r="B368" t="s">
        <v>190</v>
      </c>
      <c r="C368">
        <v>887</v>
      </c>
      <c r="D368" t="s">
        <v>97</v>
      </c>
      <c r="E368">
        <v>645</v>
      </c>
      <c r="F368" t="s">
        <v>191</v>
      </c>
      <c r="G368" t="s">
        <v>192</v>
      </c>
      <c r="H368" t="s">
        <v>193</v>
      </c>
      <c r="I368">
        <v>2018</v>
      </c>
      <c r="J368">
        <v>2018</v>
      </c>
      <c r="K368" t="s">
        <v>194</v>
      </c>
      <c r="L368">
        <v>27.26</v>
      </c>
      <c r="M368" t="s">
        <v>109</v>
      </c>
      <c r="N368" t="s">
        <v>110</v>
      </c>
    </row>
    <row r="369" spans="1:14" x14ac:dyDescent="0.75">
      <c r="A369" t="s">
        <v>189</v>
      </c>
      <c r="B369" t="s">
        <v>190</v>
      </c>
      <c r="C369">
        <v>887</v>
      </c>
      <c r="D369" t="s">
        <v>97</v>
      </c>
      <c r="E369">
        <v>645</v>
      </c>
      <c r="F369" t="s">
        <v>191</v>
      </c>
      <c r="G369" t="s">
        <v>192</v>
      </c>
      <c r="H369" t="s">
        <v>193</v>
      </c>
      <c r="I369">
        <v>2019</v>
      </c>
      <c r="J369">
        <v>2019</v>
      </c>
      <c r="K369" t="s">
        <v>194</v>
      </c>
      <c r="L369">
        <v>28.61</v>
      </c>
      <c r="M369" t="s">
        <v>109</v>
      </c>
      <c r="N369" t="s">
        <v>110</v>
      </c>
    </row>
    <row r="370" spans="1:14" x14ac:dyDescent="0.75">
      <c r="A370" t="s">
        <v>189</v>
      </c>
      <c r="B370" t="s">
        <v>190</v>
      </c>
      <c r="C370">
        <v>894</v>
      </c>
      <c r="D370" t="s">
        <v>98</v>
      </c>
      <c r="E370">
        <v>645</v>
      </c>
      <c r="F370" t="s">
        <v>191</v>
      </c>
      <c r="G370" t="s">
        <v>192</v>
      </c>
      <c r="H370" t="s">
        <v>193</v>
      </c>
      <c r="I370">
        <v>2010</v>
      </c>
      <c r="J370">
        <v>2010</v>
      </c>
      <c r="K370" t="s">
        <v>194</v>
      </c>
      <c r="L370">
        <v>3.79</v>
      </c>
      <c r="M370" t="s">
        <v>109</v>
      </c>
      <c r="N370" t="s">
        <v>110</v>
      </c>
    </row>
    <row r="371" spans="1:14" x14ac:dyDescent="0.75">
      <c r="A371" t="s">
        <v>189</v>
      </c>
      <c r="B371" t="s">
        <v>190</v>
      </c>
      <c r="C371">
        <v>894</v>
      </c>
      <c r="D371" t="s">
        <v>98</v>
      </c>
      <c r="E371">
        <v>645</v>
      </c>
      <c r="F371" t="s">
        <v>191</v>
      </c>
      <c r="G371" t="s">
        <v>192</v>
      </c>
      <c r="H371" t="s">
        <v>193</v>
      </c>
      <c r="I371">
        <v>2011</v>
      </c>
      <c r="J371">
        <v>2011</v>
      </c>
      <c r="K371" t="s">
        <v>194</v>
      </c>
      <c r="L371">
        <v>3.16</v>
      </c>
      <c r="M371" t="s">
        <v>109</v>
      </c>
      <c r="N371" t="s">
        <v>110</v>
      </c>
    </row>
    <row r="372" spans="1:14" x14ac:dyDescent="0.75">
      <c r="A372" t="s">
        <v>189</v>
      </c>
      <c r="B372" t="s">
        <v>190</v>
      </c>
      <c r="C372">
        <v>894</v>
      </c>
      <c r="D372" t="s">
        <v>98</v>
      </c>
      <c r="E372">
        <v>645</v>
      </c>
      <c r="F372" t="s">
        <v>191</v>
      </c>
      <c r="G372" t="s">
        <v>192</v>
      </c>
      <c r="H372" t="s">
        <v>193</v>
      </c>
      <c r="I372">
        <v>2012</v>
      </c>
      <c r="J372">
        <v>2012</v>
      </c>
      <c r="K372" t="s">
        <v>194</v>
      </c>
      <c r="L372">
        <v>2.62</v>
      </c>
      <c r="M372" t="s">
        <v>109</v>
      </c>
      <c r="N372" t="s">
        <v>110</v>
      </c>
    </row>
    <row r="373" spans="1:14" x14ac:dyDescent="0.75">
      <c r="A373" t="s">
        <v>189</v>
      </c>
      <c r="B373" t="s">
        <v>190</v>
      </c>
      <c r="C373">
        <v>894</v>
      </c>
      <c r="D373" t="s">
        <v>98</v>
      </c>
      <c r="E373">
        <v>645</v>
      </c>
      <c r="F373" t="s">
        <v>191</v>
      </c>
      <c r="G373" t="s">
        <v>192</v>
      </c>
      <c r="H373" t="s">
        <v>193</v>
      </c>
      <c r="I373">
        <v>2013</v>
      </c>
      <c r="J373">
        <v>2013</v>
      </c>
      <c r="K373" t="s">
        <v>194</v>
      </c>
      <c r="L373">
        <v>2.5499999999999998</v>
      </c>
      <c r="M373" t="s">
        <v>109</v>
      </c>
      <c r="N373" t="s">
        <v>110</v>
      </c>
    </row>
    <row r="374" spans="1:14" x14ac:dyDescent="0.75">
      <c r="A374" t="s">
        <v>189</v>
      </c>
      <c r="B374" t="s">
        <v>190</v>
      </c>
      <c r="C374">
        <v>894</v>
      </c>
      <c r="D374" t="s">
        <v>98</v>
      </c>
      <c r="E374">
        <v>645</v>
      </c>
      <c r="F374" t="s">
        <v>191</v>
      </c>
      <c r="G374" t="s">
        <v>192</v>
      </c>
      <c r="H374" t="s">
        <v>193</v>
      </c>
      <c r="I374">
        <v>2014</v>
      </c>
      <c r="J374">
        <v>2014</v>
      </c>
      <c r="K374" t="s">
        <v>194</v>
      </c>
      <c r="L374">
        <v>2.98</v>
      </c>
      <c r="M374" t="s">
        <v>109</v>
      </c>
      <c r="N374" t="s">
        <v>110</v>
      </c>
    </row>
    <row r="375" spans="1:14" x14ac:dyDescent="0.75">
      <c r="A375" t="s">
        <v>189</v>
      </c>
      <c r="B375" t="s">
        <v>190</v>
      </c>
      <c r="C375">
        <v>894</v>
      </c>
      <c r="D375" t="s">
        <v>98</v>
      </c>
      <c r="E375">
        <v>645</v>
      </c>
      <c r="F375" t="s">
        <v>191</v>
      </c>
      <c r="G375" t="s">
        <v>192</v>
      </c>
      <c r="H375" t="s">
        <v>193</v>
      </c>
      <c r="I375">
        <v>2015</v>
      </c>
      <c r="J375">
        <v>2015</v>
      </c>
      <c r="K375" t="s">
        <v>194</v>
      </c>
      <c r="L375">
        <v>2.85</v>
      </c>
      <c r="M375" t="s">
        <v>109</v>
      </c>
      <c r="N375" t="s">
        <v>110</v>
      </c>
    </row>
    <row r="376" spans="1:14" x14ac:dyDescent="0.75">
      <c r="A376" t="s">
        <v>189</v>
      </c>
      <c r="B376" t="s">
        <v>190</v>
      </c>
      <c r="C376">
        <v>894</v>
      </c>
      <c r="D376" t="s">
        <v>98</v>
      </c>
      <c r="E376">
        <v>645</v>
      </c>
      <c r="F376" t="s">
        <v>191</v>
      </c>
      <c r="G376" t="s">
        <v>192</v>
      </c>
      <c r="H376" t="s">
        <v>193</v>
      </c>
      <c r="I376">
        <v>2016</v>
      </c>
      <c r="J376">
        <v>2016</v>
      </c>
      <c r="K376" t="s">
        <v>194</v>
      </c>
      <c r="L376">
        <v>1.88</v>
      </c>
      <c r="M376" t="s">
        <v>109</v>
      </c>
      <c r="N376" t="s">
        <v>110</v>
      </c>
    </row>
    <row r="377" spans="1:14" x14ac:dyDescent="0.75">
      <c r="A377" t="s">
        <v>189</v>
      </c>
      <c r="B377" t="s">
        <v>190</v>
      </c>
      <c r="C377">
        <v>894</v>
      </c>
      <c r="D377" t="s">
        <v>98</v>
      </c>
      <c r="E377">
        <v>645</v>
      </c>
      <c r="F377" t="s">
        <v>191</v>
      </c>
      <c r="G377" t="s">
        <v>192</v>
      </c>
      <c r="H377" t="s">
        <v>193</v>
      </c>
      <c r="I377">
        <v>2017</v>
      </c>
      <c r="J377">
        <v>2017</v>
      </c>
      <c r="K377" t="s">
        <v>194</v>
      </c>
      <c r="L377">
        <v>2.2999999999999998</v>
      </c>
      <c r="M377" t="s">
        <v>109</v>
      </c>
      <c r="N377" t="s">
        <v>110</v>
      </c>
    </row>
    <row r="378" spans="1:14" x14ac:dyDescent="0.75">
      <c r="A378" t="s">
        <v>189</v>
      </c>
      <c r="B378" t="s">
        <v>190</v>
      </c>
      <c r="C378">
        <v>894</v>
      </c>
      <c r="D378" t="s">
        <v>98</v>
      </c>
      <c r="E378">
        <v>645</v>
      </c>
      <c r="F378" t="s">
        <v>191</v>
      </c>
      <c r="G378" t="s">
        <v>192</v>
      </c>
      <c r="H378" t="s">
        <v>193</v>
      </c>
      <c r="I378">
        <v>2018</v>
      </c>
      <c r="J378">
        <v>2018</v>
      </c>
      <c r="K378" t="s">
        <v>194</v>
      </c>
      <c r="L378">
        <v>2.91</v>
      </c>
      <c r="M378" t="s">
        <v>109</v>
      </c>
      <c r="N378" t="s">
        <v>110</v>
      </c>
    </row>
    <row r="379" spans="1:14" x14ac:dyDescent="0.75">
      <c r="A379" t="s">
        <v>189</v>
      </c>
      <c r="B379" t="s">
        <v>190</v>
      </c>
      <c r="C379">
        <v>894</v>
      </c>
      <c r="D379" t="s">
        <v>98</v>
      </c>
      <c r="E379">
        <v>645</v>
      </c>
      <c r="F379" t="s">
        <v>191</v>
      </c>
      <c r="G379" t="s">
        <v>192</v>
      </c>
      <c r="H379" t="s">
        <v>193</v>
      </c>
      <c r="I379">
        <v>2019</v>
      </c>
      <c r="J379">
        <v>2019</v>
      </c>
      <c r="K379" t="s">
        <v>194</v>
      </c>
      <c r="L379">
        <v>2.89</v>
      </c>
      <c r="M379" t="s">
        <v>109</v>
      </c>
      <c r="N379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092C-B1A2-43CA-8D9F-DB23BE837188}">
  <sheetPr>
    <tabColor rgb="FF7030A0"/>
  </sheetPr>
  <dimension ref="A1:K363"/>
  <sheetViews>
    <sheetView showGridLines="0" workbookViewId="0">
      <selection activeCell="A5" sqref="A5"/>
    </sheetView>
  </sheetViews>
  <sheetFormatPr defaultRowHeight="14.75" x14ac:dyDescent="0.75"/>
  <cols>
    <col min="1" max="1" width="77.86328125" bestFit="1" customWidth="1"/>
    <col min="2" max="2" width="18.86328125" customWidth="1"/>
    <col min="3" max="3" width="13.54296875" bestFit="1" customWidth="1"/>
    <col min="4" max="4" width="18.7265625" bestFit="1" customWidth="1"/>
    <col min="5" max="5" width="11.86328125" bestFit="1" customWidth="1"/>
    <col min="6" max="6" width="12.40625" bestFit="1" customWidth="1"/>
    <col min="7" max="7" width="27.40625" bestFit="1" customWidth="1"/>
    <col min="8" max="9" width="12.40625" bestFit="1" customWidth="1"/>
  </cols>
  <sheetData>
    <row r="1" spans="1:9" x14ac:dyDescent="0.75">
      <c r="A1" s="52" t="s">
        <v>2</v>
      </c>
      <c r="B1" s="52"/>
    </row>
    <row r="2" spans="1:9" x14ac:dyDescent="0.75">
      <c r="D2" s="6" t="s">
        <v>3</v>
      </c>
      <c r="E2" s="6" t="s">
        <v>4</v>
      </c>
      <c r="F2" s="6" t="s">
        <v>5</v>
      </c>
      <c r="G2" s="6" t="s">
        <v>6</v>
      </c>
    </row>
    <row r="3" spans="1:9" x14ac:dyDescent="0.75">
      <c r="A3" s="50" t="s">
        <v>7</v>
      </c>
      <c r="B3" s="50"/>
      <c r="D3" s="19">
        <f xml:space="preserve"> C13 * (1 / B8)</f>
        <v>97.605631248178824</v>
      </c>
      <c r="E3" s="19">
        <f>SQRT(D3)</f>
        <v>9.8795562272897062</v>
      </c>
      <c r="F3" s="19">
        <f xml:space="preserve"> K34 * (1/B8)</f>
        <v>7.8695691867955739</v>
      </c>
      <c r="G3" s="19">
        <f>SQRT(C13 / B13)</f>
        <v>10.048449764542282</v>
      </c>
    </row>
    <row r="4" spans="1:9" x14ac:dyDescent="0.75">
      <c r="A4" s="11" t="s">
        <v>8</v>
      </c>
      <c r="B4" s="11">
        <v>0.4002431008106726</v>
      </c>
    </row>
    <row r="5" spans="1:9" x14ac:dyDescent="0.75">
      <c r="A5" s="12" t="s">
        <v>9</v>
      </c>
      <c r="B5" s="12">
        <v>0.16019453974654221</v>
      </c>
    </row>
    <row r="6" spans="1:9" x14ac:dyDescent="0.75">
      <c r="A6" s="12" t="s">
        <v>10</v>
      </c>
      <c r="B6" s="12">
        <v>0.13386834976994477</v>
      </c>
    </row>
    <row r="7" spans="1:9" x14ac:dyDescent="0.75">
      <c r="A7" s="12" t="s">
        <v>11</v>
      </c>
      <c r="B7" s="12">
        <v>10.048449764542282</v>
      </c>
    </row>
    <row r="8" spans="1:9" ht="15.5" thickBot="1" x14ac:dyDescent="0.9">
      <c r="A8" s="16" t="s">
        <v>12</v>
      </c>
      <c r="B8" s="16">
        <v>330</v>
      </c>
    </row>
    <row r="10" spans="1:9" x14ac:dyDescent="0.75">
      <c r="A10" s="51" t="s">
        <v>13</v>
      </c>
      <c r="B10" s="51"/>
      <c r="C10" s="51"/>
      <c r="D10" s="51"/>
      <c r="E10" s="51"/>
      <c r="F10" s="51"/>
    </row>
    <row r="11" spans="1:9" x14ac:dyDescent="0.75">
      <c r="A11" s="2"/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9" x14ac:dyDescent="0.75">
      <c r="A12" s="11" t="s">
        <v>19</v>
      </c>
      <c r="B12" s="11">
        <v>10</v>
      </c>
      <c r="C12" s="11">
        <v>6144.0936881009693</v>
      </c>
      <c r="D12" s="11">
        <v>614.40936881009691</v>
      </c>
      <c r="E12" s="11">
        <v>6.0849876069779407</v>
      </c>
      <c r="F12" s="11">
        <v>1.743453690012864E-8</v>
      </c>
    </row>
    <row r="13" spans="1:9" x14ac:dyDescent="0.75">
      <c r="A13" s="12" t="s">
        <v>20</v>
      </c>
      <c r="B13" s="12">
        <v>319</v>
      </c>
      <c r="C13" s="12">
        <v>32209.858311899014</v>
      </c>
      <c r="D13" s="12">
        <v>100.97134267052982</v>
      </c>
      <c r="E13" s="12"/>
      <c r="F13" s="12"/>
    </row>
    <row r="14" spans="1:9" ht="15.5" thickBot="1" x14ac:dyDescent="0.9">
      <c r="A14" s="16" t="s">
        <v>21</v>
      </c>
      <c r="B14" s="16">
        <v>329</v>
      </c>
      <c r="C14" s="16">
        <v>38353.951999999983</v>
      </c>
      <c r="D14" s="16"/>
      <c r="E14" s="16"/>
      <c r="F14" s="16"/>
    </row>
    <row r="15" spans="1:9" ht="15.5" thickBot="1" x14ac:dyDescent="0.9"/>
    <row r="16" spans="1:9" x14ac:dyDescent="0.75">
      <c r="A16" s="5"/>
      <c r="B16" s="5" t="s">
        <v>22</v>
      </c>
      <c r="C16" s="5" t="s">
        <v>11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75">
      <c r="A17" s="11" t="s">
        <v>29</v>
      </c>
      <c r="B17" s="11">
        <v>-878.8200346897487</v>
      </c>
      <c r="C17" s="11">
        <v>459.01426392319826</v>
      </c>
      <c r="D17" s="11">
        <v>-1.9145811007668203</v>
      </c>
      <c r="E17" s="11">
        <v>5.6440242927219227E-2</v>
      </c>
      <c r="F17" s="11">
        <v>-1781.8977275253471</v>
      </c>
      <c r="G17" s="11">
        <v>24.257658145849746</v>
      </c>
      <c r="H17" s="11">
        <v>-1781.8977275253471</v>
      </c>
      <c r="I17" s="11">
        <v>24.257658145849746</v>
      </c>
    </row>
    <row r="18" spans="1:9" x14ac:dyDescent="0.75">
      <c r="A18" s="12" t="s">
        <v>30</v>
      </c>
      <c r="B18" s="12">
        <v>0.4569453933342521</v>
      </c>
      <c r="C18" s="12">
        <v>0.22822440639669994</v>
      </c>
      <c r="D18" s="12">
        <v>2.002175843279395</v>
      </c>
      <c r="E18" s="12">
        <v>4.6112042911655132E-2</v>
      </c>
      <c r="F18" s="12">
        <v>7.9302176054409368E-3</v>
      </c>
      <c r="G18" s="12">
        <v>0.90596056906306321</v>
      </c>
      <c r="H18" s="12">
        <v>7.9302176054409368E-3</v>
      </c>
      <c r="I18" s="12">
        <v>0.90596056906306321</v>
      </c>
    </row>
    <row r="19" spans="1:9" x14ac:dyDescent="0.75">
      <c r="A19" s="12" t="s">
        <v>31</v>
      </c>
      <c r="B19" s="12">
        <v>-47.647265021194656</v>
      </c>
      <c r="C19" s="12">
        <v>12.168276618232545</v>
      </c>
      <c r="D19" s="12">
        <v>-3.915695419826466</v>
      </c>
      <c r="E19" s="12">
        <v>1.1026797016280202E-4</v>
      </c>
      <c r="F19" s="12">
        <v>-71.587477859585789</v>
      </c>
      <c r="G19" s="12">
        <v>-23.707052182803526</v>
      </c>
      <c r="H19" s="12">
        <v>-71.587477859585789</v>
      </c>
      <c r="I19" s="12">
        <v>-23.707052182803526</v>
      </c>
    </row>
    <row r="20" spans="1:9" x14ac:dyDescent="0.75">
      <c r="A20" s="12" t="s">
        <v>32</v>
      </c>
      <c r="B20" s="12">
        <v>3.3681959412755636E-3</v>
      </c>
      <c r="C20" s="12">
        <v>4.6671988743850947E-3</v>
      </c>
      <c r="D20" s="12">
        <v>0.7216739701753816</v>
      </c>
      <c r="E20" s="13">
        <v>0.47102357538285466</v>
      </c>
      <c r="F20" s="12">
        <v>-5.8141836115084781E-3</v>
      </c>
      <c r="G20" s="12">
        <v>1.2550575494059605E-2</v>
      </c>
      <c r="H20" s="12">
        <v>-5.8141836115084781E-3</v>
      </c>
      <c r="I20" s="12">
        <v>1.2550575494059605E-2</v>
      </c>
    </row>
    <row r="21" spans="1:9" x14ac:dyDescent="0.75">
      <c r="A21" s="12" t="s">
        <v>33</v>
      </c>
      <c r="B21" s="12">
        <v>0.27889349005720582</v>
      </c>
      <c r="C21" s="12">
        <v>9.4559672496614178E-2</v>
      </c>
      <c r="D21" s="12">
        <v>2.9493914550855909</v>
      </c>
      <c r="E21" s="12">
        <v>3.4193396538477979E-3</v>
      </c>
      <c r="F21" s="12">
        <v>9.2854106131175423E-2</v>
      </c>
      <c r="G21" s="12">
        <v>0.46493287398323624</v>
      </c>
      <c r="H21" s="12">
        <v>9.2854106131175423E-2</v>
      </c>
      <c r="I21" s="12">
        <v>0.46493287398323624</v>
      </c>
    </row>
    <row r="22" spans="1:9" x14ac:dyDescent="0.75">
      <c r="A22" s="12" t="s">
        <v>34</v>
      </c>
      <c r="B22" s="12">
        <v>-2.1586942139751718E-4</v>
      </c>
      <c r="C22" s="12">
        <v>9.1657263831393493E-5</v>
      </c>
      <c r="D22" s="12">
        <v>-2.3551807284430395</v>
      </c>
      <c r="E22" s="12">
        <v>1.9118954741527208E-2</v>
      </c>
      <c r="F22" s="12">
        <v>-3.9619852412520098E-4</v>
      </c>
      <c r="G22" s="12">
        <v>-3.5540318669833389E-5</v>
      </c>
      <c r="H22" s="12">
        <v>-3.9619852412520098E-4</v>
      </c>
      <c r="I22" s="12">
        <v>-3.5540318669833389E-5</v>
      </c>
    </row>
    <row r="23" spans="1:9" x14ac:dyDescent="0.75">
      <c r="A23" s="12" t="s">
        <v>35</v>
      </c>
      <c r="B23" s="12">
        <v>-0.23516671124643926</v>
      </c>
      <c r="C23" s="12">
        <v>9.0245992579825143E-2</v>
      </c>
      <c r="D23" s="12">
        <v>-2.6058410409573325</v>
      </c>
      <c r="E23" s="12">
        <v>9.5946868480978852E-3</v>
      </c>
      <c r="F23" s="12">
        <v>-0.41271923885216821</v>
      </c>
      <c r="G23" s="12">
        <v>-5.7614183640710276E-2</v>
      </c>
      <c r="H23" s="12">
        <v>-0.41271923885216821</v>
      </c>
      <c r="I23" s="12">
        <v>-5.7614183640710276E-2</v>
      </c>
    </row>
    <row r="24" spans="1:9" x14ac:dyDescent="0.75">
      <c r="A24" s="12" t="s">
        <v>36</v>
      </c>
      <c r="B24" s="12">
        <v>0.81685671649308567</v>
      </c>
      <c r="C24" s="12">
        <v>1.6298132180233924</v>
      </c>
      <c r="D24" s="12">
        <v>0.50119652206757437</v>
      </c>
      <c r="E24" s="13">
        <v>0.6165784944735937</v>
      </c>
      <c r="F24" s="12">
        <v>-2.3896840739948439</v>
      </c>
      <c r="G24" s="12">
        <v>4.0233975069810155</v>
      </c>
      <c r="H24" s="12">
        <v>-2.3896840739948439</v>
      </c>
      <c r="I24" s="12">
        <v>4.0233975069810155</v>
      </c>
    </row>
    <row r="25" spans="1:9" x14ac:dyDescent="0.75">
      <c r="A25" s="12" t="s">
        <v>37</v>
      </c>
      <c r="B25" s="12">
        <v>3.3614489699889706E-4</v>
      </c>
      <c r="C25" s="12">
        <v>7.6555188778980581E-4</v>
      </c>
      <c r="D25" s="12">
        <v>0.43908832616084004</v>
      </c>
      <c r="E25" s="13">
        <v>0.66089480141659429</v>
      </c>
      <c r="F25" s="12">
        <v>-1.1700236186854677E-3</v>
      </c>
      <c r="G25" s="12">
        <v>1.8423134126832618E-3</v>
      </c>
      <c r="H25" s="12">
        <v>-1.1700236186854677E-3</v>
      </c>
      <c r="I25" s="12">
        <v>1.8423134126832618E-3</v>
      </c>
    </row>
    <row r="26" spans="1:9" ht="16.5" customHeight="1" x14ac:dyDescent="0.75">
      <c r="A26" s="18" t="s">
        <v>38</v>
      </c>
      <c r="B26" s="12">
        <v>0.22551549128149601</v>
      </c>
      <c r="C26" s="12">
        <v>8.2282477537350962E-2</v>
      </c>
      <c r="D26" s="12">
        <v>2.7407474596171033</v>
      </c>
      <c r="E26" s="12">
        <v>6.4753753833831128E-3</v>
      </c>
      <c r="F26" s="12">
        <v>6.3630609229854779E-2</v>
      </c>
      <c r="G26" s="12">
        <v>0.38740037333313726</v>
      </c>
      <c r="H26" s="12">
        <v>6.3630609229854779E-2</v>
      </c>
      <c r="I26" s="12">
        <v>0.38740037333313726</v>
      </c>
    </row>
    <row r="27" spans="1:9" ht="15.5" thickBot="1" x14ac:dyDescent="0.9">
      <c r="A27" s="14" t="s">
        <v>39</v>
      </c>
      <c r="B27" s="14">
        <v>-7.1586391944799696E-6</v>
      </c>
      <c r="C27" s="14">
        <v>4.2491422412559294E-5</v>
      </c>
      <c r="D27" s="14">
        <v>-0.16847257135746233</v>
      </c>
      <c r="E27" s="15">
        <v>0.8663182868418966</v>
      </c>
      <c r="F27" s="14">
        <v>-9.0757469848808879E-5</v>
      </c>
      <c r="G27" s="14">
        <v>7.6440191459848945E-5</v>
      </c>
      <c r="H27" s="14">
        <v>-9.0757469848808879E-5</v>
      </c>
      <c r="I27" s="14">
        <v>7.6440191459848945E-5</v>
      </c>
    </row>
    <row r="31" spans="1:9" x14ac:dyDescent="0.75">
      <c r="A31" s="52" t="s">
        <v>40</v>
      </c>
      <c r="B31" s="52"/>
      <c r="C31" s="52"/>
      <c r="D31" s="52"/>
    </row>
    <row r="33" spans="1:11" ht="73.5" customHeight="1" x14ac:dyDescent="0.75">
      <c r="A33" s="7" t="s">
        <v>41</v>
      </c>
      <c r="B33" s="8" t="s">
        <v>42</v>
      </c>
      <c r="C33" s="7" t="s">
        <v>43</v>
      </c>
      <c r="D33" s="7" t="s">
        <v>44</v>
      </c>
      <c r="I33" s="9" t="s">
        <v>45</v>
      </c>
      <c r="J33" s="9" t="s">
        <v>46</v>
      </c>
      <c r="K33" s="9" t="s">
        <v>47</v>
      </c>
    </row>
    <row r="34" spans="1:11" x14ac:dyDescent="0.75">
      <c r="A34">
        <v>1</v>
      </c>
      <c r="B34">
        <v>26.108094134574518</v>
      </c>
      <c r="C34">
        <v>-4.9080941345745188</v>
      </c>
      <c r="D34">
        <v>-0.4960396877447017</v>
      </c>
      <c r="I34">
        <f xml:space="preserve"> SUM(C34:C413)</f>
        <v>1.4370726830748026E-11</v>
      </c>
      <c r="J34">
        <f xml:space="preserve"> ABS(C34)</f>
        <v>4.9080941345745188</v>
      </c>
      <c r="K34">
        <f>SUM(J34:J413)</f>
        <v>2596.9578316425395</v>
      </c>
    </row>
    <row r="35" spans="1:11" x14ac:dyDescent="0.75">
      <c r="A35">
        <v>2</v>
      </c>
      <c r="B35">
        <v>24.309082724086959</v>
      </c>
      <c r="C35">
        <v>-4.1090827240869601</v>
      </c>
      <c r="D35">
        <v>-0.41528708608396336</v>
      </c>
      <c r="J35">
        <f t="shared" ref="J35:J98" si="0" xml:space="preserve"> ABS(C35)</f>
        <v>4.1090827240869601</v>
      </c>
    </row>
    <row r="36" spans="1:11" x14ac:dyDescent="0.75">
      <c r="A36">
        <v>3</v>
      </c>
      <c r="B36">
        <v>22.437775064398867</v>
      </c>
      <c r="C36">
        <v>-1.3377750643988655</v>
      </c>
      <c r="D36">
        <v>-0.13520309656297735</v>
      </c>
      <c r="J36">
        <f t="shared" si="0"/>
        <v>1.3377750643988655</v>
      </c>
    </row>
    <row r="37" spans="1:11" x14ac:dyDescent="0.75">
      <c r="A37">
        <v>4</v>
      </c>
      <c r="B37">
        <v>24.191799201072794</v>
      </c>
      <c r="C37">
        <v>-3.4917992010727943</v>
      </c>
      <c r="D37">
        <v>-0.35290093015249402</v>
      </c>
      <c r="J37">
        <f t="shared" si="0"/>
        <v>3.4917992010727943</v>
      </c>
    </row>
    <row r="38" spans="1:11" x14ac:dyDescent="0.75">
      <c r="A38">
        <v>5</v>
      </c>
      <c r="B38">
        <v>21.715424395773731</v>
      </c>
      <c r="C38">
        <v>-1.0154243957737314</v>
      </c>
      <c r="D38">
        <v>-0.10262451908975437</v>
      </c>
      <c r="J38">
        <f t="shared" si="0"/>
        <v>1.0154243957737314</v>
      </c>
    </row>
    <row r="39" spans="1:11" x14ac:dyDescent="0.75">
      <c r="A39">
        <v>6</v>
      </c>
      <c r="B39">
        <v>21.820309036192743</v>
      </c>
      <c r="C39">
        <v>-0.32030903619274298</v>
      </c>
      <c r="D39">
        <v>-3.2372238579451852E-2</v>
      </c>
      <c r="J39">
        <f t="shared" si="0"/>
        <v>0.32030903619274298</v>
      </c>
    </row>
    <row r="40" spans="1:11" x14ac:dyDescent="0.75">
      <c r="A40">
        <v>7</v>
      </c>
      <c r="B40">
        <v>23.133445688892561</v>
      </c>
      <c r="C40">
        <v>-0.93344568889256152</v>
      </c>
      <c r="D40">
        <v>-9.4339288397744595E-2</v>
      </c>
      <c r="J40">
        <f t="shared" si="0"/>
        <v>0.93344568889256152</v>
      </c>
    </row>
    <row r="41" spans="1:11" x14ac:dyDescent="0.75">
      <c r="A41">
        <v>8</v>
      </c>
      <c r="B41">
        <v>22.460867333522106</v>
      </c>
      <c r="C41">
        <v>0.53913266647789371</v>
      </c>
      <c r="D41">
        <v>5.4487789394415585E-2</v>
      </c>
      <c r="J41">
        <f t="shared" si="0"/>
        <v>0.53913266647789371</v>
      </c>
    </row>
    <row r="42" spans="1:11" x14ac:dyDescent="0.75">
      <c r="A42">
        <v>9</v>
      </c>
      <c r="B42">
        <v>20.940796325793908</v>
      </c>
      <c r="C42">
        <v>3.059203674206092</v>
      </c>
      <c r="D42">
        <v>0.30918038523566022</v>
      </c>
      <c r="J42">
        <f t="shared" si="0"/>
        <v>3.059203674206092</v>
      </c>
    </row>
    <row r="43" spans="1:11" x14ac:dyDescent="0.75">
      <c r="A43">
        <v>10</v>
      </c>
      <c r="B43">
        <v>21.369737852114557</v>
      </c>
      <c r="C43">
        <v>5.5302621478854412</v>
      </c>
      <c r="D43">
        <v>0.55891949782687844</v>
      </c>
      <c r="J43">
        <f t="shared" si="0"/>
        <v>5.5302621478854412</v>
      </c>
    </row>
    <row r="44" spans="1:11" x14ac:dyDescent="0.75">
      <c r="A44">
        <v>11</v>
      </c>
      <c r="B44">
        <v>17.54708558423118</v>
      </c>
      <c r="C44">
        <v>6.3529144157688187</v>
      </c>
      <c r="D44">
        <v>0.64206137793238638</v>
      </c>
      <c r="J44">
        <f t="shared" si="0"/>
        <v>6.3529144157688187</v>
      </c>
    </row>
    <row r="45" spans="1:11" x14ac:dyDescent="0.75">
      <c r="A45">
        <v>12</v>
      </c>
      <c r="B45">
        <v>16.824229707122004</v>
      </c>
      <c r="C45">
        <v>-0.42422970712200581</v>
      </c>
      <c r="D45">
        <v>-4.2875047968302375E-2</v>
      </c>
      <c r="J45">
        <f t="shared" si="0"/>
        <v>0.42422970712200581</v>
      </c>
    </row>
    <row r="46" spans="1:11" x14ac:dyDescent="0.75">
      <c r="A46">
        <v>13</v>
      </c>
      <c r="B46">
        <v>16.073070255290439</v>
      </c>
      <c r="C46">
        <v>-0.97307025529043933</v>
      </c>
      <c r="D46">
        <v>-9.8343970664240374E-2</v>
      </c>
      <c r="J46">
        <f t="shared" si="0"/>
        <v>0.97307025529043933</v>
      </c>
    </row>
    <row r="47" spans="1:11" x14ac:dyDescent="0.75">
      <c r="A47">
        <v>14</v>
      </c>
      <c r="B47">
        <v>16.197054649063624</v>
      </c>
      <c r="C47">
        <v>-1.8970546490636231</v>
      </c>
      <c r="D47">
        <v>-0.19172704719073824</v>
      </c>
      <c r="J47">
        <f t="shared" si="0"/>
        <v>1.8970546490636231</v>
      </c>
    </row>
    <row r="48" spans="1:11" x14ac:dyDescent="0.75">
      <c r="A48">
        <v>15</v>
      </c>
      <c r="B48">
        <v>15.714375889122982</v>
      </c>
      <c r="C48">
        <v>-2.0143758891229826</v>
      </c>
      <c r="D48">
        <v>-0.20358419371018063</v>
      </c>
      <c r="J48">
        <f t="shared" si="0"/>
        <v>2.0143758891229826</v>
      </c>
    </row>
    <row r="49" spans="1:10" x14ac:dyDescent="0.75">
      <c r="A49">
        <v>16</v>
      </c>
      <c r="B49">
        <v>17.636839875228425</v>
      </c>
      <c r="C49">
        <v>-3.136839875228425</v>
      </c>
      <c r="D49">
        <v>-0.31702673778247042</v>
      </c>
      <c r="J49">
        <f t="shared" si="0"/>
        <v>3.136839875228425</v>
      </c>
    </row>
    <row r="50" spans="1:10" x14ac:dyDescent="0.75">
      <c r="A50">
        <v>17</v>
      </c>
      <c r="B50">
        <v>25.210277433469596</v>
      </c>
      <c r="C50">
        <v>-9.8102774334695955</v>
      </c>
      <c r="D50">
        <v>-0.99148199308304608</v>
      </c>
      <c r="J50">
        <f t="shared" si="0"/>
        <v>9.8102774334695955</v>
      </c>
    </row>
    <row r="51" spans="1:10" x14ac:dyDescent="0.75">
      <c r="A51">
        <v>18</v>
      </c>
      <c r="B51">
        <v>19.609100714032472</v>
      </c>
      <c r="C51">
        <v>-4.2091007140324717</v>
      </c>
      <c r="D51">
        <v>-0.42539546851125465</v>
      </c>
      <c r="J51">
        <f t="shared" si="0"/>
        <v>4.2091007140324717</v>
      </c>
    </row>
    <row r="52" spans="1:10" x14ac:dyDescent="0.75">
      <c r="A52">
        <v>19</v>
      </c>
      <c r="B52">
        <v>19.456883625988798</v>
      </c>
      <c r="C52">
        <v>-3.7568836259887988</v>
      </c>
      <c r="D52">
        <v>-0.37969185790488474</v>
      </c>
      <c r="J52">
        <f t="shared" si="0"/>
        <v>3.7568836259887988</v>
      </c>
    </row>
    <row r="53" spans="1:10" x14ac:dyDescent="0.75">
      <c r="A53">
        <v>20</v>
      </c>
      <c r="B53">
        <v>21.152223898886575</v>
      </c>
      <c r="C53">
        <v>-3.2522238988865766</v>
      </c>
      <c r="D53">
        <v>-0.32868809828143292</v>
      </c>
      <c r="J53">
        <f t="shared" si="0"/>
        <v>3.2522238988865766</v>
      </c>
    </row>
    <row r="54" spans="1:10" x14ac:dyDescent="0.75">
      <c r="A54">
        <v>21</v>
      </c>
      <c r="B54">
        <v>14.337802076939692</v>
      </c>
      <c r="C54">
        <v>0.8621979230603074</v>
      </c>
      <c r="D54">
        <v>8.7138587158748754E-2</v>
      </c>
      <c r="J54">
        <f t="shared" si="0"/>
        <v>0.8621979230603074</v>
      </c>
    </row>
    <row r="55" spans="1:10" x14ac:dyDescent="0.75">
      <c r="A55">
        <v>22</v>
      </c>
      <c r="B55">
        <v>11.862086275844533</v>
      </c>
      <c r="C55">
        <v>3.937913724155468</v>
      </c>
      <c r="D55">
        <v>0.39798778110945709</v>
      </c>
      <c r="J55">
        <f t="shared" si="0"/>
        <v>3.937913724155468</v>
      </c>
    </row>
    <row r="56" spans="1:10" x14ac:dyDescent="0.75">
      <c r="A56">
        <v>23</v>
      </c>
      <c r="B56">
        <v>11.542145722266611</v>
      </c>
      <c r="C56">
        <v>3.7578542777333901</v>
      </c>
      <c r="D56">
        <v>0.379789957447211</v>
      </c>
      <c r="J56">
        <f t="shared" si="0"/>
        <v>3.7578542777333901</v>
      </c>
    </row>
    <row r="57" spans="1:10" x14ac:dyDescent="0.75">
      <c r="A57">
        <v>24</v>
      </c>
      <c r="B57">
        <v>12.344759792886244</v>
      </c>
      <c r="C57">
        <v>2.6552402071137564</v>
      </c>
      <c r="D57">
        <v>0.26835355783942483</v>
      </c>
      <c r="J57">
        <f t="shared" si="0"/>
        <v>2.6552402071137564</v>
      </c>
    </row>
    <row r="58" spans="1:10" x14ac:dyDescent="0.75">
      <c r="A58">
        <v>25</v>
      </c>
      <c r="B58">
        <v>11.980027912474306</v>
      </c>
      <c r="C58">
        <v>2.119972087525694</v>
      </c>
      <c r="D58">
        <v>0.2142563413598608</v>
      </c>
      <c r="J58">
        <f t="shared" si="0"/>
        <v>2.119972087525694</v>
      </c>
    </row>
    <row r="59" spans="1:10" x14ac:dyDescent="0.75">
      <c r="A59">
        <v>26</v>
      </c>
      <c r="B59">
        <v>11.503658431160074</v>
      </c>
      <c r="C59">
        <v>2.4963415688399255</v>
      </c>
      <c r="D59">
        <v>0.25229436485101603</v>
      </c>
      <c r="J59">
        <f t="shared" si="0"/>
        <v>2.4963415688399255</v>
      </c>
    </row>
    <row r="60" spans="1:10" x14ac:dyDescent="0.75">
      <c r="A60">
        <v>27</v>
      </c>
      <c r="B60">
        <v>11.638643680602492</v>
      </c>
      <c r="C60">
        <v>1.6613563193975089</v>
      </c>
      <c r="D60">
        <v>0.1679060440388371</v>
      </c>
      <c r="J60">
        <f t="shared" si="0"/>
        <v>1.6613563193975089</v>
      </c>
    </row>
    <row r="61" spans="1:10" x14ac:dyDescent="0.75">
      <c r="A61">
        <v>28</v>
      </c>
      <c r="B61">
        <v>11.540107149592078</v>
      </c>
      <c r="C61">
        <v>0.95989285040792183</v>
      </c>
      <c r="D61">
        <v>9.7012187771739644E-2</v>
      </c>
      <c r="J61">
        <f t="shared" si="0"/>
        <v>0.95989285040792183</v>
      </c>
    </row>
    <row r="62" spans="1:10" x14ac:dyDescent="0.75">
      <c r="A62">
        <v>29</v>
      </c>
      <c r="B62">
        <v>10.748970467228705</v>
      </c>
      <c r="C62">
        <v>0.75102953277129458</v>
      </c>
      <c r="D62">
        <v>7.5903282355283846E-2</v>
      </c>
      <c r="J62">
        <f t="shared" si="0"/>
        <v>0.75102953277129458</v>
      </c>
    </row>
    <row r="63" spans="1:10" x14ac:dyDescent="0.75">
      <c r="A63">
        <v>30</v>
      </c>
      <c r="B63">
        <v>10.947524868584042</v>
      </c>
      <c r="C63">
        <v>5.2475131415958387E-2</v>
      </c>
      <c r="D63">
        <v>5.3034328780637166E-3</v>
      </c>
      <c r="J63">
        <f t="shared" si="0"/>
        <v>5.2475131415958387E-2</v>
      </c>
    </row>
    <row r="64" spans="1:10" x14ac:dyDescent="0.75">
      <c r="A64">
        <v>31</v>
      </c>
      <c r="B64">
        <v>16.787754069911909</v>
      </c>
      <c r="C64">
        <v>-8.5877540699119095</v>
      </c>
      <c r="D64">
        <v>-0.8679268837285008</v>
      </c>
      <c r="J64">
        <f t="shared" si="0"/>
        <v>8.5877540699119095</v>
      </c>
    </row>
    <row r="65" spans="1:10" x14ac:dyDescent="0.75">
      <c r="A65">
        <v>32</v>
      </c>
      <c r="B65">
        <v>14.038383897082047</v>
      </c>
      <c r="C65">
        <v>-6.138383897082047</v>
      </c>
      <c r="D65">
        <v>-0.62037971319994734</v>
      </c>
      <c r="J65">
        <f t="shared" si="0"/>
        <v>6.138383897082047</v>
      </c>
    </row>
    <row r="66" spans="1:10" x14ac:dyDescent="0.75">
      <c r="A66">
        <v>33</v>
      </c>
      <c r="B66">
        <v>14.916900583527129</v>
      </c>
      <c r="C66">
        <v>-7.3169005835271292</v>
      </c>
      <c r="D66">
        <v>-0.73948725945258609</v>
      </c>
      <c r="J66">
        <f t="shared" si="0"/>
        <v>7.3169005835271292</v>
      </c>
    </row>
    <row r="67" spans="1:10" x14ac:dyDescent="0.75">
      <c r="A67">
        <v>34</v>
      </c>
      <c r="B67">
        <v>13.122669315547027</v>
      </c>
      <c r="C67">
        <v>-5.6226693155470269</v>
      </c>
      <c r="D67">
        <v>-0.56825868760918663</v>
      </c>
      <c r="J67">
        <f t="shared" si="0"/>
        <v>5.6226693155470269</v>
      </c>
    </row>
    <row r="68" spans="1:10" x14ac:dyDescent="0.75">
      <c r="A68">
        <v>35</v>
      </c>
      <c r="B68">
        <v>13.08588381123479</v>
      </c>
      <c r="C68">
        <v>-5.68588381123479</v>
      </c>
      <c r="D68">
        <v>-0.57464750123869857</v>
      </c>
      <c r="J68">
        <f t="shared" si="0"/>
        <v>5.68588381123479</v>
      </c>
    </row>
    <row r="69" spans="1:10" x14ac:dyDescent="0.75">
      <c r="A69">
        <v>36</v>
      </c>
      <c r="B69">
        <v>15.672219587307184</v>
      </c>
      <c r="C69">
        <v>-8.3722195873071854</v>
      </c>
      <c r="D69">
        <v>-0.84614375273752773</v>
      </c>
      <c r="J69">
        <f t="shared" si="0"/>
        <v>8.3722195873071854</v>
      </c>
    </row>
    <row r="70" spans="1:10" x14ac:dyDescent="0.75">
      <c r="A70">
        <v>37</v>
      </c>
      <c r="B70">
        <v>13.537973286098515</v>
      </c>
      <c r="C70">
        <v>-5.937973286098515</v>
      </c>
      <c r="D70">
        <v>-0.60012508601325543</v>
      </c>
      <c r="J70">
        <f t="shared" si="0"/>
        <v>5.937973286098515</v>
      </c>
    </row>
    <row r="71" spans="1:10" x14ac:dyDescent="0.75">
      <c r="A71">
        <v>38</v>
      </c>
      <c r="B71">
        <v>15.26744900456217</v>
      </c>
      <c r="C71">
        <v>-7.3674490045621699</v>
      </c>
      <c r="D71">
        <v>-0.74459596810786188</v>
      </c>
      <c r="J71">
        <f t="shared" si="0"/>
        <v>7.3674490045621699</v>
      </c>
    </row>
    <row r="72" spans="1:10" x14ac:dyDescent="0.75">
      <c r="A72">
        <v>39</v>
      </c>
      <c r="B72">
        <v>14.954716384766211</v>
      </c>
      <c r="C72">
        <v>-6.8547163847662116</v>
      </c>
      <c r="D72">
        <v>-0.69277631639652437</v>
      </c>
      <c r="J72">
        <f t="shared" si="0"/>
        <v>6.8547163847662116</v>
      </c>
    </row>
    <row r="73" spans="1:10" x14ac:dyDescent="0.75">
      <c r="A73">
        <v>40</v>
      </c>
      <c r="B73">
        <v>13.80836598774744</v>
      </c>
      <c r="C73">
        <v>-6.1083659877474394</v>
      </c>
      <c r="D73">
        <v>-0.6173459339029701</v>
      </c>
      <c r="J73">
        <f t="shared" si="0"/>
        <v>6.1083659877474394</v>
      </c>
    </row>
    <row r="74" spans="1:10" x14ac:dyDescent="0.75">
      <c r="A74">
        <v>41</v>
      </c>
      <c r="B74">
        <v>20.648306914956464</v>
      </c>
      <c r="C74">
        <v>-7.3483069149564635</v>
      </c>
      <c r="D74">
        <v>-0.74266136052079301</v>
      </c>
      <c r="J74">
        <f t="shared" si="0"/>
        <v>7.3483069149564635</v>
      </c>
    </row>
    <row r="75" spans="1:10" x14ac:dyDescent="0.75">
      <c r="A75">
        <v>42</v>
      </c>
      <c r="B75">
        <v>21.44499137285376</v>
      </c>
      <c r="C75">
        <v>-8.8449913728537606</v>
      </c>
      <c r="D75">
        <v>-0.89392473705586495</v>
      </c>
      <c r="J75">
        <f t="shared" si="0"/>
        <v>8.8449913728537606</v>
      </c>
    </row>
    <row r="76" spans="1:10" x14ac:dyDescent="0.75">
      <c r="A76">
        <v>43</v>
      </c>
      <c r="B76">
        <v>18.832031638368477</v>
      </c>
      <c r="C76">
        <v>-6.6320316383684776</v>
      </c>
      <c r="D76">
        <v>-0.67027053940041625</v>
      </c>
      <c r="J76">
        <f t="shared" si="0"/>
        <v>6.6320316383684776</v>
      </c>
    </row>
    <row r="77" spans="1:10" x14ac:dyDescent="0.75">
      <c r="A77">
        <v>44</v>
      </c>
      <c r="B77">
        <v>17.859584090269262</v>
      </c>
      <c r="C77">
        <v>-6.0595840902692615</v>
      </c>
      <c r="D77">
        <v>-0.61241576008617005</v>
      </c>
      <c r="J77">
        <f t="shared" si="0"/>
        <v>6.0595840902692615</v>
      </c>
    </row>
    <row r="78" spans="1:10" x14ac:dyDescent="0.75">
      <c r="A78">
        <v>45</v>
      </c>
      <c r="B78">
        <v>18.028574338855176</v>
      </c>
      <c r="C78">
        <v>-6.2285743388551751</v>
      </c>
      <c r="D78">
        <v>-0.62949486815582867</v>
      </c>
      <c r="J78">
        <f t="shared" si="0"/>
        <v>6.2285743388551751</v>
      </c>
    </row>
    <row r="79" spans="1:10" x14ac:dyDescent="0.75">
      <c r="A79">
        <v>46</v>
      </c>
      <c r="B79">
        <v>19.281396824902323</v>
      </c>
      <c r="C79">
        <v>-7.2813968249023233</v>
      </c>
      <c r="D79">
        <v>-0.73589904927178462</v>
      </c>
      <c r="J79">
        <f t="shared" si="0"/>
        <v>7.2813968249023233</v>
      </c>
    </row>
    <row r="80" spans="1:10" x14ac:dyDescent="0.75">
      <c r="A80">
        <v>47</v>
      </c>
      <c r="B80">
        <v>17.544252365391131</v>
      </c>
      <c r="C80">
        <v>-5.2442523653911302</v>
      </c>
      <c r="D80">
        <v>-0.53001373536380647</v>
      </c>
      <c r="J80">
        <f t="shared" si="0"/>
        <v>5.2442523653911302</v>
      </c>
    </row>
    <row r="81" spans="1:10" x14ac:dyDescent="0.75">
      <c r="A81">
        <v>48</v>
      </c>
      <c r="B81">
        <v>19.406034317257458</v>
      </c>
      <c r="C81">
        <v>-7.0060343172574573</v>
      </c>
      <c r="D81">
        <v>-0.70806936048351155</v>
      </c>
      <c r="J81">
        <f t="shared" si="0"/>
        <v>7.0060343172574573</v>
      </c>
    </row>
    <row r="82" spans="1:10" x14ac:dyDescent="0.75">
      <c r="A82">
        <v>49</v>
      </c>
      <c r="B82">
        <v>18.035526697904743</v>
      </c>
      <c r="C82">
        <v>-5.3355266979047435</v>
      </c>
      <c r="D82">
        <v>-0.53923843443390362</v>
      </c>
      <c r="J82">
        <f t="shared" si="0"/>
        <v>5.3355266979047435</v>
      </c>
    </row>
    <row r="83" spans="1:10" x14ac:dyDescent="0.75">
      <c r="A83">
        <v>50</v>
      </c>
      <c r="B83">
        <v>16.720902517321271</v>
      </c>
      <c r="C83">
        <v>-2.6209025173212712</v>
      </c>
      <c r="D83">
        <v>-0.26488319715449976</v>
      </c>
      <c r="J83">
        <f t="shared" si="0"/>
        <v>2.6209025173212712</v>
      </c>
    </row>
    <row r="84" spans="1:10" x14ac:dyDescent="0.75">
      <c r="A84">
        <v>51</v>
      </c>
      <c r="B84">
        <v>14.597961346789818</v>
      </c>
      <c r="C84">
        <v>-3.3979613467898186</v>
      </c>
      <c r="D84">
        <v>-0.34341714710740878</v>
      </c>
      <c r="J84">
        <f t="shared" si="0"/>
        <v>3.3979613467898186</v>
      </c>
    </row>
    <row r="85" spans="1:10" x14ac:dyDescent="0.75">
      <c r="A85">
        <v>52</v>
      </c>
      <c r="B85">
        <v>14.232399766248344</v>
      </c>
      <c r="C85">
        <v>-4.5323997662483446</v>
      </c>
      <c r="D85">
        <v>-0.45806989498152484</v>
      </c>
      <c r="J85">
        <f t="shared" si="0"/>
        <v>4.5323997662483446</v>
      </c>
    </row>
    <row r="86" spans="1:10" x14ac:dyDescent="0.75">
      <c r="A86">
        <v>53</v>
      </c>
      <c r="B86">
        <v>13.605399144949605</v>
      </c>
      <c r="C86">
        <v>-4.1053991449496046</v>
      </c>
      <c r="D86">
        <v>-0.4149148027913091</v>
      </c>
      <c r="J86">
        <f t="shared" si="0"/>
        <v>4.1053991449496046</v>
      </c>
    </row>
    <row r="87" spans="1:10" x14ac:dyDescent="0.75">
      <c r="A87">
        <v>54</v>
      </c>
      <c r="B87">
        <v>14.365454517023668</v>
      </c>
      <c r="C87">
        <v>-4.9654545170236677</v>
      </c>
      <c r="D87">
        <v>-0.50183685165778935</v>
      </c>
      <c r="J87">
        <f t="shared" si="0"/>
        <v>4.9654545170236677</v>
      </c>
    </row>
    <row r="88" spans="1:10" x14ac:dyDescent="0.75">
      <c r="A88">
        <v>55</v>
      </c>
      <c r="B88">
        <v>13.281095487796437</v>
      </c>
      <c r="C88">
        <v>-4.0810954877964374</v>
      </c>
      <c r="D88">
        <v>-0.41245853806313543</v>
      </c>
      <c r="J88">
        <f t="shared" si="0"/>
        <v>4.0810954877964374</v>
      </c>
    </row>
    <row r="89" spans="1:10" x14ac:dyDescent="0.75">
      <c r="A89">
        <v>56</v>
      </c>
      <c r="B89">
        <v>14.304802574970344</v>
      </c>
      <c r="C89">
        <v>-5.4048025749703434</v>
      </c>
      <c r="D89">
        <v>-0.54623984546752458</v>
      </c>
      <c r="J89">
        <f t="shared" si="0"/>
        <v>5.4048025749703434</v>
      </c>
    </row>
    <row r="90" spans="1:10" x14ac:dyDescent="0.75">
      <c r="A90">
        <v>57</v>
      </c>
      <c r="B90">
        <v>14.774415853581763</v>
      </c>
      <c r="C90">
        <v>-6.2744158535817629</v>
      </c>
      <c r="D90">
        <v>-0.63412787030029394</v>
      </c>
      <c r="J90">
        <f t="shared" si="0"/>
        <v>6.2744158535817629</v>
      </c>
    </row>
    <row r="91" spans="1:10" x14ac:dyDescent="0.75">
      <c r="A91">
        <v>58</v>
      </c>
      <c r="B91">
        <v>13.616585658641432</v>
      </c>
      <c r="C91">
        <v>-5.9165856586414316</v>
      </c>
      <c r="D91">
        <v>-0.59796353170021221</v>
      </c>
      <c r="J91">
        <f t="shared" si="0"/>
        <v>5.9165856586414316</v>
      </c>
    </row>
    <row r="92" spans="1:10" x14ac:dyDescent="0.75">
      <c r="A92">
        <v>59</v>
      </c>
      <c r="B92">
        <v>13.628720976833764</v>
      </c>
      <c r="C92">
        <v>-7.028720976833764</v>
      </c>
      <c r="D92">
        <v>-0.71036220231246661</v>
      </c>
      <c r="J92">
        <f t="shared" si="0"/>
        <v>7.028720976833764</v>
      </c>
    </row>
    <row r="93" spans="1:10" x14ac:dyDescent="0.75">
      <c r="A93">
        <v>60</v>
      </c>
      <c r="B93">
        <v>14.595962558673975</v>
      </c>
      <c r="C93">
        <v>-8.5959625586739747</v>
      </c>
      <c r="D93">
        <v>-0.86875647992016869</v>
      </c>
      <c r="J93">
        <f t="shared" si="0"/>
        <v>8.5959625586739747</v>
      </c>
    </row>
    <row r="94" spans="1:10" x14ac:dyDescent="0.75">
      <c r="A94">
        <v>61</v>
      </c>
      <c r="B94">
        <v>20.572362394915107</v>
      </c>
      <c r="C94">
        <v>10.827637605084892</v>
      </c>
      <c r="D94">
        <v>1.0943021526021943</v>
      </c>
      <c r="J94">
        <f t="shared" si="0"/>
        <v>10.827637605084892</v>
      </c>
    </row>
    <row r="95" spans="1:10" x14ac:dyDescent="0.75">
      <c r="A95">
        <v>62</v>
      </c>
      <c r="B95">
        <v>24.415579020919932</v>
      </c>
      <c r="C95">
        <v>1.5844209790800683</v>
      </c>
      <c r="D95">
        <v>0.16013052442955317</v>
      </c>
      <c r="J95">
        <f t="shared" si="0"/>
        <v>1.5844209790800683</v>
      </c>
    </row>
    <row r="96" spans="1:10" x14ac:dyDescent="0.75">
      <c r="A96">
        <v>63</v>
      </c>
      <c r="B96">
        <v>21.955747604370099</v>
      </c>
      <c r="C96">
        <v>3.4442523956298992</v>
      </c>
      <c r="D96">
        <v>0.34809558170593324</v>
      </c>
      <c r="J96">
        <f t="shared" si="0"/>
        <v>3.4442523956298992</v>
      </c>
    </row>
    <row r="97" spans="1:10" x14ac:dyDescent="0.75">
      <c r="A97">
        <v>64</v>
      </c>
      <c r="B97">
        <v>21.355905778923997</v>
      </c>
      <c r="C97">
        <v>4.2440942210760042</v>
      </c>
      <c r="D97">
        <v>0.42893210978809737</v>
      </c>
      <c r="J97">
        <f t="shared" si="0"/>
        <v>4.2440942210760042</v>
      </c>
    </row>
    <row r="98" spans="1:10" x14ac:dyDescent="0.75">
      <c r="A98">
        <v>65</v>
      </c>
      <c r="B98">
        <v>22.555481065181045</v>
      </c>
      <c r="C98">
        <v>4.4445189348189551</v>
      </c>
      <c r="D98">
        <v>0.44918816227923264</v>
      </c>
      <c r="J98">
        <f t="shared" si="0"/>
        <v>4.4445189348189551</v>
      </c>
    </row>
    <row r="99" spans="1:10" x14ac:dyDescent="0.75">
      <c r="A99">
        <v>66</v>
      </c>
      <c r="B99">
        <v>20.934380873171243</v>
      </c>
      <c r="C99">
        <v>7.0656191268287571</v>
      </c>
      <c r="D99">
        <v>0.71409133755315823</v>
      </c>
      <c r="J99">
        <f t="shared" ref="J99:J162" si="1" xml:space="preserve"> ABS(C99)</f>
        <v>7.0656191268287571</v>
      </c>
    </row>
    <row r="100" spans="1:10" x14ac:dyDescent="0.75">
      <c r="A100">
        <v>67</v>
      </c>
      <c r="B100">
        <v>20.398306388625294</v>
      </c>
      <c r="C100">
        <v>8.1016936113747064</v>
      </c>
      <c r="D100">
        <v>0.81880287113481354</v>
      </c>
      <c r="J100">
        <f t="shared" si="1"/>
        <v>8.1016936113747064</v>
      </c>
    </row>
    <row r="101" spans="1:10" x14ac:dyDescent="0.75">
      <c r="A101">
        <v>68</v>
      </c>
      <c r="B101">
        <v>23.472066219195906</v>
      </c>
      <c r="C101">
        <v>5.6279337808040957</v>
      </c>
      <c r="D101">
        <v>0.56879074417343711</v>
      </c>
      <c r="J101">
        <f t="shared" si="1"/>
        <v>5.6279337808040957</v>
      </c>
    </row>
    <row r="102" spans="1:10" x14ac:dyDescent="0.75">
      <c r="A102">
        <v>69</v>
      </c>
      <c r="B102">
        <v>22.851950632714281</v>
      </c>
      <c r="C102">
        <v>7.4480493672857193</v>
      </c>
      <c r="D102">
        <v>0.75274189556183169</v>
      </c>
      <c r="J102">
        <f t="shared" si="1"/>
        <v>7.4480493672857193</v>
      </c>
    </row>
    <row r="103" spans="1:10" x14ac:dyDescent="0.75">
      <c r="A103">
        <v>70</v>
      </c>
      <c r="B103">
        <v>24.103384840154568</v>
      </c>
      <c r="C103">
        <v>7.596615159845431</v>
      </c>
      <c r="D103">
        <v>0.76775679285806142</v>
      </c>
      <c r="J103">
        <f t="shared" si="1"/>
        <v>7.596615159845431</v>
      </c>
    </row>
    <row r="104" spans="1:10" x14ac:dyDescent="0.75">
      <c r="A104">
        <v>71</v>
      </c>
      <c r="B104">
        <v>20.487961983102792</v>
      </c>
      <c r="C104">
        <v>0.71203801689720692</v>
      </c>
      <c r="D104">
        <v>7.1962579746785132E-2</v>
      </c>
      <c r="J104">
        <f t="shared" si="1"/>
        <v>0.71203801689720692</v>
      </c>
    </row>
    <row r="105" spans="1:10" x14ac:dyDescent="0.75">
      <c r="A105">
        <v>72</v>
      </c>
      <c r="B105">
        <v>19.320716290530608</v>
      </c>
      <c r="C105">
        <v>2.0792837094693901</v>
      </c>
      <c r="D105">
        <v>0.21014414428448075</v>
      </c>
      <c r="J105">
        <f t="shared" si="1"/>
        <v>2.0792837094693901</v>
      </c>
    </row>
    <row r="106" spans="1:10" x14ac:dyDescent="0.75">
      <c r="A106">
        <v>73</v>
      </c>
      <c r="B106">
        <v>17.297435429895572</v>
      </c>
      <c r="C106">
        <v>3.9025645701044276</v>
      </c>
      <c r="D106">
        <v>0.39441519613925508</v>
      </c>
      <c r="J106">
        <f t="shared" si="1"/>
        <v>3.9025645701044276</v>
      </c>
    </row>
    <row r="107" spans="1:10" x14ac:dyDescent="0.75">
      <c r="A107">
        <v>74</v>
      </c>
      <c r="B107">
        <v>18.537158829070549</v>
      </c>
      <c r="C107">
        <v>2.0628411709294525</v>
      </c>
      <c r="D107">
        <v>0.20848236856065636</v>
      </c>
      <c r="J107">
        <f t="shared" si="1"/>
        <v>2.0628411709294525</v>
      </c>
    </row>
    <row r="108" spans="1:10" x14ac:dyDescent="0.75">
      <c r="A108">
        <v>75</v>
      </c>
      <c r="B108">
        <v>18.571102235299698</v>
      </c>
      <c r="C108">
        <v>1.4288977647003023</v>
      </c>
      <c r="D108">
        <v>0.14441247082610917</v>
      </c>
      <c r="J108">
        <f t="shared" si="1"/>
        <v>1.4288977647003023</v>
      </c>
    </row>
    <row r="109" spans="1:10" x14ac:dyDescent="0.75">
      <c r="A109">
        <v>76</v>
      </c>
      <c r="B109">
        <v>19.8937748812567</v>
      </c>
      <c r="C109">
        <v>-0.49377488125670155</v>
      </c>
      <c r="D109">
        <v>-4.9903675683266917E-2</v>
      </c>
      <c r="J109">
        <f t="shared" si="1"/>
        <v>0.49377488125670155</v>
      </c>
    </row>
    <row r="110" spans="1:10" x14ac:dyDescent="0.75">
      <c r="A110">
        <v>77</v>
      </c>
      <c r="B110">
        <v>18.492153933886193</v>
      </c>
      <c r="C110">
        <v>0.50784606611380667</v>
      </c>
      <c r="D110">
        <v>5.1325789023259218E-2</v>
      </c>
      <c r="J110">
        <f t="shared" si="1"/>
        <v>0.50784606611380667</v>
      </c>
    </row>
    <row r="111" spans="1:10" x14ac:dyDescent="0.75">
      <c r="A111">
        <v>78</v>
      </c>
      <c r="B111">
        <v>18.620755007327062</v>
      </c>
      <c r="C111">
        <v>0.37924499267293754</v>
      </c>
      <c r="D111">
        <v>3.8328638894480731E-2</v>
      </c>
      <c r="J111">
        <f t="shared" si="1"/>
        <v>0.37924499267293754</v>
      </c>
    </row>
    <row r="112" spans="1:10" x14ac:dyDescent="0.75">
      <c r="A112">
        <v>79</v>
      </c>
      <c r="B112">
        <v>17.877164133819058</v>
      </c>
      <c r="C112">
        <v>2.0228358661809409</v>
      </c>
      <c r="D112">
        <v>0.20443920672808411</v>
      </c>
      <c r="J112">
        <f t="shared" si="1"/>
        <v>2.0228358661809409</v>
      </c>
    </row>
    <row r="113" spans="1:10" x14ac:dyDescent="0.75">
      <c r="A113">
        <v>80</v>
      </c>
      <c r="B113">
        <v>20.417917803921803</v>
      </c>
      <c r="C113">
        <v>-0.21791780392180371</v>
      </c>
      <c r="D113">
        <v>-2.2024002891450949E-2</v>
      </c>
      <c r="J113">
        <f t="shared" si="1"/>
        <v>0.21791780392180371</v>
      </c>
    </row>
    <row r="114" spans="1:10" x14ac:dyDescent="0.75">
      <c r="A114">
        <v>81</v>
      </c>
      <c r="B114">
        <v>14.230372783935069</v>
      </c>
      <c r="C114">
        <v>19.969627216064936</v>
      </c>
      <c r="D114">
        <v>2.0182432074509657</v>
      </c>
      <c r="J114">
        <f t="shared" si="1"/>
        <v>19.969627216064936</v>
      </c>
    </row>
    <row r="115" spans="1:10" x14ac:dyDescent="0.75">
      <c r="A115">
        <v>82</v>
      </c>
      <c r="B115">
        <v>22.168995881773764</v>
      </c>
      <c r="C115">
        <v>12.331004118226236</v>
      </c>
      <c r="D115">
        <v>1.2462408553445206</v>
      </c>
      <c r="J115">
        <f t="shared" si="1"/>
        <v>12.331004118226236</v>
      </c>
    </row>
    <row r="116" spans="1:10" x14ac:dyDescent="0.75">
      <c r="A116">
        <v>83</v>
      </c>
      <c r="B116">
        <v>19.634967728099458</v>
      </c>
      <c r="C116">
        <v>15.465032271900544</v>
      </c>
      <c r="D116">
        <v>1.5629834246812588</v>
      </c>
      <c r="J116">
        <f t="shared" si="1"/>
        <v>15.465032271900544</v>
      </c>
    </row>
    <row r="117" spans="1:10" x14ac:dyDescent="0.75">
      <c r="A117">
        <v>84</v>
      </c>
      <c r="B117">
        <v>19.639380653686239</v>
      </c>
      <c r="C117">
        <v>15.460619346313763</v>
      </c>
      <c r="D117">
        <v>1.5625374295210015</v>
      </c>
      <c r="J117">
        <f t="shared" si="1"/>
        <v>15.460619346313763</v>
      </c>
    </row>
    <row r="118" spans="1:10" x14ac:dyDescent="0.75">
      <c r="A118">
        <v>85</v>
      </c>
      <c r="B118">
        <v>19.527630311499987</v>
      </c>
      <c r="C118">
        <v>15.572369688500014</v>
      </c>
      <c r="D118">
        <v>1.5738315496669342</v>
      </c>
      <c r="J118">
        <f t="shared" si="1"/>
        <v>15.572369688500014</v>
      </c>
    </row>
    <row r="119" spans="1:10" x14ac:dyDescent="0.75">
      <c r="A119">
        <v>86</v>
      </c>
      <c r="B119">
        <v>19.360297654947281</v>
      </c>
      <c r="C119">
        <v>16.139702345052719</v>
      </c>
      <c r="D119">
        <v>1.6311693891801065</v>
      </c>
      <c r="J119">
        <f t="shared" si="1"/>
        <v>16.139702345052719</v>
      </c>
    </row>
    <row r="120" spans="1:10" x14ac:dyDescent="0.75">
      <c r="A120">
        <v>87</v>
      </c>
      <c r="B120">
        <v>21.652037479713314</v>
      </c>
      <c r="C120">
        <v>14.347962520286686</v>
      </c>
      <c r="D120">
        <v>1.450086052384298</v>
      </c>
      <c r="J120">
        <f t="shared" si="1"/>
        <v>14.347962520286686</v>
      </c>
    </row>
    <row r="121" spans="1:10" x14ac:dyDescent="0.75">
      <c r="A121">
        <v>88</v>
      </c>
      <c r="B121">
        <v>20.834364166159677</v>
      </c>
      <c r="C121">
        <v>15.565635833840322</v>
      </c>
      <c r="D121">
        <v>1.5731509883184502</v>
      </c>
      <c r="J121">
        <f t="shared" si="1"/>
        <v>15.565635833840322</v>
      </c>
    </row>
    <row r="122" spans="1:10" x14ac:dyDescent="0.75">
      <c r="A122">
        <v>89</v>
      </c>
      <c r="B122">
        <v>20.488394407296425</v>
      </c>
      <c r="C122">
        <v>15.811605592703572</v>
      </c>
      <c r="D122">
        <v>1.5980100800627741</v>
      </c>
      <c r="J122">
        <f t="shared" si="1"/>
        <v>15.811605592703572</v>
      </c>
    </row>
    <row r="123" spans="1:10" x14ac:dyDescent="0.75">
      <c r="A123">
        <v>90</v>
      </c>
      <c r="B123">
        <v>20.69439444037015</v>
      </c>
      <c r="C123">
        <v>17.005605559629853</v>
      </c>
      <c r="D123">
        <v>1.7186824540070935</v>
      </c>
      <c r="J123">
        <f t="shared" si="1"/>
        <v>17.005605559629853</v>
      </c>
    </row>
    <row r="124" spans="1:10" x14ac:dyDescent="0.75">
      <c r="A124">
        <v>91</v>
      </c>
      <c r="B124">
        <v>23.701642161512204</v>
      </c>
      <c r="C124">
        <v>-1.3016421615122056</v>
      </c>
      <c r="D124">
        <v>-0.13155130151305169</v>
      </c>
      <c r="J124">
        <f t="shared" si="1"/>
        <v>1.3016421615122056</v>
      </c>
    </row>
    <row r="125" spans="1:10" x14ac:dyDescent="0.75">
      <c r="A125">
        <v>92</v>
      </c>
      <c r="B125">
        <v>25.723810183040563</v>
      </c>
      <c r="C125">
        <v>-4.4238101830405618</v>
      </c>
      <c r="D125">
        <v>-0.44709521897291454</v>
      </c>
      <c r="J125">
        <f t="shared" si="1"/>
        <v>4.4238101830405618</v>
      </c>
    </row>
    <row r="126" spans="1:10" x14ac:dyDescent="0.75">
      <c r="A126">
        <v>93</v>
      </c>
      <c r="B126">
        <v>22.714974871129431</v>
      </c>
      <c r="C126">
        <v>-2.9149748711294308</v>
      </c>
      <c r="D126">
        <v>-0.29460380856856638</v>
      </c>
      <c r="J126">
        <f t="shared" si="1"/>
        <v>2.9149748711294308</v>
      </c>
    </row>
    <row r="127" spans="1:10" x14ac:dyDescent="0.75">
      <c r="A127">
        <v>94</v>
      </c>
      <c r="B127">
        <v>23.992494174443213</v>
      </c>
      <c r="C127">
        <v>-6.1924941744432118</v>
      </c>
      <c r="D127">
        <v>-0.62584840315373902</v>
      </c>
      <c r="J127">
        <f t="shared" si="1"/>
        <v>6.1924941744432118</v>
      </c>
    </row>
    <row r="128" spans="1:10" x14ac:dyDescent="0.75">
      <c r="A128">
        <v>95</v>
      </c>
      <c r="B128">
        <v>24.222605696554002</v>
      </c>
      <c r="C128">
        <v>-8.5226056965540025</v>
      </c>
      <c r="D128">
        <v>-0.86134262150950947</v>
      </c>
      <c r="J128">
        <f t="shared" si="1"/>
        <v>8.5226056965540025</v>
      </c>
    </row>
    <row r="129" spans="1:10" x14ac:dyDescent="0.75">
      <c r="A129">
        <v>96</v>
      </c>
      <c r="B129">
        <v>23.831986442097623</v>
      </c>
      <c r="C129">
        <v>-9.6319864420976238</v>
      </c>
      <c r="D129">
        <v>-0.97346289946688158</v>
      </c>
      <c r="J129">
        <f t="shared" si="1"/>
        <v>9.6319864420976238</v>
      </c>
    </row>
    <row r="130" spans="1:10" x14ac:dyDescent="0.75">
      <c r="A130">
        <v>97</v>
      </c>
      <c r="B130">
        <v>24.333571307389207</v>
      </c>
      <c r="C130">
        <v>-10.733571307389207</v>
      </c>
      <c r="D130">
        <v>-1.0847952817768016</v>
      </c>
      <c r="J130">
        <f t="shared" si="1"/>
        <v>10.733571307389207</v>
      </c>
    </row>
    <row r="131" spans="1:10" x14ac:dyDescent="0.75">
      <c r="A131">
        <v>98</v>
      </c>
      <c r="B131">
        <v>22.68383145716906</v>
      </c>
      <c r="C131">
        <v>-9.1838314571690596</v>
      </c>
      <c r="D131">
        <v>-0.92816982792222424</v>
      </c>
      <c r="J131">
        <f t="shared" si="1"/>
        <v>9.1838314571690596</v>
      </c>
    </row>
    <row r="132" spans="1:10" x14ac:dyDescent="0.75">
      <c r="A132">
        <v>99</v>
      </c>
      <c r="B132">
        <v>23.288221581694181</v>
      </c>
      <c r="C132">
        <v>-10.188221581694181</v>
      </c>
      <c r="D132">
        <v>-1.029679161297407</v>
      </c>
      <c r="J132">
        <f t="shared" si="1"/>
        <v>10.188221581694181</v>
      </c>
    </row>
    <row r="133" spans="1:10" x14ac:dyDescent="0.75">
      <c r="A133">
        <v>100</v>
      </c>
      <c r="B133">
        <v>24.526683566539422</v>
      </c>
      <c r="C133">
        <v>-11.426683566539422</v>
      </c>
      <c r="D133">
        <v>-1.1548451176548378</v>
      </c>
      <c r="J133">
        <f t="shared" si="1"/>
        <v>11.426683566539422</v>
      </c>
    </row>
    <row r="134" spans="1:10" x14ac:dyDescent="0.75">
      <c r="A134">
        <v>101</v>
      </c>
      <c r="B134">
        <v>23.58968039753686</v>
      </c>
      <c r="C134">
        <v>1.1103196024631394</v>
      </c>
      <c r="D134">
        <v>0.11221516413527029</v>
      </c>
      <c r="J134">
        <f t="shared" si="1"/>
        <v>1.1103196024631394</v>
      </c>
    </row>
    <row r="135" spans="1:10" x14ac:dyDescent="0.75">
      <c r="A135">
        <v>102</v>
      </c>
      <c r="B135">
        <v>31.601769797085382</v>
      </c>
      <c r="C135">
        <v>-10.701769797085383</v>
      </c>
      <c r="D135">
        <v>-1.0815812417016948</v>
      </c>
      <c r="J135">
        <f t="shared" si="1"/>
        <v>10.701769797085383</v>
      </c>
    </row>
    <row r="136" spans="1:10" x14ac:dyDescent="0.75">
      <c r="A136">
        <v>103</v>
      </c>
      <c r="B136">
        <v>24.326887517501842</v>
      </c>
      <c r="C136">
        <v>-4.926887517501843</v>
      </c>
      <c r="D136">
        <v>-0.49793905306723429</v>
      </c>
      <c r="J136">
        <f t="shared" si="1"/>
        <v>4.926887517501843</v>
      </c>
    </row>
    <row r="137" spans="1:10" x14ac:dyDescent="0.75">
      <c r="A137">
        <v>104</v>
      </c>
      <c r="B137">
        <v>21.983198754386589</v>
      </c>
      <c r="C137">
        <v>-4.2831987543865893</v>
      </c>
      <c r="D137">
        <v>-0.43288423457644282</v>
      </c>
      <c r="J137">
        <f t="shared" si="1"/>
        <v>4.2831987543865893</v>
      </c>
    </row>
    <row r="138" spans="1:10" x14ac:dyDescent="0.75">
      <c r="A138">
        <v>105</v>
      </c>
      <c r="B138">
        <v>21.822741882084426</v>
      </c>
      <c r="C138">
        <v>-5.9227418820844253</v>
      </c>
      <c r="D138">
        <v>-0.59858571437858377</v>
      </c>
      <c r="J138">
        <f t="shared" si="1"/>
        <v>5.9227418820844253</v>
      </c>
    </row>
    <row r="139" spans="1:10" x14ac:dyDescent="0.75">
      <c r="A139">
        <v>106</v>
      </c>
      <c r="B139">
        <v>23.03374386177331</v>
      </c>
      <c r="C139">
        <v>-8.2337438617733092</v>
      </c>
      <c r="D139">
        <v>-0.83214861454933164</v>
      </c>
      <c r="J139">
        <f t="shared" si="1"/>
        <v>8.2337438617733092</v>
      </c>
    </row>
    <row r="140" spans="1:10" x14ac:dyDescent="0.75">
      <c r="A140">
        <v>107</v>
      </c>
      <c r="B140">
        <v>21.389351920106357</v>
      </c>
      <c r="C140">
        <v>-6.9893519201063565</v>
      </c>
      <c r="D140">
        <v>-0.70638334329501229</v>
      </c>
      <c r="J140">
        <f t="shared" si="1"/>
        <v>6.9893519201063565</v>
      </c>
    </row>
    <row r="141" spans="1:10" x14ac:dyDescent="0.75">
      <c r="A141">
        <v>108</v>
      </c>
      <c r="B141">
        <v>23.302835222828151</v>
      </c>
      <c r="C141">
        <v>-7.6028352228281513</v>
      </c>
      <c r="D141">
        <v>-0.76838542752053984</v>
      </c>
      <c r="J141">
        <f t="shared" si="1"/>
        <v>7.6028352228281513</v>
      </c>
    </row>
    <row r="142" spans="1:10" x14ac:dyDescent="0.75">
      <c r="A142">
        <v>109</v>
      </c>
      <c r="B142">
        <v>21.676957417635077</v>
      </c>
      <c r="C142">
        <v>-3.4769574176350773</v>
      </c>
      <c r="D142">
        <v>-0.35140093577175097</v>
      </c>
      <c r="J142">
        <f t="shared" si="1"/>
        <v>3.4769574176350773</v>
      </c>
    </row>
    <row r="143" spans="1:10" x14ac:dyDescent="0.75">
      <c r="A143">
        <v>110</v>
      </c>
      <c r="B143">
        <v>24.145954695900375</v>
      </c>
      <c r="C143">
        <v>-2.2459546959003767</v>
      </c>
      <c r="D143">
        <v>-0.22698885463405008</v>
      </c>
      <c r="J143">
        <f t="shared" si="1"/>
        <v>2.2459546959003767</v>
      </c>
    </row>
    <row r="144" spans="1:10" x14ac:dyDescent="0.75">
      <c r="A144">
        <v>111</v>
      </c>
      <c r="B144">
        <v>14.729887858290478</v>
      </c>
      <c r="C144">
        <v>-4.3298878582904781</v>
      </c>
      <c r="D144">
        <v>-0.43760289886578874</v>
      </c>
      <c r="J144">
        <f t="shared" si="1"/>
        <v>4.3298878582904781</v>
      </c>
    </row>
    <row r="145" spans="1:10" x14ac:dyDescent="0.75">
      <c r="A145">
        <v>112</v>
      </c>
      <c r="B145">
        <v>14.456045038721893</v>
      </c>
      <c r="C145">
        <v>-5.7560450387218935</v>
      </c>
      <c r="D145">
        <v>-0.58173839078161171</v>
      </c>
      <c r="J145">
        <f t="shared" si="1"/>
        <v>5.7560450387218935</v>
      </c>
    </row>
    <row r="146" spans="1:10" x14ac:dyDescent="0.75">
      <c r="A146">
        <v>113</v>
      </c>
      <c r="B146">
        <v>14.323862787226425</v>
      </c>
      <c r="C146">
        <v>-5.2238627872264249</v>
      </c>
      <c r="D146">
        <v>-0.52795304954386268</v>
      </c>
      <c r="J146">
        <f t="shared" si="1"/>
        <v>5.2238627872264249</v>
      </c>
    </row>
    <row r="147" spans="1:10" x14ac:dyDescent="0.75">
      <c r="A147">
        <v>114</v>
      </c>
      <c r="B147">
        <v>14.838650890850394</v>
      </c>
      <c r="C147">
        <v>-5.0386508908503931</v>
      </c>
      <c r="D147">
        <v>-0.50923449021595868</v>
      </c>
      <c r="J147">
        <f t="shared" si="1"/>
        <v>5.0386508908503931</v>
      </c>
    </row>
    <row r="148" spans="1:10" x14ac:dyDescent="0.75">
      <c r="A148">
        <v>115</v>
      </c>
      <c r="B148">
        <v>15.803769139085874</v>
      </c>
      <c r="C148">
        <v>-5.3037691390858743</v>
      </c>
      <c r="D148">
        <v>-0.53602883634386789</v>
      </c>
      <c r="J148">
        <f t="shared" si="1"/>
        <v>5.3037691390858743</v>
      </c>
    </row>
    <row r="149" spans="1:10" x14ac:dyDescent="0.75">
      <c r="A149">
        <v>116</v>
      </c>
      <c r="B149">
        <v>15.990677095023539</v>
      </c>
      <c r="C149">
        <v>-4.9906770950235391</v>
      </c>
      <c r="D149">
        <v>-0.50438598771185106</v>
      </c>
      <c r="J149">
        <f t="shared" si="1"/>
        <v>4.9906770950235391</v>
      </c>
    </row>
    <row r="150" spans="1:10" x14ac:dyDescent="0.75">
      <c r="A150">
        <v>117</v>
      </c>
      <c r="B150">
        <v>16.935851768345508</v>
      </c>
      <c r="C150">
        <v>-5.335851768345508</v>
      </c>
      <c r="D150">
        <v>-0.53927128788689582</v>
      </c>
      <c r="J150">
        <f t="shared" si="1"/>
        <v>5.335851768345508</v>
      </c>
    </row>
    <row r="151" spans="1:10" x14ac:dyDescent="0.75">
      <c r="A151">
        <v>118</v>
      </c>
      <c r="B151">
        <v>16.977900699407915</v>
      </c>
      <c r="C151">
        <v>-4.7779006994079154</v>
      </c>
      <c r="D151">
        <v>-0.4828816045548302</v>
      </c>
      <c r="J151">
        <f t="shared" si="1"/>
        <v>4.7779006994079154</v>
      </c>
    </row>
    <row r="152" spans="1:10" x14ac:dyDescent="0.75">
      <c r="A152">
        <v>119</v>
      </c>
      <c r="B152">
        <v>16.276680027923469</v>
      </c>
      <c r="C152">
        <v>-3.176680027923469</v>
      </c>
      <c r="D152">
        <v>-0.3210532084166291</v>
      </c>
      <c r="J152">
        <f t="shared" si="1"/>
        <v>3.176680027923469</v>
      </c>
    </row>
    <row r="153" spans="1:10" x14ac:dyDescent="0.75">
      <c r="A153">
        <v>120</v>
      </c>
      <c r="B153">
        <v>16.925874522798768</v>
      </c>
      <c r="C153">
        <v>1.0741254772012319</v>
      </c>
      <c r="D153">
        <v>0.10855718160664757</v>
      </c>
      <c r="J153">
        <f t="shared" si="1"/>
        <v>1.0741254772012319</v>
      </c>
    </row>
    <row r="154" spans="1:10" x14ac:dyDescent="0.75">
      <c r="A154">
        <v>121</v>
      </c>
      <c r="B154">
        <v>19.147676556059132</v>
      </c>
      <c r="C154">
        <v>0.65232344394086894</v>
      </c>
      <c r="D154">
        <v>6.5927488057241176E-2</v>
      </c>
      <c r="J154">
        <f t="shared" si="1"/>
        <v>0.65232344394086894</v>
      </c>
    </row>
    <row r="155" spans="1:10" x14ac:dyDescent="0.75">
      <c r="A155">
        <v>122</v>
      </c>
      <c r="B155">
        <v>17.332011224014799</v>
      </c>
      <c r="C155">
        <v>4.5679887759851994</v>
      </c>
      <c r="D155">
        <v>0.46166672112074947</v>
      </c>
      <c r="J155">
        <f t="shared" si="1"/>
        <v>4.5679887759851994</v>
      </c>
    </row>
    <row r="156" spans="1:10" x14ac:dyDescent="0.75">
      <c r="A156">
        <v>123</v>
      </c>
      <c r="B156">
        <v>17.247781292324586</v>
      </c>
      <c r="C156">
        <v>6.3522187076754157</v>
      </c>
      <c r="D156">
        <v>0.6419910657468515</v>
      </c>
      <c r="J156">
        <f t="shared" si="1"/>
        <v>6.3522187076754157</v>
      </c>
    </row>
    <row r="157" spans="1:10" x14ac:dyDescent="0.75">
      <c r="A157">
        <v>124</v>
      </c>
      <c r="B157">
        <v>16.923146637857695</v>
      </c>
      <c r="C157">
        <v>8.5768533621423053</v>
      </c>
      <c r="D157">
        <v>0.86682519669276514</v>
      </c>
      <c r="J157">
        <f t="shared" si="1"/>
        <v>8.5768533621423053</v>
      </c>
    </row>
    <row r="158" spans="1:10" x14ac:dyDescent="0.75">
      <c r="A158">
        <v>125</v>
      </c>
      <c r="B158">
        <v>17.768136760263189</v>
      </c>
      <c r="C158">
        <v>8.9318632397368098</v>
      </c>
      <c r="D158">
        <v>0.90270449810790165</v>
      </c>
      <c r="J158">
        <f t="shared" si="1"/>
        <v>8.9318632397368098</v>
      </c>
    </row>
    <row r="159" spans="1:10" x14ac:dyDescent="0.75">
      <c r="A159">
        <v>126</v>
      </c>
      <c r="B159">
        <v>18.797877741286374</v>
      </c>
      <c r="C159">
        <v>8.1021222587136243</v>
      </c>
      <c r="D159">
        <v>0.81884619265357816</v>
      </c>
      <c r="J159">
        <f t="shared" si="1"/>
        <v>8.1021222587136243</v>
      </c>
    </row>
    <row r="160" spans="1:10" x14ac:dyDescent="0.75">
      <c r="A160">
        <v>127</v>
      </c>
      <c r="B160">
        <v>19.098389124123919</v>
      </c>
      <c r="C160">
        <v>6.9016108758760808</v>
      </c>
      <c r="D160">
        <v>0.69751573827582836</v>
      </c>
      <c r="J160">
        <f t="shared" si="1"/>
        <v>6.9016108758760808</v>
      </c>
    </row>
    <row r="161" spans="1:10" x14ac:dyDescent="0.75">
      <c r="A161">
        <v>128</v>
      </c>
      <c r="B161">
        <v>17.975425842357566</v>
      </c>
      <c r="C161">
        <v>7.1245741576424351</v>
      </c>
      <c r="D161">
        <v>0.72004966562795814</v>
      </c>
      <c r="J161">
        <f t="shared" si="1"/>
        <v>7.1245741576424351</v>
      </c>
    </row>
    <row r="162" spans="1:10" x14ac:dyDescent="0.75">
      <c r="A162">
        <v>129</v>
      </c>
      <c r="B162">
        <v>19.785072584719</v>
      </c>
      <c r="C162">
        <v>5.5149274152810008</v>
      </c>
      <c r="D162">
        <v>0.55736968322182212</v>
      </c>
      <c r="J162">
        <f t="shared" si="1"/>
        <v>5.5149274152810008</v>
      </c>
    </row>
    <row r="163" spans="1:10" x14ac:dyDescent="0.75">
      <c r="A163">
        <v>130</v>
      </c>
      <c r="B163">
        <v>19.398472440690156</v>
      </c>
      <c r="C163">
        <v>9.301527559309843</v>
      </c>
      <c r="D163">
        <v>0.94006486011881918</v>
      </c>
      <c r="J163">
        <f t="shared" ref="J163:J226" si="2" xml:space="preserve"> ABS(C163)</f>
        <v>9.301527559309843</v>
      </c>
    </row>
    <row r="164" spans="1:10" x14ac:dyDescent="0.75">
      <c r="A164">
        <v>131</v>
      </c>
      <c r="B164">
        <v>15.511232564177488</v>
      </c>
      <c r="C164">
        <v>28.888767435822508</v>
      </c>
      <c r="D164">
        <v>2.919661845368613</v>
      </c>
      <c r="J164">
        <f t="shared" si="2"/>
        <v>28.888767435822508</v>
      </c>
    </row>
    <row r="165" spans="1:10" x14ac:dyDescent="0.75">
      <c r="A165">
        <v>132</v>
      </c>
      <c r="B165">
        <v>15.959678787233042</v>
      </c>
      <c r="C165">
        <v>28.040321212766958</v>
      </c>
      <c r="D165">
        <v>2.8339130826079471</v>
      </c>
      <c r="J165">
        <f t="shared" si="2"/>
        <v>28.040321212766958</v>
      </c>
    </row>
    <row r="166" spans="1:10" x14ac:dyDescent="0.75">
      <c r="A166">
        <v>133</v>
      </c>
      <c r="B166">
        <v>15.91572619529099</v>
      </c>
      <c r="C166">
        <v>28.784273804709013</v>
      </c>
      <c r="D166">
        <v>2.9091011293905478</v>
      </c>
      <c r="J166">
        <f t="shared" si="2"/>
        <v>28.784273804709013</v>
      </c>
    </row>
    <row r="167" spans="1:10" x14ac:dyDescent="0.75">
      <c r="A167">
        <v>134</v>
      </c>
      <c r="B167">
        <v>15.303947208626358</v>
      </c>
      <c r="C167">
        <v>28.396052791373645</v>
      </c>
      <c r="D167">
        <v>2.869865323199658</v>
      </c>
      <c r="J167">
        <f t="shared" si="2"/>
        <v>28.396052791373645</v>
      </c>
    </row>
    <row r="168" spans="1:10" x14ac:dyDescent="0.75">
      <c r="A168">
        <v>135</v>
      </c>
      <c r="B168">
        <v>15.942556619313301</v>
      </c>
      <c r="C168">
        <v>26.657443380686701</v>
      </c>
      <c r="D168">
        <v>2.6941516458453596</v>
      </c>
      <c r="J168">
        <f t="shared" si="2"/>
        <v>26.657443380686701</v>
      </c>
    </row>
    <row r="169" spans="1:10" x14ac:dyDescent="0.75">
      <c r="A169">
        <v>136</v>
      </c>
      <c r="B169">
        <v>18.047310461630104</v>
      </c>
      <c r="C169">
        <v>24.352689538369894</v>
      </c>
      <c r="D169">
        <v>2.4612202176932918</v>
      </c>
      <c r="J169">
        <f t="shared" si="2"/>
        <v>24.352689538369894</v>
      </c>
    </row>
    <row r="170" spans="1:10" x14ac:dyDescent="0.75">
      <c r="A170">
        <v>137</v>
      </c>
      <c r="B170">
        <v>17.694007490669488</v>
      </c>
      <c r="C170">
        <v>25.505992509330515</v>
      </c>
      <c r="D170">
        <v>2.5777795235876839</v>
      </c>
      <c r="J170">
        <f t="shared" si="2"/>
        <v>25.505992509330515</v>
      </c>
    </row>
    <row r="171" spans="1:10" x14ac:dyDescent="0.75">
      <c r="A171">
        <v>138</v>
      </c>
      <c r="B171">
        <v>17.850482135851234</v>
      </c>
      <c r="C171">
        <v>26.749517864148768</v>
      </c>
      <c r="D171">
        <v>2.7034572126852545</v>
      </c>
      <c r="J171">
        <f t="shared" si="2"/>
        <v>26.749517864148768</v>
      </c>
    </row>
    <row r="172" spans="1:10" x14ac:dyDescent="0.75">
      <c r="A172">
        <v>139</v>
      </c>
      <c r="B172">
        <v>19.645434033519773</v>
      </c>
      <c r="C172">
        <v>25.754565966480225</v>
      </c>
      <c r="D172">
        <v>2.6029017597725148</v>
      </c>
      <c r="J172">
        <f t="shared" si="2"/>
        <v>25.754565966480225</v>
      </c>
    </row>
    <row r="173" spans="1:10" x14ac:dyDescent="0.75">
      <c r="A173">
        <v>140</v>
      </c>
      <c r="B173">
        <v>21.627849314620097</v>
      </c>
      <c r="C173">
        <v>24.772150685379902</v>
      </c>
      <c r="D173">
        <v>2.5036133280695085</v>
      </c>
      <c r="J173">
        <f t="shared" si="2"/>
        <v>24.772150685379902</v>
      </c>
    </row>
    <row r="174" spans="1:10" x14ac:dyDescent="0.75">
      <c r="A174">
        <v>141</v>
      </c>
      <c r="B174">
        <v>19.902326962090797</v>
      </c>
      <c r="C174">
        <v>-5.8023269620907971</v>
      </c>
      <c r="D174">
        <v>-0.58641590310852743</v>
      </c>
      <c r="J174">
        <f t="shared" si="2"/>
        <v>5.8023269620907971</v>
      </c>
    </row>
    <row r="175" spans="1:10" x14ac:dyDescent="0.75">
      <c r="A175">
        <v>142</v>
      </c>
      <c r="B175">
        <v>19.02122615550714</v>
      </c>
      <c r="C175">
        <v>-6.2212261555071393</v>
      </c>
      <c r="D175">
        <v>-0.62875221928367819</v>
      </c>
      <c r="J175">
        <f t="shared" si="2"/>
        <v>6.2212261555071393</v>
      </c>
    </row>
    <row r="176" spans="1:10" x14ac:dyDescent="0.75">
      <c r="A176">
        <v>143</v>
      </c>
      <c r="B176">
        <v>18.487045700032439</v>
      </c>
      <c r="C176">
        <v>-7.1870457000324386</v>
      </c>
      <c r="D176">
        <v>-0.72636339220499602</v>
      </c>
      <c r="J176">
        <f t="shared" si="2"/>
        <v>7.1870457000324386</v>
      </c>
    </row>
    <row r="177" spans="1:10" x14ac:dyDescent="0.75">
      <c r="A177">
        <v>144</v>
      </c>
      <c r="B177">
        <v>19.62211779228879</v>
      </c>
      <c r="C177">
        <v>-9.6221177922887904</v>
      </c>
      <c r="D177">
        <v>-0.97246551803217118</v>
      </c>
      <c r="J177">
        <f t="shared" si="2"/>
        <v>9.6221177922887904</v>
      </c>
    </row>
    <row r="178" spans="1:10" x14ac:dyDescent="0.75">
      <c r="A178">
        <v>145</v>
      </c>
      <c r="B178">
        <v>17.235479352808586</v>
      </c>
      <c r="C178">
        <v>-9.2354793528085857</v>
      </c>
      <c r="D178">
        <v>-0.93338965568494547</v>
      </c>
      <c r="J178">
        <f t="shared" si="2"/>
        <v>9.2354793528085857</v>
      </c>
    </row>
    <row r="179" spans="1:10" x14ac:dyDescent="0.75">
      <c r="A179">
        <v>146</v>
      </c>
      <c r="B179">
        <v>17.390893865394922</v>
      </c>
      <c r="C179">
        <v>-10.690893865394923</v>
      </c>
      <c r="D179">
        <v>-1.0804820586763195</v>
      </c>
      <c r="J179">
        <f t="shared" si="2"/>
        <v>10.690893865394923</v>
      </c>
    </row>
    <row r="180" spans="1:10" x14ac:dyDescent="0.75">
      <c r="A180">
        <v>147</v>
      </c>
      <c r="B180">
        <v>16.968885329390247</v>
      </c>
      <c r="C180">
        <v>-11.068885329390246</v>
      </c>
      <c r="D180">
        <v>-1.1186840088894558</v>
      </c>
      <c r="J180">
        <f t="shared" si="2"/>
        <v>11.068885329390246</v>
      </c>
    </row>
    <row r="181" spans="1:10" x14ac:dyDescent="0.75">
      <c r="A181">
        <v>148</v>
      </c>
      <c r="B181">
        <v>15.15528663687283</v>
      </c>
      <c r="C181">
        <v>-9.5552866368728306</v>
      </c>
      <c r="D181">
        <v>-0.96571118436309533</v>
      </c>
      <c r="J181">
        <f t="shared" si="2"/>
        <v>9.5552866368728306</v>
      </c>
    </row>
    <row r="182" spans="1:10" x14ac:dyDescent="0.75">
      <c r="A182">
        <v>149</v>
      </c>
      <c r="B182">
        <v>15.464457197582906</v>
      </c>
      <c r="C182">
        <v>-10.164457197582905</v>
      </c>
      <c r="D182">
        <v>-1.0272773985457591</v>
      </c>
      <c r="J182">
        <f t="shared" si="2"/>
        <v>10.164457197582905</v>
      </c>
    </row>
    <row r="183" spans="1:10" x14ac:dyDescent="0.75">
      <c r="A183">
        <v>150</v>
      </c>
      <c r="B183">
        <v>18.438294055994522</v>
      </c>
      <c r="C183">
        <v>-13.038294055994522</v>
      </c>
      <c r="D183">
        <v>-1.3177235674229359</v>
      </c>
      <c r="J183">
        <f t="shared" si="2"/>
        <v>13.038294055994522</v>
      </c>
    </row>
    <row r="184" spans="1:10" x14ac:dyDescent="0.75">
      <c r="A184">
        <v>151</v>
      </c>
      <c r="B184">
        <v>24.071013540648941</v>
      </c>
      <c r="C184">
        <v>-12.471013540648942</v>
      </c>
      <c r="D184">
        <v>-1.2603909975943688</v>
      </c>
      <c r="J184">
        <f t="shared" si="2"/>
        <v>12.471013540648942</v>
      </c>
    </row>
    <row r="185" spans="1:10" x14ac:dyDescent="0.75">
      <c r="A185">
        <v>152</v>
      </c>
      <c r="B185">
        <v>24.913677373630151</v>
      </c>
      <c r="C185">
        <v>-12.913677373630151</v>
      </c>
      <c r="D185">
        <v>-1.3051291023387488</v>
      </c>
      <c r="J185">
        <f t="shared" si="2"/>
        <v>12.913677373630151</v>
      </c>
    </row>
    <row r="186" spans="1:10" x14ac:dyDescent="0.75">
      <c r="A186">
        <v>153</v>
      </c>
      <c r="B186">
        <v>24.343698596127286</v>
      </c>
      <c r="C186">
        <v>-9.5436985961272853</v>
      </c>
      <c r="D186">
        <v>-0.96454003157845303</v>
      </c>
      <c r="J186">
        <f t="shared" si="2"/>
        <v>9.5436985961272853</v>
      </c>
    </row>
    <row r="187" spans="1:10" x14ac:dyDescent="0.75">
      <c r="A187">
        <v>154</v>
      </c>
      <c r="B187">
        <v>22.895053090711812</v>
      </c>
      <c r="C187">
        <v>-3.5950530907118114</v>
      </c>
      <c r="D187">
        <v>-0.36333635086175958</v>
      </c>
      <c r="J187">
        <f t="shared" si="2"/>
        <v>3.5950530907118114</v>
      </c>
    </row>
    <row r="188" spans="1:10" x14ac:dyDescent="0.75">
      <c r="A188">
        <v>155</v>
      </c>
      <c r="B188">
        <v>23.227554126188533</v>
      </c>
      <c r="C188">
        <v>2.8724458738114684</v>
      </c>
      <c r="D188">
        <v>0.29030558812469009</v>
      </c>
      <c r="J188">
        <f t="shared" si="2"/>
        <v>2.8724458738114684</v>
      </c>
    </row>
    <row r="189" spans="1:10" x14ac:dyDescent="0.75">
      <c r="A189">
        <v>156</v>
      </c>
      <c r="B189">
        <v>24.514764888258235</v>
      </c>
      <c r="C189">
        <v>5.7852351117417662</v>
      </c>
      <c r="D189">
        <v>0.58468850426945695</v>
      </c>
      <c r="J189">
        <f t="shared" si="2"/>
        <v>5.7852351117417662</v>
      </c>
    </row>
    <row r="190" spans="1:10" x14ac:dyDescent="0.75">
      <c r="A190">
        <v>157</v>
      </c>
      <c r="B190">
        <v>24.96202659280608</v>
      </c>
      <c r="C190">
        <v>7.0379734071939204</v>
      </c>
      <c r="D190">
        <v>0.71129730513260225</v>
      </c>
      <c r="J190">
        <f t="shared" si="2"/>
        <v>7.0379734071939204</v>
      </c>
    </row>
    <row r="191" spans="1:10" x14ac:dyDescent="0.75">
      <c r="A191">
        <v>158</v>
      </c>
      <c r="B191">
        <v>23.351043631137092</v>
      </c>
      <c r="C191">
        <v>6.1489563688629083</v>
      </c>
      <c r="D191">
        <v>0.62144822685455003</v>
      </c>
      <c r="J191">
        <f t="shared" si="2"/>
        <v>6.1489563688629083</v>
      </c>
    </row>
    <row r="192" spans="1:10" x14ac:dyDescent="0.75">
      <c r="A192">
        <v>159</v>
      </c>
      <c r="B192">
        <v>23.350376992488311</v>
      </c>
      <c r="C192">
        <v>5.3496230075116884</v>
      </c>
      <c r="D192">
        <v>0.54066308702288413</v>
      </c>
      <c r="J192">
        <f t="shared" si="2"/>
        <v>5.3496230075116884</v>
      </c>
    </row>
    <row r="193" spans="1:10" x14ac:dyDescent="0.75">
      <c r="A193">
        <v>160</v>
      </c>
      <c r="B193">
        <v>24.599750906212009</v>
      </c>
      <c r="C193">
        <v>6.6002490937879905</v>
      </c>
      <c r="D193">
        <v>0.66705841610832639</v>
      </c>
      <c r="J193">
        <f t="shared" si="2"/>
        <v>6.6002490937879905</v>
      </c>
    </row>
    <row r="194" spans="1:10" x14ac:dyDescent="0.75">
      <c r="A194">
        <v>161</v>
      </c>
      <c r="B194">
        <v>21.320133833018442</v>
      </c>
      <c r="C194">
        <v>13.179866166981558</v>
      </c>
      <c r="D194">
        <v>1.3320316437967514</v>
      </c>
      <c r="J194">
        <f t="shared" si="2"/>
        <v>13.179866166981558</v>
      </c>
    </row>
    <row r="195" spans="1:10" x14ac:dyDescent="0.75">
      <c r="A195">
        <v>162</v>
      </c>
      <c r="B195">
        <v>22.189614856268779</v>
      </c>
      <c r="C195">
        <v>13.510385143731224</v>
      </c>
      <c r="D195">
        <v>1.3654357565796893</v>
      </c>
      <c r="J195">
        <f t="shared" si="2"/>
        <v>13.510385143731224</v>
      </c>
    </row>
    <row r="196" spans="1:10" x14ac:dyDescent="0.75">
      <c r="A196">
        <v>163</v>
      </c>
      <c r="B196">
        <v>21.575658076630987</v>
      </c>
      <c r="C196">
        <v>14.624341923369016</v>
      </c>
      <c r="D196">
        <v>1.4780185143634346</v>
      </c>
      <c r="J196">
        <f t="shared" si="2"/>
        <v>14.624341923369016</v>
      </c>
    </row>
    <row r="197" spans="1:10" x14ac:dyDescent="0.75">
      <c r="A197">
        <v>164</v>
      </c>
      <c r="B197">
        <v>20.580280235025157</v>
      </c>
      <c r="C197">
        <v>15.519719764974845</v>
      </c>
      <c r="D197">
        <v>1.5685104513120283</v>
      </c>
      <c r="J197">
        <f t="shared" si="2"/>
        <v>15.519719764974845</v>
      </c>
    </row>
    <row r="198" spans="1:10" x14ac:dyDescent="0.75">
      <c r="A198">
        <v>165</v>
      </c>
      <c r="B198">
        <v>21.474997150696801</v>
      </c>
      <c r="C198">
        <v>15.325002849303196</v>
      </c>
      <c r="D198">
        <v>1.5488312611009081</v>
      </c>
      <c r="J198">
        <f t="shared" si="2"/>
        <v>15.325002849303196</v>
      </c>
    </row>
    <row r="199" spans="1:10" x14ac:dyDescent="0.75">
      <c r="A199">
        <v>166</v>
      </c>
      <c r="B199">
        <v>21.227886263434439</v>
      </c>
      <c r="C199">
        <v>15.17211373656556</v>
      </c>
      <c r="D199">
        <v>1.5333794246726493</v>
      </c>
      <c r="J199">
        <f t="shared" si="2"/>
        <v>15.17211373656556</v>
      </c>
    </row>
    <row r="200" spans="1:10" x14ac:dyDescent="0.75">
      <c r="A200">
        <v>167</v>
      </c>
      <c r="B200">
        <v>23.493346757144039</v>
      </c>
      <c r="C200">
        <v>12.806653242855958</v>
      </c>
      <c r="D200">
        <v>1.2943126397863285</v>
      </c>
      <c r="J200">
        <f t="shared" si="2"/>
        <v>12.806653242855958</v>
      </c>
    </row>
    <row r="201" spans="1:10" x14ac:dyDescent="0.75">
      <c r="A201">
        <v>168</v>
      </c>
      <c r="B201">
        <v>21.346878762139184</v>
      </c>
      <c r="C201">
        <v>15.253121237860817</v>
      </c>
      <c r="D201">
        <v>1.5415664998480036</v>
      </c>
      <c r="J201">
        <f t="shared" si="2"/>
        <v>15.253121237860817</v>
      </c>
    </row>
    <row r="202" spans="1:10" x14ac:dyDescent="0.75">
      <c r="A202">
        <v>169</v>
      </c>
      <c r="B202">
        <v>27.138891903584046</v>
      </c>
      <c r="C202">
        <v>10.361108096415954</v>
      </c>
      <c r="D202">
        <v>1.0471520480079004</v>
      </c>
      <c r="J202">
        <f t="shared" si="2"/>
        <v>10.361108096415954</v>
      </c>
    </row>
    <row r="203" spans="1:10" x14ac:dyDescent="0.75">
      <c r="A203">
        <v>170</v>
      </c>
      <c r="B203">
        <v>25.524997050276728</v>
      </c>
      <c r="C203">
        <v>13.675002949723275</v>
      </c>
      <c r="D203">
        <v>1.3820729609287852</v>
      </c>
      <c r="J203">
        <f t="shared" si="2"/>
        <v>13.675002949723275</v>
      </c>
    </row>
    <row r="204" spans="1:10" x14ac:dyDescent="0.75">
      <c r="A204">
        <v>171</v>
      </c>
      <c r="B204">
        <v>21.497147087226157</v>
      </c>
      <c r="C204">
        <v>6.7028529127738423</v>
      </c>
      <c r="D204">
        <v>0.67742813700928217</v>
      </c>
      <c r="J204">
        <f t="shared" si="2"/>
        <v>6.7028529127738423</v>
      </c>
    </row>
    <row r="205" spans="1:10" x14ac:dyDescent="0.75">
      <c r="A205">
        <v>172</v>
      </c>
      <c r="B205">
        <v>21.499225896160997</v>
      </c>
      <c r="C205">
        <v>5.8007741038390037</v>
      </c>
      <c r="D205">
        <v>0.58625896249141385</v>
      </c>
      <c r="J205">
        <f t="shared" si="2"/>
        <v>5.8007741038390037</v>
      </c>
    </row>
    <row r="206" spans="1:10" x14ac:dyDescent="0.75">
      <c r="A206">
        <v>173</v>
      </c>
      <c r="B206">
        <v>20.283670267348224</v>
      </c>
      <c r="C206">
        <v>9.1163297326517743</v>
      </c>
      <c r="D206">
        <v>0.92134772275600263</v>
      </c>
      <c r="J206">
        <f t="shared" si="2"/>
        <v>9.1163297326517743</v>
      </c>
    </row>
    <row r="207" spans="1:10" x14ac:dyDescent="0.75">
      <c r="A207">
        <v>174</v>
      </c>
      <c r="B207">
        <v>21.05747351504051</v>
      </c>
      <c r="C207">
        <v>11.94252648495949</v>
      </c>
      <c r="D207">
        <v>1.2069791136953576</v>
      </c>
      <c r="J207">
        <f t="shared" si="2"/>
        <v>11.94252648495949</v>
      </c>
    </row>
    <row r="208" spans="1:10" x14ac:dyDescent="0.75">
      <c r="A208">
        <v>175</v>
      </c>
      <c r="B208">
        <v>20.679458573897183</v>
      </c>
      <c r="C208">
        <v>16.920541426102819</v>
      </c>
      <c r="D208">
        <v>1.7100853926883661</v>
      </c>
      <c r="J208">
        <f t="shared" si="2"/>
        <v>16.920541426102819</v>
      </c>
    </row>
    <row r="209" spans="1:10" x14ac:dyDescent="0.75">
      <c r="A209">
        <v>176</v>
      </c>
      <c r="B209">
        <v>21.471897115878335</v>
      </c>
      <c r="C209">
        <v>18.728102884121668</v>
      </c>
      <c r="D209">
        <v>1.8927677530161504</v>
      </c>
      <c r="J209">
        <f t="shared" si="2"/>
        <v>18.728102884121668</v>
      </c>
    </row>
    <row r="210" spans="1:10" x14ac:dyDescent="0.75">
      <c r="A210">
        <v>177</v>
      </c>
      <c r="B210">
        <v>21.152793152746927</v>
      </c>
      <c r="C210">
        <v>20.447206847253074</v>
      </c>
      <c r="D210">
        <v>2.0665100997786796</v>
      </c>
      <c r="J210">
        <f t="shared" si="2"/>
        <v>20.447206847253074</v>
      </c>
    </row>
    <row r="211" spans="1:10" x14ac:dyDescent="0.75">
      <c r="A211">
        <v>178</v>
      </c>
      <c r="B211">
        <v>23.484769728234632</v>
      </c>
      <c r="C211">
        <v>18.815230271765365</v>
      </c>
      <c r="D211">
        <v>1.9015733384380646</v>
      </c>
      <c r="J211">
        <f t="shared" si="2"/>
        <v>18.815230271765365</v>
      </c>
    </row>
    <row r="212" spans="1:10" x14ac:dyDescent="0.75">
      <c r="A212">
        <v>179</v>
      </c>
      <c r="B212">
        <v>21.483339144951557</v>
      </c>
      <c r="C212">
        <v>22.81666085504844</v>
      </c>
      <c r="D212">
        <v>2.3059804917323858</v>
      </c>
      <c r="J212">
        <f t="shared" si="2"/>
        <v>22.81666085504844</v>
      </c>
    </row>
    <row r="213" spans="1:10" x14ac:dyDescent="0.75">
      <c r="A213">
        <v>180</v>
      </c>
      <c r="B213">
        <v>21.08883917279308</v>
      </c>
      <c r="C213">
        <v>26.311160827206919</v>
      </c>
      <c r="D213">
        <v>2.6591543770502208</v>
      </c>
      <c r="J213">
        <f t="shared" si="2"/>
        <v>26.311160827206919</v>
      </c>
    </row>
    <row r="214" spans="1:10" x14ac:dyDescent="0.75">
      <c r="A214">
        <v>181</v>
      </c>
      <c r="B214">
        <v>25.430962036258812</v>
      </c>
      <c r="C214">
        <v>-9.930962036258812</v>
      </c>
      <c r="D214">
        <v>-1.0036790600181418</v>
      </c>
      <c r="J214">
        <f t="shared" si="2"/>
        <v>9.930962036258812</v>
      </c>
    </row>
    <row r="215" spans="1:10" x14ac:dyDescent="0.75">
      <c r="A215">
        <v>182</v>
      </c>
      <c r="B215">
        <v>25.44358098546271</v>
      </c>
      <c r="C215">
        <v>-11.74358098546271</v>
      </c>
      <c r="D215">
        <v>-1.1868725589425826</v>
      </c>
      <c r="J215">
        <f t="shared" si="2"/>
        <v>11.74358098546271</v>
      </c>
    </row>
    <row r="216" spans="1:10" x14ac:dyDescent="0.75">
      <c r="A216">
        <v>183</v>
      </c>
      <c r="B216">
        <v>32.02471136539576</v>
      </c>
      <c r="C216">
        <v>-18.02471136539576</v>
      </c>
      <c r="D216">
        <v>-1.8216790371634506</v>
      </c>
      <c r="J216">
        <f t="shared" si="2"/>
        <v>18.02471136539576</v>
      </c>
    </row>
    <row r="217" spans="1:10" x14ac:dyDescent="0.75">
      <c r="A217">
        <v>184</v>
      </c>
      <c r="B217">
        <v>27.673026442151802</v>
      </c>
      <c r="C217">
        <v>-12.873026442151801</v>
      </c>
      <c r="D217">
        <v>-1.3010206898258334</v>
      </c>
      <c r="J217">
        <f t="shared" si="2"/>
        <v>12.873026442151801</v>
      </c>
    </row>
    <row r="218" spans="1:10" x14ac:dyDescent="0.75">
      <c r="A218">
        <v>185</v>
      </c>
      <c r="B218">
        <v>28.551424497236258</v>
      </c>
      <c r="C218">
        <v>-13.151424497236258</v>
      </c>
      <c r="D218">
        <v>-1.3291571681667889</v>
      </c>
      <c r="J218">
        <f t="shared" si="2"/>
        <v>13.151424497236258</v>
      </c>
    </row>
    <row r="219" spans="1:10" x14ac:dyDescent="0.75">
      <c r="A219">
        <v>186</v>
      </c>
      <c r="B219">
        <v>30.170626860515693</v>
      </c>
      <c r="C219">
        <v>-14.170626860515693</v>
      </c>
      <c r="D219">
        <v>-1.4321635099703005</v>
      </c>
      <c r="J219">
        <f t="shared" si="2"/>
        <v>14.170626860515693</v>
      </c>
    </row>
    <row r="220" spans="1:10" x14ac:dyDescent="0.75">
      <c r="A220">
        <v>187</v>
      </c>
      <c r="B220">
        <v>29.432858561700272</v>
      </c>
      <c r="C220">
        <v>-13.33285856170027</v>
      </c>
      <c r="D220">
        <v>-1.3474939184847987</v>
      </c>
      <c r="J220">
        <f t="shared" si="2"/>
        <v>13.33285856170027</v>
      </c>
    </row>
    <row r="221" spans="1:10" x14ac:dyDescent="0.75">
      <c r="A221">
        <v>188</v>
      </c>
      <c r="B221">
        <v>25.076799618926909</v>
      </c>
      <c r="C221">
        <v>-8.4767996189269077</v>
      </c>
      <c r="D221">
        <v>-0.85671320083827718</v>
      </c>
      <c r="J221">
        <f t="shared" si="2"/>
        <v>8.4767996189269077</v>
      </c>
    </row>
    <row r="222" spans="1:10" x14ac:dyDescent="0.75">
      <c r="A222">
        <v>189</v>
      </c>
      <c r="B222">
        <v>26.531033259804374</v>
      </c>
      <c r="C222">
        <v>-9.7310332598043736</v>
      </c>
      <c r="D222">
        <v>-0.98347312974776868</v>
      </c>
      <c r="J222">
        <f t="shared" si="2"/>
        <v>9.7310332598043736</v>
      </c>
    </row>
    <row r="223" spans="1:10" x14ac:dyDescent="0.75">
      <c r="A223">
        <v>190</v>
      </c>
      <c r="B223">
        <v>28.154869767567707</v>
      </c>
      <c r="C223">
        <v>-10.554869767567705</v>
      </c>
      <c r="D223">
        <v>-1.066734695817759</v>
      </c>
      <c r="J223">
        <f t="shared" si="2"/>
        <v>10.554869767567705</v>
      </c>
    </row>
    <row r="224" spans="1:10" x14ac:dyDescent="0.75">
      <c r="A224">
        <v>191</v>
      </c>
      <c r="B224">
        <v>17.06196562820146</v>
      </c>
      <c r="C224">
        <v>-11.261965628201459</v>
      </c>
      <c r="D224">
        <v>-1.1381977933658554</v>
      </c>
      <c r="J224">
        <f t="shared" si="2"/>
        <v>11.261965628201459</v>
      </c>
    </row>
    <row r="225" spans="1:10" x14ac:dyDescent="0.75">
      <c r="A225">
        <v>192</v>
      </c>
      <c r="B225">
        <v>18.108922223048804</v>
      </c>
      <c r="C225">
        <v>-13.908922223048805</v>
      </c>
      <c r="D225">
        <v>-1.4057141626083698</v>
      </c>
      <c r="J225">
        <f t="shared" si="2"/>
        <v>13.908922223048805</v>
      </c>
    </row>
    <row r="226" spans="1:10" x14ac:dyDescent="0.75">
      <c r="A226">
        <v>193</v>
      </c>
      <c r="B226">
        <v>15.572558402549836</v>
      </c>
      <c r="C226">
        <v>-11.672558402549836</v>
      </c>
      <c r="D226">
        <v>-1.1796946159600405</v>
      </c>
      <c r="J226">
        <f t="shared" si="2"/>
        <v>11.672558402549836</v>
      </c>
    </row>
    <row r="227" spans="1:10" x14ac:dyDescent="0.75">
      <c r="A227">
        <v>194</v>
      </c>
      <c r="B227">
        <v>15.810869569308837</v>
      </c>
      <c r="C227">
        <v>-12.110869569308836</v>
      </c>
      <c r="D227">
        <v>-1.2239928156955675</v>
      </c>
      <c r="J227">
        <f t="shared" ref="J227:J290" si="3" xml:space="preserve"> ABS(C227)</f>
        <v>12.110869569308836</v>
      </c>
    </row>
    <row r="228" spans="1:10" x14ac:dyDescent="0.75">
      <c r="A228">
        <v>195</v>
      </c>
      <c r="B228">
        <v>16.277181979510505</v>
      </c>
      <c r="C228">
        <v>-12.677181979510506</v>
      </c>
      <c r="D228">
        <v>-1.2812275433556428</v>
      </c>
      <c r="J228">
        <f t="shared" si="3"/>
        <v>12.677181979510506</v>
      </c>
    </row>
    <row r="229" spans="1:10" x14ac:dyDescent="0.75">
      <c r="A229">
        <v>196</v>
      </c>
      <c r="B229">
        <v>17.032128016940838</v>
      </c>
      <c r="C229">
        <v>-13.632128016940838</v>
      </c>
      <c r="D229">
        <v>-1.377739778294887</v>
      </c>
      <c r="J229">
        <f t="shared" si="3"/>
        <v>13.632128016940838</v>
      </c>
    </row>
    <row r="230" spans="1:10" x14ac:dyDescent="0.75">
      <c r="A230">
        <v>197</v>
      </c>
      <c r="B230">
        <v>16.21272215575388</v>
      </c>
      <c r="C230">
        <v>-13.112722155753881</v>
      </c>
      <c r="D230">
        <v>-1.3252456911540174</v>
      </c>
      <c r="J230">
        <f t="shared" si="3"/>
        <v>13.112722155753881</v>
      </c>
    </row>
    <row r="231" spans="1:10" x14ac:dyDescent="0.75">
      <c r="A231">
        <v>198</v>
      </c>
      <c r="B231">
        <v>17.568882787642927</v>
      </c>
      <c r="C231">
        <v>-14.468882787642928</v>
      </c>
      <c r="D231">
        <v>-1.4623069369103026</v>
      </c>
      <c r="J231">
        <f t="shared" si="3"/>
        <v>14.468882787642928</v>
      </c>
    </row>
    <row r="232" spans="1:10" x14ac:dyDescent="0.75">
      <c r="A232">
        <v>199</v>
      </c>
      <c r="B232">
        <v>15.896148630472871</v>
      </c>
      <c r="C232">
        <v>-12.49614863047287</v>
      </c>
      <c r="D232">
        <v>-1.2629312915997073</v>
      </c>
      <c r="J232">
        <f t="shared" si="3"/>
        <v>12.49614863047287</v>
      </c>
    </row>
    <row r="233" spans="1:10" x14ac:dyDescent="0.75">
      <c r="A233">
        <v>200</v>
      </c>
      <c r="B233">
        <v>16.065771276423966</v>
      </c>
      <c r="C233">
        <v>-10.465771276423967</v>
      </c>
      <c r="D233">
        <v>-1.057729899553945</v>
      </c>
      <c r="J233">
        <f t="shared" si="3"/>
        <v>10.465771276423967</v>
      </c>
    </row>
    <row r="234" spans="1:10" x14ac:dyDescent="0.75">
      <c r="A234">
        <v>201</v>
      </c>
      <c r="B234">
        <v>16.219611401455722</v>
      </c>
      <c r="C234">
        <v>-8.0196114014557232</v>
      </c>
      <c r="D234">
        <v>-0.81050717984177423</v>
      </c>
      <c r="J234">
        <f t="shared" si="3"/>
        <v>8.0196114014557232</v>
      </c>
    </row>
    <row r="235" spans="1:10" x14ac:dyDescent="0.75">
      <c r="A235">
        <v>202</v>
      </c>
      <c r="B235">
        <v>15.568747237649978</v>
      </c>
      <c r="C235">
        <v>-7.2687472376499773</v>
      </c>
      <c r="D235">
        <v>-0.7346206106072628</v>
      </c>
      <c r="J235">
        <f t="shared" si="3"/>
        <v>7.2687472376499773</v>
      </c>
    </row>
    <row r="236" spans="1:10" x14ac:dyDescent="0.75">
      <c r="A236">
        <v>203</v>
      </c>
      <c r="B236">
        <v>14.493911204125787</v>
      </c>
      <c r="C236">
        <v>-6.5939112041257868</v>
      </c>
      <c r="D236">
        <v>-0.66641787321676826</v>
      </c>
      <c r="J236">
        <f t="shared" si="3"/>
        <v>6.5939112041257868</v>
      </c>
    </row>
    <row r="237" spans="1:10" x14ac:dyDescent="0.75">
      <c r="A237">
        <v>204</v>
      </c>
      <c r="B237">
        <v>15.663683888199879</v>
      </c>
      <c r="C237">
        <v>-7.7636838881998784</v>
      </c>
      <c r="D237">
        <v>-0.78464170125072175</v>
      </c>
      <c r="J237">
        <f t="shared" si="3"/>
        <v>7.7636838881998784</v>
      </c>
    </row>
    <row r="238" spans="1:10" x14ac:dyDescent="0.75">
      <c r="A238">
        <v>205</v>
      </c>
      <c r="B238">
        <v>15.95916224303202</v>
      </c>
      <c r="C238">
        <v>-7.9591622430320204</v>
      </c>
      <c r="D238">
        <v>-0.80439784679991255</v>
      </c>
      <c r="J238">
        <f t="shared" si="3"/>
        <v>7.9591622430320204</v>
      </c>
    </row>
    <row r="239" spans="1:10" x14ac:dyDescent="0.75">
      <c r="A239">
        <v>206</v>
      </c>
      <c r="B239">
        <v>15.042102279117771</v>
      </c>
      <c r="C239">
        <v>-6.7421022791177698</v>
      </c>
      <c r="D239">
        <v>-0.68139489944121479</v>
      </c>
      <c r="J239">
        <f t="shared" si="3"/>
        <v>6.7421022791177698</v>
      </c>
    </row>
    <row r="240" spans="1:10" x14ac:dyDescent="0.75">
      <c r="A240">
        <v>207</v>
      </c>
      <c r="B240">
        <v>16.089855371955942</v>
      </c>
      <c r="C240">
        <v>-7.5898553719559416</v>
      </c>
      <c r="D240">
        <v>-0.76707361055104284</v>
      </c>
      <c r="J240">
        <f t="shared" si="3"/>
        <v>7.5898553719559416</v>
      </c>
    </row>
    <row r="241" spans="1:10" x14ac:dyDescent="0.75">
      <c r="A241">
        <v>208</v>
      </c>
      <c r="B241">
        <v>16.334354864641668</v>
      </c>
      <c r="C241">
        <v>-7.8343548646416679</v>
      </c>
      <c r="D241">
        <v>-0.7917841088993145</v>
      </c>
      <c r="J241">
        <f t="shared" si="3"/>
        <v>7.8343548646416679</v>
      </c>
    </row>
    <row r="242" spans="1:10" x14ac:dyDescent="0.75">
      <c r="A242">
        <v>209</v>
      </c>
      <c r="B242">
        <v>16.555103103889596</v>
      </c>
      <c r="C242">
        <v>-7.9551031038895967</v>
      </c>
      <c r="D242">
        <v>-0.80398760729400409</v>
      </c>
      <c r="J242">
        <f t="shared" si="3"/>
        <v>7.9551031038895967</v>
      </c>
    </row>
    <row r="243" spans="1:10" x14ac:dyDescent="0.75">
      <c r="A243">
        <v>210</v>
      </c>
      <c r="B243">
        <v>16.527566140587783</v>
      </c>
      <c r="C243">
        <v>-7.3275661405877841</v>
      </c>
      <c r="D243">
        <v>-0.74056518083080936</v>
      </c>
      <c r="J243">
        <f t="shared" si="3"/>
        <v>7.3275661405877841</v>
      </c>
    </row>
    <row r="244" spans="1:10" x14ac:dyDescent="0.75">
      <c r="A244">
        <v>211</v>
      </c>
      <c r="B244">
        <v>15.996244236656324</v>
      </c>
      <c r="C244">
        <v>-5.7962442366563245</v>
      </c>
      <c r="D244">
        <v>-0.58580114855361831</v>
      </c>
      <c r="J244">
        <f t="shared" si="3"/>
        <v>5.7962442366563245</v>
      </c>
    </row>
    <row r="245" spans="1:10" x14ac:dyDescent="0.75">
      <c r="A245">
        <v>212</v>
      </c>
      <c r="B245">
        <v>12.294898036626456</v>
      </c>
      <c r="C245">
        <v>-4.4948980366264566</v>
      </c>
      <c r="D245">
        <v>-0.45427975857796948</v>
      </c>
      <c r="J245">
        <f t="shared" si="3"/>
        <v>4.4948980366264566</v>
      </c>
    </row>
    <row r="246" spans="1:10" x14ac:dyDescent="0.75">
      <c r="A246">
        <v>213</v>
      </c>
      <c r="B246">
        <v>17.883823031750694</v>
      </c>
      <c r="C246">
        <v>-10.783823031750694</v>
      </c>
      <c r="D246">
        <v>-1.0898740045921018</v>
      </c>
      <c r="J246">
        <f t="shared" si="3"/>
        <v>10.783823031750694</v>
      </c>
    </row>
    <row r="247" spans="1:10" x14ac:dyDescent="0.75">
      <c r="A247">
        <v>214</v>
      </c>
      <c r="B247">
        <v>13.822145712647645</v>
      </c>
      <c r="C247">
        <v>-7.7221457126476452</v>
      </c>
      <c r="D247">
        <v>-0.78044361884531965</v>
      </c>
      <c r="J247">
        <f t="shared" si="3"/>
        <v>7.7221457126476452</v>
      </c>
    </row>
    <row r="248" spans="1:10" x14ac:dyDescent="0.75">
      <c r="A248">
        <v>215</v>
      </c>
      <c r="B248">
        <v>14.030359018127102</v>
      </c>
      <c r="C248">
        <v>-8.9303590181271026</v>
      </c>
      <c r="D248">
        <v>-0.90255247298427543</v>
      </c>
      <c r="J248">
        <f t="shared" si="3"/>
        <v>8.9303590181271026</v>
      </c>
    </row>
    <row r="249" spans="1:10" x14ac:dyDescent="0.75">
      <c r="A249">
        <v>216</v>
      </c>
      <c r="B249">
        <v>13.524442360992797</v>
      </c>
      <c r="C249">
        <v>-9.3244423609927978</v>
      </c>
      <c r="D249">
        <v>-0.94238075927639109</v>
      </c>
      <c r="J249">
        <f t="shared" si="3"/>
        <v>9.3244423609927978</v>
      </c>
    </row>
    <row r="250" spans="1:10" x14ac:dyDescent="0.75">
      <c r="A250">
        <v>217</v>
      </c>
      <c r="B250">
        <v>14.486386384496409</v>
      </c>
      <c r="C250">
        <v>-10.986386384496409</v>
      </c>
      <c r="D250">
        <v>-1.1103462000083812</v>
      </c>
      <c r="J250">
        <f t="shared" si="3"/>
        <v>10.986386384496409</v>
      </c>
    </row>
    <row r="251" spans="1:10" x14ac:dyDescent="0.75">
      <c r="A251">
        <v>218</v>
      </c>
      <c r="B251">
        <v>13.343195185369664</v>
      </c>
      <c r="C251">
        <v>-10.343195185369664</v>
      </c>
      <c r="D251">
        <v>-1.0453416681418324</v>
      </c>
      <c r="J251">
        <f t="shared" si="3"/>
        <v>10.343195185369664</v>
      </c>
    </row>
    <row r="252" spans="1:10" x14ac:dyDescent="0.75">
      <c r="A252">
        <v>219</v>
      </c>
      <c r="B252">
        <v>13.699673429575812</v>
      </c>
      <c r="C252">
        <v>-11.099673429575812</v>
      </c>
      <c r="D252">
        <v>-1.1217956280197245</v>
      </c>
      <c r="J252">
        <f t="shared" si="3"/>
        <v>11.099673429575812</v>
      </c>
    </row>
    <row r="253" spans="1:10" x14ac:dyDescent="0.75">
      <c r="A253">
        <v>220</v>
      </c>
      <c r="B253">
        <v>14.338090754519405</v>
      </c>
      <c r="C253">
        <v>-11.838090754519405</v>
      </c>
      <c r="D253">
        <v>-1.1964242494860589</v>
      </c>
      <c r="J253">
        <f t="shared" si="3"/>
        <v>11.838090754519405</v>
      </c>
    </row>
    <row r="254" spans="1:10" x14ac:dyDescent="0.75">
      <c r="A254">
        <v>221</v>
      </c>
      <c r="B254">
        <v>20.052645646156449</v>
      </c>
      <c r="C254">
        <v>-10.152645646156449</v>
      </c>
      <c r="D254">
        <v>-1.0260836565105182</v>
      </c>
      <c r="J254">
        <f t="shared" si="3"/>
        <v>10.152645646156449</v>
      </c>
    </row>
    <row r="255" spans="1:10" x14ac:dyDescent="0.75">
      <c r="A255">
        <v>222</v>
      </c>
      <c r="B255">
        <v>17.42857815073215</v>
      </c>
      <c r="C255">
        <v>-8.8285781507321506</v>
      </c>
      <c r="D255">
        <v>-0.89226592421469819</v>
      </c>
      <c r="J255">
        <f t="shared" si="3"/>
        <v>8.8285781507321506</v>
      </c>
    </row>
    <row r="256" spans="1:10" x14ac:dyDescent="0.75">
      <c r="A256">
        <v>223</v>
      </c>
      <c r="B256">
        <v>17.519823925639479</v>
      </c>
      <c r="C256">
        <v>-9.8198239256394793</v>
      </c>
      <c r="D256">
        <v>-0.99244681544895141</v>
      </c>
      <c r="J256">
        <f t="shared" si="3"/>
        <v>9.8198239256394793</v>
      </c>
    </row>
    <row r="257" spans="1:10" x14ac:dyDescent="0.75">
      <c r="A257">
        <v>224</v>
      </c>
      <c r="B257">
        <v>18.481687289342766</v>
      </c>
      <c r="C257">
        <v>-11.681687289342765</v>
      </c>
      <c r="D257">
        <v>-1.1806172327701629</v>
      </c>
      <c r="J257">
        <f t="shared" si="3"/>
        <v>11.681687289342765</v>
      </c>
    </row>
    <row r="258" spans="1:10" x14ac:dyDescent="0.75">
      <c r="A258">
        <v>225</v>
      </c>
      <c r="B258">
        <v>17.115311816907138</v>
      </c>
      <c r="C258">
        <v>-11.015311816907138</v>
      </c>
      <c r="D258">
        <v>-1.1132695674230002</v>
      </c>
      <c r="J258">
        <f t="shared" si="3"/>
        <v>11.015311816907138</v>
      </c>
    </row>
    <row r="259" spans="1:10" x14ac:dyDescent="0.75">
      <c r="A259">
        <v>226</v>
      </c>
      <c r="B259">
        <v>18.646748200486023</v>
      </c>
      <c r="C259">
        <v>-13.346748200486022</v>
      </c>
      <c r="D259">
        <v>-1.3488976837544246</v>
      </c>
      <c r="J259">
        <f t="shared" si="3"/>
        <v>13.346748200486022</v>
      </c>
    </row>
    <row r="260" spans="1:10" x14ac:dyDescent="0.75">
      <c r="A260">
        <v>227</v>
      </c>
      <c r="B260">
        <v>15.823265924144364</v>
      </c>
      <c r="C260">
        <v>-11.323265924144364</v>
      </c>
      <c r="D260">
        <v>-1.1443931471680522</v>
      </c>
      <c r="J260">
        <f t="shared" si="3"/>
        <v>11.323265924144364</v>
      </c>
    </row>
    <row r="261" spans="1:10" x14ac:dyDescent="0.75">
      <c r="A261">
        <v>228</v>
      </c>
      <c r="B261">
        <v>16.462803261864913</v>
      </c>
      <c r="C261">
        <v>-12.262803261864914</v>
      </c>
      <c r="D261">
        <v>-1.2393480919692059</v>
      </c>
      <c r="J261">
        <f t="shared" si="3"/>
        <v>12.262803261864914</v>
      </c>
    </row>
    <row r="262" spans="1:10" x14ac:dyDescent="0.75">
      <c r="A262">
        <v>229</v>
      </c>
      <c r="B262">
        <v>15.18675398405539</v>
      </c>
      <c r="C262">
        <v>-10.886753984055389</v>
      </c>
      <c r="D262">
        <v>-1.1002767874321484</v>
      </c>
      <c r="J262">
        <f t="shared" si="3"/>
        <v>10.886753984055389</v>
      </c>
    </row>
    <row r="263" spans="1:10" x14ac:dyDescent="0.75">
      <c r="A263">
        <v>230</v>
      </c>
      <c r="B263">
        <v>17.075551054938209</v>
      </c>
      <c r="C263">
        <v>-12.275551054938209</v>
      </c>
      <c r="D263">
        <v>-1.2406364558681311</v>
      </c>
      <c r="J263">
        <f t="shared" si="3"/>
        <v>12.275551054938209</v>
      </c>
    </row>
    <row r="264" spans="1:10" x14ac:dyDescent="0.75">
      <c r="A264">
        <v>231</v>
      </c>
      <c r="B264">
        <v>27.683111601996536</v>
      </c>
      <c r="C264">
        <v>-12.883111601996536</v>
      </c>
      <c r="D264">
        <v>-1.3020399529864557</v>
      </c>
      <c r="J264">
        <f t="shared" si="3"/>
        <v>12.883111601996536</v>
      </c>
    </row>
    <row r="265" spans="1:10" x14ac:dyDescent="0.75">
      <c r="A265">
        <v>232</v>
      </c>
      <c r="B265">
        <v>25.866557498727609</v>
      </c>
      <c r="C265">
        <v>-11.966557498727608</v>
      </c>
      <c r="D265">
        <v>-1.2094078235446155</v>
      </c>
      <c r="J265">
        <f t="shared" si="3"/>
        <v>11.966557498727608</v>
      </c>
    </row>
    <row r="266" spans="1:10" x14ac:dyDescent="0.75">
      <c r="A266">
        <v>233</v>
      </c>
      <c r="B266">
        <v>26.439024310695526</v>
      </c>
      <c r="C266">
        <v>-12.139024310695525</v>
      </c>
      <c r="D266">
        <v>-1.2268382927265815</v>
      </c>
      <c r="J266">
        <f t="shared" si="3"/>
        <v>12.139024310695525</v>
      </c>
    </row>
    <row r="267" spans="1:10" x14ac:dyDescent="0.75">
      <c r="A267">
        <v>234</v>
      </c>
      <c r="B267">
        <v>25.631508469244217</v>
      </c>
      <c r="C267">
        <v>-11.731508469244217</v>
      </c>
      <c r="D267">
        <v>-1.1856524423329338</v>
      </c>
      <c r="J267">
        <f t="shared" si="3"/>
        <v>11.731508469244217</v>
      </c>
    </row>
    <row r="268" spans="1:10" x14ac:dyDescent="0.75">
      <c r="A268">
        <v>235</v>
      </c>
      <c r="B268">
        <v>25.471502384334894</v>
      </c>
      <c r="C268">
        <v>-12.271502384334894</v>
      </c>
      <c r="D268">
        <v>-1.240227274371855</v>
      </c>
      <c r="J268">
        <f t="shared" si="3"/>
        <v>12.271502384334894</v>
      </c>
    </row>
    <row r="269" spans="1:10" x14ac:dyDescent="0.75">
      <c r="A269">
        <v>236</v>
      </c>
      <c r="B269">
        <v>26.081101629323214</v>
      </c>
      <c r="C269">
        <v>-13.681101629323214</v>
      </c>
      <c r="D269">
        <v>-1.3826893279016796</v>
      </c>
      <c r="J269">
        <f t="shared" si="3"/>
        <v>13.681101629323214</v>
      </c>
    </row>
    <row r="270" spans="1:10" x14ac:dyDescent="0.75">
      <c r="A270">
        <v>237</v>
      </c>
      <c r="B270">
        <v>24.415662094289509</v>
      </c>
      <c r="C270">
        <v>-12.71566209428951</v>
      </c>
      <c r="D270">
        <v>-1.2851165608838309</v>
      </c>
      <c r="J270">
        <f t="shared" si="3"/>
        <v>12.71566209428951</v>
      </c>
    </row>
    <row r="271" spans="1:10" x14ac:dyDescent="0.75">
      <c r="A271">
        <v>238</v>
      </c>
      <c r="B271">
        <v>26.972028000590271</v>
      </c>
      <c r="C271">
        <v>-16.072028000590272</v>
      </c>
      <c r="D271">
        <v>-1.6243298380681981</v>
      </c>
      <c r="J271">
        <f t="shared" si="3"/>
        <v>16.072028000590272</v>
      </c>
    </row>
    <row r="272" spans="1:10" x14ac:dyDescent="0.75">
      <c r="A272">
        <v>239</v>
      </c>
      <c r="B272">
        <v>24.882108753601408</v>
      </c>
      <c r="C272">
        <v>-13.882108753601408</v>
      </c>
      <c r="D272">
        <v>-1.403004242087827</v>
      </c>
      <c r="J272">
        <f t="shared" si="3"/>
        <v>13.882108753601408</v>
      </c>
    </row>
    <row r="273" spans="1:10" x14ac:dyDescent="0.75">
      <c r="A273">
        <v>240</v>
      </c>
      <c r="B273">
        <v>25.478822178405359</v>
      </c>
      <c r="C273">
        <v>-12.178822178405358</v>
      </c>
      <c r="D273">
        <v>-1.2308604898015367</v>
      </c>
      <c r="J273">
        <f t="shared" si="3"/>
        <v>12.178822178405358</v>
      </c>
    </row>
    <row r="274" spans="1:10" x14ac:dyDescent="0.75">
      <c r="A274">
        <v>241</v>
      </c>
      <c r="B274">
        <v>13.480100345285599</v>
      </c>
      <c r="C274">
        <v>-0.48010034528559942</v>
      </c>
      <c r="D274">
        <v>-4.8521649917832567E-2</v>
      </c>
      <c r="J274">
        <f t="shared" si="3"/>
        <v>0.48010034528559942</v>
      </c>
    </row>
    <row r="275" spans="1:10" x14ac:dyDescent="0.75">
      <c r="A275">
        <v>242</v>
      </c>
      <c r="B275">
        <v>12.420377541546081</v>
      </c>
      <c r="C275">
        <v>1.0796224584539189</v>
      </c>
      <c r="D275">
        <v>0.10911273754941429</v>
      </c>
      <c r="J275">
        <f t="shared" si="3"/>
        <v>1.0796224584539189</v>
      </c>
    </row>
    <row r="276" spans="1:10" x14ac:dyDescent="0.75">
      <c r="A276">
        <v>243</v>
      </c>
      <c r="B276">
        <v>12.449734854216596</v>
      </c>
      <c r="C276">
        <v>0.85026514578340517</v>
      </c>
      <c r="D276">
        <v>8.5932593355030729E-2</v>
      </c>
      <c r="J276">
        <f t="shared" si="3"/>
        <v>0.85026514578340517</v>
      </c>
    </row>
    <row r="277" spans="1:10" x14ac:dyDescent="0.75">
      <c r="A277">
        <v>244</v>
      </c>
      <c r="B277">
        <v>11.339436100762384</v>
      </c>
      <c r="C277">
        <v>1.5605638992376161</v>
      </c>
      <c r="D277">
        <v>0.15771939332426596</v>
      </c>
      <c r="J277">
        <f t="shared" si="3"/>
        <v>1.5605638992376161</v>
      </c>
    </row>
    <row r="278" spans="1:10" x14ac:dyDescent="0.75">
      <c r="A278">
        <v>245</v>
      </c>
      <c r="B278">
        <v>10.786788071355398</v>
      </c>
      <c r="C278">
        <v>2.2132119286446024</v>
      </c>
      <c r="D278">
        <v>0.22367968582022502</v>
      </c>
      <c r="J278">
        <f t="shared" si="3"/>
        <v>2.2132119286446024</v>
      </c>
    </row>
    <row r="279" spans="1:10" x14ac:dyDescent="0.75">
      <c r="A279">
        <v>246</v>
      </c>
      <c r="B279">
        <v>10.175324643817717</v>
      </c>
      <c r="C279">
        <v>2.7246753561822832</v>
      </c>
      <c r="D279">
        <v>0.27537106580037279</v>
      </c>
      <c r="J279">
        <f t="shared" si="3"/>
        <v>2.7246753561822832</v>
      </c>
    </row>
    <row r="280" spans="1:10" x14ac:dyDescent="0.75">
      <c r="A280">
        <v>247</v>
      </c>
      <c r="B280">
        <v>9.9746956242670404</v>
      </c>
      <c r="C280">
        <v>2.92530437573296</v>
      </c>
      <c r="D280">
        <v>0.29564776658925668</v>
      </c>
      <c r="J280">
        <f t="shared" si="3"/>
        <v>2.92530437573296</v>
      </c>
    </row>
    <row r="281" spans="1:10" x14ac:dyDescent="0.75">
      <c r="A281">
        <v>248</v>
      </c>
      <c r="B281">
        <v>11.183059314714095</v>
      </c>
      <c r="C281">
        <v>1.3169406852859051</v>
      </c>
      <c r="D281">
        <v>0.13309745664936076</v>
      </c>
      <c r="J281">
        <f t="shared" si="3"/>
        <v>1.3169406852859051</v>
      </c>
    </row>
    <row r="282" spans="1:10" x14ac:dyDescent="0.75">
      <c r="A282">
        <v>249</v>
      </c>
      <c r="B282">
        <v>11.360906869952988</v>
      </c>
      <c r="C282">
        <v>1.4390931300470129</v>
      </c>
      <c r="D282">
        <v>0.14544287197660868</v>
      </c>
      <c r="J282">
        <f t="shared" si="3"/>
        <v>1.4390931300470129</v>
      </c>
    </row>
    <row r="283" spans="1:10" x14ac:dyDescent="0.75">
      <c r="A283">
        <v>250</v>
      </c>
      <c r="B283">
        <v>11.970635196451491</v>
      </c>
      <c r="C283">
        <v>1.0293648035485088</v>
      </c>
      <c r="D283">
        <v>0.10403341535988139</v>
      </c>
      <c r="J283">
        <f t="shared" si="3"/>
        <v>1.0293648035485088</v>
      </c>
    </row>
    <row r="284" spans="1:10" x14ac:dyDescent="0.75">
      <c r="A284">
        <v>251</v>
      </c>
      <c r="B284">
        <v>13.285321083742117</v>
      </c>
      <c r="C284">
        <v>-1.9853210837421162</v>
      </c>
      <c r="D284">
        <v>-0.20064775113319705</v>
      </c>
      <c r="J284">
        <f t="shared" si="3"/>
        <v>1.9853210837421162</v>
      </c>
    </row>
    <row r="285" spans="1:10" x14ac:dyDescent="0.75">
      <c r="A285">
        <v>252</v>
      </c>
      <c r="B285">
        <v>12.319295688630316</v>
      </c>
      <c r="C285">
        <v>-0.81929568863031577</v>
      </c>
      <c r="D285">
        <v>-8.2802645266296049E-2</v>
      </c>
      <c r="J285">
        <f t="shared" si="3"/>
        <v>0.81929568863031577</v>
      </c>
    </row>
    <row r="286" spans="1:10" x14ac:dyDescent="0.75">
      <c r="A286">
        <v>253</v>
      </c>
      <c r="B286">
        <v>11.185104934659263</v>
      </c>
      <c r="C286">
        <v>0.71489506534073755</v>
      </c>
      <c r="D286">
        <v>7.2251329183723803E-2</v>
      </c>
      <c r="J286">
        <f t="shared" si="3"/>
        <v>0.71489506534073755</v>
      </c>
    </row>
    <row r="287" spans="1:10" x14ac:dyDescent="0.75">
      <c r="A287">
        <v>254</v>
      </c>
      <c r="B287">
        <v>11.16455282510587</v>
      </c>
      <c r="C287">
        <v>0.83544717489412967</v>
      </c>
      <c r="D287">
        <v>8.443500560479833E-2</v>
      </c>
      <c r="J287">
        <f t="shared" si="3"/>
        <v>0.83544717489412967</v>
      </c>
    </row>
    <row r="288" spans="1:10" x14ac:dyDescent="0.75">
      <c r="A288">
        <v>255</v>
      </c>
      <c r="B288">
        <v>11.493084875298582</v>
      </c>
      <c r="C288">
        <v>0.30691512470141902</v>
      </c>
      <c r="D288">
        <v>3.1018574307400869E-2</v>
      </c>
      <c r="J288">
        <f t="shared" si="3"/>
        <v>0.30691512470141902</v>
      </c>
    </row>
    <row r="289" spans="1:10" x14ac:dyDescent="0.75">
      <c r="A289">
        <v>256</v>
      </c>
      <c r="B289">
        <v>12.093826427772667</v>
      </c>
      <c r="C289">
        <v>-1.3938264277726677</v>
      </c>
      <c r="D289">
        <v>-0.14086796362201473</v>
      </c>
      <c r="J289">
        <f t="shared" si="3"/>
        <v>1.3938264277726677</v>
      </c>
    </row>
    <row r="290" spans="1:10" x14ac:dyDescent="0.75">
      <c r="A290">
        <v>257</v>
      </c>
      <c r="B290">
        <v>13.953883481103686</v>
      </c>
      <c r="C290">
        <v>-4.453883481103686</v>
      </c>
      <c r="D290">
        <v>-0.45013459616733315</v>
      </c>
      <c r="J290">
        <f t="shared" si="3"/>
        <v>4.453883481103686</v>
      </c>
    </row>
    <row r="291" spans="1:10" x14ac:dyDescent="0.75">
      <c r="A291">
        <v>258</v>
      </c>
      <c r="B291">
        <v>12.099162515105542</v>
      </c>
      <c r="C291">
        <v>-3.599162515105542</v>
      </c>
      <c r="D291">
        <v>-0.36375167247890566</v>
      </c>
      <c r="J291">
        <f t="shared" ref="J291:J354" si="4" xml:space="preserve"> ABS(C291)</f>
        <v>3.599162515105542</v>
      </c>
    </row>
    <row r="292" spans="1:10" x14ac:dyDescent="0.75">
      <c r="A292">
        <v>259</v>
      </c>
      <c r="B292">
        <v>12.907623398162736</v>
      </c>
      <c r="C292">
        <v>-5.1076233981627359</v>
      </c>
      <c r="D292">
        <v>-0.51620524099051568</v>
      </c>
      <c r="J292">
        <f t="shared" si="4"/>
        <v>5.1076233981627359</v>
      </c>
    </row>
    <row r="293" spans="1:10" x14ac:dyDescent="0.75">
      <c r="A293">
        <v>260</v>
      </c>
      <c r="B293">
        <v>13.502612082606239</v>
      </c>
      <c r="C293">
        <v>-6.1026120826062389</v>
      </c>
      <c r="D293">
        <v>-0.61676441178230668</v>
      </c>
      <c r="J293">
        <f t="shared" si="4"/>
        <v>6.1026120826062389</v>
      </c>
    </row>
    <row r="294" spans="1:10" x14ac:dyDescent="0.75">
      <c r="A294">
        <v>261</v>
      </c>
      <c r="B294">
        <v>22.584738870201363</v>
      </c>
      <c r="C294">
        <v>6.5152611297986383</v>
      </c>
      <c r="D294">
        <v>0.65846905291287272</v>
      </c>
      <c r="J294">
        <f t="shared" si="4"/>
        <v>6.5152611297986383</v>
      </c>
    </row>
    <row r="295" spans="1:10" x14ac:dyDescent="0.75">
      <c r="A295">
        <v>262</v>
      </c>
      <c r="B295">
        <v>22.200592779877447</v>
      </c>
      <c r="C295">
        <v>2.1994072201225521</v>
      </c>
      <c r="D295">
        <v>0.22228450408227776</v>
      </c>
      <c r="J295">
        <f t="shared" si="4"/>
        <v>2.1994072201225521</v>
      </c>
    </row>
    <row r="296" spans="1:10" x14ac:dyDescent="0.75">
      <c r="A296">
        <v>263</v>
      </c>
      <c r="B296">
        <v>20.959431170635664</v>
      </c>
      <c r="C296">
        <v>3.3405688293643365</v>
      </c>
      <c r="D296">
        <v>0.33761673545228749</v>
      </c>
      <c r="J296">
        <f t="shared" si="4"/>
        <v>3.3405688293643365</v>
      </c>
    </row>
    <row r="297" spans="1:10" x14ac:dyDescent="0.75">
      <c r="A297">
        <v>264</v>
      </c>
      <c r="B297">
        <v>20.824280200869218</v>
      </c>
      <c r="C297">
        <v>4.5757197991307805</v>
      </c>
      <c r="D297">
        <v>0.46244806194305899</v>
      </c>
      <c r="J297">
        <f t="shared" si="4"/>
        <v>4.5757197991307805</v>
      </c>
    </row>
    <row r="298" spans="1:10" x14ac:dyDescent="0.75">
      <c r="A298">
        <v>265</v>
      </c>
      <c r="B298">
        <v>20.557513315381133</v>
      </c>
      <c r="C298">
        <v>4.4424866846188671</v>
      </c>
      <c r="D298">
        <v>0.44898277160679839</v>
      </c>
      <c r="J298">
        <f t="shared" si="4"/>
        <v>4.4424866846188671</v>
      </c>
    </row>
    <row r="299" spans="1:10" x14ac:dyDescent="0.75">
      <c r="A299">
        <v>266</v>
      </c>
      <c r="B299">
        <v>22.562374563027433</v>
      </c>
      <c r="C299">
        <v>3.2376254369725679</v>
      </c>
      <c r="D299">
        <v>0.32721269534684644</v>
      </c>
      <c r="J299">
        <f t="shared" si="4"/>
        <v>3.2376254369725679</v>
      </c>
    </row>
    <row r="300" spans="1:10" x14ac:dyDescent="0.75">
      <c r="A300">
        <v>267</v>
      </c>
      <c r="B300">
        <v>24.530505595171384</v>
      </c>
      <c r="C300">
        <v>1.3694944048286146</v>
      </c>
      <c r="D300">
        <v>0.13840883208695678</v>
      </c>
      <c r="J300">
        <f t="shared" si="4"/>
        <v>1.3694944048286146</v>
      </c>
    </row>
    <row r="301" spans="1:10" x14ac:dyDescent="0.75">
      <c r="A301">
        <v>268</v>
      </c>
      <c r="B301">
        <v>24.389371358823315</v>
      </c>
      <c r="C301">
        <v>2.8106286411766845</v>
      </c>
      <c r="D301">
        <v>0.28405798978353525</v>
      </c>
      <c r="J301">
        <f t="shared" si="4"/>
        <v>2.8106286411766845</v>
      </c>
    </row>
    <row r="302" spans="1:10" x14ac:dyDescent="0.75">
      <c r="A302">
        <v>269</v>
      </c>
      <c r="B302">
        <v>22.590998719136437</v>
      </c>
      <c r="C302">
        <v>5.1090012808635628</v>
      </c>
      <c r="D302">
        <v>0.5163444975911281</v>
      </c>
      <c r="J302">
        <f t="shared" si="4"/>
        <v>5.1090012808635628</v>
      </c>
    </row>
    <row r="303" spans="1:10" x14ac:dyDescent="0.75">
      <c r="A303">
        <v>270</v>
      </c>
      <c r="B303">
        <v>21.105658247471393</v>
      </c>
      <c r="C303">
        <v>6.7943417525286058</v>
      </c>
      <c r="D303">
        <v>0.68667451539155255</v>
      </c>
      <c r="J303">
        <f t="shared" si="4"/>
        <v>6.7943417525286058</v>
      </c>
    </row>
    <row r="304" spans="1:10" x14ac:dyDescent="0.75">
      <c r="A304">
        <v>271</v>
      </c>
      <c r="B304">
        <v>14.301024671617553</v>
      </c>
      <c r="C304">
        <v>-0.60102467161755335</v>
      </c>
      <c r="D304">
        <v>-6.0742944666825963E-2</v>
      </c>
      <c r="J304">
        <f t="shared" si="4"/>
        <v>0.60102467161755335</v>
      </c>
    </row>
    <row r="305" spans="1:10" x14ac:dyDescent="0.75">
      <c r="A305">
        <v>272</v>
      </c>
      <c r="B305">
        <v>16.963198680555521</v>
      </c>
      <c r="C305">
        <v>-2.2631986805555222</v>
      </c>
      <c r="D305">
        <v>-0.2287316290245324</v>
      </c>
      <c r="J305">
        <f t="shared" si="4"/>
        <v>2.2631986805555222</v>
      </c>
    </row>
    <row r="306" spans="1:10" x14ac:dyDescent="0.75">
      <c r="A306">
        <v>273</v>
      </c>
      <c r="B306">
        <v>15.554710070675918</v>
      </c>
      <c r="C306">
        <v>0.94528992932408151</v>
      </c>
      <c r="D306">
        <v>9.553633416828862E-2</v>
      </c>
      <c r="J306">
        <f t="shared" si="4"/>
        <v>0.94528992932408151</v>
      </c>
    </row>
    <row r="307" spans="1:10" x14ac:dyDescent="0.75">
      <c r="A307">
        <v>274</v>
      </c>
      <c r="B307">
        <v>15.294929983343327</v>
      </c>
      <c r="C307">
        <v>2.7050700166566735</v>
      </c>
      <c r="D307">
        <v>0.27338963956245582</v>
      </c>
      <c r="J307">
        <f t="shared" si="4"/>
        <v>2.7050700166566735</v>
      </c>
    </row>
    <row r="308" spans="1:10" x14ac:dyDescent="0.75">
      <c r="A308">
        <v>275</v>
      </c>
      <c r="B308">
        <v>16.701253076955425</v>
      </c>
      <c r="C308">
        <v>1.9987469230445747</v>
      </c>
      <c r="D308">
        <v>0.20200464220999775</v>
      </c>
      <c r="J308">
        <f t="shared" si="4"/>
        <v>1.9987469230445747</v>
      </c>
    </row>
    <row r="309" spans="1:10" x14ac:dyDescent="0.75">
      <c r="A309">
        <v>276</v>
      </c>
      <c r="B309">
        <v>16.223005262141413</v>
      </c>
      <c r="C309">
        <v>2.2769947378585869</v>
      </c>
      <c r="D309">
        <v>0.23012593642147341</v>
      </c>
      <c r="J309">
        <f t="shared" si="4"/>
        <v>2.2769947378585869</v>
      </c>
    </row>
    <row r="310" spans="1:10" x14ac:dyDescent="0.75">
      <c r="A310">
        <v>277</v>
      </c>
      <c r="B310">
        <v>15.865226989389434</v>
      </c>
      <c r="C310">
        <v>2.2347730106105672</v>
      </c>
      <c r="D310">
        <v>0.22585877042467348</v>
      </c>
      <c r="J310">
        <f t="shared" si="4"/>
        <v>2.2347730106105672</v>
      </c>
    </row>
    <row r="311" spans="1:10" x14ac:dyDescent="0.75">
      <c r="A311">
        <v>278</v>
      </c>
      <c r="B311">
        <v>16.888686646440132</v>
      </c>
      <c r="C311">
        <v>0.81131335355986778</v>
      </c>
      <c r="D311">
        <v>8.1995905442802053E-2</v>
      </c>
      <c r="J311">
        <f t="shared" si="4"/>
        <v>0.81131335355986778</v>
      </c>
    </row>
    <row r="312" spans="1:10" x14ac:dyDescent="0.75">
      <c r="A312">
        <v>279</v>
      </c>
      <c r="B312">
        <v>17.855395668337664</v>
      </c>
      <c r="C312">
        <v>-0.25539566833766258</v>
      </c>
      <c r="D312">
        <v>-2.581172734262277E-2</v>
      </c>
      <c r="J312">
        <f t="shared" si="4"/>
        <v>0.25539566833766258</v>
      </c>
    </row>
    <row r="313" spans="1:10" x14ac:dyDescent="0.75">
      <c r="A313">
        <v>280</v>
      </c>
      <c r="B313">
        <v>17.833356897700497</v>
      </c>
      <c r="C313">
        <v>-3.3356897700496546E-2</v>
      </c>
      <c r="D313">
        <v>-3.3712363018727357E-3</v>
      </c>
      <c r="J313">
        <f t="shared" si="4"/>
        <v>3.3356897700496546E-2</v>
      </c>
    </row>
    <row r="314" spans="1:10" x14ac:dyDescent="0.75">
      <c r="A314">
        <v>281</v>
      </c>
      <c r="B314">
        <v>22.327991783539737</v>
      </c>
      <c r="C314">
        <v>8.8720082164602623</v>
      </c>
      <c r="D314">
        <v>0.89665521171648965</v>
      </c>
      <c r="J314">
        <f t="shared" si="4"/>
        <v>8.8720082164602623</v>
      </c>
    </row>
    <row r="315" spans="1:10" x14ac:dyDescent="0.75">
      <c r="A315">
        <v>282</v>
      </c>
      <c r="B315">
        <v>24.230478158401343</v>
      </c>
      <c r="C315">
        <v>5.0695218415986574</v>
      </c>
      <c r="D315">
        <v>0.51235448269158768</v>
      </c>
      <c r="J315">
        <f t="shared" si="4"/>
        <v>5.0695218415986574</v>
      </c>
    </row>
    <row r="316" spans="1:10" x14ac:dyDescent="0.75">
      <c r="A316">
        <v>283</v>
      </c>
      <c r="B316">
        <v>23.540363525695902</v>
      </c>
      <c r="C316">
        <v>4.7596364743040986</v>
      </c>
      <c r="D316">
        <v>0.48103571890777719</v>
      </c>
      <c r="J316">
        <f t="shared" si="4"/>
        <v>4.7596364743040986</v>
      </c>
    </row>
    <row r="317" spans="1:10" x14ac:dyDescent="0.75">
      <c r="A317">
        <v>284</v>
      </c>
      <c r="B317">
        <v>22.856533445229598</v>
      </c>
      <c r="C317">
        <v>3.8434665547704014</v>
      </c>
      <c r="D317">
        <v>0.38844241724202166</v>
      </c>
      <c r="J317">
        <f t="shared" si="4"/>
        <v>3.8434665547704014</v>
      </c>
    </row>
    <row r="318" spans="1:10" x14ac:dyDescent="0.75">
      <c r="A318">
        <v>285</v>
      </c>
      <c r="B318">
        <v>22.60706166416923</v>
      </c>
      <c r="C318">
        <v>2.692938335830771</v>
      </c>
      <c r="D318">
        <v>0.27216354344373894</v>
      </c>
      <c r="J318">
        <f t="shared" si="4"/>
        <v>2.692938335830771</v>
      </c>
    </row>
    <row r="319" spans="1:10" x14ac:dyDescent="0.75">
      <c r="A319">
        <v>286</v>
      </c>
      <c r="B319">
        <v>23.715965777816002</v>
      </c>
      <c r="C319">
        <v>0.78403422218399754</v>
      </c>
      <c r="D319">
        <v>7.9238922500215025E-2</v>
      </c>
      <c r="J319">
        <f t="shared" si="4"/>
        <v>0.78403422218399754</v>
      </c>
    </row>
    <row r="320" spans="1:10" x14ac:dyDescent="0.75">
      <c r="A320">
        <v>287</v>
      </c>
      <c r="B320">
        <v>23.978592322961386</v>
      </c>
      <c r="C320">
        <v>0.22140767703861286</v>
      </c>
      <c r="D320">
        <v>2.2376709160659598E-2</v>
      </c>
      <c r="J320">
        <f t="shared" si="4"/>
        <v>0.22140767703861286</v>
      </c>
    </row>
    <row r="321" spans="1:10" x14ac:dyDescent="0.75">
      <c r="A321">
        <v>288</v>
      </c>
      <c r="B321">
        <v>23.903238836792621</v>
      </c>
      <c r="C321">
        <v>0.69676116320738046</v>
      </c>
      <c r="D321">
        <v>7.0418614711428296E-2</v>
      </c>
      <c r="J321">
        <f t="shared" si="4"/>
        <v>0.69676116320738046</v>
      </c>
    </row>
    <row r="322" spans="1:10" x14ac:dyDescent="0.75">
      <c r="A322">
        <v>289</v>
      </c>
      <c r="B322">
        <v>23.835921404625687</v>
      </c>
      <c r="C322">
        <v>1.2640785953743148</v>
      </c>
      <c r="D322">
        <v>0.12775491556226917</v>
      </c>
      <c r="J322">
        <f t="shared" si="4"/>
        <v>1.2640785953743148</v>
      </c>
    </row>
    <row r="323" spans="1:10" x14ac:dyDescent="0.75">
      <c r="A323">
        <v>290</v>
      </c>
      <c r="B323">
        <v>23.54695614053022</v>
      </c>
      <c r="C323">
        <v>1.4530438594697799</v>
      </c>
      <c r="D323">
        <v>0.14685281141072265</v>
      </c>
      <c r="J323">
        <f t="shared" si="4"/>
        <v>1.4530438594697799</v>
      </c>
    </row>
    <row r="324" spans="1:10" x14ac:dyDescent="0.75">
      <c r="A324">
        <v>291</v>
      </c>
      <c r="B324">
        <v>14.841165899617771</v>
      </c>
      <c r="C324">
        <v>5.95883410038223</v>
      </c>
      <c r="D324">
        <v>0.6022333976143921</v>
      </c>
      <c r="J324">
        <f t="shared" si="4"/>
        <v>5.95883410038223</v>
      </c>
    </row>
    <row r="325" spans="1:10" x14ac:dyDescent="0.75">
      <c r="A325">
        <v>292</v>
      </c>
      <c r="B325">
        <v>14.353568188585715</v>
      </c>
      <c r="C325">
        <v>5.0464318114142834</v>
      </c>
      <c r="D325">
        <v>0.51002087395291473</v>
      </c>
      <c r="J325">
        <f t="shared" si="4"/>
        <v>5.0464318114142834</v>
      </c>
    </row>
    <row r="326" spans="1:10" x14ac:dyDescent="0.75">
      <c r="A326">
        <v>293</v>
      </c>
      <c r="B326">
        <v>15.972189886421861</v>
      </c>
      <c r="C326">
        <v>3.427810113578138</v>
      </c>
      <c r="D326">
        <v>0.3464338319042512</v>
      </c>
      <c r="J326">
        <f t="shared" si="4"/>
        <v>3.427810113578138</v>
      </c>
    </row>
    <row r="327" spans="1:10" x14ac:dyDescent="0.75">
      <c r="A327">
        <v>294</v>
      </c>
      <c r="B327">
        <v>13.785151797618123</v>
      </c>
      <c r="C327">
        <v>5.6148482023818751</v>
      </c>
      <c r="D327">
        <v>0.56746824178115562</v>
      </c>
      <c r="J327">
        <f t="shared" si="4"/>
        <v>5.6148482023818751</v>
      </c>
    </row>
    <row r="328" spans="1:10" x14ac:dyDescent="0.75">
      <c r="A328">
        <v>295</v>
      </c>
      <c r="B328">
        <v>15.777475319938143</v>
      </c>
      <c r="C328">
        <v>4.4225246800618567</v>
      </c>
      <c r="D328">
        <v>0.44696529878828323</v>
      </c>
      <c r="J328">
        <f t="shared" si="4"/>
        <v>4.4225246800618567</v>
      </c>
    </row>
    <row r="329" spans="1:10" x14ac:dyDescent="0.75">
      <c r="A329">
        <v>296</v>
      </c>
      <c r="B329">
        <v>16.946747606777581</v>
      </c>
      <c r="C329">
        <v>3.5532523932224187</v>
      </c>
      <c r="D329">
        <v>0.35911173650807698</v>
      </c>
      <c r="J329">
        <f t="shared" si="4"/>
        <v>3.5532523932224187</v>
      </c>
    </row>
    <row r="330" spans="1:10" x14ac:dyDescent="0.75">
      <c r="A330">
        <v>297</v>
      </c>
      <c r="B330">
        <v>15.815506135846412</v>
      </c>
      <c r="C330">
        <v>5.3844938641535869</v>
      </c>
      <c r="D330">
        <v>0.54418733255806817</v>
      </c>
      <c r="J330">
        <f t="shared" si="4"/>
        <v>5.3844938641535869</v>
      </c>
    </row>
    <row r="331" spans="1:10" x14ac:dyDescent="0.75">
      <c r="A331">
        <v>298</v>
      </c>
      <c r="B331">
        <v>15.866122282720083</v>
      </c>
      <c r="C331">
        <v>5.1338777172799173</v>
      </c>
      <c r="D331">
        <v>0.51885865062361458</v>
      </c>
      <c r="J331">
        <f t="shared" si="4"/>
        <v>5.1338777172799173</v>
      </c>
    </row>
    <row r="332" spans="1:10" x14ac:dyDescent="0.75">
      <c r="A332">
        <v>299</v>
      </c>
      <c r="B332">
        <v>17.128251263315978</v>
      </c>
      <c r="C332">
        <v>3.5717487366840217</v>
      </c>
      <c r="D332">
        <v>0.36098108134612328</v>
      </c>
      <c r="J332">
        <f t="shared" si="4"/>
        <v>3.5717487366840217</v>
      </c>
    </row>
    <row r="333" spans="1:10" x14ac:dyDescent="0.75">
      <c r="A333">
        <v>300</v>
      </c>
      <c r="B333">
        <v>15.525514247560839</v>
      </c>
      <c r="C333">
        <v>4.5744857524391627</v>
      </c>
      <c r="D333">
        <v>0.46232334222114896</v>
      </c>
      <c r="J333">
        <f t="shared" si="4"/>
        <v>4.5744857524391627</v>
      </c>
    </row>
    <row r="334" spans="1:10" x14ac:dyDescent="0.75">
      <c r="A334">
        <v>301</v>
      </c>
      <c r="B334">
        <v>17.419550821639948</v>
      </c>
      <c r="C334">
        <v>8.1804491783600533</v>
      </c>
      <c r="D334">
        <v>0.82676235312200141</v>
      </c>
      <c r="J334">
        <f t="shared" si="4"/>
        <v>8.1804491783600533</v>
      </c>
    </row>
    <row r="335" spans="1:10" x14ac:dyDescent="0.75">
      <c r="A335">
        <v>302</v>
      </c>
      <c r="B335">
        <v>22.184147987576406</v>
      </c>
      <c r="C335">
        <v>2.0158520124235935</v>
      </c>
      <c r="D335">
        <v>0.20373337906014155</v>
      </c>
      <c r="J335">
        <f t="shared" si="4"/>
        <v>2.0158520124235935</v>
      </c>
    </row>
    <row r="336" spans="1:10" x14ac:dyDescent="0.75">
      <c r="A336">
        <v>303</v>
      </c>
      <c r="B336">
        <v>18.719733002283796</v>
      </c>
      <c r="C336">
        <v>4.4802669977162033</v>
      </c>
      <c r="D336">
        <v>0.45280106322832298</v>
      </c>
      <c r="J336">
        <f t="shared" si="4"/>
        <v>4.4802669977162033</v>
      </c>
    </row>
    <row r="337" spans="1:10" x14ac:dyDescent="0.75">
      <c r="A337">
        <v>304</v>
      </c>
      <c r="B337">
        <v>17.107997909242741</v>
      </c>
      <c r="C337">
        <v>5.5920020907572585</v>
      </c>
      <c r="D337">
        <v>0.56515928482847122</v>
      </c>
      <c r="J337">
        <f t="shared" si="4"/>
        <v>5.5920020907572585</v>
      </c>
    </row>
    <row r="338" spans="1:10" x14ac:dyDescent="0.75">
      <c r="A338">
        <v>305</v>
      </c>
      <c r="B338">
        <v>17.016984430239138</v>
      </c>
      <c r="C338">
        <v>5.4830155697608625</v>
      </c>
      <c r="D338">
        <v>0.55414449204717509</v>
      </c>
      <c r="J338">
        <f t="shared" si="4"/>
        <v>5.4830155697608625</v>
      </c>
    </row>
    <row r="339" spans="1:10" x14ac:dyDescent="0.75">
      <c r="A339">
        <v>306</v>
      </c>
      <c r="B339">
        <v>17.93337542543653</v>
      </c>
      <c r="C339">
        <v>4.5666245745634697</v>
      </c>
      <c r="D339">
        <v>0.46152884722740073</v>
      </c>
      <c r="J339">
        <f t="shared" si="4"/>
        <v>4.5666245745634697</v>
      </c>
    </row>
    <row r="340" spans="1:10" x14ac:dyDescent="0.75">
      <c r="A340">
        <v>307</v>
      </c>
      <c r="B340">
        <v>17.311251418526286</v>
      </c>
      <c r="C340">
        <v>5.3887485814737133</v>
      </c>
      <c r="D340">
        <v>0.54461733829818837</v>
      </c>
      <c r="J340">
        <f t="shared" si="4"/>
        <v>5.3887485814737133</v>
      </c>
    </row>
    <row r="341" spans="1:10" x14ac:dyDescent="0.75">
      <c r="A341">
        <v>308</v>
      </c>
      <c r="B341">
        <v>16.93327959823305</v>
      </c>
      <c r="C341">
        <v>6.0667204017669505</v>
      </c>
      <c r="D341">
        <v>0.61313699599361249</v>
      </c>
      <c r="J341">
        <f t="shared" si="4"/>
        <v>6.0667204017669505</v>
      </c>
    </row>
    <row r="342" spans="1:10" x14ac:dyDescent="0.75">
      <c r="A342">
        <v>309</v>
      </c>
      <c r="B342">
        <v>16.250272139909214</v>
      </c>
      <c r="C342">
        <v>7.0497278600907869</v>
      </c>
      <c r="D342">
        <v>0.71248527646825732</v>
      </c>
      <c r="J342">
        <f t="shared" si="4"/>
        <v>7.0497278600907869</v>
      </c>
    </row>
    <row r="343" spans="1:10" x14ac:dyDescent="0.75">
      <c r="A343">
        <v>310</v>
      </c>
      <c r="B343">
        <v>17.030922405433948</v>
      </c>
      <c r="C343">
        <v>6.3690775945660505</v>
      </c>
      <c r="D343">
        <v>0.6436949199842924</v>
      </c>
      <c r="J343">
        <f t="shared" si="4"/>
        <v>6.3690775945660505</v>
      </c>
    </row>
    <row r="344" spans="1:10" x14ac:dyDescent="0.75">
      <c r="A344">
        <v>311</v>
      </c>
      <c r="B344">
        <v>16.328573725377762</v>
      </c>
      <c r="C344">
        <v>-10.028573725377761</v>
      </c>
      <c r="D344">
        <v>-1.0135442481060621</v>
      </c>
      <c r="J344">
        <f t="shared" si="4"/>
        <v>10.028573725377761</v>
      </c>
    </row>
    <row r="345" spans="1:10" x14ac:dyDescent="0.75">
      <c r="A345">
        <v>312</v>
      </c>
      <c r="B345">
        <v>15.715779886232031</v>
      </c>
      <c r="C345">
        <v>-8.8157798862320309</v>
      </c>
      <c r="D345">
        <v>-0.89097245938858727</v>
      </c>
      <c r="J345">
        <f t="shared" si="4"/>
        <v>8.8157798862320309</v>
      </c>
    </row>
    <row r="346" spans="1:10" x14ac:dyDescent="0.75">
      <c r="A346">
        <v>313</v>
      </c>
      <c r="B346">
        <v>16.602147821929819</v>
      </c>
      <c r="C346">
        <v>-9.2021478219298185</v>
      </c>
      <c r="D346">
        <v>-0.93002098309721204</v>
      </c>
      <c r="J346">
        <f t="shared" si="4"/>
        <v>9.2021478219298185</v>
      </c>
    </row>
    <row r="347" spans="1:10" x14ac:dyDescent="0.75">
      <c r="A347">
        <v>314</v>
      </c>
      <c r="B347">
        <v>16.984571585059534</v>
      </c>
      <c r="C347">
        <v>-8.8845715850595344</v>
      </c>
      <c r="D347">
        <v>-0.89792493663743289</v>
      </c>
      <c r="J347">
        <f t="shared" si="4"/>
        <v>8.8845715850595344</v>
      </c>
    </row>
    <row r="348" spans="1:10" x14ac:dyDescent="0.75">
      <c r="A348">
        <v>315</v>
      </c>
      <c r="B348">
        <v>17.247965271682236</v>
      </c>
      <c r="C348">
        <v>-8.4479652716822358</v>
      </c>
      <c r="D348">
        <v>-0.85379903900449861</v>
      </c>
      <c r="J348">
        <f t="shared" si="4"/>
        <v>8.4479652716822358</v>
      </c>
    </row>
    <row r="349" spans="1:10" x14ac:dyDescent="0.75">
      <c r="A349">
        <v>316</v>
      </c>
      <c r="B349">
        <v>17.656034337203721</v>
      </c>
      <c r="C349">
        <v>-7.3560343372037202</v>
      </c>
      <c r="D349">
        <v>-0.74344233741599941</v>
      </c>
      <c r="J349">
        <f t="shared" si="4"/>
        <v>7.3560343372037202</v>
      </c>
    </row>
    <row r="350" spans="1:10" x14ac:dyDescent="0.75">
      <c r="A350">
        <v>317</v>
      </c>
      <c r="B350">
        <v>19.568789893497474</v>
      </c>
      <c r="C350">
        <v>-8.3687898934974747</v>
      </c>
      <c r="D350">
        <v>-0.84579712852866329</v>
      </c>
      <c r="J350">
        <f t="shared" si="4"/>
        <v>8.3687898934974747</v>
      </c>
    </row>
    <row r="351" spans="1:10" x14ac:dyDescent="0.75">
      <c r="A351">
        <v>318</v>
      </c>
      <c r="B351">
        <v>19.083412819950258</v>
      </c>
      <c r="C351">
        <v>-6.7834128199502572</v>
      </c>
      <c r="D351">
        <v>-0.68556997579738332</v>
      </c>
      <c r="J351">
        <f t="shared" si="4"/>
        <v>6.7834128199502572</v>
      </c>
    </row>
    <row r="352" spans="1:10" x14ac:dyDescent="0.75">
      <c r="A352">
        <v>319</v>
      </c>
      <c r="B352">
        <v>18.867000321158631</v>
      </c>
      <c r="C352">
        <v>-6.2670003211586316</v>
      </c>
      <c r="D352">
        <v>-0.63337841475058909</v>
      </c>
      <c r="J352">
        <f t="shared" si="4"/>
        <v>6.2670003211586316</v>
      </c>
    </row>
    <row r="353" spans="1:10" x14ac:dyDescent="0.75">
      <c r="A353">
        <v>320</v>
      </c>
      <c r="B353">
        <v>19.200405758207243</v>
      </c>
      <c r="C353">
        <v>-6.8004057582072424</v>
      </c>
      <c r="D353">
        <v>-0.68728737802230844</v>
      </c>
      <c r="J353">
        <f t="shared" si="4"/>
        <v>6.8004057582072424</v>
      </c>
    </row>
    <row r="354" spans="1:10" x14ac:dyDescent="0.75">
      <c r="A354">
        <v>321</v>
      </c>
      <c r="B354">
        <v>21.407417924714522</v>
      </c>
      <c r="C354">
        <v>25.29258207528548</v>
      </c>
      <c r="D354">
        <v>2.5562110609293498</v>
      </c>
      <c r="J354">
        <f t="shared" si="4"/>
        <v>25.29258207528548</v>
      </c>
    </row>
    <row r="355" spans="1:10" x14ac:dyDescent="0.75">
      <c r="A355">
        <v>322</v>
      </c>
      <c r="B355">
        <v>21.076157204908856</v>
      </c>
      <c r="C355">
        <v>22.423842795091144</v>
      </c>
      <c r="D355">
        <v>2.266280082070502</v>
      </c>
      <c r="J355">
        <f t="shared" ref="J355:J363" si="5" xml:space="preserve"> ABS(C355)</f>
        <v>22.423842795091144</v>
      </c>
    </row>
    <row r="356" spans="1:10" x14ac:dyDescent="0.75">
      <c r="A356">
        <v>323</v>
      </c>
      <c r="B356">
        <v>21.191732954559523</v>
      </c>
      <c r="C356">
        <v>20.50826704544048</v>
      </c>
      <c r="D356">
        <v>2.0726811879469258</v>
      </c>
      <c r="J356">
        <f t="shared" si="5"/>
        <v>20.50826704544048</v>
      </c>
    </row>
    <row r="357" spans="1:10" x14ac:dyDescent="0.75">
      <c r="A357">
        <v>324</v>
      </c>
      <c r="B357">
        <v>20.319028190559507</v>
      </c>
      <c r="C357">
        <v>19.280971809440494</v>
      </c>
      <c r="D357">
        <v>1.9486438062375042</v>
      </c>
      <c r="J357">
        <f t="shared" si="5"/>
        <v>19.280971809440494</v>
      </c>
    </row>
    <row r="358" spans="1:10" x14ac:dyDescent="0.75">
      <c r="A358">
        <v>325</v>
      </c>
      <c r="B358">
        <v>20.357563896056519</v>
      </c>
      <c r="C358">
        <v>17.342436103943484</v>
      </c>
      <c r="D358">
        <v>1.7527244494218159</v>
      </c>
      <c r="J358">
        <f t="shared" si="5"/>
        <v>17.342436103943484</v>
      </c>
    </row>
    <row r="359" spans="1:10" x14ac:dyDescent="0.75">
      <c r="A359">
        <v>326</v>
      </c>
      <c r="B359">
        <v>24.530899067874216</v>
      </c>
      <c r="C359">
        <v>11.169100932125787</v>
      </c>
      <c r="D359">
        <v>1.128812363180361</v>
      </c>
      <c r="J359">
        <f t="shared" si="5"/>
        <v>11.169100932125787</v>
      </c>
    </row>
    <row r="360" spans="1:10" x14ac:dyDescent="0.75">
      <c r="A360">
        <v>327</v>
      </c>
      <c r="B360">
        <v>20.602085879556775</v>
      </c>
      <c r="C360">
        <v>13.497914120443227</v>
      </c>
      <c r="D360">
        <v>1.364175364596973</v>
      </c>
      <c r="J360">
        <f t="shared" si="5"/>
        <v>13.497914120443227</v>
      </c>
    </row>
    <row r="361" spans="1:10" x14ac:dyDescent="0.75">
      <c r="A361">
        <v>328</v>
      </c>
      <c r="B361">
        <v>19.137812612815388</v>
      </c>
      <c r="C361">
        <v>13.462187387184613</v>
      </c>
      <c r="D361">
        <v>1.360564619341518</v>
      </c>
      <c r="J361">
        <f t="shared" si="5"/>
        <v>13.462187387184613</v>
      </c>
    </row>
    <row r="362" spans="1:10" x14ac:dyDescent="0.75">
      <c r="A362">
        <v>329</v>
      </c>
      <c r="B362">
        <v>19.745207728584489</v>
      </c>
      <c r="C362">
        <v>12.854792271415512</v>
      </c>
      <c r="D362">
        <v>1.2991778416427482</v>
      </c>
      <c r="J362">
        <f t="shared" si="5"/>
        <v>12.854792271415512</v>
      </c>
    </row>
    <row r="363" spans="1:10" ht="15.5" thickBot="1" x14ac:dyDescent="0.9">
      <c r="A363" s="1">
        <v>330</v>
      </c>
      <c r="B363" s="1">
        <v>21.774642934343859</v>
      </c>
      <c r="C363" s="1">
        <v>9.9253570656561401</v>
      </c>
      <c r="D363" s="1">
        <v>1.0031125900623228</v>
      </c>
      <c r="J363">
        <f t="shared" si="5"/>
        <v>9.9253570656561401</v>
      </c>
    </row>
  </sheetData>
  <mergeCells count="4">
    <mergeCell ref="A3:B3"/>
    <mergeCell ref="A10:F10"/>
    <mergeCell ref="A31:D31"/>
    <mergeCell ref="A1:B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8257-3556-4424-9E61-8641698B1369}">
  <sheetPr>
    <tabColor rgb="FF002060"/>
  </sheetPr>
  <dimension ref="A1:K358"/>
  <sheetViews>
    <sheetView showGridLines="0" workbookViewId="0">
      <selection activeCell="D5" sqref="D5"/>
    </sheetView>
  </sheetViews>
  <sheetFormatPr defaultRowHeight="14.75" x14ac:dyDescent="0.75"/>
  <cols>
    <col min="1" max="1" width="77.86328125" bestFit="1" customWidth="1"/>
    <col min="2" max="2" width="12.40625" bestFit="1" customWidth="1"/>
    <col min="3" max="3" width="13.54296875" bestFit="1" customWidth="1"/>
    <col min="4" max="4" width="17" bestFit="1" customWidth="1"/>
    <col min="5" max="5" width="12.54296875" bestFit="1" customWidth="1"/>
    <col min="6" max="6" width="12.86328125" bestFit="1" customWidth="1"/>
    <col min="7" max="7" width="27.40625" bestFit="1" customWidth="1"/>
    <col min="8" max="9" width="12.40625" bestFit="1" customWidth="1"/>
  </cols>
  <sheetData>
    <row r="1" spans="1:9" x14ac:dyDescent="0.75">
      <c r="A1" s="52" t="s">
        <v>2</v>
      </c>
      <c r="B1" s="52"/>
    </row>
    <row r="2" spans="1:9" x14ac:dyDescent="0.75">
      <c r="D2" s="6" t="s">
        <v>3</v>
      </c>
      <c r="E2" s="6" t="s">
        <v>4</v>
      </c>
      <c r="F2" s="6" t="s">
        <v>5</v>
      </c>
      <c r="G2" s="6" t="s">
        <v>6</v>
      </c>
    </row>
    <row r="3" spans="1:9" x14ac:dyDescent="0.75">
      <c r="A3" s="50" t="s">
        <v>7</v>
      </c>
      <c r="B3" s="50"/>
      <c r="D3" s="20">
        <f xml:space="preserve"> C13 * (1 / B8)</f>
        <v>96.768940491238794</v>
      </c>
      <c r="E3" s="20">
        <f>SQRT(D3)</f>
        <v>9.8371205386148848</v>
      </c>
      <c r="F3" s="20">
        <f xml:space="preserve"> K29 * (1/B8)</f>
        <v>7.8349835753067287</v>
      </c>
      <c r="G3" s="20">
        <f>SQRT(C13 / B13)</f>
        <v>9.9585710707171344</v>
      </c>
    </row>
    <row r="4" spans="1:9" x14ac:dyDescent="0.75">
      <c r="A4" s="11" t="s">
        <v>8</v>
      </c>
      <c r="B4" s="11">
        <v>0.40913748749361384</v>
      </c>
    </row>
    <row r="5" spans="1:9" x14ac:dyDescent="0.75">
      <c r="A5" s="12" t="s">
        <v>9</v>
      </c>
      <c r="B5" s="12">
        <v>0.16739348367258702</v>
      </c>
    </row>
    <row r="6" spans="1:9" x14ac:dyDescent="0.75">
      <c r="A6" s="12" t="s">
        <v>10</v>
      </c>
      <c r="B6" s="12">
        <v>0.14929334201329544</v>
      </c>
    </row>
    <row r="7" spans="1:9" x14ac:dyDescent="0.75">
      <c r="A7" s="12" t="s">
        <v>11</v>
      </c>
      <c r="B7" s="12">
        <v>9.9585710707171344</v>
      </c>
    </row>
    <row r="8" spans="1:9" x14ac:dyDescent="0.75">
      <c r="A8" s="16" t="s">
        <v>12</v>
      </c>
      <c r="B8" s="16">
        <v>330</v>
      </c>
    </row>
    <row r="10" spans="1:9" x14ac:dyDescent="0.75">
      <c r="A10" s="51" t="s">
        <v>13</v>
      </c>
      <c r="B10" s="51"/>
      <c r="C10" s="51"/>
      <c r="D10" s="51"/>
      <c r="E10" s="51"/>
      <c r="F10" s="51"/>
    </row>
    <row r="11" spans="1:9" x14ac:dyDescent="0.75">
      <c r="A11" s="2"/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9" x14ac:dyDescent="0.75">
      <c r="A12" s="11" t="s">
        <v>19</v>
      </c>
      <c r="B12" s="11">
        <v>7</v>
      </c>
      <c r="C12" s="11">
        <v>6420.2016378911831</v>
      </c>
      <c r="D12" s="11">
        <v>917.17166255588324</v>
      </c>
      <c r="E12" s="11">
        <v>9.2481863856936553</v>
      </c>
      <c r="F12" s="11">
        <v>1.9540090136645581E-10</v>
      </c>
    </row>
    <row r="13" spans="1:9" x14ac:dyDescent="0.75">
      <c r="A13" s="12" t="s">
        <v>20</v>
      </c>
      <c r="B13" s="12">
        <v>322</v>
      </c>
      <c r="C13" s="12">
        <v>31933.7503621088</v>
      </c>
      <c r="D13" s="12">
        <v>99.173137770524221</v>
      </c>
      <c r="E13" s="12"/>
      <c r="F13" s="12"/>
    </row>
    <row r="14" spans="1:9" x14ac:dyDescent="0.75">
      <c r="A14" s="16" t="s">
        <v>21</v>
      </c>
      <c r="B14" s="16">
        <v>329</v>
      </c>
      <c r="C14" s="16">
        <v>38353.951999999983</v>
      </c>
      <c r="D14" s="16"/>
      <c r="E14" s="16"/>
      <c r="F14" s="16"/>
    </row>
    <row r="16" spans="1:9" x14ac:dyDescent="0.75">
      <c r="A16" s="5"/>
      <c r="B16" s="5" t="s">
        <v>22</v>
      </c>
      <c r="C16" s="5" t="s">
        <v>11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11" x14ac:dyDescent="0.75">
      <c r="A17" s="11" t="s">
        <v>29</v>
      </c>
      <c r="B17" s="11">
        <v>-829.14026056573141</v>
      </c>
      <c r="C17" s="11">
        <v>409.66367252210574</v>
      </c>
      <c r="D17" s="11">
        <v>-2.0239535896876246</v>
      </c>
      <c r="E17" s="11">
        <v>4.3800355406240769E-2</v>
      </c>
      <c r="F17" s="11">
        <v>-1635.0956037969152</v>
      </c>
      <c r="G17" s="11">
        <v>-23.184917334547663</v>
      </c>
      <c r="H17" s="11">
        <v>-1635.0956037969152</v>
      </c>
      <c r="I17" s="11">
        <v>-23.184917334547663</v>
      </c>
    </row>
    <row r="18" spans="1:11" x14ac:dyDescent="0.75">
      <c r="A18" s="12" t="s">
        <v>30</v>
      </c>
      <c r="B18" s="12">
        <v>0.42902255338773704</v>
      </c>
      <c r="C18" s="12">
        <v>0.20361459400604159</v>
      </c>
      <c r="D18" s="12">
        <v>2.1070324329257422</v>
      </c>
      <c r="E18" s="12">
        <v>3.5887863190933858E-2</v>
      </c>
      <c r="F18" s="12">
        <v>2.8439633772959161E-2</v>
      </c>
      <c r="G18" s="12">
        <v>0.82960547300251486</v>
      </c>
      <c r="H18" s="12">
        <v>2.8439633772959161E-2</v>
      </c>
      <c r="I18" s="12">
        <v>0.82960547300251486</v>
      </c>
    </row>
    <row r="19" spans="1:11" x14ac:dyDescent="0.75">
      <c r="A19" s="12" t="s">
        <v>31</v>
      </c>
      <c r="B19" s="12">
        <v>-33.142484793763003</v>
      </c>
      <c r="C19" s="12">
        <v>12.37250115205946</v>
      </c>
      <c r="D19" s="12">
        <v>-2.6787214958752528</v>
      </c>
      <c r="E19" s="12">
        <v>7.7698209578196762E-3</v>
      </c>
      <c r="F19" s="12">
        <v>-57.483631157181932</v>
      </c>
      <c r="G19" s="12">
        <v>-8.8013384303440709</v>
      </c>
      <c r="H19" s="12">
        <v>-57.483631157181932</v>
      </c>
      <c r="I19" s="12">
        <v>-8.8013384303440709</v>
      </c>
    </row>
    <row r="20" spans="1:11" x14ac:dyDescent="0.75">
      <c r="A20" s="12" t="s">
        <v>33</v>
      </c>
      <c r="B20" s="12">
        <v>0.28309545189016311</v>
      </c>
      <c r="C20" s="12">
        <v>8.4603682029095642E-2</v>
      </c>
      <c r="D20" s="12">
        <v>3.3461363040063095</v>
      </c>
      <c r="E20" s="17">
        <v>9.1637819824247444E-4</v>
      </c>
      <c r="F20" s="12">
        <v>0.11664967170031162</v>
      </c>
      <c r="G20" s="12">
        <v>0.44954123208001462</v>
      </c>
      <c r="H20" s="12">
        <v>0.11664967170031162</v>
      </c>
      <c r="I20" s="12">
        <v>0.44954123208001462</v>
      </c>
    </row>
    <row r="21" spans="1:11" x14ac:dyDescent="0.75">
      <c r="A21" s="12" t="s">
        <v>34</v>
      </c>
      <c r="B21" s="12">
        <v>-2.0381042079463559E-4</v>
      </c>
      <c r="C21" s="12">
        <v>8.3077995213126432E-5</v>
      </c>
      <c r="D21" s="12">
        <v>-2.4532419237101819</v>
      </c>
      <c r="E21" s="12">
        <v>1.4687215521290466E-2</v>
      </c>
      <c r="F21" s="12">
        <v>-3.672546279285764E-4</v>
      </c>
      <c r="G21" s="12">
        <v>-4.0366213660694781E-5</v>
      </c>
      <c r="H21" s="12">
        <v>-3.672546279285764E-4</v>
      </c>
      <c r="I21" s="12">
        <v>-4.0366213660694781E-5</v>
      </c>
    </row>
    <row r="22" spans="1:11" x14ac:dyDescent="0.75">
      <c r="A22" s="12" t="s">
        <v>35</v>
      </c>
      <c r="B22" s="12">
        <v>-0.18602157024327295</v>
      </c>
      <c r="C22" s="12">
        <v>8.7545753642472135E-2</v>
      </c>
      <c r="D22" s="12">
        <v>-2.1248497214721107</v>
      </c>
      <c r="E22" s="12">
        <v>3.4360474510885017E-2</v>
      </c>
      <c r="F22" s="12">
        <v>-0.35825546028033484</v>
      </c>
      <c r="G22" s="12">
        <v>-1.37876802062111E-2</v>
      </c>
      <c r="H22" s="12">
        <v>-0.35825546028033484</v>
      </c>
      <c r="I22" s="12">
        <v>-1.37876802062111E-2</v>
      </c>
    </row>
    <row r="23" spans="1:11" x14ac:dyDescent="0.75">
      <c r="A23" s="12" t="s">
        <v>48</v>
      </c>
      <c r="B23" s="12">
        <v>0.21479947295027269</v>
      </c>
      <c r="C23" s="12">
        <v>7.9746763415384087E-2</v>
      </c>
      <c r="D23" s="12">
        <v>2.6935196332850211</v>
      </c>
      <c r="E23" s="12">
        <v>7.4405546291383389E-3</v>
      </c>
      <c r="F23" s="12">
        <v>5.7908993293320166E-2</v>
      </c>
      <c r="G23" s="12">
        <v>0.3716899526072252</v>
      </c>
      <c r="H23" s="12">
        <v>5.7908993293320166E-2</v>
      </c>
      <c r="I23" s="12">
        <v>0.3716899526072252</v>
      </c>
    </row>
    <row r="24" spans="1:11" x14ac:dyDescent="0.75">
      <c r="A24" s="12" t="s">
        <v>49</v>
      </c>
      <c r="B24" s="12">
        <v>-1.7672010883484236E-2</v>
      </c>
      <c r="C24" s="12">
        <v>9.162927776115163E-3</v>
      </c>
      <c r="D24" s="12">
        <v>-1.9286423854119581</v>
      </c>
      <c r="E24" s="13">
        <v>5.4654082639513955E-2</v>
      </c>
      <c r="F24" s="12">
        <v>-3.5698775510516055E-2</v>
      </c>
      <c r="G24" s="12">
        <v>3.5475374354758393E-4</v>
      </c>
      <c r="H24" s="12">
        <v>-3.5698775510516055E-2</v>
      </c>
      <c r="I24" s="12">
        <v>3.5475374354758393E-4</v>
      </c>
    </row>
    <row r="26" spans="1:11" x14ac:dyDescent="0.75">
      <c r="A26" s="53" t="s">
        <v>40</v>
      </c>
      <c r="B26" s="53"/>
      <c r="C26" s="53"/>
      <c r="D26" s="53"/>
    </row>
    <row r="28" spans="1:11" ht="118" x14ac:dyDescent="0.75">
      <c r="A28" s="7" t="s">
        <v>41</v>
      </c>
      <c r="B28" s="8" t="s">
        <v>42</v>
      </c>
      <c r="C28" s="7" t="s">
        <v>43</v>
      </c>
      <c r="D28" s="7" t="s">
        <v>44</v>
      </c>
      <c r="I28" s="9" t="s">
        <v>50</v>
      </c>
      <c r="J28" s="9" t="s">
        <v>51</v>
      </c>
      <c r="K28" s="9" t="s">
        <v>47</v>
      </c>
    </row>
    <row r="29" spans="1:11" x14ac:dyDescent="0.75">
      <c r="A29">
        <v>1</v>
      </c>
      <c r="B29">
        <v>25.745352372919385</v>
      </c>
      <c r="C29">
        <v>-4.5453523729193854</v>
      </c>
      <c r="D29">
        <v>-0.46136064230407497</v>
      </c>
      <c r="I29">
        <f xml:space="preserve"> SUM(C29:C408)</f>
        <v>-1.0881961998165934E-11</v>
      </c>
      <c r="J29">
        <f t="shared" ref="J29:J92" si="0" xml:space="preserve"> ABS(C29)</f>
        <v>4.5453523729193854</v>
      </c>
      <c r="K29">
        <f>SUM(J29:J408)</f>
        <v>2585.5445798512205</v>
      </c>
    </row>
    <row r="30" spans="1:11" x14ac:dyDescent="0.75">
      <c r="A30">
        <v>2</v>
      </c>
      <c r="B30">
        <v>24.09328579154738</v>
      </c>
      <c r="C30">
        <v>-3.8932857915473811</v>
      </c>
      <c r="D30">
        <v>-0.39517482608459703</v>
      </c>
      <c r="J30">
        <f t="shared" si="0"/>
        <v>3.8932857915473811</v>
      </c>
    </row>
    <row r="31" spans="1:11" x14ac:dyDescent="0.75">
      <c r="A31">
        <v>3</v>
      </c>
      <c r="B31">
        <v>23.422768011979436</v>
      </c>
      <c r="C31">
        <v>-2.3227680119794343</v>
      </c>
      <c r="D31">
        <v>-0.23576472273411511</v>
      </c>
      <c r="J31">
        <f t="shared" si="0"/>
        <v>2.3227680119794343</v>
      </c>
    </row>
    <row r="32" spans="1:11" x14ac:dyDescent="0.75">
      <c r="A32">
        <v>4</v>
      </c>
      <c r="B32">
        <v>24.242081655883641</v>
      </c>
      <c r="C32">
        <v>-3.5420816558836421</v>
      </c>
      <c r="D32">
        <v>-0.3595270363609589</v>
      </c>
      <c r="J32">
        <f t="shared" si="0"/>
        <v>3.5420816558836421</v>
      </c>
    </row>
    <row r="33" spans="1:10" x14ac:dyDescent="0.75">
      <c r="A33">
        <v>5</v>
      </c>
      <c r="B33">
        <v>22.588042660971027</v>
      </c>
      <c r="C33">
        <v>-1.8880426609710277</v>
      </c>
      <c r="D33">
        <v>-0.1916393941100806</v>
      </c>
      <c r="J33">
        <f t="shared" si="0"/>
        <v>1.8880426609710277</v>
      </c>
    </row>
    <row r="34" spans="1:10" x14ac:dyDescent="0.75">
      <c r="A34">
        <v>6</v>
      </c>
      <c r="B34">
        <v>22.13185972371009</v>
      </c>
      <c r="C34">
        <v>-0.63185972371008958</v>
      </c>
      <c r="D34">
        <v>-6.4134787373971644E-2</v>
      </c>
      <c r="J34">
        <f t="shared" si="0"/>
        <v>0.63185972371008958</v>
      </c>
    </row>
    <row r="35" spans="1:10" x14ac:dyDescent="0.75">
      <c r="A35">
        <v>7</v>
      </c>
      <c r="B35">
        <v>23.143185247142057</v>
      </c>
      <c r="C35">
        <v>-0.94318524714205765</v>
      </c>
      <c r="D35">
        <v>-9.5734833238836567E-2</v>
      </c>
      <c r="J35">
        <f t="shared" si="0"/>
        <v>0.94318524714205765</v>
      </c>
    </row>
    <row r="36" spans="1:10" x14ac:dyDescent="0.75">
      <c r="A36">
        <v>8</v>
      </c>
      <c r="B36">
        <v>22.583930473413023</v>
      </c>
      <c r="C36">
        <v>0.41606952658697693</v>
      </c>
      <c r="D36">
        <v>4.2231732169541208E-2</v>
      </c>
      <c r="J36">
        <f t="shared" si="0"/>
        <v>0.41606952658697693</v>
      </c>
    </row>
    <row r="37" spans="1:10" x14ac:dyDescent="0.75">
      <c r="A37">
        <v>9</v>
      </c>
      <c r="B37">
        <v>21.348846784828183</v>
      </c>
      <c r="C37">
        <v>2.6511532151718171</v>
      </c>
      <c r="D37">
        <v>0.26909635378006724</v>
      </c>
      <c r="J37">
        <f t="shared" si="0"/>
        <v>2.6511532151718171</v>
      </c>
    </row>
    <row r="38" spans="1:10" x14ac:dyDescent="0.75">
      <c r="A38">
        <v>10</v>
      </c>
      <c r="B38">
        <v>22.434941183806131</v>
      </c>
      <c r="C38">
        <v>4.4650588161938671</v>
      </c>
      <c r="D38">
        <v>0.45321071599154772</v>
      </c>
      <c r="J38">
        <f t="shared" si="0"/>
        <v>4.4650588161938671</v>
      </c>
    </row>
    <row r="39" spans="1:10" x14ac:dyDescent="0.75">
      <c r="A39">
        <v>11</v>
      </c>
      <c r="B39">
        <v>18.730652604351452</v>
      </c>
      <c r="C39">
        <v>5.169347395648547</v>
      </c>
      <c r="D39">
        <v>0.52469714976520454</v>
      </c>
      <c r="J39">
        <f t="shared" si="0"/>
        <v>5.169347395648547</v>
      </c>
    </row>
    <row r="40" spans="1:10" x14ac:dyDescent="0.75">
      <c r="A40">
        <v>12</v>
      </c>
      <c r="B40">
        <v>18.197583893249629</v>
      </c>
      <c r="C40">
        <v>-1.7975838932496302</v>
      </c>
      <c r="D40">
        <v>-0.18245768238479712</v>
      </c>
      <c r="J40">
        <f t="shared" si="0"/>
        <v>1.7975838932496302</v>
      </c>
    </row>
    <row r="41" spans="1:10" x14ac:dyDescent="0.75">
      <c r="A41">
        <v>13</v>
      </c>
      <c r="B41">
        <v>17.637669380666509</v>
      </c>
      <c r="C41">
        <v>-2.5376693806665092</v>
      </c>
      <c r="D41">
        <v>-0.25757756040984708</v>
      </c>
      <c r="J41">
        <f t="shared" si="0"/>
        <v>2.5376693806665092</v>
      </c>
    </row>
    <row r="42" spans="1:10" x14ac:dyDescent="0.75">
      <c r="A42">
        <v>14</v>
      </c>
      <c r="B42">
        <v>17.481376434673685</v>
      </c>
      <c r="C42">
        <v>-3.1813764346736839</v>
      </c>
      <c r="D42">
        <v>-0.32291487103548494</v>
      </c>
      <c r="J42">
        <f t="shared" si="0"/>
        <v>3.1813764346736839</v>
      </c>
    </row>
    <row r="43" spans="1:10" x14ac:dyDescent="0.75">
      <c r="A43">
        <v>15</v>
      </c>
      <c r="B43">
        <v>17.176111397943341</v>
      </c>
      <c r="C43">
        <v>-3.4761113979433418</v>
      </c>
      <c r="D43">
        <v>-0.35283094811978388</v>
      </c>
      <c r="J43">
        <f t="shared" si="0"/>
        <v>3.4761113979433418</v>
      </c>
    </row>
    <row r="44" spans="1:10" x14ac:dyDescent="0.75">
      <c r="A44">
        <v>16</v>
      </c>
      <c r="B44">
        <v>19.050488230540413</v>
      </c>
      <c r="C44">
        <v>-4.5504882305404131</v>
      </c>
      <c r="D44">
        <v>-0.46188194018736706</v>
      </c>
      <c r="J44">
        <f t="shared" si="0"/>
        <v>4.5504882305404131</v>
      </c>
    </row>
    <row r="45" spans="1:10" x14ac:dyDescent="0.75">
      <c r="A45">
        <v>17</v>
      </c>
      <c r="B45">
        <v>26.227367941162502</v>
      </c>
      <c r="C45">
        <v>-10.827367941162501</v>
      </c>
      <c r="D45">
        <v>-1.0989954172879428</v>
      </c>
      <c r="J45">
        <f t="shared" si="0"/>
        <v>10.827367941162501</v>
      </c>
    </row>
    <row r="46" spans="1:10" x14ac:dyDescent="0.75">
      <c r="A46">
        <v>18</v>
      </c>
      <c r="B46">
        <v>21.401063743810298</v>
      </c>
      <c r="C46">
        <v>-6.0010637438102972</v>
      </c>
      <c r="D46">
        <v>-0.60911770885955896</v>
      </c>
      <c r="J46">
        <f t="shared" si="0"/>
        <v>6.0010637438102972</v>
      </c>
    </row>
    <row r="47" spans="1:10" x14ac:dyDescent="0.75">
      <c r="A47">
        <v>19</v>
      </c>
      <c r="B47">
        <v>21.179981471857346</v>
      </c>
      <c r="C47">
        <v>-5.4799814718573465</v>
      </c>
      <c r="D47">
        <v>-0.55622701261479857</v>
      </c>
      <c r="J47">
        <f t="shared" si="0"/>
        <v>5.4799814718573465</v>
      </c>
    </row>
    <row r="48" spans="1:10" x14ac:dyDescent="0.75">
      <c r="A48">
        <v>20</v>
      </c>
      <c r="B48">
        <v>22.579406673493143</v>
      </c>
      <c r="C48">
        <v>-4.6794066734931441</v>
      </c>
      <c r="D48">
        <v>-0.47496737136314893</v>
      </c>
      <c r="J48">
        <f t="shared" si="0"/>
        <v>4.6794066734931441</v>
      </c>
    </row>
    <row r="49" spans="1:10" x14ac:dyDescent="0.75">
      <c r="A49">
        <v>21</v>
      </c>
      <c r="B49">
        <v>12.498279964158868</v>
      </c>
      <c r="C49">
        <v>2.7017200358411309</v>
      </c>
      <c r="D49">
        <v>0.27422896814067521</v>
      </c>
      <c r="J49">
        <f t="shared" si="0"/>
        <v>2.7017200358411309</v>
      </c>
    </row>
    <row r="50" spans="1:10" x14ac:dyDescent="0.75">
      <c r="A50">
        <v>22</v>
      </c>
      <c r="B50">
        <v>10.651848979359446</v>
      </c>
      <c r="C50">
        <v>5.1481510206405545</v>
      </c>
      <c r="D50">
        <v>0.52254568330322715</v>
      </c>
      <c r="J50">
        <f t="shared" si="0"/>
        <v>5.1481510206405545</v>
      </c>
    </row>
    <row r="51" spans="1:10" x14ac:dyDescent="0.75">
      <c r="A51">
        <v>23</v>
      </c>
      <c r="B51">
        <v>10.3045081932847</v>
      </c>
      <c r="C51">
        <v>4.9954918067153002</v>
      </c>
      <c r="D51">
        <v>0.50705052534587958</v>
      </c>
      <c r="J51">
        <f t="shared" si="0"/>
        <v>4.9954918067153002</v>
      </c>
    </row>
    <row r="52" spans="1:10" x14ac:dyDescent="0.75">
      <c r="A52">
        <v>24</v>
      </c>
      <c r="B52">
        <v>11.208871980741989</v>
      </c>
      <c r="C52">
        <v>3.7911280192580108</v>
      </c>
      <c r="D52">
        <v>0.38480564640986359</v>
      </c>
      <c r="J52">
        <f t="shared" si="0"/>
        <v>3.7911280192580108</v>
      </c>
    </row>
    <row r="53" spans="1:10" x14ac:dyDescent="0.75">
      <c r="A53">
        <v>25</v>
      </c>
      <c r="B53">
        <v>10.641373209191894</v>
      </c>
      <c r="C53">
        <v>3.4586267908081059</v>
      </c>
      <c r="D53">
        <v>0.35105623212055631</v>
      </c>
      <c r="J53">
        <f t="shared" si="0"/>
        <v>3.4586267908081059</v>
      </c>
    </row>
    <row r="54" spans="1:10" x14ac:dyDescent="0.75">
      <c r="A54">
        <v>26</v>
      </c>
      <c r="B54">
        <v>10.065695636782941</v>
      </c>
      <c r="C54">
        <v>3.9343043632170591</v>
      </c>
      <c r="D54">
        <v>0.39933827767630803</v>
      </c>
      <c r="J54">
        <f t="shared" si="0"/>
        <v>3.9343043632170591</v>
      </c>
    </row>
    <row r="55" spans="1:10" x14ac:dyDescent="0.75">
      <c r="A55">
        <v>27</v>
      </c>
      <c r="B55">
        <v>10.039929080124276</v>
      </c>
      <c r="C55">
        <v>3.2600709198757247</v>
      </c>
      <c r="D55">
        <v>0.33090248899331626</v>
      </c>
      <c r="J55">
        <f t="shared" si="0"/>
        <v>3.2600709198757247</v>
      </c>
    </row>
    <row r="56" spans="1:10" x14ac:dyDescent="0.75">
      <c r="A56">
        <v>28</v>
      </c>
      <c r="B56">
        <v>10.013998249333884</v>
      </c>
      <c r="C56">
        <v>2.4860017506661158</v>
      </c>
      <c r="D56">
        <v>0.25233321211567944</v>
      </c>
      <c r="J56">
        <f t="shared" si="0"/>
        <v>2.4860017506661158</v>
      </c>
    </row>
    <row r="57" spans="1:10" x14ac:dyDescent="0.75">
      <c r="A57">
        <v>29</v>
      </c>
      <c r="B57">
        <v>9.3185961253832019</v>
      </c>
      <c r="C57">
        <v>2.1814038746167981</v>
      </c>
      <c r="D57">
        <v>0.22141603337815702</v>
      </c>
      <c r="J57">
        <f t="shared" si="0"/>
        <v>2.1814038746167981</v>
      </c>
    </row>
    <row r="58" spans="1:10" x14ac:dyDescent="0.75">
      <c r="A58">
        <v>30</v>
      </c>
      <c r="B58">
        <v>9.3218394635457535</v>
      </c>
      <c r="C58">
        <v>1.6781605364542465</v>
      </c>
      <c r="D58">
        <v>0.1703360178631444</v>
      </c>
      <c r="J58">
        <f t="shared" si="0"/>
        <v>1.6781605364542465</v>
      </c>
    </row>
    <row r="59" spans="1:10" x14ac:dyDescent="0.75">
      <c r="A59">
        <v>31</v>
      </c>
      <c r="B59">
        <v>17.158669189627986</v>
      </c>
      <c r="C59">
        <v>-8.9586691896279866</v>
      </c>
      <c r="D59">
        <v>-0.90931946137804953</v>
      </c>
      <c r="J59">
        <f t="shared" si="0"/>
        <v>8.9586691896279866</v>
      </c>
    </row>
    <row r="60" spans="1:10" x14ac:dyDescent="0.75">
      <c r="A60">
        <v>32</v>
      </c>
      <c r="B60">
        <v>14.694282435356053</v>
      </c>
      <c r="C60">
        <v>-6.7942824353560525</v>
      </c>
      <c r="D60">
        <v>-0.6896306933312335</v>
      </c>
      <c r="J60">
        <f t="shared" si="0"/>
        <v>6.7942824353560525</v>
      </c>
    </row>
    <row r="61" spans="1:10" x14ac:dyDescent="0.75">
      <c r="A61">
        <v>33</v>
      </c>
      <c r="B61">
        <v>16.003738399942577</v>
      </c>
      <c r="C61">
        <v>-8.4037383999425774</v>
      </c>
      <c r="D61">
        <v>-0.85299308565217158</v>
      </c>
      <c r="J61">
        <f t="shared" si="0"/>
        <v>8.4037383999425774</v>
      </c>
    </row>
    <row r="62" spans="1:10" x14ac:dyDescent="0.75">
      <c r="A62">
        <v>34</v>
      </c>
      <c r="B62">
        <v>14.275420042869843</v>
      </c>
      <c r="C62">
        <v>-6.7754200428698432</v>
      </c>
      <c r="D62">
        <v>-0.68771612988293485</v>
      </c>
      <c r="J62">
        <f t="shared" si="0"/>
        <v>6.7754200428698432</v>
      </c>
    </row>
    <row r="63" spans="1:10" x14ac:dyDescent="0.75">
      <c r="A63">
        <v>35</v>
      </c>
      <c r="B63">
        <v>14.154623740071649</v>
      </c>
      <c r="C63">
        <v>-6.7546237400716489</v>
      </c>
      <c r="D63">
        <v>-0.68560527139951155</v>
      </c>
      <c r="J63">
        <f t="shared" si="0"/>
        <v>6.7546237400716489</v>
      </c>
    </row>
    <row r="64" spans="1:10" x14ac:dyDescent="0.75">
      <c r="A64">
        <v>36</v>
      </c>
      <c r="B64">
        <v>16.578508781822588</v>
      </c>
      <c r="C64">
        <v>-9.2785087818225875</v>
      </c>
      <c r="D64">
        <v>-0.94178369903942993</v>
      </c>
      <c r="J64">
        <f t="shared" si="0"/>
        <v>9.2785087818225875</v>
      </c>
    </row>
    <row r="65" spans="1:10" x14ac:dyDescent="0.75">
      <c r="A65">
        <v>37</v>
      </c>
      <c r="B65">
        <v>14.482682995085195</v>
      </c>
      <c r="C65">
        <v>-6.8826829950851955</v>
      </c>
      <c r="D65">
        <v>-0.69860349360512775</v>
      </c>
      <c r="J65">
        <f t="shared" si="0"/>
        <v>6.8826829950851955</v>
      </c>
    </row>
    <row r="66" spans="1:10" x14ac:dyDescent="0.75">
      <c r="A66">
        <v>38</v>
      </c>
      <c r="B66">
        <v>15.969496272634636</v>
      </c>
      <c r="C66">
        <v>-8.0694962726346358</v>
      </c>
      <c r="D66">
        <v>-0.81906696730354533</v>
      </c>
      <c r="J66">
        <f t="shared" si="0"/>
        <v>8.0694962726346358</v>
      </c>
    </row>
    <row r="67" spans="1:10" x14ac:dyDescent="0.75">
      <c r="A67">
        <v>39</v>
      </c>
      <c r="B67">
        <v>15.877333264955013</v>
      </c>
      <c r="C67">
        <v>-7.7773332649550131</v>
      </c>
      <c r="D67">
        <v>-0.7894119478855488</v>
      </c>
      <c r="J67">
        <f t="shared" si="0"/>
        <v>7.7773332649550131</v>
      </c>
    </row>
    <row r="68" spans="1:10" x14ac:dyDescent="0.75">
      <c r="A68">
        <v>40</v>
      </c>
      <c r="B68">
        <v>14.773257815250776</v>
      </c>
      <c r="C68">
        <v>-7.0732578152507761</v>
      </c>
      <c r="D68">
        <v>-0.71794714712744079</v>
      </c>
      <c r="J68">
        <f t="shared" si="0"/>
        <v>7.0732578152507761</v>
      </c>
    </row>
    <row r="69" spans="1:10" x14ac:dyDescent="0.75">
      <c r="A69">
        <v>41</v>
      </c>
      <c r="B69">
        <v>20.865239037224246</v>
      </c>
      <c r="C69">
        <v>-7.5652390372242451</v>
      </c>
      <c r="D69">
        <v>-0.76788403957246776</v>
      </c>
      <c r="J69">
        <f t="shared" si="0"/>
        <v>7.5652390372242451</v>
      </c>
    </row>
    <row r="70" spans="1:10" x14ac:dyDescent="0.75">
      <c r="A70">
        <v>42</v>
      </c>
      <c r="B70">
        <v>21.739304704698633</v>
      </c>
      <c r="C70">
        <v>-9.1393047046986329</v>
      </c>
      <c r="D70">
        <v>-0.92765425930316492</v>
      </c>
      <c r="J70">
        <f t="shared" si="0"/>
        <v>9.1393047046986329</v>
      </c>
    </row>
    <row r="71" spans="1:10" x14ac:dyDescent="0.75">
      <c r="A71">
        <v>43</v>
      </c>
      <c r="B71">
        <v>19.7641433527359</v>
      </c>
      <c r="C71">
        <v>-7.5641433527359005</v>
      </c>
      <c r="D71">
        <v>-0.76777282581876249</v>
      </c>
      <c r="J71">
        <f t="shared" si="0"/>
        <v>7.5641433527359005</v>
      </c>
    </row>
    <row r="72" spans="1:10" x14ac:dyDescent="0.75">
      <c r="A72">
        <v>44</v>
      </c>
      <c r="B72">
        <v>18.612741105847419</v>
      </c>
      <c r="C72">
        <v>-6.8127411058474188</v>
      </c>
      <c r="D72">
        <v>-0.69150427834187289</v>
      </c>
      <c r="J72">
        <f t="shared" si="0"/>
        <v>6.8127411058474188</v>
      </c>
    </row>
    <row r="73" spans="1:10" x14ac:dyDescent="0.75">
      <c r="A73">
        <v>45</v>
      </c>
      <c r="B73">
        <v>18.693792088626083</v>
      </c>
      <c r="C73">
        <v>-6.8937920886260819</v>
      </c>
      <c r="D73">
        <v>-0.69973108462798783</v>
      </c>
      <c r="J73">
        <f t="shared" si="0"/>
        <v>6.8937920886260819</v>
      </c>
    </row>
    <row r="74" spans="1:10" x14ac:dyDescent="0.75">
      <c r="A74">
        <v>46</v>
      </c>
      <c r="B74">
        <v>19.75950222375668</v>
      </c>
      <c r="C74">
        <v>-7.7595022237566802</v>
      </c>
      <c r="D74">
        <v>-0.78760206826670431</v>
      </c>
      <c r="J74">
        <f t="shared" si="0"/>
        <v>7.7595022237566802</v>
      </c>
    </row>
    <row r="75" spans="1:10" x14ac:dyDescent="0.75">
      <c r="A75">
        <v>47</v>
      </c>
      <c r="B75">
        <v>18.194001122364863</v>
      </c>
      <c r="C75">
        <v>-5.8940011223648625</v>
      </c>
      <c r="D75">
        <v>-0.59825067903562057</v>
      </c>
      <c r="J75">
        <f t="shared" si="0"/>
        <v>5.8940011223648625</v>
      </c>
    </row>
    <row r="76" spans="1:10" x14ac:dyDescent="0.75">
      <c r="A76">
        <v>48</v>
      </c>
      <c r="B76">
        <v>19.921308999647806</v>
      </c>
      <c r="C76">
        <v>-7.5213089996478057</v>
      </c>
      <c r="D76">
        <v>-0.76342506946633037</v>
      </c>
      <c r="J76">
        <f t="shared" si="0"/>
        <v>7.5213089996478057</v>
      </c>
    </row>
    <row r="77" spans="1:10" x14ac:dyDescent="0.75">
      <c r="A77">
        <v>49</v>
      </c>
      <c r="B77">
        <v>18.768130353126612</v>
      </c>
      <c r="C77">
        <v>-6.0681303531266124</v>
      </c>
      <c r="D77">
        <v>-0.61592507854461997</v>
      </c>
      <c r="J77">
        <f t="shared" si="0"/>
        <v>6.0681303531266124</v>
      </c>
    </row>
    <row r="78" spans="1:10" x14ac:dyDescent="0.75">
      <c r="A78">
        <v>50</v>
      </c>
      <c r="B78">
        <v>17.546336775308873</v>
      </c>
      <c r="C78">
        <v>-3.4463367753088736</v>
      </c>
      <c r="D78">
        <v>-0.34980877560245782</v>
      </c>
      <c r="J78">
        <f t="shared" si="0"/>
        <v>3.4463367753088736</v>
      </c>
    </row>
    <row r="79" spans="1:10" x14ac:dyDescent="0.75">
      <c r="A79">
        <v>51</v>
      </c>
      <c r="B79">
        <v>12.921221576232483</v>
      </c>
      <c r="C79">
        <v>-1.7212215762324838</v>
      </c>
      <c r="D79">
        <v>-0.17470678328250591</v>
      </c>
      <c r="J79">
        <f t="shared" si="0"/>
        <v>1.7212215762324838</v>
      </c>
    </row>
    <row r="80" spans="1:10" x14ac:dyDescent="0.75">
      <c r="A80">
        <v>52</v>
      </c>
      <c r="B80">
        <v>13.310473606210197</v>
      </c>
      <c r="C80">
        <v>-3.6104736062101974</v>
      </c>
      <c r="D80">
        <v>-0.36646893030939698</v>
      </c>
      <c r="J80">
        <f t="shared" si="0"/>
        <v>3.6104736062101974</v>
      </c>
    </row>
    <row r="81" spans="1:10" x14ac:dyDescent="0.75">
      <c r="A81">
        <v>53</v>
      </c>
      <c r="B81">
        <v>12.325435189731259</v>
      </c>
      <c r="C81">
        <v>-2.8254351897312588</v>
      </c>
      <c r="D81">
        <v>-0.28678625703241351</v>
      </c>
      <c r="J81">
        <f t="shared" si="0"/>
        <v>2.8254351897312588</v>
      </c>
    </row>
    <row r="82" spans="1:10" x14ac:dyDescent="0.75">
      <c r="A82">
        <v>54</v>
      </c>
      <c r="B82">
        <v>12.983333948527836</v>
      </c>
      <c r="C82">
        <v>-3.5833339485278355</v>
      </c>
      <c r="D82">
        <v>-0.36371421101087864</v>
      </c>
      <c r="J82">
        <f t="shared" si="0"/>
        <v>3.5833339485278355</v>
      </c>
    </row>
    <row r="83" spans="1:10" x14ac:dyDescent="0.75">
      <c r="A83">
        <v>55</v>
      </c>
      <c r="B83">
        <v>12.228435836275301</v>
      </c>
      <c r="C83">
        <v>-3.0284358362753014</v>
      </c>
      <c r="D83">
        <v>-0.30739115209746837</v>
      </c>
      <c r="J83">
        <f t="shared" si="0"/>
        <v>3.0284358362753014</v>
      </c>
    </row>
    <row r="84" spans="1:10" x14ac:dyDescent="0.75">
      <c r="A84">
        <v>56</v>
      </c>
      <c r="B84">
        <v>12.874780290767603</v>
      </c>
      <c r="C84">
        <v>-3.9747802907676029</v>
      </c>
      <c r="D84">
        <v>-0.40344665000929353</v>
      </c>
      <c r="J84">
        <f t="shared" si="0"/>
        <v>3.9747802907676029</v>
      </c>
    </row>
    <row r="85" spans="1:10" x14ac:dyDescent="0.75">
      <c r="A85">
        <v>57</v>
      </c>
      <c r="B85">
        <v>13.075896042943356</v>
      </c>
      <c r="C85">
        <v>-4.5758960429433557</v>
      </c>
      <c r="D85">
        <v>-0.46446087437948874</v>
      </c>
      <c r="J85">
        <f t="shared" si="0"/>
        <v>4.5758960429433557</v>
      </c>
    </row>
    <row r="86" spans="1:10" x14ac:dyDescent="0.75">
      <c r="A86">
        <v>58</v>
      </c>
      <c r="B86">
        <v>12.263769569031757</v>
      </c>
      <c r="C86">
        <v>-4.5637695690317566</v>
      </c>
      <c r="D86">
        <v>-0.46323001759793941</v>
      </c>
      <c r="J86">
        <f t="shared" si="0"/>
        <v>4.5637695690317566</v>
      </c>
    </row>
    <row r="87" spans="1:10" x14ac:dyDescent="0.75">
      <c r="A87">
        <v>59</v>
      </c>
      <c r="B87">
        <v>12.373060793218869</v>
      </c>
      <c r="C87">
        <v>-5.7730607932188693</v>
      </c>
      <c r="D87">
        <v>-0.58597503935855322</v>
      </c>
      <c r="J87">
        <f t="shared" si="0"/>
        <v>5.7730607932188693</v>
      </c>
    </row>
    <row r="88" spans="1:10" x14ac:dyDescent="0.75">
      <c r="A88">
        <v>60</v>
      </c>
      <c r="B88">
        <v>12.82936165227478</v>
      </c>
      <c r="C88">
        <v>-6.8293616522747804</v>
      </c>
      <c r="D88">
        <v>-0.69319129077700503</v>
      </c>
      <c r="J88">
        <f t="shared" si="0"/>
        <v>6.8293616522747804</v>
      </c>
    </row>
    <row r="89" spans="1:10" x14ac:dyDescent="0.75">
      <c r="A89">
        <v>61</v>
      </c>
      <c r="B89">
        <v>21.022285453597362</v>
      </c>
      <c r="C89">
        <v>10.377714546402636</v>
      </c>
      <c r="D89">
        <v>1.0533548679970688</v>
      </c>
      <c r="J89">
        <f t="shared" si="0"/>
        <v>10.377714546402636</v>
      </c>
    </row>
    <row r="90" spans="1:10" x14ac:dyDescent="0.75">
      <c r="A90">
        <v>62</v>
      </c>
      <c r="B90">
        <v>24.953424120771079</v>
      </c>
      <c r="C90">
        <v>1.0465758792289215</v>
      </c>
      <c r="D90">
        <v>0.10622915018376966</v>
      </c>
      <c r="J90">
        <f t="shared" si="0"/>
        <v>1.0465758792289215</v>
      </c>
    </row>
    <row r="91" spans="1:10" x14ac:dyDescent="0.75">
      <c r="A91">
        <v>63</v>
      </c>
      <c r="B91">
        <v>23.023924890315101</v>
      </c>
      <c r="C91">
        <v>2.3760751096848978</v>
      </c>
      <c r="D91">
        <v>0.24117547966096756</v>
      </c>
      <c r="J91">
        <f t="shared" si="0"/>
        <v>2.3760751096848978</v>
      </c>
    </row>
    <row r="92" spans="1:10" x14ac:dyDescent="0.75">
      <c r="A92">
        <v>64</v>
      </c>
      <c r="B92">
        <v>22.098418802179889</v>
      </c>
      <c r="C92">
        <v>3.5015811978201121</v>
      </c>
      <c r="D92">
        <v>0.35541617414109578</v>
      </c>
      <c r="J92">
        <f t="shared" si="0"/>
        <v>3.5015811978201121</v>
      </c>
    </row>
    <row r="93" spans="1:10" x14ac:dyDescent="0.75">
      <c r="A93">
        <v>65</v>
      </c>
      <c r="B93">
        <v>23.410865207457366</v>
      </c>
      <c r="C93">
        <v>3.5891347925426338</v>
      </c>
      <c r="D93">
        <v>0.3643030060923157</v>
      </c>
      <c r="J93">
        <f t="shared" ref="J93:J156" si="1" xml:space="preserve"> ABS(C93)</f>
        <v>3.5891347925426338</v>
      </c>
    </row>
    <row r="94" spans="1:10" x14ac:dyDescent="0.75">
      <c r="A94">
        <v>66</v>
      </c>
      <c r="B94">
        <v>21.477424967122928</v>
      </c>
      <c r="C94">
        <v>6.5225750328770715</v>
      </c>
      <c r="D94">
        <v>0.66205195103760539</v>
      </c>
      <c r="J94">
        <f t="shared" si="1"/>
        <v>6.5225750328770715</v>
      </c>
    </row>
    <row r="95" spans="1:10" x14ac:dyDescent="0.75">
      <c r="A95">
        <v>67</v>
      </c>
      <c r="B95">
        <v>21.229967140386446</v>
      </c>
      <c r="C95">
        <v>7.2700328596135542</v>
      </c>
      <c r="D95">
        <v>0.73792013346784091</v>
      </c>
      <c r="J95">
        <f t="shared" si="1"/>
        <v>7.2700328596135542</v>
      </c>
    </row>
    <row r="96" spans="1:10" x14ac:dyDescent="0.75">
      <c r="A96">
        <v>68</v>
      </c>
      <c r="B96">
        <v>24.111551739687407</v>
      </c>
      <c r="C96">
        <v>4.9884482603125946</v>
      </c>
      <c r="D96">
        <v>0.50633559395534289</v>
      </c>
      <c r="J96">
        <f t="shared" si="1"/>
        <v>4.9884482603125946</v>
      </c>
    </row>
    <row r="97" spans="1:10" x14ac:dyDescent="0.75">
      <c r="A97">
        <v>69</v>
      </c>
      <c r="B97">
        <v>23.030152518250588</v>
      </c>
      <c r="C97">
        <v>7.2698474817494123</v>
      </c>
      <c r="D97">
        <v>0.73790131731378894</v>
      </c>
      <c r="J97">
        <f t="shared" si="1"/>
        <v>7.2698474817494123</v>
      </c>
    </row>
    <row r="98" spans="1:10" x14ac:dyDescent="0.75">
      <c r="A98">
        <v>70</v>
      </c>
      <c r="B98">
        <v>24.298528631108997</v>
      </c>
      <c r="C98">
        <v>7.4014713688910021</v>
      </c>
      <c r="D98">
        <v>0.7512613554652865</v>
      </c>
      <c r="J98">
        <f t="shared" si="1"/>
        <v>7.4014713688910021</v>
      </c>
    </row>
    <row r="99" spans="1:10" x14ac:dyDescent="0.75">
      <c r="A99">
        <v>71</v>
      </c>
      <c r="B99">
        <v>19.319014036732085</v>
      </c>
      <c r="C99">
        <v>1.8809859632679142</v>
      </c>
      <c r="D99">
        <v>0.19092312784120979</v>
      </c>
      <c r="J99">
        <f t="shared" si="1"/>
        <v>1.8809859632679142</v>
      </c>
    </row>
    <row r="100" spans="1:10" x14ac:dyDescent="0.75">
      <c r="A100">
        <v>72</v>
      </c>
      <c r="B100">
        <v>18.596822116255137</v>
      </c>
      <c r="C100">
        <v>2.803177883744862</v>
      </c>
      <c r="D100">
        <v>0.28452710435438977</v>
      </c>
      <c r="J100">
        <f t="shared" si="1"/>
        <v>2.803177883744862</v>
      </c>
    </row>
    <row r="101" spans="1:10" x14ac:dyDescent="0.75">
      <c r="A101">
        <v>73</v>
      </c>
      <c r="B101">
        <v>16.860307033173839</v>
      </c>
      <c r="C101">
        <v>4.3396929668261599</v>
      </c>
      <c r="D101">
        <v>0.44048587882999396</v>
      </c>
      <c r="J101">
        <f t="shared" si="1"/>
        <v>4.3396929668261599</v>
      </c>
    </row>
    <row r="102" spans="1:10" x14ac:dyDescent="0.75">
      <c r="A102">
        <v>74</v>
      </c>
      <c r="B102">
        <v>18.002930689248206</v>
      </c>
      <c r="C102">
        <v>2.5970693107517953</v>
      </c>
      <c r="D102">
        <v>0.26360674971104164</v>
      </c>
      <c r="J102">
        <f t="shared" si="1"/>
        <v>2.5970693107517953</v>
      </c>
    </row>
    <row r="103" spans="1:10" x14ac:dyDescent="0.75">
      <c r="A103">
        <v>75</v>
      </c>
      <c r="B103">
        <v>17.362068307390306</v>
      </c>
      <c r="C103">
        <v>2.6379316926096941</v>
      </c>
      <c r="D103">
        <v>0.26775434778338342</v>
      </c>
      <c r="J103">
        <f t="shared" si="1"/>
        <v>2.6379316926096941</v>
      </c>
    </row>
    <row r="104" spans="1:10" x14ac:dyDescent="0.75">
      <c r="A104">
        <v>76</v>
      </c>
      <c r="B104">
        <v>18.193100585341515</v>
      </c>
      <c r="C104">
        <v>1.2068994146584835</v>
      </c>
      <c r="D104">
        <v>0.12250224921189527</v>
      </c>
      <c r="J104">
        <f t="shared" si="1"/>
        <v>1.2068994146584835</v>
      </c>
    </row>
    <row r="105" spans="1:10" x14ac:dyDescent="0.75">
      <c r="A105">
        <v>77</v>
      </c>
      <c r="B105">
        <v>17.116230646569676</v>
      </c>
      <c r="C105">
        <v>1.8837693534303241</v>
      </c>
      <c r="D105">
        <v>0.19120564645973606</v>
      </c>
      <c r="J105">
        <f t="shared" si="1"/>
        <v>1.8837693534303241</v>
      </c>
    </row>
    <row r="106" spans="1:10" x14ac:dyDescent="0.75">
      <c r="A106">
        <v>78</v>
      </c>
      <c r="B106">
        <v>17.544754161914604</v>
      </c>
      <c r="C106">
        <v>1.4552458380853963</v>
      </c>
      <c r="D106">
        <v>0.14770981422023138</v>
      </c>
      <c r="J106">
        <f t="shared" si="1"/>
        <v>1.4552458380853963</v>
      </c>
    </row>
    <row r="107" spans="1:10" x14ac:dyDescent="0.75">
      <c r="A107">
        <v>79</v>
      </c>
      <c r="B107">
        <v>17.234653959277598</v>
      </c>
      <c r="C107">
        <v>2.665346040722401</v>
      </c>
      <c r="D107">
        <v>0.27053694860636479</v>
      </c>
      <c r="J107">
        <f t="shared" si="1"/>
        <v>2.665346040722401</v>
      </c>
    </row>
    <row r="108" spans="1:10" x14ac:dyDescent="0.75">
      <c r="A108">
        <v>80</v>
      </c>
      <c r="B108">
        <v>18.988382238467636</v>
      </c>
      <c r="C108">
        <v>1.2116177615323629</v>
      </c>
      <c r="D108">
        <v>0.12298116907679196</v>
      </c>
      <c r="J108">
        <f t="shared" si="1"/>
        <v>1.2116177615323629</v>
      </c>
    </row>
    <row r="109" spans="1:10" x14ac:dyDescent="0.75">
      <c r="A109">
        <v>81</v>
      </c>
      <c r="B109">
        <v>14.856459713326569</v>
      </c>
      <c r="C109">
        <v>19.343540286673434</v>
      </c>
      <c r="D109">
        <v>1.9634007308794152</v>
      </c>
      <c r="J109">
        <f t="shared" si="1"/>
        <v>19.343540286673434</v>
      </c>
    </row>
    <row r="110" spans="1:10" x14ac:dyDescent="0.75">
      <c r="A110">
        <v>82</v>
      </c>
      <c r="B110">
        <v>22.664789445554153</v>
      </c>
      <c r="C110">
        <v>11.835210554445847</v>
      </c>
      <c r="D110">
        <v>1.2012930781197204</v>
      </c>
      <c r="J110">
        <f t="shared" si="1"/>
        <v>11.835210554445847</v>
      </c>
    </row>
    <row r="111" spans="1:10" x14ac:dyDescent="0.75">
      <c r="A111">
        <v>83</v>
      </c>
      <c r="B111">
        <v>20.408004771515024</v>
      </c>
      <c r="C111">
        <v>14.691995228484977</v>
      </c>
      <c r="D111">
        <v>1.491261358685084</v>
      </c>
      <c r="J111">
        <f t="shared" si="1"/>
        <v>14.691995228484977</v>
      </c>
    </row>
    <row r="112" spans="1:10" x14ac:dyDescent="0.75">
      <c r="A112">
        <v>84</v>
      </c>
      <c r="B112">
        <v>19.962560101691146</v>
      </c>
      <c r="C112">
        <v>15.137439898308855</v>
      </c>
      <c r="D112">
        <v>1.5364747155648009</v>
      </c>
      <c r="J112">
        <f t="shared" si="1"/>
        <v>15.137439898308855</v>
      </c>
    </row>
    <row r="113" spans="1:10" x14ac:dyDescent="0.75">
      <c r="A113">
        <v>85</v>
      </c>
      <c r="B113">
        <v>20.001079977421778</v>
      </c>
      <c r="C113">
        <v>15.098920022578223</v>
      </c>
      <c r="D113">
        <v>1.5325648856659269</v>
      </c>
      <c r="J113">
        <f t="shared" si="1"/>
        <v>15.098920022578223</v>
      </c>
    </row>
    <row r="114" spans="1:10" x14ac:dyDescent="0.75">
      <c r="A114">
        <v>86</v>
      </c>
      <c r="B114">
        <v>20.186073397860998</v>
      </c>
      <c r="C114">
        <v>15.313926602139002</v>
      </c>
      <c r="D114">
        <v>1.5543884024160819</v>
      </c>
      <c r="J114">
        <f t="shared" si="1"/>
        <v>15.313926602139002</v>
      </c>
    </row>
    <row r="115" spans="1:10" x14ac:dyDescent="0.75">
      <c r="A115">
        <v>87</v>
      </c>
      <c r="B115">
        <v>22.179996878027975</v>
      </c>
      <c r="C115">
        <v>13.820003121972025</v>
      </c>
      <c r="D115">
        <v>1.4027527447563233</v>
      </c>
      <c r="J115">
        <f t="shared" si="1"/>
        <v>13.820003121972025</v>
      </c>
    </row>
    <row r="116" spans="1:10" x14ac:dyDescent="0.75">
      <c r="A116">
        <v>88</v>
      </c>
      <c r="B116">
        <v>21.602823841402337</v>
      </c>
      <c r="C116">
        <v>14.797176158597662</v>
      </c>
      <c r="D116">
        <v>1.501937393785034</v>
      </c>
      <c r="J116">
        <f t="shared" si="1"/>
        <v>14.797176158597662</v>
      </c>
    </row>
    <row r="117" spans="1:10" x14ac:dyDescent="0.75">
      <c r="A117">
        <v>89</v>
      </c>
      <c r="B117">
        <v>20.98969636948976</v>
      </c>
      <c r="C117">
        <v>15.310303630510237</v>
      </c>
      <c r="D117">
        <v>1.5540206649162007</v>
      </c>
      <c r="J117">
        <f t="shared" si="1"/>
        <v>15.310303630510237</v>
      </c>
    </row>
    <row r="118" spans="1:10" x14ac:dyDescent="0.75">
      <c r="A118">
        <v>90</v>
      </c>
      <c r="B118">
        <v>21.189024937467334</v>
      </c>
      <c r="C118">
        <v>16.510975062532669</v>
      </c>
      <c r="D118">
        <v>1.6758907637834173</v>
      </c>
      <c r="J118">
        <f t="shared" si="1"/>
        <v>16.510975062532669</v>
      </c>
    </row>
    <row r="119" spans="1:10" x14ac:dyDescent="0.75">
      <c r="A119">
        <v>91</v>
      </c>
      <c r="B119">
        <v>21.19523586673877</v>
      </c>
      <c r="C119">
        <v>1.2047641332612287</v>
      </c>
      <c r="D119">
        <v>0.12228551468481949</v>
      </c>
      <c r="J119">
        <f t="shared" si="1"/>
        <v>1.2047641332612287</v>
      </c>
    </row>
    <row r="120" spans="1:10" x14ac:dyDescent="0.75">
      <c r="A120">
        <v>92</v>
      </c>
      <c r="B120">
        <v>23.212302768379864</v>
      </c>
      <c r="C120">
        <v>-1.9123027683798632</v>
      </c>
      <c r="D120">
        <v>-0.19410183438274034</v>
      </c>
      <c r="J120">
        <f t="shared" si="1"/>
        <v>1.9123027683798632</v>
      </c>
    </row>
    <row r="121" spans="1:10" x14ac:dyDescent="0.75">
      <c r="A121">
        <v>93</v>
      </c>
      <c r="B121">
        <v>20.104542184599321</v>
      </c>
      <c r="C121">
        <v>-0.30454218459932036</v>
      </c>
      <c r="D121">
        <v>-3.0911525964968465E-2</v>
      </c>
      <c r="J121">
        <f t="shared" si="1"/>
        <v>0.30454218459932036</v>
      </c>
    </row>
    <row r="122" spans="1:10" x14ac:dyDescent="0.75">
      <c r="A122">
        <v>94</v>
      </c>
      <c r="B122">
        <v>21.077420514119261</v>
      </c>
      <c r="C122">
        <v>-3.2774205141192603</v>
      </c>
      <c r="D122">
        <v>-0.33266350096492969</v>
      </c>
      <c r="J122">
        <f t="shared" si="1"/>
        <v>3.2774205141192603</v>
      </c>
    </row>
    <row r="123" spans="1:10" x14ac:dyDescent="0.75">
      <c r="A123">
        <v>95</v>
      </c>
      <c r="B123">
        <v>21.208990536307695</v>
      </c>
      <c r="C123">
        <v>-5.5089905363076959</v>
      </c>
      <c r="D123">
        <v>-0.5591714797340458</v>
      </c>
      <c r="J123">
        <f t="shared" si="1"/>
        <v>5.5089905363076959</v>
      </c>
    </row>
    <row r="124" spans="1:10" x14ac:dyDescent="0.75">
      <c r="A124">
        <v>96</v>
      </c>
      <c r="B124">
        <v>22.488664023417982</v>
      </c>
      <c r="C124">
        <v>-8.2886640234179829</v>
      </c>
      <c r="D124">
        <v>-0.84131284968577313</v>
      </c>
      <c r="J124">
        <f t="shared" si="1"/>
        <v>8.2886640234179829</v>
      </c>
    </row>
    <row r="125" spans="1:10" x14ac:dyDescent="0.75">
      <c r="A125">
        <v>97</v>
      </c>
      <c r="B125">
        <v>23.452500891049709</v>
      </c>
      <c r="C125">
        <v>-9.8525008910497096</v>
      </c>
      <c r="D125">
        <v>-1.0000448296325701</v>
      </c>
      <c r="J125">
        <f t="shared" si="1"/>
        <v>9.8525008910497096</v>
      </c>
    </row>
    <row r="126" spans="1:10" x14ac:dyDescent="0.75">
      <c r="A126">
        <v>98</v>
      </c>
      <c r="B126">
        <v>21.7752346827486</v>
      </c>
      <c r="C126">
        <v>-8.2752346827486001</v>
      </c>
      <c r="D126">
        <v>-0.83994974981394355</v>
      </c>
      <c r="J126">
        <f t="shared" si="1"/>
        <v>8.2752346827486001</v>
      </c>
    </row>
    <row r="127" spans="1:10" x14ac:dyDescent="0.75">
      <c r="A127">
        <v>99</v>
      </c>
      <c r="B127">
        <v>22.84286467696111</v>
      </c>
      <c r="C127">
        <v>-9.7428646769611102</v>
      </c>
      <c r="D127">
        <v>-0.98891657597878013</v>
      </c>
      <c r="J127">
        <f t="shared" si="1"/>
        <v>9.7428646769611102</v>
      </c>
    </row>
    <row r="128" spans="1:10" x14ac:dyDescent="0.75">
      <c r="A128">
        <v>100</v>
      </c>
      <c r="B128">
        <v>23.87943264655005</v>
      </c>
      <c r="C128">
        <v>-10.779432646550051</v>
      </c>
      <c r="D128">
        <v>-1.0941299070926946</v>
      </c>
      <c r="J128">
        <f t="shared" si="1"/>
        <v>10.779432646550051</v>
      </c>
    </row>
    <row r="129" spans="1:10" x14ac:dyDescent="0.75">
      <c r="A129">
        <v>101</v>
      </c>
      <c r="B129">
        <v>23.686604796737701</v>
      </c>
      <c r="C129">
        <v>1.0133952032622986</v>
      </c>
      <c r="D129">
        <v>0.10286125772569554</v>
      </c>
      <c r="J129">
        <f t="shared" si="1"/>
        <v>1.0133952032622986</v>
      </c>
    </row>
    <row r="130" spans="1:10" x14ac:dyDescent="0.75">
      <c r="A130">
        <v>102</v>
      </c>
      <c r="B130">
        <v>31.532445998485343</v>
      </c>
      <c r="C130">
        <v>-10.632445998485345</v>
      </c>
      <c r="D130">
        <v>-1.0792105237759506</v>
      </c>
      <c r="J130">
        <f t="shared" si="1"/>
        <v>10.632445998485345</v>
      </c>
    </row>
    <row r="131" spans="1:10" x14ac:dyDescent="0.75">
      <c r="A131">
        <v>103</v>
      </c>
      <c r="B131">
        <v>24.671051126833465</v>
      </c>
      <c r="C131">
        <v>-5.2710511268334663</v>
      </c>
      <c r="D131">
        <v>-0.53502024353099298</v>
      </c>
      <c r="J131">
        <f t="shared" si="1"/>
        <v>5.2710511268334663</v>
      </c>
    </row>
    <row r="132" spans="1:10" x14ac:dyDescent="0.75">
      <c r="A132">
        <v>104</v>
      </c>
      <c r="B132">
        <v>22.3901668567893</v>
      </c>
      <c r="C132">
        <v>-4.6901668567893005</v>
      </c>
      <c r="D132">
        <v>-0.47605954742993772</v>
      </c>
      <c r="J132">
        <f t="shared" si="1"/>
        <v>4.6901668567893005</v>
      </c>
    </row>
    <row r="133" spans="1:10" x14ac:dyDescent="0.75">
      <c r="A133">
        <v>105</v>
      </c>
      <c r="B133">
        <v>22.310145025088048</v>
      </c>
      <c r="C133">
        <v>-6.4101450250880472</v>
      </c>
      <c r="D133">
        <v>-0.65064012278929717</v>
      </c>
      <c r="J133">
        <f t="shared" si="1"/>
        <v>6.4101450250880472</v>
      </c>
    </row>
    <row r="134" spans="1:10" x14ac:dyDescent="0.75">
      <c r="A134">
        <v>106</v>
      </c>
      <c r="B134">
        <v>23.281821179570926</v>
      </c>
      <c r="C134">
        <v>-8.4818211795709253</v>
      </c>
      <c r="D134">
        <v>-0.86091861450156304</v>
      </c>
      <c r="J134">
        <f t="shared" si="1"/>
        <v>8.4818211795709253</v>
      </c>
    </row>
    <row r="135" spans="1:10" x14ac:dyDescent="0.75">
      <c r="A135">
        <v>107</v>
      </c>
      <c r="B135">
        <v>21.642116569934544</v>
      </c>
      <c r="C135">
        <v>-7.2421165699345433</v>
      </c>
      <c r="D135">
        <v>-0.73508658476130073</v>
      </c>
      <c r="J135">
        <f t="shared" si="1"/>
        <v>7.2421165699345433</v>
      </c>
    </row>
    <row r="136" spans="1:10" x14ac:dyDescent="0.75">
      <c r="A136">
        <v>108</v>
      </c>
      <c r="B136">
        <v>23.536358887515121</v>
      </c>
      <c r="C136">
        <v>-7.8363588875151216</v>
      </c>
      <c r="D136">
        <v>-0.79540314436549053</v>
      </c>
      <c r="J136">
        <f t="shared" si="1"/>
        <v>7.8363588875151216</v>
      </c>
    </row>
    <row r="137" spans="1:10" x14ac:dyDescent="0.75">
      <c r="A137">
        <v>109</v>
      </c>
      <c r="B137">
        <v>22.475193654771086</v>
      </c>
      <c r="C137">
        <v>-4.2751936547710869</v>
      </c>
      <c r="D137">
        <v>-0.43393909398330299</v>
      </c>
      <c r="J137">
        <f t="shared" si="1"/>
        <v>4.2751936547710869</v>
      </c>
    </row>
    <row r="138" spans="1:10" x14ac:dyDescent="0.75">
      <c r="A138">
        <v>110</v>
      </c>
      <c r="B138">
        <v>24.568665549405804</v>
      </c>
      <c r="C138">
        <v>-2.6686655494058051</v>
      </c>
      <c r="D138">
        <v>-0.27087388412481517</v>
      </c>
      <c r="J138">
        <f t="shared" si="1"/>
        <v>2.6686655494058051</v>
      </c>
    </row>
    <row r="139" spans="1:10" x14ac:dyDescent="0.75">
      <c r="A139">
        <v>111</v>
      </c>
      <c r="B139">
        <v>14.469301238814221</v>
      </c>
      <c r="C139">
        <v>-4.0693012388142211</v>
      </c>
      <c r="D139">
        <v>-0.41304067962992097</v>
      </c>
      <c r="J139">
        <f t="shared" si="1"/>
        <v>4.0693012388142211</v>
      </c>
    </row>
    <row r="140" spans="1:10" x14ac:dyDescent="0.75">
      <c r="A140">
        <v>112</v>
      </c>
      <c r="B140">
        <v>14.455569063684335</v>
      </c>
      <c r="C140">
        <v>-5.7555690636843355</v>
      </c>
      <c r="D140">
        <v>-0.58419960042423835</v>
      </c>
      <c r="J140">
        <f t="shared" si="1"/>
        <v>5.7555690636843355</v>
      </c>
    </row>
    <row r="141" spans="1:10" x14ac:dyDescent="0.75">
      <c r="A141">
        <v>113</v>
      </c>
      <c r="B141">
        <v>14.647321429196543</v>
      </c>
      <c r="C141">
        <v>-5.5473214291965434</v>
      </c>
      <c r="D141">
        <v>-0.56306212756778662</v>
      </c>
      <c r="J141">
        <f t="shared" si="1"/>
        <v>5.5473214291965434</v>
      </c>
    </row>
    <row r="142" spans="1:10" x14ac:dyDescent="0.75">
      <c r="A142">
        <v>114</v>
      </c>
      <c r="B142">
        <v>15.091837549913949</v>
      </c>
      <c r="C142">
        <v>-5.2918375499139483</v>
      </c>
      <c r="D142">
        <v>-0.53713009920703503</v>
      </c>
      <c r="J142">
        <f t="shared" si="1"/>
        <v>5.2918375499139483</v>
      </c>
    </row>
    <row r="143" spans="1:10" x14ac:dyDescent="0.75">
      <c r="A143">
        <v>115</v>
      </c>
      <c r="B143">
        <v>15.371166947682331</v>
      </c>
      <c r="C143">
        <v>-4.8711669476823314</v>
      </c>
      <c r="D143">
        <v>-0.49443135039267927</v>
      </c>
      <c r="J143">
        <f t="shared" si="1"/>
        <v>4.8711669476823314</v>
      </c>
    </row>
    <row r="144" spans="1:10" x14ac:dyDescent="0.75">
      <c r="A144">
        <v>116</v>
      </c>
      <c r="B144">
        <v>15.474684097104289</v>
      </c>
      <c r="C144">
        <v>-4.4746840971042889</v>
      </c>
      <c r="D144">
        <v>-0.45418769762440125</v>
      </c>
      <c r="J144">
        <f t="shared" si="1"/>
        <v>4.4746840971042889</v>
      </c>
    </row>
    <row r="145" spans="1:10" x14ac:dyDescent="0.75">
      <c r="A145">
        <v>117</v>
      </c>
      <c r="B145">
        <v>15.98173779650697</v>
      </c>
      <c r="C145">
        <v>-4.3817377965069699</v>
      </c>
      <c r="D145">
        <v>-0.44475349727530383</v>
      </c>
      <c r="J145">
        <f t="shared" si="1"/>
        <v>4.3817377965069699</v>
      </c>
    </row>
    <row r="146" spans="1:10" x14ac:dyDescent="0.75">
      <c r="A146">
        <v>118</v>
      </c>
      <c r="B146">
        <v>15.885446283737902</v>
      </c>
      <c r="C146">
        <v>-3.6854462837379032</v>
      </c>
      <c r="D146">
        <v>-0.37407877874832507</v>
      </c>
      <c r="J146">
        <f t="shared" si="1"/>
        <v>3.6854462837379032</v>
      </c>
    </row>
    <row r="147" spans="1:10" x14ac:dyDescent="0.75">
      <c r="A147">
        <v>119</v>
      </c>
      <c r="B147">
        <v>15.979934504760825</v>
      </c>
      <c r="C147">
        <v>-2.8799345047608256</v>
      </c>
      <c r="D147">
        <v>-0.29231802595245954</v>
      </c>
      <c r="J147">
        <f t="shared" si="1"/>
        <v>2.8799345047608256</v>
      </c>
    </row>
    <row r="148" spans="1:10" x14ac:dyDescent="0.75">
      <c r="A148">
        <v>120</v>
      </c>
      <c r="B148">
        <v>16.31162629225269</v>
      </c>
      <c r="C148">
        <v>1.68837370774731</v>
      </c>
      <c r="D148">
        <v>0.17137267132389752</v>
      </c>
      <c r="J148">
        <f t="shared" si="1"/>
        <v>1.68837370774731</v>
      </c>
    </row>
    <row r="149" spans="1:10" x14ac:dyDescent="0.75">
      <c r="A149">
        <v>121</v>
      </c>
      <c r="B149">
        <v>17.641097168999508</v>
      </c>
      <c r="C149">
        <v>2.1589028310004927</v>
      </c>
      <c r="D149">
        <v>0.21913214093514646</v>
      </c>
      <c r="J149">
        <f t="shared" si="1"/>
        <v>2.1589028310004927</v>
      </c>
    </row>
    <row r="150" spans="1:10" x14ac:dyDescent="0.75">
      <c r="A150">
        <v>122</v>
      </c>
      <c r="B150">
        <v>16.179067768929418</v>
      </c>
      <c r="C150">
        <v>5.7209322310705808</v>
      </c>
      <c r="D150">
        <v>0.5806839057033476</v>
      </c>
      <c r="J150">
        <f t="shared" si="1"/>
        <v>5.7209322310705808</v>
      </c>
    </row>
    <row r="151" spans="1:10" x14ac:dyDescent="0.75">
      <c r="A151">
        <v>123</v>
      </c>
      <c r="B151">
        <v>16.433085503596317</v>
      </c>
      <c r="C151">
        <v>7.1669144964036846</v>
      </c>
      <c r="D151">
        <v>0.72745345225577596</v>
      </c>
      <c r="J151">
        <f t="shared" si="1"/>
        <v>7.1669144964036846</v>
      </c>
    </row>
    <row r="152" spans="1:10" x14ac:dyDescent="0.75">
      <c r="A152">
        <v>124</v>
      </c>
      <c r="B152">
        <v>15.853131893524932</v>
      </c>
      <c r="C152">
        <v>9.6468681064750683</v>
      </c>
      <c r="D152">
        <v>0.97917276828582822</v>
      </c>
      <c r="J152">
        <f t="shared" si="1"/>
        <v>9.6468681064750683</v>
      </c>
    </row>
    <row r="153" spans="1:10" x14ac:dyDescent="0.75">
      <c r="A153">
        <v>125</v>
      </c>
      <c r="B153">
        <v>16.539254549653958</v>
      </c>
      <c r="C153">
        <v>10.160745450346042</v>
      </c>
      <c r="D153">
        <v>1.0313321526377066</v>
      </c>
      <c r="J153">
        <f t="shared" si="1"/>
        <v>10.160745450346042</v>
      </c>
    </row>
    <row r="154" spans="1:10" x14ac:dyDescent="0.75">
      <c r="A154">
        <v>126</v>
      </c>
      <c r="B154">
        <v>17.626001577748358</v>
      </c>
      <c r="C154">
        <v>9.2739984222516405</v>
      </c>
      <c r="D154">
        <v>0.94132589022331437</v>
      </c>
      <c r="J154">
        <f t="shared" si="1"/>
        <v>9.2739984222516405</v>
      </c>
    </row>
    <row r="155" spans="1:10" x14ac:dyDescent="0.75">
      <c r="A155">
        <v>127</v>
      </c>
      <c r="B155">
        <v>17.613673276326338</v>
      </c>
      <c r="C155">
        <v>8.3863267236736618</v>
      </c>
      <c r="D155">
        <v>0.8512257722542319</v>
      </c>
      <c r="J155">
        <f t="shared" si="1"/>
        <v>8.3863267236736618</v>
      </c>
    </row>
    <row r="156" spans="1:10" x14ac:dyDescent="0.75">
      <c r="A156">
        <v>128</v>
      </c>
      <c r="B156">
        <v>16.417397625140961</v>
      </c>
      <c r="C156">
        <v>8.6826023748590409</v>
      </c>
      <c r="D156">
        <v>0.88129823166229126</v>
      </c>
      <c r="J156">
        <f t="shared" si="1"/>
        <v>8.6826023748590409</v>
      </c>
    </row>
    <row r="157" spans="1:10" x14ac:dyDescent="0.75">
      <c r="A157">
        <v>129</v>
      </c>
      <c r="B157">
        <v>18.542370273314955</v>
      </c>
      <c r="C157">
        <v>6.757629726685046</v>
      </c>
      <c r="D157">
        <v>0.68591038391905501</v>
      </c>
      <c r="J157">
        <f t="shared" ref="J157:J220" si="2" xml:space="preserve"> ABS(C157)</f>
        <v>6.757629726685046</v>
      </c>
    </row>
    <row r="158" spans="1:10" x14ac:dyDescent="0.75">
      <c r="A158">
        <v>130</v>
      </c>
      <c r="B158">
        <v>17.944007763989344</v>
      </c>
      <c r="C158">
        <v>10.755992236010655</v>
      </c>
      <c r="D158">
        <v>1.091750667382533</v>
      </c>
      <c r="J158">
        <f t="shared" si="2"/>
        <v>10.755992236010655</v>
      </c>
    </row>
    <row r="159" spans="1:10" x14ac:dyDescent="0.75">
      <c r="A159">
        <v>131</v>
      </c>
      <c r="B159">
        <v>15.308142255804913</v>
      </c>
      <c r="C159">
        <v>29.091857744195085</v>
      </c>
      <c r="D159">
        <v>2.9528707729341686</v>
      </c>
      <c r="J159">
        <f t="shared" si="2"/>
        <v>29.091857744195085</v>
      </c>
    </row>
    <row r="160" spans="1:10" x14ac:dyDescent="0.75">
      <c r="A160">
        <v>132</v>
      </c>
      <c r="B160">
        <v>16.339602610430724</v>
      </c>
      <c r="C160">
        <v>27.660397389569276</v>
      </c>
      <c r="D160">
        <v>2.8075752238855016</v>
      </c>
      <c r="J160">
        <f t="shared" si="2"/>
        <v>27.660397389569276</v>
      </c>
    </row>
    <row r="161" spans="1:10" x14ac:dyDescent="0.75">
      <c r="A161">
        <v>133</v>
      </c>
      <c r="B161">
        <v>16.053076693499339</v>
      </c>
      <c r="C161">
        <v>28.646923306500664</v>
      </c>
      <c r="D161">
        <v>2.9077092054436249</v>
      </c>
      <c r="J161">
        <f t="shared" si="2"/>
        <v>28.646923306500664</v>
      </c>
    </row>
    <row r="162" spans="1:10" x14ac:dyDescent="0.75">
      <c r="A162">
        <v>134</v>
      </c>
      <c r="B162">
        <v>15.188586635658377</v>
      </c>
      <c r="C162">
        <v>28.511413364341628</v>
      </c>
      <c r="D162">
        <v>2.8939547264013488</v>
      </c>
      <c r="J162">
        <f t="shared" si="2"/>
        <v>28.511413364341628</v>
      </c>
    </row>
    <row r="163" spans="1:10" x14ac:dyDescent="0.75">
      <c r="A163">
        <v>135</v>
      </c>
      <c r="B163">
        <v>15.597039733987131</v>
      </c>
      <c r="C163">
        <v>27.00296026601287</v>
      </c>
      <c r="D163">
        <v>2.7408442889186899</v>
      </c>
      <c r="J163">
        <f t="shared" si="2"/>
        <v>27.00296026601287</v>
      </c>
    </row>
    <row r="164" spans="1:10" x14ac:dyDescent="0.75">
      <c r="A164">
        <v>136</v>
      </c>
      <c r="B164">
        <v>17.596618057829261</v>
      </c>
      <c r="C164">
        <v>24.803381942170738</v>
      </c>
      <c r="D164">
        <v>2.5175835194496461</v>
      </c>
      <c r="J164">
        <f t="shared" si="2"/>
        <v>24.803381942170738</v>
      </c>
    </row>
    <row r="165" spans="1:10" x14ac:dyDescent="0.75">
      <c r="A165">
        <v>137</v>
      </c>
      <c r="B165">
        <v>17.441160656125195</v>
      </c>
      <c r="C165">
        <v>25.758839343874808</v>
      </c>
      <c r="D165">
        <v>2.6145639962924676</v>
      </c>
      <c r="J165">
        <f t="shared" si="2"/>
        <v>25.758839343874808</v>
      </c>
    </row>
    <row r="166" spans="1:10" x14ac:dyDescent="0.75">
      <c r="A166">
        <v>138</v>
      </c>
      <c r="B166">
        <v>17.734961244300887</v>
      </c>
      <c r="C166">
        <v>26.865038755699114</v>
      </c>
      <c r="D166">
        <v>2.7268450317950816</v>
      </c>
      <c r="J166">
        <f t="shared" si="2"/>
        <v>26.865038755699114</v>
      </c>
    </row>
    <row r="167" spans="1:10" x14ac:dyDescent="0.75">
      <c r="A167">
        <v>139</v>
      </c>
      <c r="B167">
        <v>19.323265766984381</v>
      </c>
      <c r="C167">
        <v>26.076734233015618</v>
      </c>
      <c r="D167">
        <v>2.6468308434379151</v>
      </c>
      <c r="J167">
        <f t="shared" si="2"/>
        <v>26.076734233015618</v>
      </c>
    </row>
    <row r="168" spans="1:10" x14ac:dyDescent="0.75">
      <c r="A168">
        <v>140</v>
      </c>
      <c r="B168">
        <v>20.943218258306246</v>
      </c>
      <c r="C168">
        <v>25.456781741693753</v>
      </c>
      <c r="D168">
        <v>2.5839046594750728</v>
      </c>
      <c r="J168">
        <f t="shared" si="2"/>
        <v>25.456781741693753</v>
      </c>
    </row>
    <row r="169" spans="1:10" x14ac:dyDescent="0.75">
      <c r="A169">
        <v>141</v>
      </c>
      <c r="B169">
        <v>17.602533779018401</v>
      </c>
      <c r="C169">
        <v>-3.5025337790184015</v>
      </c>
      <c r="D169">
        <v>-0.35551286267862431</v>
      </c>
      <c r="J169">
        <f t="shared" si="2"/>
        <v>3.5025337790184015</v>
      </c>
    </row>
    <row r="170" spans="1:10" x14ac:dyDescent="0.75">
      <c r="A170">
        <v>142</v>
      </c>
      <c r="B170">
        <v>17.748059457437964</v>
      </c>
      <c r="C170">
        <v>-4.9480594574379637</v>
      </c>
      <c r="D170">
        <v>-0.50223606491835326</v>
      </c>
      <c r="J170">
        <f t="shared" si="2"/>
        <v>4.9480594574379637</v>
      </c>
    </row>
    <row r="171" spans="1:10" x14ac:dyDescent="0.75">
      <c r="A171">
        <v>143</v>
      </c>
      <c r="B171">
        <v>16.600406447157667</v>
      </c>
      <c r="C171">
        <v>-5.3004064471576662</v>
      </c>
      <c r="D171">
        <v>-0.53799985618335944</v>
      </c>
      <c r="J171">
        <f t="shared" si="2"/>
        <v>5.3004064471576662</v>
      </c>
    </row>
    <row r="172" spans="1:10" x14ac:dyDescent="0.75">
      <c r="A172">
        <v>144</v>
      </c>
      <c r="B172">
        <v>17.483402736978125</v>
      </c>
      <c r="C172">
        <v>-7.4834027369781246</v>
      </c>
      <c r="D172">
        <v>-0.7595775222889487</v>
      </c>
      <c r="J172">
        <f t="shared" si="2"/>
        <v>7.4834027369781246</v>
      </c>
    </row>
    <row r="173" spans="1:10" x14ac:dyDescent="0.75">
      <c r="A173">
        <v>145</v>
      </c>
      <c r="B173">
        <v>15.544757093709109</v>
      </c>
      <c r="C173">
        <v>-7.5447570937091086</v>
      </c>
      <c r="D173">
        <v>-0.76580508906643474</v>
      </c>
      <c r="J173">
        <f t="shared" si="2"/>
        <v>7.5447570937091086</v>
      </c>
    </row>
    <row r="174" spans="1:10" x14ac:dyDescent="0.75">
      <c r="A174">
        <v>146</v>
      </c>
      <c r="B174">
        <v>15.230595268743127</v>
      </c>
      <c r="C174">
        <v>-8.5305952687431272</v>
      </c>
      <c r="D174">
        <v>-0.86586926370586892</v>
      </c>
      <c r="J174">
        <f t="shared" si="2"/>
        <v>8.5305952687431272</v>
      </c>
    </row>
    <row r="175" spans="1:10" x14ac:dyDescent="0.75">
      <c r="A175">
        <v>147</v>
      </c>
      <c r="B175">
        <v>14.822662779876062</v>
      </c>
      <c r="C175">
        <v>-8.9226627798760614</v>
      </c>
      <c r="D175">
        <v>-0.90566475235500787</v>
      </c>
      <c r="J175">
        <f t="shared" si="2"/>
        <v>8.9226627798760614</v>
      </c>
    </row>
    <row r="176" spans="1:10" x14ac:dyDescent="0.75">
      <c r="A176">
        <v>148</v>
      </c>
      <c r="B176">
        <v>13.264097362500118</v>
      </c>
      <c r="C176">
        <v>-7.6640973625001187</v>
      </c>
      <c r="D176">
        <v>-0.77791832002080363</v>
      </c>
      <c r="J176">
        <f t="shared" si="2"/>
        <v>7.6640973625001187</v>
      </c>
    </row>
    <row r="177" spans="1:10" x14ac:dyDescent="0.75">
      <c r="A177">
        <v>149</v>
      </c>
      <c r="B177">
        <v>13.761722887553976</v>
      </c>
      <c r="C177">
        <v>-8.4617228875539752</v>
      </c>
      <c r="D177">
        <v>-0.85887860524520709</v>
      </c>
      <c r="J177">
        <f t="shared" si="2"/>
        <v>8.4617228875539752</v>
      </c>
    </row>
    <row r="178" spans="1:10" x14ac:dyDescent="0.75">
      <c r="A178">
        <v>150</v>
      </c>
      <c r="B178">
        <v>15.833439787909231</v>
      </c>
      <c r="C178">
        <v>-10.433439787909231</v>
      </c>
      <c r="D178">
        <v>-1.0590110704440354</v>
      </c>
      <c r="J178">
        <f t="shared" si="2"/>
        <v>10.433439787909231</v>
      </c>
    </row>
    <row r="179" spans="1:10" x14ac:dyDescent="0.75">
      <c r="A179">
        <v>151</v>
      </c>
      <c r="B179">
        <v>24.360656352038053</v>
      </c>
      <c r="C179">
        <v>-12.760656352038053</v>
      </c>
      <c r="D179">
        <v>-1.2952273284406732</v>
      </c>
      <c r="J179">
        <f t="shared" si="2"/>
        <v>12.760656352038053</v>
      </c>
    </row>
    <row r="180" spans="1:10" x14ac:dyDescent="0.75">
      <c r="A180">
        <v>152</v>
      </c>
      <c r="B180">
        <v>25.765035387324907</v>
      </c>
      <c r="C180">
        <v>-13.765035387324907</v>
      </c>
      <c r="D180">
        <v>-1.3971734304849182</v>
      </c>
      <c r="J180">
        <f t="shared" si="2"/>
        <v>13.765035387324907</v>
      </c>
    </row>
    <row r="181" spans="1:10" x14ac:dyDescent="0.75">
      <c r="A181">
        <v>153</v>
      </c>
      <c r="B181">
        <v>25.129320647372399</v>
      </c>
      <c r="C181">
        <v>-10.329320647372398</v>
      </c>
      <c r="D181">
        <v>-1.048442808709166</v>
      </c>
      <c r="J181">
        <f t="shared" si="2"/>
        <v>10.329320647372398</v>
      </c>
    </row>
    <row r="182" spans="1:10" x14ac:dyDescent="0.75">
      <c r="A182">
        <v>154</v>
      </c>
      <c r="B182">
        <v>23.927896413795068</v>
      </c>
      <c r="C182">
        <v>-4.6278964137950673</v>
      </c>
      <c r="D182">
        <v>-0.46973899641005573</v>
      </c>
      <c r="J182">
        <f t="shared" si="2"/>
        <v>4.6278964137950673</v>
      </c>
    </row>
    <row r="183" spans="1:10" x14ac:dyDescent="0.75">
      <c r="A183">
        <v>155</v>
      </c>
      <c r="B183">
        <v>24.316644400109254</v>
      </c>
      <c r="C183">
        <v>1.7833555998907471</v>
      </c>
      <c r="D183">
        <v>0.18101348751839802</v>
      </c>
      <c r="J183">
        <f t="shared" si="2"/>
        <v>1.7833555998907471</v>
      </c>
    </row>
    <row r="184" spans="1:10" x14ac:dyDescent="0.75">
      <c r="A184">
        <v>156</v>
      </c>
      <c r="B184">
        <v>25.156302501756343</v>
      </c>
      <c r="C184">
        <v>5.1436974982436574</v>
      </c>
      <c r="D184">
        <v>0.5220936435525162</v>
      </c>
      <c r="J184">
        <f t="shared" si="2"/>
        <v>5.1436974982436574</v>
      </c>
    </row>
    <row r="185" spans="1:10" x14ac:dyDescent="0.75">
      <c r="A185">
        <v>157</v>
      </c>
      <c r="B185">
        <v>25.135983079903866</v>
      </c>
      <c r="C185">
        <v>6.8640169200961338</v>
      </c>
      <c r="D185">
        <v>0.6967088567013846</v>
      </c>
      <c r="J185">
        <f t="shared" si="2"/>
        <v>6.8640169200961338</v>
      </c>
    </row>
    <row r="186" spans="1:10" x14ac:dyDescent="0.75">
      <c r="A186">
        <v>158</v>
      </c>
      <c r="B186">
        <v>24.269955158967619</v>
      </c>
      <c r="C186">
        <v>5.230044841032381</v>
      </c>
      <c r="D186">
        <v>0.53085803897488237</v>
      </c>
      <c r="J186">
        <f t="shared" si="2"/>
        <v>5.230044841032381</v>
      </c>
    </row>
    <row r="187" spans="1:10" x14ac:dyDescent="0.75">
      <c r="A187">
        <v>159</v>
      </c>
      <c r="B187">
        <v>24.466859212437175</v>
      </c>
      <c r="C187">
        <v>4.2331407875628244</v>
      </c>
      <c r="D187">
        <v>0.42967065971591289</v>
      </c>
      <c r="J187">
        <f t="shared" si="2"/>
        <v>4.2331407875628244</v>
      </c>
    </row>
    <row r="188" spans="1:10" x14ac:dyDescent="0.75">
      <c r="A188">
        <v>160</v>
      </c>
      <c r="B188">
        <v>24.981418892233116</v>
      </c>
      <c r="C188">
        <v>6.2185811077668838</v>
      </c>
      <c r="D188">
        <v>0.63119607430053015</v>
      </c>
      <c r="J188">
        <f t="shared" si="2"/>
        <v>6.2185811077668838</v>
      </c>
    </row>
    <row r="189" spans="1:10" x14ac:dyDescent="0.75">
      <c r="A189">
        <v>161</v>
      </c>
      <c r="B189">
        <v>20.10603848971024</v>
      </c>
      <c r="C189">
        <v>14.39396151028976</v>
      </c>
      <c r="D189">
        <v>1.4610104526224363</v>
      </c>
      <c r="J189">
        <f t="shared" si="2"/>
        <v>14.39396151028976</v>
      </c>
    </row>
    <row r="190" spans="1:10" x14ac:dyDescent="0.75">
      <c r="A190">
        <v>162</v>
      </c>
      <c r="B190">
        <v>21.381204924620668</v>
      </c>
      <c r="C190">
        <v>14.318795075379334</v>
      </c>
      <c r="D190">
        <v>1.453380937494722</v>
      </c>
      <c r="J190">
        <f t="shared" si="2"/>
        <v>14.318795075379334</v>
      </c>
    </row>
    <row r="191" spans="1:10" x14ac:dyDescent="0.75">
      <c r="A191">
        <v>163</v>
      </c>
      <c r="B191">
        <v>20.976703358208979</v>
      </c>
      <c r="C191">
        <v>15.223296641791023</v>
      </c>
      <c r="D191">
        <v>1.5451893143613795</v>
      </c>
      <c r="J191">
        <f t="shared" si="2"/>
        <v>15.223296641791023</v>
      </c>
    </row>
    <row r="192" spans="1:10" x14ac:dyDescent="0.75">
      <c r="A192">
        <v>164</v>
      </c>
      <c r="B192">
        <v>19.951416297168905</v>
      </c>
      <c r="C192">
        <v>16.148583702831097</v>
      </c>
      <c r="D192">
        <v>1.6391074526646843</v>
      </c>
      <c r="J192">
        <f t="shared" si="2"/>
        <v>16.148583702831097</v>
      </c>
    </row>
    <row r="193" spans="1:10" x14ac:dyDescent="0.75">
      <c r="A193">
        <v>165</v>
      </c>
      <c r="B193">
        <v>20.914581694294604</v>
      </c>
      <c r="C193">
        <v>15.885418305705393</v>
      </c>
      <c r="D193">
        <v>1.6123957377768594</v>
      </c>
      <c r="J193">
        <f t="shared" si="2"/>
        <v>15.885418305705393</v>
      </c>
    </row>
    <row r="194" spans="1:10" x14ac:dyDescent="0.75">
      <c r="A194">
        <v>166</v>
      </c>
      <c r="B194">
        <v>20.279361652387436</v>
      </c>
      <c r="C194">
        <v>16.120638347612562</v>
      </c>
      <c r="D194">
        <v>1.6362709537587132</v>
      </c>
      <c r="J194">
        <f t="shared" si="2"/>
        <v>16.120638347612562</v>
      </c>
    </row>
    <row r="195" spans="1:10" x14ac:dyDescent="0.75">
      <c r="A195">
        <v>167</v>
      </c>
      <c r="B195">
        <v>22.311968737261466</v>
      </c>
      <c r="C195">
        <v>13.988031262738531</v>
      </c>
      <c r="D195">
        <v>1.4198078737296143</v>
      </c>
      <c r="J195">
        <f t="shared" si="2"/>
        <v>13.988031262738531</v>
      </c>
    </row>
    <row r="196" spans="1:10" x14ac:dyDescent="0.75">
      <c r="A196">
        <v>168</v>
      </c>
      <c r="B196">
        <v>20.117676532095061</v>
      </c>
      <c r="C196">
        <v>16.482323467904941</v>
      </c>
      <c r="D196">
        <v>1.6729825804312881</v>
      </c>
      <c r="J196">
        <f t="shared" si="2"/>
        <v>16.482323467904941</v>
      </c>
    </row>
    <row r="197" spans="1:10" x14ac:dyDescent="0.75">
      <c r="A197">
        <v>169</v>
      </c>
      <c r="B197">
        <v>25.818070963248292</v>
      </c>
      <c r="C197">
        <v>11.681929036751708</v>
      </c>
      <c r="D197">
        <v>1.1857347553199213</v>
      </c>
      <c r="J197">
        <f t="shared" si="2"/>
        <v>11.681929036751708</v>
      </c>
    </row>
    <row r="198" spans="1:10" x14ac:dyDescent="0.75">
      <c r="A198">
        <v>170</v>
      </c>
      <c r="B198">
        <v>24.059782873956852</v>
      </c>
      <c r="C198">
        <v>15.140217126043151</v>
      </c>
      <c r="D198">
        <v>1.5367566086868727</v>
      </c>
      <c r="J198">
        <f t="shared" si="2"/>
        <v>15.140217126043151</v>
      </c>
    </row>
    <row r="199" spans="1:10" x14ac:dyDescent="0.75">
      <c r="A199">
        <v>171</v>
      </c>
      <c r="B199">
        <v>20.968599850705004</v>
      </c>
      <c r="C199">
        <v>7.2314001492949949</v>
      </c>
      <c r="D199">
        <v>0.73399885067517812</v>
      </c>
      <c r="J199">
        <f t="shared" si="2"/>
        <v>7.2314001492949949</v>
      </c>
    </row>
    <row r="200" spans="1:10" x14ac:dyDescent="0.75">
      <c r="A200">
        <v>172</v>
      </c>
      <c r="B200">
        <v>21.040814206007564</v>
      </c>
      <c r="C200">
        <v>6.2591857939924367</v>
      </c>
      <c r="D200">
        <v>0.6353175158479859</v>
      </c>
      <c r="J200">
        <f t="shared" si="2"/>
        <v>6.2591857939924367</v>
      </c>
    </row>
    <row r="201" spans="1:10" x14ac:dyDescent="0.75">
      <c r="A201">
        <v>173</v>
      </c>
      <c r="B201">
        <v>20.099938801346227</v>
      </c>
      <c r="C201">
        <v>9.300061198653772</v>
      </c>
      <c r="D201">
        <v>0.94397130432426601</v>
      </c>
      <c r="J201">
        <f t="shared" si="2"/>
        <v>9.300061198653772</v>
      </c>
    </row>
    <row r="202" spans="1:10" x14ac:dyDescent="0.75">
      <c r="A202">
        <v>174</v>
      </c>
      <c r="B202">
        <v>20.943174031015381</v>
      </c>
      <c r="C202">
        <v>12.056825968984619</v>
      </c>
      <c r="D202">
        <v>1.2237874023453297</v>
      </c>
      <c r="J202">
        <f t="shared" si="2"/>
        <v>12.056825968984619</v>
      </c>
    </row>
    <row r="203" spans="1:10" x14ac:dyDescent="0.75">
      <c r="A203">
        <v>175</v>
      </c>
      <c r="B203">
        <v>20.620860894145252</v>
      </c>
      <c r="C203">
        <v>16.979139105854749</v>
      </c>
      <c r="D203">
        <v>1.7234101739434748</v>
      </c>
      <c r="J203">
        <f t="shared" si="2"/>
        <v>16.979139105854749</v>
      </c>
    </row>
    <row r="204" spans="1:10" x14ac:dyDescent="0.75">
      <c r="A204">
        <v>176</v>
      </c>
      <c r="B204">
        <v>21.191877679355382</v>
      </c>
      <c r="C204">
        <v>19.00812232064462</v>
      </c>
      <c r="D204">
        <v>1.9293552629924036</v>
      </c>
      <c r="J204">
        <f t="shared" si="2"/>
        <v>19.00812232064462</v>
      </c>
    </row>
    <row r="205" spans="1:10" x14ac:dyDescent="0.75">
      <c r="A205">
        <v>177</v>
      </c>
      <c r="B205">
        <v>20.926564489701398</v>
      </c>
      <c r="C205">
        <v>20.673435510298603</v>
      </c>
      <c r="D205">
        <v>2.0983872543059263</v>
      </c>
      <c r="J205">
        <f t="shared" si="2"/>
        <v>20.673435510298603</v>
      </c>
    </row>
    <row r="206" spans="1:10" x14ac:dyDescent="0.75">
      <c r="A206">
        <v>178</v>
      </c>
      <c r="B206">
        <v>22.925878221246897</v>
      </c>
      <c r="C206">
        <v>19.3741217787531</v>
      </c>
      <c r="D206">
        <v>1.9665048019548619</v>
      </c>
      <c r="J206">
        <f t="shared" si="2"/>
        <v>19.3741217787531</v>
      </c>
    </row>
    <row r="207" spans="1:10" x14ac:dyDescent="0.75">
      <c r="A207">
        <v>179</v>
      </c>
      <c r="B207">
        <v>21.244417275726263</v>
      </c>
      <c r="C207">
        <v>23.055582724273734</v>
      </c>
      <c r="D207">
        <v>2.340179062406504</v>
      </c>
      <c r="J207">
        <f t="shared" si="2"/>
        <v>23.055582724273734</v>
      </c>
    </row>
    <row r="208" spans="1:10" x14ac:dyDescent="0.75">
      <c r="A208">
        <v>180</v>
      </c>
      <c r="B208">
        <v>20.482422916846595</v>
      </c>
      <c r="C208">
        <v>26.917577083153404</v>
      </c>
      <c r="D208">
        <v>2.7321777572938362</v>
      </c>
      <c r="J208">
        <f t="shared" si="2"/>
        <v>26.917577083153404</v>
      </c>
    </row>
    <row r="209" spans="1:10" x14ac:dyDescent="0.75">
      <c r="A209">
        <v>181</v>
      </c>
      <c r="B209">
        <v>25.8877773244491</v>
      </c>
      <c r="C209">
        <v>-10.3877773244491</v>
      </c>
      <c r="D209">
        <v>-1.0543762562992254</v>
      </c>
      <c r="J209">
        <f t="shared" si="2"/>
        <v>10.3877773244491</v>
      </c>
    </row>
    <row r="210" spans="1:10" x14ac:dyDescent="0.75">
      <c r="A210">
        <v>182</v>
      </c>
      <c r="B210">
        <v>26.152412018546904</v>
      </c>
      <c r="C210">
        <v>-12.452412018546905</v>
      </c>
      <c r="D210">
        <v>-1.2639400283551294</v>
      </c>
      <c r="J210">
        <f t="shared" si="2"/>
        <v>12.452412018546905</v>
      </c>
    </row>
    <row r="211" spans="1:10" x14ac:dyDescent="0.75">
      <c r="A211">
        <v>183</v>
      </c>
      <c r="B211">
        <v>32.339737141497466</v>
      </c>
      <c r="C211">
        <v>-18.339737141497466</v>
      </c>
      <c r="D211">
        <v>-1.8615130826160122</v>
      </c>
      <c r="J211">
        <f t="shared" si="2"/>
        <v>18.339737141497466</v>
      </c>
    </row>
    <row r="212" spans="1:10" x14ac:dyDescent="0.75">
      <c r="A212">
        <v>184</v>
      </c>
      <c r="B212">
        <v>28.489926580799136</v>
      </c>
      <c r="C212">
        <v>-13.689926580799135</v>
      </c>
      <c r="D212">
        <v>-1.3895497647317685</v>
      </c>
      <c r="J212">
        <f t="shared" si="2"/>
        <v>13.689926580799135</v>
      </c>
    </row>
    <row r="213" spans="1:10" x14ac:dyDescent="0.75">
      <c r="A213">
        <v>185</v>
      </c>
      <c r="B213">
        <v>29.116989501837654</v>
      </c>
      <c r="C213">
        <v>-13.716989501837654</v>
      </c>
      <c r="D213">
        <v>-1.3922966951364042</v>
      </c>
      <c r="J213">
        <f t="shared" si="2"/>
        <v>13.716989501837654</v>
      </c>
    </row>
    <row r="214" spans="1:10" x14ac:dyDescent="0.75">
      <c r="A214">
        <v>186</v>
      </c>
      <c r="B214">
        <v>30.629538509574395</v>
      </c>
      <c r="C214">
        <v>-14.629538509574395</v>
      </c>
      <c r="D214">
        <v>-1.4849219003573937</v>
      </c>
      <c r="J214">
        <f t="shared" si="2"/>
        <v>14.629538509574395</v>
      </c>
    </row>
    <row r="215" spans="1:10" x14ac:dyDescent="0.75">
      <c r="A215">
        <v>187</v>
      </c>
      <c r="B215">
        <v>29.705271561943157</v>
      </c>
      <c r="C215">
        <v>-13.605271561943155</v>
      </c>
      <c r="D215">
        <v>-1.3809571429349741</v>
      </c>
      <c r="J215">
        <f t="shared" si="2"/>
        <v>13.605271561943155</v>
      </c>
    </row>
    <row r="216" spans="1:10" x14ac:dyDescent="0.75">
      <c r="A216">
        <v>188</v>
      </c>
      <c r="B216">
        <v>25.555463348749782</v>
      </c>
      <c r="C216">
        <v>-8.955463348749781</v>
      </c>
      <c r="D216">
        <v>-0.90899406332629329</v>
      </c>
      <c r="J216">
        <f t="shared" si="2"/>
        <v>8.955463348749781</v>
      </c>
    </row>
    <row r="217" spans="1:10" x14ac:dyDescent="0.75">
      <c r="A217">
        <v>189</v>
      </c>
      <c r="B217">
        <v>27.236917616621113</v>
      </c>
      <c r="C217">
        <v>-10.436917616621113</v>
      </c>
      <c r="D217">
        <v>-1.0593640757023068</v>
      </c>
      <c r="J217">
        <f t="shared" si="2"/>
        <v>10.436917616621113</v>
      </c>
    </row>
    <row r="218" spans="1:10" x14ac:dyDescent="0.75">
      <c r="A218">
        <v>190</v>
      </c>
      <c r="B218">
        <v>28.741124471207765</v>
      </c>
      <c r="C218">
        <v>-11.141124471207764</v>
      </c>
      <c r="D218">
        <v>-1.1308422142692311</v>
      </c>
      <c r="J218">
        <f t="shared" si="2"/>
        <v>11.141124471207764</v>
      </c>
    </row>
    <row r="219" spans="1:10" x14ac:dyDescent="0.75">
      <c r="A219">
        <v>191</v>
      </c>
      <c r="B219">
        <v>17.097217959773204</v>
      </c>
      <c r="C219">
        <v>-11.297217959773203</v>
      </c>
      <c r="D219">
        <v>-1.1466859566758909</v>
      </c>
      <c r="J219">
        <f t="shared" si="2"/>
        <v>11.297217959773203</v>
      </c>
    </row>
    <row r="220" spans="1:10" x14ac:dyDescent="0.75">
      <c r="A220">
        <v>192</v>
      </c>
      <c r="B220">
        <v>18.40209839607094</v>
      </c>
      <c r="C220">
        <v>-14.202098396070941</v>
      </c>
      <c r="D220">
        <v>-1.4415360351630038</v>
      </c>
      <c r="J220">
        <f t="shared" si="2"/>
        <v>14.202098396070941</v>
      </c>
    </row>
    <row r="221" spans="1:10" x14ac:dyDescent="0.75">
      <c r="A221">
        <v>193</v>
      </c>
      <c r="B221">
        <v>16.456380688045552</v>
      </c>
      <c r="C221">
        <v>-12.556380688045552</v>
      </c>
      <c r="D221">
        <v>-1.2744930170354301</v>
      </c>
      <c r="J221">
        <f t="shared" ref="J221:J284" si="3" xml:space="preserve"> ABS(C221)</f>
        <v>12.556380688045552</v>
      </c>
    </row>
    <row r="222" spans="1:10" x14ac:dyDescent="0.75">
      <c r="A222">
        <v>194</v>
      </c>
      <c r="B222">
        <v>16.274547575597271</v>
      </c>
      <c r="C222">
        <v>-12.574547575597272</v>
      </c>
      <c r="D222">
        <v>-1.2763369856041737</v>
      </c>
      <c r="J222">
        <f t="shared" si="3"/>
        <v>12.574547575597272</v>
      </c>
    </row>
    <row r="223" spans="1:10" x14ac:dyDescent="0.75">
      <c r="A223">
        <v>195</v>
      </c>
      <c r="B223">
        <v>16.714494111907733</v>
      </c>
      <c r="C223">
        <v>-13.114494111907733</v>
      </c>
      <c r="D223">
        <v>-1.3311424352952075</v>
      </c>
      <c r="J223">
        <f t="shared" si="3"/>
        <v>13.114494111907733</v>
      </c>
    </row>
    <row r="224" spans="1:10" x14ac:dyDescent="0.75">
      <c r="A224">
        <v>196</v>
      </c>
      <c r="B224">
        <v>17.291898967784064</v>
      </c>
      <c r="C224">
        <v>-13.891898967784064</v>
      </c>
      <c r="D224">
        <v>-1.410050289782856</v>
      </c>
      <c r="J224">
        <f t="shared" si="3"/>
        <v>13.891898967784064</v>
      </c>
    </row>
    <row r="225" spans="1:10" x14ac:dyDescent="0.75">
      <c r="A225">
        <v>197</v>
      </c>
      <c r="B225">
        <v>16.427437119703985</v>
      </c>
      <c r="C225">
        <v>-13.327437119703985</v>
      </c>
      <c r="D225">
        <v>-1.352756496162383</v>
      </c>
      <c r="J225">
        <f t="shared" si="3"/>
        <v>13.327437119703985</v>
      </c>
    </row>
    <row r="226" spans="1:10" x14ac:dyDescent="0.75">
      <c r="A226">
        <v>198</v>
      </c>
      <c r="B226">
        <v>17.526964007849678</v>
      </c>
      <c r="C226">
        <v>-14.426964007849678</v>
      </c>
      <c r="D226">
        <v>-1.464360259683072</v>
      </c>
      <c r="J226">
        <f t="shared" si="3"/>
        <v>14.426964007849678</v>
      </c>
    </row>
    <row r="227" spans="1:10" x14ac:dyDescent="0.75">
      <c r="A227">
        <v>199</v>
      </c>
      <c r="B227">
        <v>16.168485805275633</v>
      </c>
      <c r="C227">
        <v>-12.768485805275633</v>
      </c>
      <c r="D227">
        <v>-1.2960220306503634</v>
      </c>
      <c r="J227">
        <f t="shared" si="3"/>
        <v>12.768485805275633</v>
      </c>
    </row>
    <row r="228" spans="1:10" x14ac:dyDescent="0.75">
      <c r="A228">
        <v>200</v>
      </c>
      <c r="B228">
        <v>16.326548232570556</v>
      </c>
      <c r="C228">
        <v>-10.726548232570556</v>
      </c>
      <c r="D228">
        <v>-1.0887620532499829</v>
      </c>
      <c r="J228">
        <f t="shared" si="3"/>
        <v>10.726548232570556</v>
      </c>
    </row>
    <row r="229" spans="1:10" x14ac:dyDescent="0.75">
      <c r="A229">
        <v>201</v>
      </c>
      <c r="B229">
        <v>16.373824909560525</v>
      </c>
      <c r="C229">
        <v>-8.1738249095605262</v>
      </c>
      <c r="D229">
        <v>-0.82965649326188651</v>
      </c>
      <c r="J229">
        <f t="shared" si="3"/>
        <v>8.1738249095605262</v>
      </c>
    </row>
    <row r="230" spans="1:10" x14ac:dyDescent="0.75">
      <c r="A230">
        <v>202</v>
      </c>
      <c r="B230">
        <v>15.925054380624861</v>
      </c>
      <c r="C230">
        <v>-7.6250543806248601</v>
      </c>
      <c r="D230">
        <v>-0.77395539399932423</v>
      </c>
      <c r="J230">
        <f t="shared" si="3"/>
        <v>7.6250543806248601</v>
      </c>
    </row>
    <row r="231" spans="1:10" x14ac:dyDescent="0.75">
      <c r="A231">
        <v>203</v>
      </c>
      <c r="B231">
        <v>15.535226355105618</v>
      </c>
      <c r="C231">
        <v>-7.6352263551056172</v>
      </c>
      <c r="D231">
        <v>-0.77498786591677171</v>
      </c>
      <c r="J231">
        <f t="shared" si="3"/>
        <v>7.6352263551056172</v>
      </c>
    </row>
    <row r="232" spans="1:10" x14ac:dyDescent="0.75">
      <c r="A232">
        <v>204</v>
      </c>
      <c r="B232">
        <v>16.157494808080607</v>
      </c>
      <c r="C232">
        <v>-8.2574948080806063</v>
      </c>
      <c r="D232">
        <v>-0.83814912374587858</v>
      </c>
      <c r="J232">
        <f t="shared" si="3"/>
        <v>8.2574948080806063</v>
      </c>
    </row>
    <row r="233" spans="1:10" x14ac:dyDescent="0.75">
      <c r="A233">
        <v>205</v>
      </c>
      <c r="B233">
        <v>16.677315316138497</v>
      </c>
      <c r="C233">
        <v>-8.6773153161384968</v>
      </c>
      <c r="D233">
        <v>-0.88076158662202064</v>
      </c>
      <c r="J233">
        <f t="shared" si="3"/>
        <v>8.6773153161384968</v>
      </c>
    </row>
    <row r="234" spans="1:10" x14ac:dyDescent="0.75">
      <c r="A234">
        <v>206</v>
      </c>
      <c r="B234">
        <v>15.964705927276386</v>
      </c>
      <c r="C234">
        <v>-7.6647059272763851</v>
      </c>
      <c r="D234">
        <v>-0.7779800903332077</v>
      </c>
      <c r="J234">
        <f t="shared" si="3"/>
        <v>7.6647059272763851</v>
      </c>
    </row>
    <row r="235" spans="1:10" x14ac:dyDescent="0.75">
      <c r="A235">
        <v>207</v>
      </c>
      <c r="B235">
        <v>16.668079743073289</v>
      </c>
      <c r="C235">
        <v>-8.1680797430732888</v>
      </c>
      <c r="D235">
        <v>-0.82907334953985345</v>
      </c>
      <c r="J235">
        <f t="shared" si="3"/>
        <v>8.1680797430732888</v>
      </c>
    </row>
    <row r="236" spans="1:10" x14ac:dyDescent="0.75">
      <c r="A236">
        <v>208</v>
      </c>
      <c r="B236">
        <v>16.527445898624553</v>
      </c>
      <c r="C236">
        <v>-8.0274458986245527</v>
      </c>
      <c r="D236">
        <v>-0.8147987860998166</v>
      </c>
      <c r="J236">
        <f t="shared" si="3"/>
        <v>8.0274458986245527</v>
      </c>
    </row>
    <row r="237" spans="1:10" x14ac:dyDescent="0.75">
      <c r="A237">
        <v>209</v>
      </c>
      <c r="B237">
        <v>17.524235700792836</v>
      </c>
      <c r="C237">
        <v>-8.9242357007928366</v>
      </c>
      <c r="D237">
        <v>-0.90582440638068484</v>
      </c>
      <c r="J237">
        <f t="shared" si="3"/>
        <v>8.9242357007928366</v>
      </c>
    </row>
    <row r="238" spans="1:10" x14ac:dyDescent="0.75">
      <c r="A238">
        <v>210</v>
      </c>
      <c r="B238">
        <v>17.268476175493046</v>
      </c>
      <c r="C238">
        <v>-8.0684761754930463</v>
      </c>
      <c r="D238">
        <v>-0.81896342578820314</v>
      </c>
      <c r="J238">
        <f t="shared" si="3"/>
        <v>8.0684761754930463</v>
      </c>
    </row>
    <row r="239" spans="1:10" x14ac:dyDescent="0.75">
      <c r="A239">
        <v>211</v>
      </c>
      <c r="B239">
        <v>14.430039959680695</v>
      </c>
      <c r="C239">
        <v>-4.2300399596806955</v>
      </c>
      <c r="D239">
        <v>-0.42935592065367939</v>
      </c>
      <c r="J239">
        <f t="shared" si="3"/>
        <v>4.2300399596806955</v>
      </c>
    </row>
    <row r="240" spans="1:10" x14ac:dyDescent="0.75">
      <c r="A240">
        <v>212</v>
      </c>
      <c r="B240">
        <v>11.520327235693252</v>
      </c>
      <c r="C240">
        <v>-3.7203272356932517</v>
      </c>
      <c r="D240">
        <v>-0.37761925197855811</v>
      </c>
      <c r="J240">
        <f t="shared" si="3"/>
        <v>3.7203272356932517</v>
      </c>
    </row>
    <row r="241" spans="1:10" x14ac:dyDescent="0.75">
      <c r="A241">
        <v>213</v>
      </c>
      <c r="B241">
        <v>16.597936437949695</v>
      </c>
      <c r="C241">
        <v>-9.4979364379496953</v>
      </c>
      <c r="D241">
        <v>-0.96405596223583834</v>
      </c>
      <c r="J241">
        <f t="shared" si="3"/>
        <v>9.4979364379496953</v>
      </c>
    </row>
    <row r="242" spans="1:10" x14ac:dyDescent="0.75">
      <c r="A242">
        <v>214</v>
      </c>
      <c r="B242">
        <v>12.769888163831864</v>
      </c>
      <c r="C242">
        <v>-6.6698881638318639</v>
      </c>
      <c r="D242">
        <v>-0.67700447289752785</v>
      </c>
      <c r="J242">
        <f t="shared" si="3"/>
        <v>6.6698881638318639</v>
      </c>
    </row>
    <row r="243" spans="1:10" x14ac:dyDescent="0.75">
      <c r="A243">
        <v>215</v>
      </c>
      <c r="B243">
        <v>13.158829595016448</v>
      </c>
      <c r="C243">
        <v>-8.0588295950164479</v>
      </c>
      <c r="D243">
        <v>-0.81798428221481656</v>
      </c>
      <c r="J243">
        <f t="shared" si="3"/>
        <v>8.0588295950164479</v>
      </c>
    </row>
    <row r="244" spans="1:10" x14ac:dyDescent="0.75">
      <c r="A244">
        <v>216</v>
      </c>
      <c r="B244">
        <v>12.488281613604229</v>
      </c>
      <c r="C244">
        <v>-8.2882816136042301</v>
      </c>
      <c r="D244">
        <v>-0.84127403446908111</v>
      </c>
      <c r="J244">
        <f t="shared" si="3"/>
        <v>8.2882816136042301</v>
      </c>
    </row>
    <row r="245" spans="1:10" x14ac:dyDescent="0.75">
      <c r="A245">
        <v>217</v>
      </c>
      <c r="B245">
        <v>13.331824721625814</v>
      </c>
      <c r="C245">
        <v>-9.8318247216258143</v>
      </c>
      <c r="D245">
        <v>-0.99794616488159738</v>
      </c>
      <c r="J245">
        <f t="shared" si="3"/>
        <v>9.8318247216258143</v>
      </c>
    </row>
    <row r="246" spans="1:10" x14ac:dyDescent="0.75">
      <c r="A246">
        <v>218</v>
      </c>
      <c r="B246">
        <v>12.379415051346394</v>
      </c>
      <c r="C246">
        <v>-9.3794150513463936</v>
      </c>
      <c r="D246">
        <v>-0.95202584915244981</v>
      </c>
      <c r="J246">
        <f t="shared" si="3"/>
        <v>9.3794150513463936</v>
      </c>
    </row>
    <row r="247" spans="1:10" x14ac:dyDescent="0.75">
      <c r="A247">
        <v>219</v>
      </c>
      <c r="B247">
        <v>12.992900284449869</v>
      </c>
      <c r="C247">
        <v>-10.392900284449869</v>
      </c>
      <c r="D247">
        <v>-1.0548962450531303</v>
      </c>
      <c r="J247">
        <f t="shared" si="3"/>
        <v>10.392900284449869</v>
      </c>
    </row>
    <row r="248" spans="1:10" x14ac:dyDescent="0.75">
      <c r="A248">
        <v>220</v>
      </c>
      <c r="B248">
        <v>13.120789905170188</v>
      </c>
      <c r="C248">
        <v>-10.620789905170188</v>
      </c>
      <c r="D248">
        <v>-1.0780274113883004</v>
      </c>
      <c r="J248">
        <f t="shared" si="3"/>
        <v>10.620789905170188</v>
      </c>
    </row>
    <row r="249" spans="1:10" x14ac:dyDescent="0.75">
      <c r="A249">
        <v>221</v>
      </c>
      <c r="B249">
        <v>19.619085832970669</v>
      </c>
      <c r="C249">
        <v>-9.7190858329706682</v>
      </c>
      <c r="D249">
        <v>-0.98650298472410858</v>
      </c>
      <c r="J249">
        <f t="shared" si="3"/>
        <v>9.7190858329706682</v>
      </c>
    </row>
    <row r="250" spans="1:10" x14ac:dyDescent="0.75">
      <c r="A250">
        <v>222</v>
      </c>
      <c r="B250">
        <v>17.766714766529883</v>
      </c>
      <c r="C250">
        <v>-9.1667147665298838</v>
      </c>
      <c r="D250">
        <v>-0.9304364250616225</v>
      </c>
      <c r="J250">
        <f t="shared" si="3"/>
        <v>9.1667147665298838</v>
      </c>
    </row>
    <row r="251" spans="1:10" x14ac:dyDescent="0.75">
      <c r="A251">
        <v>223</v>
      </c>
      <c r="B251">
        <v>17.801328832433455</v>
      </c>
      <c r="C251">
        <v>-10.101328832433456</v>
      </c>
      <c r="D251">
        <v>-1.0253012694949593</v>
      </c>
      <c r="J251">
        <f t="shared" si="3"/>
        <v>10.101328832433456</v>
      </c>
    </row>
    <row r="252" spans="1:10" x14ac:dyDescent="0.75">
      <c r="A252">
        <v>224</v>
      </c>
      <c r="B252">
        <v>18.872471094560019</v>
      </c>
      <c r="C252">
        <v>-12.072471094560019</v>
      </c>
      <c r="D252">
        <v>-1.22537540798102</v>
      </c>
      <c r="J252">
        <f t="shared" si="3"/>
        <v>12.072471094560019</v>
      </c>
    </row>
    <row r="253" spans="1:10" x14ac:dyDescent="0.75">
      <c r="A253">
        <v>225</v>
      </c>
      <c r="B253">
        <v>17.399094447047538</v>
      </c>
      <c r="C253">
        <v>-11.299094447047539</v>
      </c>
      <c r="D253">
        <v>-1.1468764231795048</v>
      </c>
      <c r="J253">
        <f t="shared" si="3"/>
        <v>11.299094447047539</v>
      </c>
    </row>
    <row r="254" spans="1:10" x14ac:dyDescent="0.75">
      <c r="A254">
        <v>226</v>
      </c>
      <c r="B254">
        <v>18.574240847281278</v>
      </c>
      <c r="C254">
        <v>-13.274240847281277</v>
      </c>
      <c r="D254">
        <v>-1.3473569881815839</v>
      </c>
      <c r="J254">
        <f t="shared" si="3"/>
        <v>13.274240847281277</v>
      </c>
    </row>
    <row r="255" spans="1:10" x14ac:dyDescent="0.75">
      <c r="A255">
        <v>227</v>
      </c>
      <c r="B255">
        <v>15.397510561040175</v>
      </c>
      <c r="C255">
        <v>-10.897510561040175</v>
      </c>
      <c r="D255">
        <v>-1.1061150070369044</v>
      </c>
      <c r="J255">
        <f t="shared" si="3"/>
        <v>10.897510561040175</v>
      </c>
    </row>
    <row r="256" spans="1:10" x14ac:dyDescent="0.75">
      <c r="A256">
        <v>228</v>
      </c>
      <c r="B256">
        <v>15.846216720052919</v>
      </c>
      <c r="C256">
        <v>-11.646216720052919</v>
      </c>
      <c r="D256">
        <v>-1.182109897219044</v>
      </c>
      <c r="J256">
        <f t="shared" si="3"/>
        <v>11.646216720052919</v>
      </c>
    </row>
    <row r="257" spans="1:10" x14ac:dyDescent="0.75">
      <c r="A257">
        <v>229</v>
      </c>
      <c r="B257">
        <v>15.04062127422927</v>
      </c>
      <c r="C257">
        <v>-10.740621274229269</v>
      </c>
      <c r="D257">
        <v>-1.0901904898168635</v>
      </c>
      <c r="J257">
        <f t="shared" si="3"/>
        <v>10.740621274229269</v>
      </c>
    </row>
    <row r="258" spans="1:10" x14ac:dyDescent="0.75">
      <c r="A258">
        <v>230</v>
      </c>
      <c r="B258">
        <v>16.874336014014339</v>
      </c>
      <c r="C258">
        <v>-12.074336014014339</v>
      </c>
      <c r="D258">
        <v>-1.2255647003321293</v>
      </c>
      <c r="J258">
        <f t="shared" si="3"/>
        <v>12.074336014014339</v>
      </c>
    </row>
    <row r="259" spans="1:10" x14ac:dyDescent="0.75">
      <c r="A259">
        <v>231</v>
      </c>
      <c r="B259">
        <v>26.897589436796743</v>
      </c>
      <c r="C259">
        <v>-12.097589436796742</v>
      </c>
      <c r="D259">
        <v>-1.2279249604815019</v>
      </c>
      <c r="J259">
        <f t="shared" si="3"/>
        <v>12.097589436796742</v>
      </c>
    </row>
    <row r="260" spans="1:10" x14ac:dyDescent="0.75">
      <c r="A260">
        <v>232</v>
      </c>
      <c r="B260">
        <v>25.675549722701657</v>
      </c>
      <c r="C260">
        <v>-11.775549722701657</v>
      </c>
      <c r="D260">
        <v>-1.1952374068767411</v>
      </c>
      <c r="J260">
        <f t="shared" si="3"/>
        <v>11.775549722701657</v>
      </c>
    </row>
    <row r="261" spans="1:10" x14ac:dyDescent="0.75">
      <c r="A261">
        <v>233</v>
      </c>
      <c r="B261">
        <v>26.602082486651312</v>
      </c>
      <c r="C261">
        <v>-12.302082486651312</v>
      </c>
      <c r="D261">
        <v>-1.2486813369045311</v>
      </c>
      <c r="J261">
        <f t="shared" si="3"/>
        <v>12.302082486651312</v>
      </c>
    </row>
    <row r="262" spans="1:10" x14ac:dyDescent="0.75">
      <c r="A262">
        <v>234</v>
      </c>
      <c r="B262">
        <v>25.710266443741933</v>
      </c>
      <c r="C262">
        <v>-11.810266443741932</v>
      </c>
      <c r="D262">
        <v>-1.1987612104025711</v>
      </c>
      <c r="J262">
        <f t="shared" si="3"/>
        <v>11.810266443741932</v>
      </c>
    </row>
    <row r="263" spans="1:10" x14ac:dyDescent="0.75">
      <c r="A263">
        <v>235</v>
      </c>
      <c r="B263">
        <v>25.484114153903057</v>
      </c>
      <c r="C263">
        <v>-12.284114153903058</v>
      </c>
      <c r="D263">
        <v>-1.2468575219705653</v>
      </c>
      <c r="J263">
        <f t="shared" si="3"/>
        <v>12.284114153903058</v>
      </c>
    </row>
    <row r="264" spans="1:10" x14ac:dyDescent="0.75">
      <c r="A264">
        <v>236</v>
      </c>
      <c r="B264">
        <v>26.247206871889659</v>
      </c>
      <c r="C264">
        <v>-13.847206871889659</v>
      </c>
      <c r="D264">
        <v>-1.4055139695207342</v>
      </c>
      <c r="J264">
        <f t="shared" si="3"/>
        <v>13.847206871889659</v>
      </c>
    </row>
    <row r="265" spans="1:10" x14ac:dyDescent="0.75">
      <c r="A265">
        <v>237</v>
      </c>
      <c r="B265">
        <v>24.598706606391474</v>
      </c>
      <c r="C265">
        <v>-12.898706606391475</v>
      </c>
      <c r="D265">
        <v>-1.3092396532932409</v>
      </c>
      <c r="J265">
        <f t="shared" si="3"/>
        <v>12.898706606391475</v>
      </c>
    </row>
    <row r="266" spans="1:10" x14ac:dyDescent="0.75">
      <c r="A266">
        <v>238</v>
      </c>
      <c r="B266">
        <v>27.156594453828838</v>
      </c>
      <c r="C266">
        <v>-16.256594453828839</v>
      </c>
      <c r="D266">
        <v>-1.6500707191768598</v>
      </c>
      <c r="J266">
        <f t="shared" si="3"/>
        <v>16.256594453828839</v>
      </c>
    </row>
    <row r="267" spans="1:10" x14ac:dyDescent="0.75">
      <c r="A267">
        <v>239</v>
      </c>
      <c r="B267">
        <v>25.034610175110458</v>
      </c>
      <c r="C267">
        <v>-14.034610175110458</v>
      </c>
      <c r="D267">
        <v>-1.4245357089262363</v>
      </c>
      <c r="J267">
        <f t="shared" si="3"/>
        <v>14.034610175110458</v>
      </c>
    </row>
    <row r="268" spans="1:10" x14ac:dyDescent="0.75">
      <c r="A268">
        <v>240</v>
      </c>
      <c r="B268">
        <v>25.54364867668734</v>
      </c>
      <c r="C268">
        <v>-12.243648676687339</v>
      </c>
      <c r="D268">
        <v>-1.2427502103635237</v>
      </c>
      <c r="J268">
        <f t="shared" si="3"/>
        <v>12.243648676687339</v>
      </c>
    </row>
    <row r="269" spans="1:10" x14ac:dyDescent="0.75">
      <c r="A269">
        <v>241</v>
      </c>
      <c r="B269">
        <v>14.369787135928103</v>
      </c>
      <c r="C269">
        <v>-1.3697871359281031</v>
      </c>
      <c r="D269">
        <v>-0.1390356172640913</v>
      </c>
      <c r="J269">
        <f t="shared" si="3"/>
        <v>1.3697871359281031</v>
      </c>
    </row>
    <row r="270" spans="1:10" x14ac:dyDescent="0.75">
      <c r="A270">
        <v>242</v>
      </c>
      <c r="B270">
        <v>13.748364186987455</v>
      </c>
      <c r="C270">
        <v>-0.24836418698745533</v>
      </c>
      <c r="D270">
        <v>-2.5209368038558892E-2</v>
      </c>
      <c r="J270">
        <f t="shared" si="3"/>
        <v>0.24836418698745533</v>
      </c>
    </row>
    <row r="271" spans="1:10" x14ac:dyDescent="0.75">
      <c r="A271">
        <v>243</v>
      </c>
      <c r="B271">
        <v>13.648123707320421</v>
      </c>
      <c r="C271">
        <v>-0.34812370732042019</v>
      </c>
      <c r="D271">
        <v>-3.5335121247699448E-2</v>
      </c>
      <c r="J271">
        <f t="shared" si="3"/>
        <v>0.34812370732042019</v>
      </c>
    </row>
    <row r="272" spans="1:10" x14ac:dyDescent="0.75">
      <c r="A272">
        <v>244</v>
      </c>
      <c r="B272">
        <v>12.670051915004272</v>
      </c>
      <c r="C272">
        <v>0.22994808499572805</v>
      </c>
      <c r="D272">
        <v>2.3340103799715392E-2</v>
      </c>
      <c r="J272">
        <f t="shared" si="3"/>
        <v>0.22994808499572805</v>
      </c>
    </row>
    <row r="273" spans="1:10" x14ac:dyDescent="0.75">
      <c r="A273">
        <v>245</v>
      </c>
      <c r="B273">
        <v>12.060735304350287</v>
      </c>
      <c r="C273">
        <v>0.93926469564971349</v>
      </c>
      <c r="D273">
        <v>9.5336890899872781E-2</v>
      </c>
      <c r="J273">
        <f t="shared" si="3"/>
        <v>0.93926469564971349</v>
      </c>
    </row>
    <row r="274" spans="1:10" x14ac:dyDescent="0.75">
      <c r="A274">
        <v>246</v>
      </c>
      <c r="B274">
        <v>11.676041643170235</v>
      </c>
      <c r="C274">
        <v>1.2239583568297654</v>
      </c>
      <c r="D274">
        <v>0.12423375952648849</v>
      </c>
      <c r="J274">
        <f t="shared" si="3"/>
        <v>1.2239583568297654</v>
      </c>
    </row>
    <row r="275" spans="1:10" x14ac:dyDescent="0.75">
      <c r="A275">
        <v>247</v>
      </c>
      <c r="B275">
        <v>10.985884886523518</v>
      </c>
      <c r="C275">
        <v>1.9141151134764822</v>
      </c>
      <c r="D275">
        <v>0.19428579035122245</v>
      </c>
      <c r="J275">
        <f t="shared" si="3"/>
        <v>1.9141151134764822</v>
      </c>
    </row>
    <row r="276" spans="1:10" x14ac:dyDescent="0.75">
      <c r="A276">
        <v>248</v>
      </c>
      <c r="B276">
        <v>12.504982334559983</v>
      </c>
      <c r="C276">
        <v>-4.9823345599833146E-3</v>
      </c>
      <c r="D276">
        <v>-5.057150434502652E-4</v>
      </c>
      <c r="J276">
        <f t="shared" si="3"/>
        <v>4.9823345599833146E-3</v>
      </c>
    </row>
    <row r="277" spans="1:10" x14ac:dyDescent="0.75">
      <c r="A277">
        <v>249</v>
      </c>
      <c r="B277">
        <v>12.901100930154922</v>
      </c>
      <c r="C277">
        <v>-0.10110093015492083</v>
      </c>
      <c r="D277">
        <v>-1.0261908482984177E-2</v>
      </c>
      <c r="J277">
        <f t="shared" si="3"/>
        <v>0.10110093015492083</v>
      </c>
    </row>
    <row r="278" spans="1:10" x14ac:dyDescent="0.75">
      <c r="A278">
        <v>250</v>
      </c>
      <c r="B278">
        <v>13.075310784935976</v>
      </c>
      <c r="C278">
        <v>-7.5310784935975761E-2</v>
      </c>
      <c r="D278">
        <v>-7.6441668895671474E-3</v>
      </c>
      <c r="J278">
        <f t="shared" si="3"/>
        <v>7.5310784935975761E-2</v>
      </c>
    </row>
    <row r="279" spans="1:10" x14ac:dyDescent="0.75">
      <c r="A279">
        <v>251</v>
      </c>
      <c r="B279">
        <v>12.973247588358456</v>
      </c>
      <c r="C279">
        <v>-1.6732475883584552</v>
      </c>
      <c r="D279">
        <v>-0.16983734565841385</v>
      </c>
      <c r="J279">
        <f t="shared" si="3"/>
        <v>1.6732475883584552</v>
      </c>
    </row>
    <row r="280" spans="1:10" x14ac:dyDescent="0.75">
      <c r="A280">
        <v>252</v>
      </c>
      <c r="B280">
        <v>12.038282381870491</v>
      </c>
      <c r="C280">
        <v>-0.53828238187049138</v>
      </c>
      <c r="D280">
        <v>-5.4636535314693799E-2</v>
      </c>
      <c r="J280">
        <f t="shared" si="3"/>
        <v>0.53828238187049138</v>
      </c>
    </row>
    <row r="281" spans="1:10" x14ac:dyDescent="0.75">
      <c r="A281">
        <v>253</v>
      </c>
      <c r="B281">
        <v>11.37534510613424</v>
      </c>
      <c r="C281">
        <v>0.52465489386576003</v>
      </c>
      <c r="D281">
        <v>5.3253323166761735E-2</v>
      </c>
      <c r="J281">
        <f t="shared" si="3"/>
        <v>0.52465489386576003</v>
      </c>
    </row>
    <row r="282" spans="1:10" x14ac:dyDescent="0.75">
      <c r="A282">
        <v>254</v>
      </c>
      <c r="B282">
        <v>11.008259720829184</v>
      </c>
      <c r="C282">
        <v>0.99174027917081631</v>
      </c>
      <c r="D282">
        <v>0.10066324778758476</v>
      </c>
      <c r="J282">
        <f t="shared" si="3"/>
        <v>0.99174027917081631</v>
      </c>
    </row>
    <row r="283" spans="1:10" x14ac:dyDescent="0.75">
      <c r="A283">
        <v>255</v>
      </c>
      <c r="B283">
        <v>11.350301331386937</v>
      </c>
      <c r="C283">
        <v>0.44969866861306329</v>
      </c>
      <c r="D283">
        <v>4.5645144660446745E-2</v>
      </c>
      <c r="J283">
        <f t="shared" si="3"/>
        <v>0.44969866861306329</v>
      </c>
    </row>
    <row r="284" spans="1:10" x14ac:dyDescent="0.75">
      <c r="A284">
        <v>256</v>
      </c>
      <c r="B284">
        <v>11.934451483794939</v>
      </c>
      <c r="C284">
        <v>-1.2344514837949401</v>
      </c>
      <c r="D284">
        <v>-0.12529882894228866</v>
      </c>
      <c r="J284">
        <f t="shared" si="3"/>
        <v>1.2344514837949401</v>
      </c>
    </row>
    <row r="285" spans="1:10" x14ac:dyDescent="0.75">
      <c r="A285">
        <v>257</v>
      </c>
      <c r="B285">
        <v>13.350457201379443</v>
      </c>
      <c r="C285">
        <v>-3.8504572013794434</v>
      </c>
      <c r="D285">
        <v>-0.39082765467791319</v>
      </c>
      <c r="J285">
        <f t="shared" ref="J285:J348" si="4" xml:space="preserve"> ABS(C285)</f>
        <v>3.8504572013794434</v>
      </c>
    </row>
    <row r="286" spans="1:10" x14ac:dyDescent="0.75">
      <c r="A286">
        <v>258</v>
      </c>
      <c r="B286">
        <v>11.438001782521905</v>
      </c>
      <c r="C286">
        <v>-2.9380017825219049</v>
      </c>
      <c r="D286">
        <v>-0.29821194888004415</v>
      </c>
      <c r="J286">
        <f t="shared" si="4"/>
        <v>2.9380017825219049</v>
      </c>
    </row>
    <row r="287" spans="1:10" x14ac:dyDescent="0.75">
      <c r="A287">
        <v>259</v>
      </c>
      <c r="B287">
        <v>12.847496445737413</v>
      </c>
      <c r="C287">
        <v>-5.047496445737413</v>
      </c>
      <c r="D287">
        <v>-0.51232908060266891</v>
      </c>
      <c r="J287">
        <f t="shared" si="4"/>
        <v>5.047496445737413</v>
      </c>
    </row>
    <row r="288" spans="1:10" x14ac:dyDescent="0.75">
      <c r="A288">
        <v>260</v>
      </c>
      <c r="B288">
        <v>13.094368712266458</v>
      </c>
      <c r="C288">
        <v>-5.6943687122664581</v>
      </c>
      <c r="D288">
        <v>-0.57798766543596103</v>
      </c>
      <c r="J288">
        <f t="shared" si="4"/>
        <v>5.6943687122664581</v>
      </c>
    </row>
    <row r="289" spans="1:10" x14ac:dyDescent="0.75">
      <c r="A289">
        <v>261</v>
      </c>
      <c r="B289">
        <v>20.386451204647628</v>
      </c>
      <c r="C289">
        <v>8.7135487953523736</v>
      </c>
      <c r="D289">
        <v>0.88443934356395137</v>
      </c>
      <c r="J289">
        <f t="shared" si="4"/>
        <v>8.7135487953523736</v>
      </c>
    </row>
    <row r="290" spans="1:10" x14ac:dyDescent="0.75">
      <c r="A290">
        <v>262</v>
      </c>
      <c r="B290">
        <v>20.162862049794334</v>
      </c>
      <c r="C290">
        <v>4.2371379502056641</v>
      </c>
      <c r="D290">
        <v>0.43007637821098083</v>
      </c>
      <c r="J290">
        <f t="shared" si="4"/>
        <v>4.2371379502056641</v>
      </c>
    </row>
    <row r="291" spans="1:10" x14ac:dyDescent="0.75">
      <c r="A291">
        <v>263</v>
      </c>
      <c r="B291">
        <v>19.521821135153488</v>
      </c>
      <c r="C291">
        <v>4.7781788648465131</v>
      </c>
      <c r="D291">
        <v>0.48499290907856762</v>
      </c>
      <c r="J291">
        <f t="shared" si="4"/>
        <v>4.7781788648465131</v>
      </c>
    </row>
    <row r="292" spans="1:10" x14ac:dyDescent="0.75">
      <c r="A292">
        <v>264</v>
      </c>
      <c r="B292">
        <v>19.163139632993172</v>
      </c>
      <c r="C292">
        <v>6.2368603670068268</v>
      </c>
      <c r="D292">
        <v>0.63305144877799147</v>
      </c>
      <c r="J292">
        <f t="shared" si="4"/>
        <v>6.2368603670068268</v>
      </c>
    </row>
    <row r="293" spans="1:10" x14ac:dyDescent="0.75">
      <c r="A293">
        <v>265</v>
      </c>
      <c r="B293">
        <v>19.016757308015798</v>
      </c>
      <c r="C293">
        <v>5.9832426919842021</v>
      </c>
      <c r="D293">
        <v>0.60730884317820788</v>
      </c>
      <c r="J293">
        <f t="shared" si="4"/>
        <v>5.9832426919842021</v>
      </c>
    </row>
    <row r="294" spans="1:10" x14ac:dyDescent="0.75">
      <c r="A294">
        <v>266</v>
      </c>
      <c r="B294">
        <v>20.639364851183295</v>
      </c>
      <c r="C294">
        <v>5.1606351488167057</v>
      </c>
      <c r="D294">
        <v>0.52381284257304994</v>
      </c>
      <c r="J294">
        <f t="shared" si="4"/>
        <v>5.1606351488167057</v>
      </c>
    </row>
    <row r="295" spans="1:10" x14ac:dyDescent="0.75">
      <c r="A295">
        <v>267</v>
      </c>
      <c r="B295">
        <v>22.45216081814964</v>
      </c>
      <c r="C295">
        <v>3.4478391818503589</v>
      </c>
      <c r="D295">
        <v>0.34996127230460816</v>
      </c>
      <c r="J295">
        <f t="shared" si="4"/>
        <v>3.4478391818503589</v>
      </c>
    </row>
    <row r="296" spans="1:10" x14ac:dyDescent="0.75">
      <c r="A296">
        <v>268</v>
      </c>
      <c r="B296">
        <v>22.11429060261246</v>
      </c>
      <c r="C296">
        <v>5.0857093973875394</v>
      </c>
      <c r="D296">
        <v>0.51620775720927792</v>
      </c>
      <c r="J296">
        <f t="shared" si="4"/>
        <v>5.0857093973875394</v>
      </c>
    </row>
    <row r="297" spans="1:10" x14ac:dyDescent="0.75">
      <c r="A297">
        <v>269</v>
      </c>
      <c r="B297">
        <v>20.699718259885117</v>
      </c>
      <c r="C297">
        <v>7.0002817401148825</v>
      </c>
      <c r="D297">
        <v>0.71053995707147999</v>
      </c>
      <c r="J297">
        <f t="shared" si="4"/>
        <v>7.0002817401148825</v>
      </c>
    </row>
    <row r="298" spans="1:10" x14ac:dyDescent="0.75">
      <c r="A298">
        <v>270</v>
      </c>
      <c r="B298">
        <v>19.163223034247022</v>
      </c>
      <c r="C298">
        <v>8.736776965752977</v>
      </c>
      <c r="D298">
        <v>0.88679704055559028</v>
      </c>
      <c r="J298">
        <f t="shared" si="4"/>
        <v>8.736776965752977</v>
      </c>
    </row>
    <row r="299" spans="1:10" x14ac:dyDescent="0.75">
      <c r="A299">
        <v>271</v>
      </c>
      <c r="B299">
        <v>15.026184493044335</v>
      </c>
      <c r="C299">
        <v>-1.3261844930443356</v>
      </c>
      <c r="D299">
        <v>-0.13460987825057458</v>
      </c>
      <c r="J299">
        <f t="shared" si="4"/>
        <v>1.3261844930443356</v>
      </c>
    </row>
    <row r="300" spans="1:10" x14ac:dyDescent="0.75">
      <c r="A300">
        <v>272</v>
      </c>
      <c r="B300">
        <v>17.680947327327214</v>
      </c>
      <c r="C300">
        <v>-2.9809473273272147</v>
      </c>
      <c r="D300">
        <v>-0.30257099137222182</v>
      </c>
      <c r="J300">
        <f t="shared" si="4"/>
        <v>2.9809473273272147</v>
      </c>
    </row>
    <row r="301" spans="1:10" x14ac:dyDescent="0.75">
      <c r="A301">
        <v>273</v>
      </c>
      <c r="B301">
        <v>16.455012333218011</v>
      </c>
      <c r="C301">
        <v>4.4987666781988622E-2</v>
      </c>
      <c r="D301">
        <v>4.5663211868806368E-3</v>
      </c>
      <c r="J301">
        <f t="shared" si="4"/>
        <v>4.4987666781988622E-2</v>
      </c>
    </row>
    <row r="302" spans="1:10" x14ac:dyDescent="0.75">
      <c r="A302">
        <v>274</v>
      </c>
      <c r="B302">
        <v>15.926163975743622</v>
      </c>
      <c r="C302">
        <v>2.0738360242563783</v>
      </c>
      <c r="D302">
        <v>0.21049772199943387</v>
      </c>
      <c r="J302">
        <f t="shared" si="4"/>
        <v>2.0738360242563783</v>
      </c>
    </row>
    <row r="303" spans="1:10" x14ac:dyDescent="0.75">
      <c r="A303">
        <v>275</v>
      </c>
      <c r="B303">
        <v>17.197457341234266</v>
      </c>
      <c r="C303">
        <v>1.5025426587657336</v>
      </c>
      <c r="D303">
        <v>0.15251051827521886</v>
      </c>
      <c r="J303">
        <f t="shared" si="4"/>
        <v>1.5025426587657336</v>
      </c>
    </row>
    <row r="304" spans="1:10" x14ac:dyDescent="0.75">
      <c r="A304">
        <v>276</v>
      </c>
      <c r="B304">
        <v>16.974810621023586</v>
      </c>
      <c r="C304">
        <v>1.5251893789764139</v>
      </c>
      <c r="D304">
        <v>0.15480919712897062</v>
      </c>
      <c r="J304">
        <f t="shared" si="4"/>
        <v>1.5251893789764139</v>
      </c>
    </row>
    <row r="305" spans="1:10" x14ac:dyDescent="0.75">
      <c r="A305">
        <v>277</v>
      </c>
      <c r="B305">
        <v>16.285125833807758</v>
      </c>
      <c r="C305">
        <v>1.8148741661922436</v>
      </c>
      <c r="D305">
        <v>0.18421267314809703</v>
      </c>
      <c r="J305">
        <f t="shared" si="4"/>
        <v>1.8148741661922436</v>
      </c>
    </row>
    <row r="306" spans="1:10" x14ac:dyDescent="0.75">
      <c r="A306">
        <v>278</v>
      </c>
      <c r="B306">
        <v>17.410712920240808</v>
      </c>
      <c r="C306">
        <v>0.2892870797591911</v>
      </c>
      <c r="D306">
        <v>2.9363108066855628E-2</v>
      </c>
      <c r="J306">
        <f t="shared" si="4"/>
        <v>0.2892870797591911</v>
      </c>
    </row>
    <row r="307" spans="1:10" x14ac:dyDescent="0.75">
      <c r="A307">
        <v>279</v>
      </c>
      <c r="B307">
        <v>18.311845388656643</v>
      </c>
      <c r="C307">
        <v>-0.71184538865664138</v>
      </c>
      <c r="D307">
        <v>-7.2253462171269739E-2</v>
      </c>
      <c r="J307">
        <f t="shared" si="4"/>
        <v>0.71184538865664138</v>
      </c>
    </row>
    <row r="308" spans="1:10" x14ac:dyDescent="0.75">
      <c r="A308">
        <v>280</v>
      </c>
      <c r="B308">
        <v>18.382129979595092</v>
      </c>
      <c r="C308">
        <v>-0.58212997959509138</v>
      </c>
      <c r="D308">
        <v>-5.9087137642081483E-2</v>
      </c>
      <c r="J308">
        <f t="shared" si="4"/>
        <v>0.58212997959509138</v>
      </c>
    </row>
    <row r="309" spans="1:10" x14ac:dyDescent="0.75">
      <c r="A309">
        <v>281</v>
      </c>
      <c r="B309">
        <v>23.247144311168263</v>
      </c>
      <c r="C309">
        <v>7.9528556888317361</v>
      </c>
      <c r="D309">
        <v>0.80722775875666986</v>
      </c>
      <c r="J309">
        <f t="shared" si="4"/>
        <v>7.9528556888317361</v>
      </c>
    </row>
    <row r="310" spans="1:10" x14ac:dyDescent="0.75">
      <c r="A310">
        <v>282</v>
      </c>
      <c r="B310">
        <v>24.830484970870671</v>
      </c>
      <c r="C310">
        <v>4.4695150291293295</v>
      </c>
      <c r="D310">
        <v>0.45366302883628945</v>
      </c>
      <c r="J310">
        <f t="shared" si="4"/>
        <v>4.4695150291293295</v>
      </c>
    </row>
    <row r="311" spans="1:10" x14ac:dyDescent="0.75">
      <c r="A311">
        <v>283</v>
      </c>
      <c r="B311">
        <v>23.666732552574082</v>
      </c>
      <c r="C311">
        <v>4.6332674474259186</v>
      </c>
      <c r="D311">
        <v>0.4702841650400017</v>
      </c>
      <c r="J311">
        <f t="shared" si="4"/>
        <v>4.6332674474259186</v>
      </c>
    </row>
    <row r="312" spans="1:10" x14ac:dyDescent="0.75">
      <c r="A312">
        <v>284</v>
      </c>
      <c r="B312">
        <v>22.554196955514072</v>
      </c>
      <c r="C312">
        <v>4.1458030444859268</v>
      </c>
      <c r="D312">
        <v>0.42080573705701996</v>
      </c>
      <c r="J312">
        <f t="shared" si="4"/>
        <v>4.1458030444859268</v>
      </c>
    </row>
    <row r="313" spans="1:10" x14ac:dyDescent="0.75">
      <c r="A313">
        <v>285</v>
      </c>
      <c r="B313">
        <v>22.205354732188106</v>
      </c>
      <c r="C313">
        <v>3.0946452678118952</v>
      </c>
      <c r="D313">
        <v>0.31411151684681149</v>
      </c>
      <c r="J313">
        <f t="shared" si="4"/>
        <v>3.0946452678118952</v>
      </c>
    </row>
    <row r="314" spans="1:10" x14ac:dyDescent="0.75">
      <c r="A314">
        <v>286</v>
      </c>
      <c r="B314">
        <v>22.208770175554928</v>
      </c>
      <c r="C314">
        <v>2.2912298244450717</v>
      </c>
      <c r="D314">
        <v>0.23256354551743777</v>
      </c>
      <c r="J314">
        <f t="shared" si="4"/>
        <v>2.2912298244450717</v>
      </c>
    </row>
    <row r="315" spans="1:10" x14ac:dyDescent="0.75">
      <c r="A315">
        <v>287</v>
      </c>
      <c r="B315">
        <v>23.124274375425362</v>
      </c>
      <c r="C315">
        <v>1.0757256245746376</v>
      </c>
      <c r="D315">
        <v>0.10918789664220147</v>
      </c>
      <c r="J315">
        <f t="shared" si="4"/>
        <v>1.0757256245746376</v>
      </c>
    </row>
    <row r="316" spans="1:10" x14ac:dyDescent="0.75">
      <c r="A316">
        <v>288</v>
      </c>
      <c r="B316">
        <v>23.468228144719689</v>
      </c>
      <c r="C316">
        <v>1.1317718552803129</v>
      </c>
      <c r="D316">
        <v>0.11487668001379406</v>
      </c>
      <c r="J316">
        <f t="shared" si="4"/>
        <v>1.1317718552803129</v>
      </c>
    </row>
    <row r="317" spans="1:10" x14ac:dyDescent="0.75">
      <c r="A317">
        <v>289</v>
      </c>
      <c r="B317">
        <v>23.652528554206558</v>
      </c>
      <c r="C317">
        <v>1.4474714457934432</v>
      </c>
      <c r="D317">
        <v>0.14692070078587832</v>
      </c>
      <c r="J317">
        <f t="shared" si="4"/>
        <v>1.4474714457934432</v>
      </c>
    </row>
    <row r="318" spans="1:10" x14ac:dyDescent="0.75">
      <c r="A318">
        <v>290</v>
      </c>
      <c r="B318">
        <v>23.293422087552976</v>
      </c>
      <c r="C318">
        <v>1.7065779124470239</v>
      </c>
      <c r="D318">
        <v>0.17322042764372286</v>
      </c>
      <c r="J318">
        <f t="shared" si="4"/>
        <v>1.7065779124470239</v>
      </c>
    </row>
    <row r="319" spans="1:10" x14ac:dyDescent="0.75">
      <c r="A319">
        <v>291</v>
      </c>
      <c r="B319">
        <v>16.132819146392258</v>
      </c>
      <c r="C319">
        <v>4.6671808536077428</v>
      </c>
      <c r="D319">
        <v>0.47372643080403448</v>
      </c>
      <c r="J319">
        <f t="shared" si="4"/>
        <v>4.6671808536077428</v>
      </c>
    </row>
    <row r="320" spans="1:10" x14ac:dyDescent="0.75">
      <c r="A320">
        <v>292</v>
      </c>
      <c r="B320">
        <v>15.952114743608684</v>
      </c>
      <c r="C320">
        <v>3.4478852563913147</v>
      </c>
      <c r="D320">
        <v>0.34996594894528754</v>
      </c>
      <c r="J320">
        <f t="shared" si="4"/>
        <v>3.4478852563913147</v>
      </c>
    </row>
    <row r="321" spans="1:10" x14ac:dyDescent="0.75">
      <c r="A321">
        <v>293</v>
      </c>
      <c r="B321">
        <v>17.391699623611711</v>
      </c>
      <c r="C321">
        <v>2.0083003763882878</v>
      </c>
      <c r="D321">
        <v>0.20384574738589775</v>
      </c>
      <c r="J321">
        <f t="shared" si="4"/>
        <v>2.0083003763882878</v>
      </c>
    </row>
    <row r="322" spans="1:10" x14ac:dyDescent="0.75">
      <c r="A322">
        <v>294</v>
      </c>
      <c r="B322">
        <v>15.154759489343846</v>
      </c>
      <c r="C322">
        <v>4.2452405106561528</v>
      </c>
      <c r="D322">
        <v>0.430898801245995</v>
      </c>
      <c r="J322">
        <f t="shared" si="4"/>
        <v>4.2452405106561528</v>
      </c>
    </row>
    <row r="323" spans="1:10" x14ac:dyDescent="0.75">
      <c r="A323">
        <v>295</v>
      </c>
      <c r="B323">
        <v>16.978707477967806</v>
      </c>
      <c r="C323">
        <v>3.2212925220321935</v>
      </c>
      <c r="D323">
        <v>0.32696641868043891</v>
      </c>
      <c r="J323">
        <f t="shared" si="4"/>
        <v>3.2212925220321935</v>
      </c>
    </row>
    <row r="324" spans="1:10" x14ac:dyDescent="0.75">
      <c r="A324">
        <v>296</v>
      </c>
      <c r="B324">
        <v>18.167059847721127</v>
      </c>
      <c r="C324">
        <v>2.3329401522788729</v>
      </c>
      <c r="D324">
        <v>0.23679721148242791</v>
      </c>
      <c r="J324">
        <f t="shared" si="4"/>
        <v>2.3329401522788729</v>
      </c>
    </row>
    <row r="325" spans="1:10" x14ac:dyDescent="0.75">
      <c r="A325">
        <v>297</v>
      </c>
      <c r="B325">
        <v>16.962189678578902</v>
      </c>
      <c r="C325">
        <v>4.2378103214210974</v>
      </c>
      <c r="D325">
        <v>0.43014462498050904</v>
      </c>
      <c r="J325">
        <f t="shared" si="4"/>
        <v>4.2378103214210974</v>
      </c>
    </row>
    <row r="326" spans="1:10" x14ac:dyDescent="0.75">
      <c r="A326">
        <v>298</v>
      </c>
      <c r="B326">
        <v>17.182462226796162</v>
      </c>
      <c r="C326">
        <v>3.8175377732038385</v>
      </c>
      <c r="D326">
        <v>0.387486279294595</v>
      </c>
      <c r="J326">
        <f t="shared" si="4"/>
        <v>3.8175377732038385</v>
      </c>
    </row>
    <row r="327" spans="1:10" x14ac:dyDescent="0.75">
      <c r="A327">
        <v>299</v>
      </c>
      <c r="B327">
        <v>18.320750541018139</v>
      </c>
      <c r="C327">
        <v>2.3792494589818602</v>
      </c>
      <c r="D327">
        <v>0.24149768126612131</v>
      </c>
      <c r="J327">
        <f t="shared" si="4"/>
        <v>2.3792494589818602</v>
      </c>
    </row>
    <row r="328" spans="1:10" x14ac:dyDescent="0.75">
      <c r="A328">
        <v>300</v>
      </c>
      <c r="B328">
        <v>17.126865644354321</v>
      </c>
      <c r="C328">
        <v>2.97313435564568</v>
      </c>
      <c r="D328">
        <v>0.30177796206721741</v>
      </c>
      <c r="J328">
        <f t="shared" si="4"/>
        <v>2.97313435564568</v>
      </c>
    </row>
    <row r="329" spans="1:10" x14ac:dyDescent="0.75">
      <c r="A329">
        <v>301</v>
      </c>
      <c r="B329">
        <v>19.059554371023037</v>
      </c>
      <c r="C329">
        <v>6.5404456289769648</v>
      </c>
      <c r="D329">
        <v>0.6638658455431502</v>
      </c>
      <c r="J329">
        <f t="shared" si="4"/>
        <v>6.5404456289769648</v>
      </c>
    </row>
    <row r="330" spans="1:10" x14ac:dyDescent="0.75">
      <c r="A330">
        <v>302</v>
      </c>
      <c r="B330">
        <v>23.507053479091507</v>
      </c>
      <c r="C330">
        <v>0.6929465209084924</v>
      </c>
      <c r="D330">
        <v>7.0335196424690091E-2</v>
      </c>
      <c r="J330">
        <f t="shared" si="4"/>
        <v>0.6929465209084924</v>
      </c>
    </row>
    <row r="331" spans="1:10" x14ac:dyDescent="0.75">
      <c r="A331">
        <v>303</v>
      </c>
      <c r="B331">
        <v>20.208039124017759</v>
      </c>
      <c r="C331">
        <v>2.9919608759822403</v>
      </c>
      <c r="D331">
        <v>0.30368888443411141</v>
      </c>
      <c r="J331">
        <f t="shared" si="4"/>
        <v>2.9919608759822403</v>
      </c>
    </row>
    <row r="332" spans="1:10" x14ac:dyDescent="0.75">
      <c r="A332">
        <v>304</v>
      </c>
      <c r="B332">
        <v>18.640709217884176</v>
      </c>
      <c r="C332">
        <v>4.0592907821158235</v>
      </c>
      <c r="D332">
        <v>0.41202460202950308</v>
      </c>
      <c r="J332">
        <f t="shared" si="4"/>
        <v>4.0592907821158235</v>
      </c>
    </row>
    <row r="333" spans="1:10" x14ac:dyDescent="0.75">
      <c r="A333">
        <v>305</v>
      </c>
      <c r="B333">
        <v>18.505425747454026</v>
      </c>
      <c r="C333">
        <v>3.9945742525459735</v>
      </c>
      <c r="D333">
        <v>0.4054557692525495</v>
      </c>
      <c r="J333">
        <f t="shared" si="4"/>
        <v>3.9945742525459735</v>
      </c>
    </row>
    <row r="334" spans="1:10" x14ac:dyDescent="0.75">
      <c r="A334">
        <v>306</v>
      </c>
      <c r="B334">
        <v>19.370253024746557</v>
      </c>
      <c r="C334">
        <v>3.1297469752534433</v>
      </c>
      <c r="D334">
        <v>0.31767439711714812</v>
      </c>
      <c r="J334">
        <f t="shared" si="4"/>
        <v>3.1297469752534433</v>
      </c>
    </row>
    <row r="335" spans="1:10" x14ac:dyDescent="0.75">
      <c r="A335">
        <v>307</v>
      </c>
      <c r="B335">
        <v>18.614586932751621</v>
      </c>
      <c r="C335">
        <v>4.0854130672483784</v>
      </c>
      <c r="D335">
        <v>0.41467605636316679</v>
      </c>
      <c r="J335">
        <f t="shared" si="4"/>
        <v>4.0854130672483784</v>
      </c>
    </row>
    <row r="336" spans="1:10" x14ac:dyDescent="0.75">
      <c r="A336">
        <v>308</v>
      </c>
      <c r="B336">
        <v>18.590161586195983</v>
      </c>
      <c r="C336">
        <v>4.4098384138040174</v>
      </c>
      <c r="D336">
        <v>0.44760575553421195</v>
      </c>
      <c r="J336">
        <f t="shared" si="4"/>
        <v>4.4098384138040174</v>
      </c>
    </row>
    <row r="337" spans="1:10" x14ac:dyDescent="0.75">
      <c r="A337">
        <v>309</v>
      </c>
      <c r="B337">
        <v>17.522398136669029</v>
      </c>
      <c r="C337">
        <v>5.7776018633309718</v>
      </c>
      <c r="D337">
        <v>0.58643596534443487</v>
      </c>
      <c r="J337">
        <f t="shared" si="4"/>
        <v>5.7776018633309718</v>
      </c>
    </row>
    <row r="338" spans="1:10" x14ac:dyDescent="0.75">
      <c r="A338">
        <v>310</v>
      </c>
      <c r="B338">
        <v>18.539188275843138</v>
      </c>
      <c r="C338">
        <v>4.8608117241568607</v>
      </c>
      <c r="D338">
        <v>0.49338027839980647</v>
      </c>
      <c r="J338">
        <f t="shared" si="4"/>
        <v>4.8608117241568607</v>
      </c>
    </row>
    <row r="339" spans="1:10" x14ac:dyDescent="0.75">
      <c r="A339">
        <v>311</v>
      </c>
      <c r="B339">
        <v>17.036919934865303</v>
      </c>
      <c r="C339">
        <v>-10.736919934865302</v>
      </c>
      <c r="D339">
        <v>-1.0898147978646797</v>
      </c>
      <c r="J339">
        <f t="shared" si="4"/>
        <v>10.736919934865302</v>
      </c>
    </row>
    <row r="340" spans="1:10" x14ac:dyDescent="0.75">
      <c r="A340">
        <v>312</v>
      </c>
      <c r="B340">
        <v>16.616084253711993</v>
      </c>
      <c r="C340">
        <v>-9.7160842537119922</v>
      </c>
      <c r="D340">
        <v>-0.98619831955822179</v>
      </c>
      <c r="J340">
        <f t="shared" si="4"/>
        <v>9.7160842537119922</v>
      </c>
    </row>
    <row r="341" spans="1:10" x14ac:dyDescent="0.75">
      <c r="A341">
        <v>313</v>
      </c>
      <c r="B341">
        <v>17.231314889785381</v>
      </c>
      <c r="C341">
        <v>-9.8313148897853804</v>
      </c>
      <c r="D341">
        <v>-0.99789441612240959</v>
      </c>
      <c r="J341">
        <f t="shared" si="4"/>
        <v>9.8313148897853804</v>
      </c>
    </row>
    <row r="342" spans="1:10" x14ac:dyDescent="0.75">
      <c r="A342">
        <v>314</v>
      </c>
      <c r="B342">
        <v>17.760914266110547</v>
      </c>
      <c r="C342">
        <v>-9.6609142661105469</v>
      </c>
      <c r="D342">
        <v>-0.98059847628372498</v>
      </c>
      <c r="J342">
        <f t="shared" si="4"/>
        <v>9.6609142661105469</v>
      </c>
    </row>
    <row r="343" spans="1:10" x14ac:dyDescent="0.75">
      <c r="A343">
        <v>315</v>
      </c>
      <c r="B343">
        <v>18.023072638298014</v>
      </c>
      <c r="C343">
        <v>-9.2230726382980137</v>
      </c>
      <c r="D343">
        <v>-0.93615684050680281</v>
      </c>
      <c r="J343">
        <f t="shared" si="4"/>
        <v>9.2230726382980137</v>
      </c>
    </row>
    <row r="344" spans="1:10" x14ac:dyDescent="0.75">
      <c r="A344">
        <v>316</v>
      </c>
      <c r="B344">
        <v>18.159034388545312</v>
      </c>
      <c r="C344">
        <v>-7.8590343885453109</v>
      </c>
      <c r="D344">
        <v>-0.79770474451912954</v>
      </c>
      <c r="J344">
        <f t="shared" si="4"/>
        <v>7.8590343885453109</v>
      </c>
    </row>
    <row r="345" spans="1:10" x14ac:dyDescent="0.75">
      <c r="A345">
        <v>317</v>
      </c>
      <c r="B345">
        <v>20.009275529220638</v>
      </c>
      <c r="C345">
        <v>-8.8092755292206384</v>
      </c>
      <c r="D345">
        <v>-0.89415576240229278</v>
      </c>
      <c r="J345">
        <f t="shared" si="4"/>
        <v>8.8092755292206384</v>
      </c>
    </row>
    <row r="346" spans="1:10" x14ac:dyDescent="0.75">
      <c r="A346">
        <v>318</v>
      </c>
      <c r="B346">
        <v>19.97186886827588</v>
      </c>
      <c r="C346">
        <v>-7.6718688682758795</v>
      </c>
      <c r="D346">
        <v>-0.77870714046907885</v>
      </c>
      <c r="J346">
        <f t="shared" si="4"/>
        <v>7.6718688682758795</v>
      </c>
    </row>
    <row r="347" spans="1:10" x14ac:dyDescent="0.75">
      <c r="A347">
        <v>319</v>
      </c>
      <c r="B347">
        <v>19.50978110500817</v>
      </c>
      <c r="C347">
        <v>-6.9097811050081699</v>
      </c>
      <c r="D347">
        <v>-0.70135399573864232</v>
      </c>
      <c r="J347">
        <f t="shared" si="4"/>
        <v>6.9097811050081699</v>
      </c>
    </row>
    <row r="348" spans="1:10" x14ac:dyDescent="0.75">
      <c r="A348">
        <v>320</v>
      </c>
      <c r="B348">
        <v>20.436220723488912</v>
      </c>
      <c r="C348">
        <v>-8.0362207234889116</v>
      </c>
      <c r="D348">
        <v>-0.8156894450638269</v>
      </c>
      <c r="J348">
        <f t="shared" si="4"/>
        <v>8.0362207234889116</v>
      </c>
    </row>
    <row r="349" spans="1:10" x14ac:dyDescent="0.75">
      <c r="A349">
        <v>321</v>
      </c>
      <c r="B349">
        <v>22.680354800395136</v>
      </c>
      <c r="C349">
        <v>24.019645199604867</v>
      </c>
      <c r="D349">
        <v>2.4380329681872683</v>
      </c>
      <c r="J349">
        <f t="shared" ref="J349:J358" si="5" xml:space="preserve"> ABS(C349)</f>
        <v>24.019645199604867</v>
      </c>
    </row>
    <row r="350" spans="1:10" x14ac:dyDescent="0.75">
      <c r="A350">
        <v>322</v>
      </c>
      <c r="B350">
        <v>22.76047734028143</v>
      </c>
      <c r="C350">
        <v>20.73952265971857</v>
      </c>
      <c r="D350">
        <v>2.1050952072219853</v>
      </c>
      <c r="J350">
        <f t="shared" si="5"/>
        <v>20.73952265971857</v>
      </c>
    </row>
    <row r="351" spans="1:10" x14ac:dyDescent="0.75">
      <c r="A351">
        <v>323</v>
      </c>
      <c r="B351">
        <v>23.03373571440099</v>
      </c>
      <c r="C351">
        <v>18.666264285599013</v>
      </c>
      <c r="D351">
        <v>1.8946561176488819</v>
      </c>
      <c r="J351">
        <f t="shared" si="5"/>
        <v>18.666264285599013</v>
      </c>
    </row>
    <row r="352" spans="1:10" x14ac:dyDescent="0.75">
      <c r="A352">
        <v>324</v>
      </c>
      <c r="B352">
        <v>22.376953014074449</v>
      </c>
      <c r="C352">
        <v>17.223046985925553</v>
      </c>
      <c r="D352">
        <v>1.7481672195980489</v>
      </c>
      <c r="J352">
        <f t="shared" si="5"/>
        <v>17.223046985925553</v>
      </c>
    </row>
    <row r="353" spans="1:10" x14ac:dyDescent="0.75">
      <c r="A353">
        <v>325</v>
      </c>
      <c r="B353">
        <v>22.557310002844165</v>
      </c>
      <c r="C353">
        <v>15.142689997155838</v>
      </c>
      <c r="D353">
        <v>1.5370076091179243</v>
      </c>
      <c r="J353">
        <f t="shared" si="5"/>
        <v>15.142689997155838</v>
      </c>
    </row>
    <row r="354" spans="1:10" x14ac:dyDescent="0.75">
      <c r="A354">
        <v>326</v>
      </c>
      <c r="B354">
        <v>26.076509947194086</v>
      </c>
      <c r="C354">
        <v>9.6234900528059164</v>
      </c>
      <c r="D354">
        <v>0.97679985789919266</v>
      </c>
      <c r="J354">
        <f t="shared" si="5"/>
        <v>9.6234900528059164</v>
      </c>
    </row>
    <row r="355" spans="1:10" x14ac:dyDescent="0.75">
      <c r="A355">
        <v>327</v>
      </c>
      <c r="B355">
        <v>22.376948814265539</v>
      </c>
      <c r="C355">
        <v>11.723051185734462</v>
      </c>
      <c r="D355">
        <v>1.1899087201770007</v>
      </c>
      <c r="J355">
        <f t="shared" si="5"/>
        <v>11.723051185734462</v>
      </c>
    </row>
    <row r="356" spans="1:10" x14ac:dyDescent="0.75">
      <c r="A356">
        <v>328</v>
      </c>
      <c r="B356">
        <v>21.548657072095523</v>
      </c>
      <c r="C356">
        <v>11.051342927904479</v>
      </c>
      <c r="D356">
        <v>1.1217292419214238</v>
      </c>
      <c r="J356">
        <f t="shared" si="5"/>
        <v>11.051342927904479</v>
      </c>
    </row>
    <row r="357" spans="1:10" x14ac:dyDescent="0.75">
      <c r="A357">
        <v>329</v>
      </c>
      <c r="B357">
        <v>22.147277866322874</v>
      </c>
      <c r="C357">
        <v>10.452722133677128</v>
      </c>
      <c r="D357">
        <v>1.060968259831949</v>
      </c>
      <c r="J357">
        <f t="shared" si="5"/>
        <v>10.452722133677128</v>
      </c>
    </row>
    <row r="358" spans="1:10" x14ac:dyDescent="0.75">
      <c r="A358" s="1">
        <v>330</v>
      </c>
      <c r="B358" s="1">
        <v>23.720486486682972</v>
      </c>
      <c r="C358" s="1">
        <v>7.979513513317027</v>
      </c>
      <c r="D358" s="1">
        <v>0.80993357120373954</v>
      </c>
      <c r="J358">
        <f t="shared" si="5"/>
        <v>7.979513513317027</v>
      </c>
    </row>
  </sheetData>
  <mergeCells count="4">
    <mergeCell ref="A1:B1"/>
    <mergeCell ref="A3:B3"/>
    <mergeCell ref="A10:F10"/>
    <mergeCell ref="A26:D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C165-4520-4169-BB02-3806D7B62AC8}">
  <sheetPr>
    <tabColor rgb="FF002060"/>
  </sheetPr>
  <dimension ref="A1:K359"/>
  <sheetViews>
    <sheetView topLeftCell="A15" workbookViewId="0">
      <selection activeCell="A29" sqref="A29:K29"/>
    </sheetView>
  </sheetViews>
  <sheetFormatPr defaultRowHeight="14.75" x14ac:dyDescent="0.75"/>
  <cols>
    <col min="1" max="1" width="77.86328125" bestFit="1" customWidth="1"/>
    <col min="2" max="2" width="17" customWidth="1"/>
    <col min="3" max="3" width="13.54296875" bestFit="1" customWidth="1"/>
    <col min="4" max="4" width="18.1328125" customWidth="1"/>
    <col min="5" max="5" width="11.86328125" bestFit="1" customWidth="1"/>
    <col min="6" max="6" width="12.86328125" bestFit="1" customWidth="1"/>
    <col min="7" max="7" width="27.40625" bestFit="1" customWidth="1"/>
    <col min="8" max="9" width="12.40625" bestFit="1" customWidth="1"/>
  </cols>
  <sheetData>
    <row r="1" spans="1:9" x14ac:dyDescent="0.75">
      <c r="A1" s="52" t="s">
        <v>2</v>
      </c>
      <c r="B1" s="52"/>
    </row>
    <row r="2" spans="1:9" x14ac:dyDescent="0.75">
      <c r="D2" s="6" t="s">
        <v>3</v>
      </c>
      <c r="E2" s="6" t="s">
        <v>4</v>
      </c>
      <c r="F2" s="6" t="s">
        <v>5</v>
      </c>
      <c r="G2" s="6" t="s">
        <v>6</v>
      </c>
    </row>
    <row r="3" spans="1:9" x14ac:dyDescent="0.75">
      <c r="A3" s="50" t="s">
        <v>7</v>
      </c>
      <c r="B3" s="50"/>
      <c r="D3" s="10">
        <f xml:space="preserve"> C13 * (1 / B8)</f>
        <v>96.50002805322498</v>
      </c>
      <c r="E3" s="10">
        <f>SQRT(D3)</f>
        <v>9.8234427800657027</v>
      </c>
      <c r="F3" s="10">
        <f xml:space="preserve"> K30 * (1/B8)</f>
        <v>7.861701198261092</v>
      </c>
      <c r="G3" s="10">
        <f>SQRT(C13 / B13)</f>
        <v>9.9602026242642037</v>
      </c>
    </row>
    <row r="4" spans="1:9" x14ac:dyDescent="0.75">
      <c r="A4" s="11" t="s">
        <v>8</v>
      </c>
      <c r="B4" s="11">
        <v>0.41195536711838193</v>
      </c>
    </row>
    <row r="5" spans="1:9" x14ac:dyDescent="0.75">
      <c r="A5" s="12" t="s">
        <v>9</v>
      </c>
      <c r="B5" s="12">
        <v>0.16970722449764084</v>
      </c>
    </row>
    <row r="6" spans="1:9" x14ac:dyDescent="0.75">
      <c r="A6" s="12" t="s">
        <v>10</v>
      </c>
      <c r="B6" s="12">
        <v>0.14901456965646057</v>
      </c>
    </row>
    <row r="7" spans="1:9" x14ac:dyDescent="0.75">
      <c r="A7" s="12" t="s">
        <v>11</v>
      </c>
      <c r="B7" s="12">
        <v>9.9602026242642037</v>
      </c>
    </row>
    <row r="8" spans="1:9" x14ac:dyDescent="0.75">
      <c r="A8" s="16" t="s">
        <v>12</v>
      </c>
      <c r="B8" s="16">
        <v>330</v>
      </c>
    </row>
    <row r="10" spans="1:9" x14ac:dyDescent="0.75">
      <c r="A10" s="51" t="s">
        <v>13</v>
      </c>
      <c r="B10" s="51"/>
      <c r="C10" s="51"/>
      <c r="D10" s="51"/>
      <c r="E10" s="51"/>
      <c r="F10" s="51"/>
    </row>
    <row r="11" spans="1:9" x14ac:dyDescent="0.75">
      <c r="A11" s="2"/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9" x14ac:dyDescent="0.75">
      <c r="A12" s="11" t="s">
        <v>19</v>
      </c>
      <c r="B12" s="11">
        <v>8</v>
      </c>
      <c r="C12" s="11">
        <v>6508.9427424357382</v>
      </c>
      <c r="D12" s="11">
        <v>813.61784280446727</v>
      </c>
      <c r="E12" s="11">
        <v>8.2013267896349298</v>
      </c>
      <c r="F12" s="11">
        <v>4.1699082111257241E-10</v>
      </c>
    </row>
    <row r="13" spans="1:9" x14ac:dyDescent="0.75">
      <c r="A13" s="12" t="s">
        <v>20</v>
      </c>
      <c r="B13" s="12">
        <v>321</v>
      </c>
      <c r="C13" s="12">
        <v>31845.009257564245</v>
      </c>
      <c r="D13" s="12">
        <v>99.20563631639952</v>
      </c>
      <c r="E13" s="12"/>
      <c r="F13" s="12"/>
    </row>
    <row r="14" spans="1:9" x14ac:dyDescent="0.75">
      <c r="A14" s="16" t="s">
        <v>21</v>
      </c>
      <c r="B14" s="16">
        <v>329</v>
      </c>
      <c r="C14" s="16">
        <v>38353.951999999983</v>
      </c>
      <c r="D14" s="16"/>
      <c r="E14" s="16"/>
      <c r="F14" s="16"/>
    </row>
    <row r="16" spans="1:9" x14ac:dyDescent="0.75">
      <c r="A16" s="5"/>
      <c r="B16" s="5" t="s">
        <v>22</v>
      </c>
      <c r="C16" s="5" t="s">
        <v>11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11" x14ac:dyDescent="0.75">
      <c r="A17" s="11" t="s">
        <v>29</v>
      </c>
      <c r="B17" s="11">
        <v>-792.46881463698867</v>
      </c>
      <c r="C17" s="11">
        <v>411.56129031926781</v>
      </c>
      <c r="D17" s="11">
        <v>-1.9255183450859352</v>
      </c>
      <c r="E17" s="11">
        <v>5.5047703270505045E-2</v>
      </c>
      <c r="F17" s="11">
        <v>-1602.1669685250004</v>
      </c>
      <c r="G17" s="11">
        <v>17.229339251022907</v>
      </c>
      <c r="H17" s="11">
        <v>-1602.1669685250004</v>
      </c>
      <c r="I17" s="11">
        <v>17.229339251022907</v>
      </c>
    </row>
    <row r="18" spans="1:11" x14ac:dyDescent="0.75">
      <c r="A18" s="12" t="s">
        <v>30</v>
      </c>
      <c r="B18" s="12">
        <v>0.41032079560030577</v>
      </c>
      <c r="C18" s="12">
        <v>0.20460569010491259</v>
      </c>
      <c r="D18" s="12">
        <v>2.0054222118158678</v>
      </c>
      <c r="E18" s="12">
        <v>4.57569651111185E-2</v>
      </c>
      <c r="F18" s="12">
        <v>7.7833037375188985E-3</v>
      </c>
      <c r="G18" s="12">
        <v>0.81285828746309263</v>
      </c>
      <c r="H18" s="12">
        <v>7.7833037375188985E-3</v>
      </c>
      <c r="I18" s="12">
        <v>0.81285828746309263</v>
      </c>
    </row>
    <row r="19" spans="1:11" x14ac:dyDescent="0.75">
      <c r="A19" s="12" t="s">
        <v>31</v>
      </c>
      <c r="B19" s="12">
        <v>-26.397442207564072</v>
      </c>
      <c r="C19" s="12">
        <v>14.282488618992721</v>
      </c>
      <c r="D19" s="12">
        <v>-1.8482382805795483</v>
      </c>
      <c r="E19" s="13">
        <v>6.548750764495187E-2</v>
      </c>
      <c r="F19" s="12">
        <v>-54.496549047164564</v>
      </c>
      <c r="G19" s="12">
        <v>1.7016646320364224</v>
      </c>
      <c r="H19" s="12">
        <v>-54.496549047164564</v>
      </c>
      <c r="I19" s="12">
        <v>1.7016646320364224</v>
      </c>
    </row>
    <row r="20" spans="1:11" x14ac:dyDescent="0.75">
      <c r="A20" s="12" t="s">
        <v>33</v>
      </c>
      <c r="B20" s="12">
        <v>0.29264736068331937</v>
      </c>
      <c r="C20" s="12">
        <v>8.521811209281617E-2</v>
      </c>
      <c r="D20" s="12">
        <v>3.4340981452930985</v>
      </c>
      <c r="E20" s="17">
        <v>6.7255739414163811E-4</v>
      </c>
      <c r="F20" s="12">
        <v>0.12499080584589151</v>
      </c>
      <c r="G20" s="12">
        <v>0.46030391552074723</v>
      </c>
      <c r="H20" s="12">
        <v>0.12499080584589151</v>
      </c>
      <c r="I20" s="12">
        <v>0.46030391552074723</v>
      </c>
    </row>
    <row r="21" spans="1:11" x14ac:dyDescent="0.75">
      <c r="A21" s="12" t="s">
        <v>34</v>
      </c>
      <c r="B21" s="12">
        <v>-2.0173068946947596E-4</v>
      </c>
      <c r="C21" s="12">
        <v>8.3120697500803904E-5</v>
      </c>
      <c r="D21" s="12">
        <v>-2.4269609800558389</v>
      </c>
      <c r="E21" s="17">
        <v>1.5775906677448378E-2</v>
      </c>
      <c r="F21" s="12">
        <v>-3.6526082920656074E-4</v>
      </c>
      <c r="G21" s="12">
        <v>-3.820054973239118E-5</v>
      </c>
      <c r="H21" s="12">
        <v>-3.6526082920656074E-4</v>
      </c>
      <c r="I21" s="12">
        <v>-3.820054973239118E-5</v>
      </c>
    </row>
    <row r="22" spans="1:11" x14ac:dyDescent="0.75">
      <c r="A22" s="12" t="s">
        <v>35</v>
      </c>
      <c r="B22" s="12">
        <v>-0.16173564224696393</v>
      </c>
      <c r="C22" s="12">
        <v>9.1247619032272645E-2</v>
      </c>
      <c r="D22" s="12">
        <v>-1.772491643751942</v>
      </c>
      <c r="E22" s="13">
        <v>7.7261380955088568E-2</v>
      </c>
      <c r="F22" s="12">
        <v>-0.34125453873937495</v>
      </c>
      <c r="G22" s="12">
        <v>1.7783254245447078E-2</v>
      </c>
      <c r="H22" s="12">
        <v>-0.34125453873937495</v>
      </c>
      <c r="I22" s="12">
        <v>1.7783254245447078E-2</v>
      </c>
    </row>
    <row r="23" spans="1:11" x14ac:dyDescent="0.75">
      <c r="A23" s="12" t="s">
        <v>48</v>
      </c>
      <c r="B23" s="12">
        <v>0.22907690713858972</v>
      </c>
      <c r="C23" s="12">
        <v>8.1175816759356756E-2</v>
      </c>
      <c r="D23" s="12">
        <v>2.8219846289650681</v>
      </c>
      <c r="E23" s="17">
        <v>5.0702796101581146E-3</v>
      </c>
      <c r="F23" s="12">
        <v>6.9373090194546239E-2</v>
      </c>
      <c r="G23" s="12">
        <v>0.3887807240826332</v>
      </c>
      <c r="H23" s="12">
        <v>6.9373090194546239E-2</v>
      </c>
      <c r="I23" s="12">
        <v>0.3887807240826332</v>
      </c>
    </row>
    <row r="24" spans="1:11" x14ac:dyDescent="0.75">
      <c r="A24" s="12" t="s">
        <v>52</v>
      </c>
      <c r="B24" s="12">
        <v>-1.2065770034412853</v>
      </c>
      <c r="C24" s="12">
        <v>1.2757359740652019</v>
      </c>
      <c r="D24" s="12">
        <v>-0.94578896258327039</v>
      </c>
      <c r="E24" s="13">
        <v>0.34496761428971667</v>
      </c>
      <c r="F24" s="12">
        <v>-3.7164366217931493</v>
      </c>
      <c r="G24" s="12">
        <v>1.3032826149105787</v>
      </c>
      <c r="H24" s="12">
        <v>-3.7164366217931493</v>
      </c>
      <c r="I24" s="12">
        <v>1.3032826149105787</v>
      </c>
    </row>
    <row r="25" spans="1:11" x14ac:dyDescent="0.75">
      <c r="A25" s="12" t="s">
        <v>49</v>
      </c>
      <c r="B25" s="12">
        <v>-1.9832235244636221E-2</v>
      </c>
      <c r="C25" s="12">
        <v>9.444766757517176E-3</v>
      </c>
      <c r="D25" s="12">
        <v>-2.0998120709388153</v>
      </c>
      <c r="E25" s="17">
        <v>3.6525621593051116E-2</v>
      </c>
      <c r="F25" s="12">
        <v>-3.8413696590362048E-2</v>
      </c>
      <c r="G25" s="12">
        <v>-1.2507738989103977E-3</v>
      </c>
      <c r="H25" s="12">
        <v>-3.8413696590362048E-2</v>
      </c>
      <c r="I25" s="12">
        <v>-1.2507738989103977E-3</v>
      </c>
    </row>
    <row r="27" spans="1:11" x14ac:dyDescent="0.75">
      <c r="A27" s="52" t="s">
        <v>40</v>
      </c>
      <c r="B27" s="52"/>
      <c r="C27" s="52"/>
      <c r="D27" s="52"/>
    </row>
    <row r="29" spans="1:11" ht="96.75" customHeight="1" x14ac:dyDescent="0.75">
      <c r="A29" s="7" t="s">
        <v>41</v>
      </c>
      <c r="B29" s="8" t="s">
        <v>42</v>
      </c>
      <c r="C29" s="7" t="s">
        <v>43</v>
      </c>
      <c r="D29" s="7" t="s">
        <v>44</v>
      </c>
      <c r="I29" s="9" t="s">
        <v>45</v>
      </c>
      <c r="J29" s="9" t="s">
        <v>46</v>
      </c>
      <c r="K29" s="9" t="s">
        <v>47</v>
      </c>
    </row>
    <row r="30" spans="1:11" x14ac:dyDescent="0.75">
      <c r="A30">
        <v>1</v>
      </c>
      <c r="B30">
        <v>26.326373511785516</v>
      </c>
      <c r="C30">
        <v>-5.1263735117855163</v>
      </c>
      <c r="D30">
        <v>-0.52105972423224856</v>
      </c>
      <c r="I30">
        <f xml:space="preserve"> SUM(C30:C409)</f>
        <v>6.3565153141098563E-11</v>
      </c>
      <c r="J30">
        <f xml:space="preserve"> ABS(C30)</f>
        <v>5.1263735117855163</v>
      </c>
      <c r="K30">
        <f>SUM(J30:J409)</f>
        <v>2594.3613954261605</v>
      </c>
    </row>
    <row r="31" spans="1:11" x14ac:dyDescent="0.75">
      <c r="A31">
        <v>2</v>
      </c>
      <c r="B31">
        <v>24.596258340468125</v>
      </c>
      <c r="C31">
        <v>-4.3962583404681261</v>
      </c>
      <c r="D31">
        <v>-0.44684866470843415</v>
      </c>
      <c r="J31">
        <f t="shared" ref="J31:J94" si="0" xml:space="preserve"> ABS(C31)</f>
        <v>4.3962583404681261</v>
      </c>
    </row>
    <row r="32" spans="1:11" x14ac:dyDescent="0.75">
      <c r="A32">
        <v>3</v>
      </c>
      <c r="B32">
        <v>23.898670906409404</v>
      </c>
      <c r="C32">
        <v>-2.7986709064094022</v>
      </c>
      <c r="D32">
        <v>-0.28446516574688352</v>
      </c>
      <c r="J32">
        <f t="shared" si="0"/>
        <v>2.7986709064094022</v>
      </c>
    </row>
    <row r="33" spans="1:10" x14ac:dyDescent="0.75">
      <c r="A33">
        <v>4</v>
      </c>
      <c r="B33">
        <v>24.759388358869302</v>
      </c>
      <c r="C33">
        <v>-4.0593883588693025</v>
      </c>
      <c r="D33">
        <v>-0.41260820616391647</v>
      </c>
      <c r="J33">
        <f t="shared" si="0"/>
        <v>4.0593883588693025</v>
      </c>
    </row>
    <row r="34" spans="1:10" x14ac:dyDescent="0.75">
      <c r="A34">
        <v>5</v>
      </c>
      <c r="B34">
        <v>23.022960225394094</v>
      </c>
      <c r="C34">
        <v>-2.3229602253940946</v>
      </c>
      <c r="D34">
        <v>-0.23611252899610627</v>
      </c>
      <c r="J34">
        <f t="shared" si="0"/>
        <v>2.3229602253940946</v>
      </c>
    </row>
    <row r="35" spans="1:10" x14ac:dyDescent="0.75">
      <c r="A35">
        <v>6</v>
      </c>
      <c r="B35">
        <v>22.52596072313095</v>
      </c>
      <c r="C35">
        <v>-1.0259607231309502</v>
      </c>
      <c r="D35">
        <v>-0.10428167402135601</v>
      </c>
      <c r="J35">
        <f t="shared" si="0"/>
        <v>1.0259607231309502</v>
      </c>
    </row>
    <row r="36" spans="1:10" x14ac:dyDescent="0.75">
      <c r="A36">
        <v>7</v>
      </c>
      <c r="B36">
        <v>23.61941518067373</v>
      </c>
      <c r="C36">
        <v>-1.419415180673731</v>
      </c>
      <c r="D36">
        <v>-0.14427354559955166</v>
      </c>
      <c r="J36">
        <f t="shared" si="0"/>
        <v>1.419415180673731</v>
      </c>
    </row>
    <row r="37" spans="1:10" x14ac:dyDescent="0.75">
      <c r="A37">
        <v>8</v>
      </c>
      <c r="B37">
        <v>23.045836718738418</v>
      </c>
      <c r="C37">
        <v>-4.5836718738417659E-2</v>
      </c>
      <c r="D37">
        <v>-4.6589792902609548E-3</v>
      </c>
      <c r="J37">
        <f t="shared" si="0"/>
        <v>4.5836718738417659E-2</v>
      </c>
    </row>
    <row r="38" spans="1:10" x14ac:dyDescent="0.75">
      <c r="A38">
        <v>9</v>
      </c>
      <c r="B38">
        <v>21.753021838573581</v>
      </c>
      <c r="C38">
        <v>2.2469781614264193</v>
      </c>
      <c r="D38">
        <v>0.2283894879015442</v>
      </c>
      <c r="J38">
        <f t="shared" si="0"/>
        <v>2.2469781614264193</v>
      </c>
    </row>
    <row r="39" spans="1:10" x14ac:dyDescent="0.75">
      <c r="A39">
        <v>10</v>
      </c>
      <c r="B39">
        <v>22.927453457155067</v>
      </c>
      <c r="C39">
        <v>3.9725465428449311</v>
      </c>
      <c r="D39">
        <v>0.40378134783893144</v>
      </c>
      <c r="J39">
        <f t="shared" si="0"/>
        <v>3.9725465428449311</v>
      </c>
    </row>
    <row r="40" spans="1:10" x14ac:dyDescent="0.75">
      <c r="A40">
        <v>11</v>
      </c>
      <c r="B40">
        <v>18.075864236606755</v>
      </c>
      <c r="C40">
        <v>5.8241357633932438</v>
      </c>
      <c r="D40">
        <v>0.59198233757022234</v>
      </c>
      <c r="J40">
        <f t="shared" si="0"/>
        <v>5.8241357633932438</v>
      </c>
    </row>
    <row r="41" spans="1:10" x14ac:dyDescent="0.75">
      <c r="A41">
        <v>12</v>
      </c>
      <c r="B41">
        <v>17.624802164367047</v>
      </c>
      <c r="C41">
        <v>-1.2248021643670484</v>
      </c>
      <c r="D41">
        <v>-0.12449250460134184</v>
      </c>
      <c r="J41">
        <f t="shared" si="0"/>
        <v>1.2248021643670484</v>
      </c>
    </row>
    <row r="42" spans="1:10" x14ac:dyDescent="0.75">
      <c r="A42">
        <v>13</v>
      </c>
      <c r="B42">
        <v>17.094723853402705</v>
      </c>
      <c r="C42">
        <v>-1.9947238534027054</v>
      </c>
      <c r="D42">
        <v>-0.20274961599735036</v>
      </c>
      <c r="J42">
        <f t="shared" si="0"/>
        <v>1.9947238534027054</v>
      </c>
    </row>
    <row r="43" spans="1:10" x14ac:dyDescent="0.75">
      <c r="A43">
        <v>14</v>
      </c>
      <c r="B43">
        <v>16.944911193442998</v>
      </c>
      <c r="C43">
        <v>-2.6449111934429972</v>
      </c>
      <c r="D43">
        <v>-0.2688365749990354</v>
      </c>
      <c r="J43">
        <f t="shared" si="0"/>
        <v>2.6449111934429972</v>
      </c>
    </row>
    <row r="44" spans="1:10" x14ac:dyDescent="0.75">
      <c r="A44">
        <v>15</v>
      </c>
      <c r="B44">
        <v>16.642627592448232</v>
      </c>
      <c r="C44">
        <v>-2.9426275924482326</v>
      </c>
      <c r="D44">
        <v>-0.29909734792329601</v>
      </c>
      <c r="J44">
        <f t="shared" si="0"/>
        <v>2.9426275924482326</v>
      </c>
    </row>
    <row r="45" spans="1:10" x14ac:dyDescent="0.75">
      <c r="A45">
        <v>16</v>
      </c>
      <c r="B45">
        <v>18.641182724577671</v>
      </c>
      <c r="C45">
        <v>-4.1411827245776713</v>
      </c>
      <c r="D45">
        <v>-0.42092202675107648</v>
      </c>
      <c r="J45">
        <f t="shared" si="0"/>
        <v>4.1411827245776713</v>
      </c>
    </row>
    <row r="46" spans="1:10" x14ac:dyDescent="0.75">
      <c r="A46">
        <v>17</v>
      </c>
      <c r="B46">
        <v>26.289838433803403</v>
      </c>
      <c r="C46">
        <v>-10.889838433803403</v>
      </c>
      <c r="D46">
        <v>-1.1068752985334067</v>
      </c>
      <c r="J46">
        <f t="shared" si="0"/>
        <v>10.889838433803403</v>
      </c>
    </row>
    <row r="47" spans="1:10" x14ac:dyDescent="0.75">
      <c r="A47">
        <v>18</v>
      </c>
      <c r="B47">
        <v>21.123710317692652</v>
      </c>
      <c r="C47">
        <v>-5.7237103176926514</v>
      </c>
      <c r="D47">
        <v>-0.58177479905935303</v>
      </c>
      <c r="J47">
        <f t="shared" si="0"/>
        <v>5.7237103176926514</v>
      </c>
    </row>
    <row r="48" spans="1:10" x14ac:dyDescent="0.75">
      <c r="A48">
        <v>19</v>
      </c>
      <c r="B48">
        <v>20.833829732805473</v>
      </c>
      <c r="C48">
        <v>-5.1338297328054736</v>
      </c>
      <c r="D48">
        <v>-0.52181759652921278</v>
      </c>
      <c r="J48">
        <f t="shared" si="0"/>
        <v>5.1338297328054736</v>
      </c>
    </row>
    <row r="49" spans="1:10" x14ac:dyDescent="0.75">
      <c r="A49">
        <v>20</v>
      </c>
      <c r="B49">
        <v>22.264428684094408</v>
      </c>
      <c r="C49">
        <v>-4.3644286840944098</v>
      </c>
      <c r="D49">
        <v>-0.44361340455145054</v>
      </c>
      <c r="J49">
        <f t="shared" si="0"/>
        <v>4.3644286840944098</v>
      </c>
    </row>
    <row r="50" spans="1:10" x14ac:dyDescent="0.75">
      <c r="A50">
        <v>21</v>
      </c>
      <c r="B50">
        <v>13.08994913880306</v>
      </c>
      <c r="C50">
        <v>2.1100508611969389</v>
      </c>
      <c r="D50">
        <v>0.21447179323231805</v>
      </c>
      <c r="J50">
        <f t="shared" si="0"/>
        <v>2.1100508611969389</v>
      </c>
    </row>
    <row r="51" spans="1:10" x14ac:dyDescent="0.75">
      <c r="A51">
        <v>22</v>
      </c>
      <c r="B51">
        <v>11.159576727048107</v>
      </c>
      <c r="C51">
        <v>4.6404232729518942</v>
      </c>
      <c r="D51">
        <v>0.47166630862273129</v>
      </c>
      <c r="J51">
        <f t="shared" si="0"/>
        <v>4.6404232729518942</v>
      </c>
    </row>
    <row r="52" spans="1:10" x14ac:dyDescent="0.75">
      <c r="A52">
        <v>23</v>
      </c>
      <c r="B52">
        <v>10.855215220301096</v>
      </c>
      <c r="C52">
        <v>4.4447847796989048</v>
      </c>
      <c r="D52">
        <v>0.45178103512300344</v>
      </c>
      <c r="J52">
        <f t="shared" si="0"/>
        <v>4.4447847796989048</v>
      </c>
    </row>
    <row r="53" spans="1:10" x14ac:dyDescent="0.75">
      <c r="A53">
        <v>24</v>
      </c>
      <c r="B53">
        <v>11.796971669122325</v>
      </c>
      <c r="C53">
        <v>3.2030283308776752</v>
      </c>
      <c r="D53">
        <v>0.32556524704223094</v>
      </c>
      <c r="J53">
        <f t="shared" si="0"/>
        <v>3.2030283308776752</v>
      </c>
    </row>
    <row r="54" spans="1:10" x14ac:dyDescent="0.75">
      <c r="A54">
        <v>25</v>
      </c>
      <c r="B54">
        <v>11.160238858738008</v>
      </c>
      <c r="C54">
        <v>2.9397611412619913</v>
      </c>
      <c r="D54">
        <v>0.2988059933699857</v>
      </c>
      <c r="J54">
        <f t="shared" si="0"/>
        <v>2.9397611412619913</v>
      </c>
    </row>
    <row r="55" spans="1:10" x14ac:dyDescent="0.75">
      <c r="A55">
        <v>26</v>
      </c>
      <c r="B55">
        <v>10.649921216715867</v>
      </c>
      <c r="C55">
        <v>3.3500787832841326</v>
      </c>
      <c r="D55">
        <v>0.3405118887574673</v>
      </c>
      <c r="J55">
        <f t="shared" si="0"/>
        <v>3.3500787832841326</v>
      </c>
    </row>
    <row r="56" spans="1:10" x14ac:dyDescent="0.75">
      <c r="A56">
        <v>27</v>
      </c>
      <c r="B56">
        <v>10.69910662099614</v>
      </c>
      <c r="C56">
        <v>2.6008933790038604</v>
      </c>
      <c r="D56">
        <v>0.26436247450670231</v>
      </c>
      <c r="J56">
        <f t="shared" si="0"/>
        <v>2.6008933790038604</v>
      </c>
    </row>
    <row r="57" spans="1:10" x14ac:dyDescent="0.75">
      <c r="A57">
        <v>28</v>
      </c>
      <c r="B57">
        <v>10.725552385087566</v>
      </c>
      <c r="C57">
        <v>1.7744476149124342</v>
      </c>
      <c r="D57">
        <v>0.18036008940144671</v>
      </c>
      <c r="J57">
        <f t="shared" si="0"/>
        <v>1.7744476149124342</v>
      </c>
    </row>
    <row r="58" spans="1:10" x14ac:dyDescent="0.75">
      <c r="A58">
        <v>29</v>
      </c>
      <c r="B58">
        <v>10.021218134457929</v>
      </c>
      <c r="C58">
        <v>1.4787818655420715</v>
      </c>
      <c r="D58">
        <v>0.15030775055456794</v>
      </c>
      <c r="J58">
        <f t="shared" si="0"/>
        <v>1.4787818655420715</v>
      </c>
    </row>
    <row r="59" spans="1:10" x14ac:dyDescent="0.75">
      <c r="A59">
        <v>30</v>
      </c>
      <c r="B59">
        <v>10.055821456193289</v>
      </c>
      <c r="C59">
        <v>0.94417854380671073</v>
      </c>
      <c r="D59">
        <v>9.5969092094223218E-2</v>
      </c>
      <c r="J59">
        <f t="shared" si="0"/>
        <v>0.94417854380671073</v>
      </c>
    </row>
    <row r="60" spans="1:10" x14ac:dyDescent="0.75">
      <c r="A60">
        <v>31</v>
      </c>
      <c r="B60">
        <v>17.212175874363446</v>
      </c>
      <c r="C60">
        <v>-9.0121758743634466</v>
      </c>
      <c r="D60">
        <v>-0.91602413773255564</v>
      </c>
      <c r="J60">
        <f t="shared" si="0"/>
        <v>9.0121758743634466</v>
      </c>
    </row>
    <row r="61" spans="1:10" x14ac:dyDescent="0.75">
      <c r="A61">
        <v>32</v>
      </c>
      <c r="B61">
        <v>14.51918380146083</v>
      </c>
      <c r="C61">
        <v>-6.6191838014608297</v>
      </c>
      <c r="D61">
        <v>-0.67279336519325583</v>
      </c>
      <c r="J61">
        <f t="shared" si="0"/>
        <v>6.6191838014608297</v>
      </c>
    </row>
    <row r="62" spans="1:10" x14ac:dyDescent="0.75">
      <c r="A62">
        <v>33</v>
      </c>
      <c r="B62">
        <v>15.926887477457942</v>
      </c>
      <c r="C62">
        <v>-8.3268874774579427</v>
      </c>
      <c r="D62">
        <v>-0.84636940377877246</v>
      </c>
      <c r="J62">
        <f t="shared" si="0"/>
        <v>8.3268874774579427</v>
      </c>
    </row>
    <row r="63" spans="1:10" x14ac:dyDescent="0.75">
      <c r="A63">
        <v>34</v>
      </c>
      <c r="B63">
        <v>14.127630597179046</v>
      </c>
      <c r="C63">
        <v>-6.6276305971790457</v>
      </c>
      <c r="D63">
        <v>-0.67365192242430061</v>
      </c>
      <c r="J63">
        <f t="shared" si="0"/>
        <v>6.6276305971790457</v>
      </c>
    </row>
    <row r="64" spans="1:10" x14ac:dyDescent="0.75">
      <c r="A64">
        <v>35</v>
      </c>
      <c r="B64">
        <v>13.988600316454761</v>
      </c>
      <c r="C64">
        <v>-6.5886003164547606</v>
      </c>
      <c r="D64">
        <v>-0.66968476956972456</v>
      </c>
      <c r="J64">
        <f t="shared" si="0"/>
        <v>6.5886003164547606</v>
      </c>
    </row>
    <row r="65" spans="1:10" x14ac:dyDescent="0.75">
      <c r="A65">
        <v>36</v>
      </c>
      <c r="B65">
        <v>16.573191334214382</v>
      </c>
      <c r="C65">
        <v>-9.2731913342143812</v>
      </c>
      <c r="D65">
        <v>-0.94255451894992248</v>
      </c>
      <c r="J65">
        <f t="shared" si="0"/>
        <v>9.2731913342143812</v>
      </c>
    </row>
    <row r="66" spans="1:10" x14ac:dyDescent="0.75">
      <c r="A66">
        <v>37</v>
      </c>
      <c r="B66">
        <v>14.297971199214272</v>
      </c>
      <c r="C66">
        <v>-6.6979711992142725</v>
      </c>
      <c r="D66">
        <v>-0.68080154868827525</v>
      </c>
      <c r="J66">
        <f t="shared" si="0"/>
        <v>6.6979711992142725</v>
      </c>
    </row>
    <row r="67" spans="1:10" x14ac:dyDescent="0.75">
      <c r="A67">
        <v>38</v>
      </c>
      <c r="B67">
        <v>15.861269648325381</v>
      </c>
      <c r="C67">
        <v>-7.9612696483253806</v>
      </c>
      <c r="D67">
        <v>-0.80920692921771531</v>
      </c>
      <c r="J67">
        <f t="shared" si="0"/>
        <v>7.9612696483253806</v>
      </c>
    </row>
    <row r="68" spans="1:10" x14ac:dyDescent="0.75">
      <c r="A68">
        <v>39</v>
      </c>
      <c r="B68">
        <v>15.768741502892855</v>
      </c>
      <c r="C68">
        <v>-7.6687415028928552</v>
      </c>
      <c r="D68">
        <v>-0.77947350568959761</v>
      </c>
      <c r="J68">
        <f t="shared" si="0"/>
        <v>7.6687415028928552</v>
      </c>
    </row>
    <row r="69" spans="1:10" x14ac:dyDescent="0.75">
      <c r="A69">
        <v>40</v>
      </c>
      <c r="B69">
        <v>14.587093222570505</v>
      </c>
      <c r="C69">
        <v>-6.8870932225705053</v>
      </c>
      <c r="D69">
        <v>-0.70002446896704373</v>
      </c>
      <c r="J69">
        <f t="shared" si="0"/>
        <v>6.8870932225705053</v>
      </c>
    </row>
    <row r="70" spans="1:10" x14ac:dyDescent="0.75">
      <c r="A70">
        <v>41</v>
      </c>
      <c r="B70">
        <v>21.557895787542911</v>
      </c>
      <c r="C70">
        <v>-8.2578957875429104</v>
      </c>
      <c r="D70">
        <v>-0.83935688492137794</v>
      </c>
      <c r="J70">
        <f t="shared" si="0"/>
        <v>8.2578957875429104</v>
      </c>
    </row>
    <row r="71" spans="1:10" x14ac:dyDescent="0.75">
      <c r="A71">
        <v>42</v>
      </c>
      <c r="B71">
        <v>22.516641353719155</v>
      </c>
      <c r="C71">
        <v>-9.9166413537191556</v>
      </c>
      <c r="D71">
        <v>-1.0079566768203145</v>
      </c>
      <c r="J71">
        <f t="shared" si="0"/>
        <v>9.9166413537191556</v>
      </c>
    </row>
    <row r="72" spans="1:10" x14ac:dyDescent="0.75">
      <c r="A72">
        <v>43</v>
      </c>
      <c r="B72">
        <v>20.481005898445098</v>
      </c>
      <c r="C72">
        <v>-8.2810058984450983</v>
      </c>
      <c r="D72">
        <v>-0.8417058647579011</v>
      </c>
      <c r="J72">
        <f t="shared" si="0"/>
        <v>8.2810058984450983</v>
      </c>
    </row>
    <row r="73" spans="1:10" x14ac:dyDescent="0.75">
      <c r="A73">
        <v>44</v>
      </c>
      <c r="B73">
        <v>19.293499892491795</v>
      </c>
      <c r="C73">
        <v>-7.4934998924917942</v>
      </c>
      <c r="D73">
        <v>-0.76166143152456312</v>
      </c>
      <c r="J73">
        <f t="shared" si="0"/>
        <v>7.4934998924917942</v>
      </c>
    </row>
    <row r="74" spans="1:10" x14ac:dyDescent="0.75">
      <c r="A74">
        <v>45</v>
      </c>
      <c r="B74">
        <v>19.363923715159942</v>
      </c>
      <c r="C74">
        <v>-7.563923715159941</v>
      </c>
      <c r="D74">
        <v>-0.76881951657913117</v>
      </c>
      <c r="J74">
        <f t="shared" si="0"/>
        <v>7.563923715159941</v>
      </c>
    </row>
    <row r="75" spans="1:10" x14ac:dyDescent="0.75">
      <c r="A75">
        <v>46</v>
      </c>
      <c r="B75">
        <v>20.540405064085896</v>
      </c>
      <c r="C75">
        <v>-8.5404050640858955</v>
      </c>
      <c r="D75">
        <v>-0.8680719610644092</v>
      </c>
      <c r="J75">
        <f t="shared" si="0"/>
        <v>8.5404050640858955</v>
      </c>
    </row>
    <row r="76" spans="1:10" x14ac:dyDescent="0.75">
      <c r="A76">
        <v>47</v>
      </c>
      <c r="B76">
        <v>18.883980013781688</v>
      </c>
      <c r="C76">
        <v>-6.5839800137816873</v>
      </c>
      <c r="D76">
        <v>-0.66921514837822016</v>
      </c>
      <c r="J76">
        <f t="shared" si="0"/>
        <v>6.5839800137816873</v>
      </c>
    </row>
    <row r="77" spans="1:10" x14ac:dyDescent="0.75">
      <c r="A77">
        <v>48</v>
      </c>
      <c r="B77">
        <v>20.777464602322812</v>
      </c>
      <c r="C77">
        <v>-8.3774646023228119</v>
      </c>
      <c r="D77">
        <v>-0.85151021192979026</v>
      </c>
      <c r="J77">
        <f t="shared" si="0"/>
        <v>8.3774646023228119</v>
      </c>
    </row>
    <row r="78" spans="1:10" x14ac:dyDescent="0.75">
      <c r="A78">
        <v>49</v>
      </c>
      <c r="B78">
        <v>19.540671617561348</v>
      </c>
      <c r="C78">
        <v>-6.8406716175613482</v>
      </c>
      <c r="D78">
        <v>-0.69530604011107366</v>
      </c>
      <c r="J78">
        <f t="shared" si="0"/>
        <v>6.8406716175613482</v>
      </c>
    </row>
    <row r="79" spans="1:10" x14ac:dyDescent="0.75">
      <c r="A79">
        <v>50</v>
      </c>
      <c r="B79">
        <v>18.265856646908638</v>
      </c>
      <c r="C79">
        <v>-4.1658566469086384</v>
      </c>
      <c r="D79">
        <v>-0.42342995699376063</v>
      </c>
      <c r="J79">
        <f t="shared" si="0"/>
        <v>4.1658566469086384</v>
      </c>
    </row>
    <row r="80" spans="1:10" x14ac:dyDescent="0.75">
      <c r="A80">
        <v>51</v>
      </c>
      <c r="B80">
        <v>13.126931494457313</v>
      </c>
      <c r="C80">
        <v>-1.9269314944573139</v>
      </c>
      <c r="D80">
        <v>-0.19585900067719667</v>
      </c>
      <c r="J80">
        <f t="shared" si="0"/>
        <v>1.9269314944573139</v>
      </c>
    </row>
    <row r="81" spans="1:10" x14ac:dyDescent="0.75">
      <c r="A81">
        <v>52</v>
      </c>
      <c r="B81">
        <v>13.522557278300528</v>
      </c>
      <c r="C81">
        <v>-3.822557278300529</v>
      </c>
      <c r="D81">
        <v>-0.38853599658982141</v>
      </c>
      <c r="J81">
        <f t="shared" si="0"/>
        <v>3.822557278300529</v>
      </c>
    </row>
    <row r="82" spans="1:10" x14ac:dyDescent="0.75">
      <c r="A82">
        <v>53</v>
      </c>
      <c r="B82">
        <v>12.557427626995683</v>
      </c>
      <c r="C82">
        <v>-3.0574276269956826</v>
      </c>
      <c r="D82">
        <v>-0.31076596204312679</v>
      </c>
      <c r="J82">
        <f t="shared" si="0"/>
        <v>3.0574276269956826</v>
      </c>
    </row>
    <row r="83" spans="1:10" x14ac:dyDescent="0.75">
      <c r="A83">
        <v>54</v>
      </c>
      <c r="B83">
        <v>13.298514870168296</v>
      </c>
      <c r="C83">
        <v>-3.8985148701682952</v>
      </c>
      <c r="D83">
        <v>-0.39625655026796702</v>
      </c>
      <c r="J83">
        <f t="shared" si="0"/>
        <v>3.8985148701682952</v>
      </c>
    </row>
    <row r="84" spans="1:10" x14ac:dyDescent="0.75">
      <c r="A84">
        <v>55</v>
      </c>
      <c r="B84">
        <v>12.509777137315849</v>
      </c>
      <c r="C84">
        <v>-3.3097771373158498</v>
      </c>
      <c r="D84">
        <v>-0.33641551058953606</v>
      </c>
      <c r="J84">
        <f t="shared" si="0"/>
        <v>3.3097771373158498</v>
      </c>
    </row>
    <row r="85" spans="1:10" x14ac:dyDescent="0.75">
      <c r="A85">
        <v>56</v>
      </c>
      <c r="B85">
        <v>13.204672449207823</v>
      </c>
      <c r="C85">
        <v>-4.304672449207823</v>
      </c>
      <c r="D85">
        <v>-0.43753960458358254</v>
      </c>
      <c r="J85">
        <f t="shared" si="0"/>
        <v>4.304672449207823</v>
      </c>
    </row>
    <row r="86" spans="1:10" x14ac:dyDescent="0.75">
      <c r="A86">
        <v>57</v>
      </c>
      <c r="B86">
        <v>13.435489839090019</v>
      </c>
      <c r="C86">
        <v>-4.9354898390900193</v>
      </c>
      <c r="D86">
        <v>-0.50165774471856461</v>
      </c>
      <c r="J86">
        <f t="shared" si="0"/>
        <v>4.9354898390900193</v>
      </c>
    </row>
    <row r="87" spans="1:10" x14ac:dyDescent="0.75">
      <c r="A87">
        <v>58</v>
      </c>
      <c r="B87">
        <v>12.582245672824229</v>
      </c>
      <c r="C87">
        <v>-4.8822456728242285</v>
      </c>
      <c r="D87">
        <v>-0.49624585061298548</v>
      </c>
      <c r="J87">
        <f t="shared" si="0"/>
        <v>4.8822456728242285</v>
      </c>
    </row>
    <row r="88" spans="1:10" x14ac:dyDescent="0.75">
      <c r="A88">
        <v>59</v>
      </c>
      <c r="B88">
        <v>12.677170489341396</v>
      </c>
      <c r="C88">
        <v>-6.0771704893413965</v>
      </c>
      <c r="D88">
        <v>-0.61770153345413781</v>
      </c>
      <c r="J88">
        <f t="shared" si="0"/>
        <v>6.0771704893413965</v>
      </c>
    </row>
    <row r="89" spans="1:10" x14ac:dyDescent="0.75">
      <c r="A89">
        <v>60</v>
      </c>
      <c r="B89">
        <v>13.204196744518114</v>
      </c>
      <c r="C89">
        <v>-7.2041967445181143</v>
      </c>
      <c r="D89">
        <v>-0.73225580625045339</v>
      </c>
      <c r="J89">
        <f t="shared" si="0"/>
        <v>7.2041967445181143</v>
      </c>
    </row>
    <row r="90" spans="1:10" x14ac:dyDescent="0.75">
      <c r="A90">
        <v>61</v>
      </c>
      <c r="B90">
        <v>20.998949501981642</v>
      </c>
      <c r="C90">
        <v>10.401050498018357</v>
      </c>
      <c r="D90">
        <v>1.0571934510358181</v>
      </c>
      <c r="J90">
        <f t="shared" si="0"/>
        <v>10.401050498018357</v>
      </c>
    </row>
    <row r="91" spans="1:10" x14ac:dyDescent="0.75">
      <c r="A91">
        <v>62</v>
      </c>
      <c r="B91">
        <v>25.25414294631458</v>
      </c>
      <c r="C91">
        <v>0.74585705368541966</v>
      </c>
      <c r="D91">
        <v>7.58111108791681E-2</v>
      </c>
      <c r="J91">
        <f t="shared" si="0"/>
        <v>0.74585705368541966</v>
      </c>
    </row>
    <row r="92" spans="1:10" x14ac:dyDescent="0.75">
      <c r="A92">
        <v>63</v>
      </c>
      <c r="B92">
        <v>23.24129610144869</v>
      </c>
      <c r="C92">
        <v>2.158703898551309</v>
      </c>
      <c r="D92">
        <v>0.21941703145357666</v>
      </c>
      <c r="J92">
        <f t="shared" si="0"/>
        <v>2.158703898551309</v>
      </c>
    </row>
    <row r="93" spans="1:10" x14ac:dyDescent="0.75">
      <c r="A93">
        <v>64</v>
      </c>
      <c r="B93">
        <v>22.196360257260228</v>
      </c>
      <c r="C93">
        <v>3.4036397427397738</v>
      </c>
      <c r="D93">
        <v>0.34595598265726013</v>
      </c>
      <c r="J93">
        <f t="shared" si="0"/>
        <v>3.4036397427397738</v>
      </c>
    </row>
    <row r="94" spans="1:10" x14ac:dyDescent="0.75">
      <c r="A94">
        <v>65</v>
      </c>
      <c r="B94">
        <v>23.599939132867473</v>
      </c>
      <c r="C94">
        <v>3.4000608671325274</v>
      </c>
      <c r="D94">
        <v>0.34559221518446753</v>
      </c>
      <c r="J94">
        <f t="shared" si="0"/>
        <v>3.4000608671325274</v>
      </c>
    </row>
    <row r="95" spans="1:10" x14ac:dyDescent="0.75">
      <c r="A95">
        <v>66</v>
      </c>
      <c r="B95">
        <v>21.448417096789864</v>
      </c>
      <c r="C95">
        <v>6.5515829032101358</v>
      </c>
      <c r="D95">
        <v>0.66592221050283407</v>
      </c>
      <c r="J95">
        <f t="shared" ref="J95:J158" si="1" xml:space="preserve"> ABS(C95)</f>
        <v>6.5515829032101358</v>
      </c>
    </row>
    <row r="96" spans="1:10" x14ac:dyDescent="0.75">
      <c r="A96">
        <v>67</v>
      </c>
      <c r="B96">
        <v>21.077616774277576</v>
      </c>
      <c r="C96">
        <v>7.4223832257224238</v>
      </c>
      <c r="D96">
        <v>0.75443292375196846</v>
      </c>
      <c r="J96">
        <f t="shared" si="1"/>
        <v>7.4223832257224238</v>
      </c>
    </row>
    <row r="97" spans="1:10" x14ac:dyDescent="0.75">
      <c r="A97">
        <v>68</v>
      </c>
      <c r="B97">
        <v>24.11528553425758</v>
      </c>
      <c r="C97">
        <v>4.9847144657424209</v>
      </c>
      <c r="D97">
        <v>0.50666108096200624</v>
      </c>
      <c r="J97">
        <f t="shared" si="1"/>
        <v>4.9847144657424209</v>
      </c>
    </row>
    <row r="98" spans="1:10" x14ac:dyDescent="0.75">
      <c r="A98">
        <v>69</v>
      </c>
      <c r="B98">
        <v>22.911125091551455</v>
      </c>
      <c r="C98">
        <v>7.3888749084485461</v>
      </c>
      <c r="D98">
        <v>0.75102703954979844</v>
      </c>
      <c r="J98">
        <f t="shared" si="1"/>
        <v>7.3888749084485461</v>
      </c>
    </row>
    <row r="99" spans="1:10" x14ac:dyDescent="0.75">
      <c r="A99">
        <v>70</v>
      </c>
      <c r="B99">
        <v>24.213682062626877</v>
      </c>
      <c r="C99">
        <v>7.4863179373731228</v>
      </c>
      <c r="D99">
        <v>0.76093143642276651</v>
      </c>
      <c r="J99">
        <f t="shared" si="1"/>
        <v>7.4863179373731228</v>
      </c>
    </row>
    <row r="100" spans="1:10" x14ac:dyDescent="0.75">
      <c r="A100">
        <v>71</v>
      </c>
      <c r="B100">
        <v>19.295647910434774</v>
      </c>
      <c r="C100">
        <v>1.9043520895652257</v>
      </c>
      <c r="D100">
        <v>0.19356396336488388</v>
      </c>
      <c r="J100">
        <f t="shared" si="1"/>
        <v>1.9043520895652257</v>
      </c>
    </row>
    <row r="101" spans="1:10" x14ac:dyDescent="0.75">
      <c r="A101">
        <v>72</v>
      </c>
      <c r="B101">
        <v>18.584379953819894</v>
      </c>
      <c r="C101">
        <v>2.8156200461801042</v>
      </c>
      <c r="D101">
        <v>0.28618792630551082</v>
      </c>
      <c r="J101">
        <f t="shared" si="1"/>
        <v>2.8156200461801042</v>
      </c>
    </row>
    <row r="102" spans="1:10" x14ac:dyDescent="0.75">
      <c r="A102">
        <v>73</v>
      </c>
      <c r="B102">
        <v>16.735578753395451</v>
      </c>
      <c r="C102">
        <v>4.4644212466045481</v>
      </c>
      <c r="D102">
        <v>0.45377694353803161</v>
      </c>
      <c r="J102">
        <f t="shared" si="1"/>
        <v>4.4644212466045481</v>
      </c>
    </row>
    <row r="103" spans="1:10" x14ac:dyDescent="0.75">
      <c r="A103">
        <v>74</v>
      </c>
      <c r="B103">
        <v>17.950957556497261</v>
      </c>
      <c r="C103">
        <v>2.64904244350274</v>
      </c>
      <c r="D103">
        <v>0.26925648744043579</v>
      </c>
      <c r="J103">
        <f t="shared" si="1"/>
        <v>2.64904244350274</v>
      </c>
    </row>
    <row r="104" spans="1:10" x14ac:dyDescent="0.75">
      <c r="A104">
        <v>75</v>
      </c>
      <c r="B104">
        <v>17.245077213516062</v>
      </c>
      <c r="C104">
        <v>2.7549227864839381</v>
      </c>
      <c r="D104">
        <v>0.28001847780039751</v>
      </c>
      <c r="J104">
        <f t="shared" si="1"/>
        <v>2.7549227864839381</v>
      </c>
    </row>
    <row r="105" spans="1:10" x14ac:dyDescent="0.75">
      <c r="A105">
        <v>76</v>
      </c>
      <c r="B105">
        <v>18.11630669853389</v>
      </c>
      <c r="C105">
        <v>1.2836933014661085</v>
      </c>
      <c r="D105">
        <v>0.1304783734784366</v>
      </c>
      <c r="J105">
        <f t="shared" si="1"/>
        <v>1.2836933014661085</v>
      </c>
    </row>
    <row r="106" spans="1:10" x14ac:dyDescent="0.75">
      <c r="A106">
        <v>77</v>
      </c>
      <c r="B106">
        <v>16.953653433359857</v>
      </c>
      <c r="C106">
        <v>2.0463465666401426</v>
      </c>
      <c r="D106">
        <v>0.20799670083457103</v>
      </c>
      <c r="J106">
        <f t="shared" si="1"/>
        <v>2.0463465666401426</v>
      </c>
    </row>
    <row r="107" spans="1:10" x14ac:dyDescent="0.75">
      <c r="A107">
        <v>78</v>
      </c>
      <c r="B107">
        <v>17.408337962112263</v>
      </c>
      <c r="C107">
        <v>1.5916620378877369</v>
      </c>
      <c r="D107">
        <v>0.16178122421747998</v>
      </c>
      <c r="J107">
        <f t="shared" si="1"/>
        <v>1.5916620378877369</v>
      </c>
    </row>
    <row r="108" spans="1:10" x14ac:dyDescent="0.75">
      <c r="A108">
        <v>79</v>
      </c>
      <c r="B108">
        <v>17.069678966046688</v>
      </c>
      <c r="C108">
        <v>2.8303210339533109</v>
      </c>
      <c r="D108">
        <v>0.28768217806407625</v>
      </c>
      <c r="J108">
        <f t="shared" si="1"/>
        <v>2.8303210339533109</v>
      </c>
    </row>
    <row r="109" spans="1:10" x14ac:dyDescent="0.75">
      <c r="A109">
        <v>80</v>
      </c>
      <c r="B109">
        <v>18.929782840138827</v>
      </c>
      <c r="C109">
        <v>1.270217159861172</v>
      </c>
      <c r="D109">
        <v>0.12910861869715901</v>
      </c>
      <c r="J109">
        <f t="shared" si="1"/>
        <v>1.270217159861172</v>
      </c>
    </row>
    <row r="110" spans="1:10" x14ac:dyDescent="0.75">
      <c r="A110">
        <v>81</v>
      </c>
      <c r="B110">
        <v>14.567695475759063</v>
      </c>
      <c r="C110">
        <v>19.63230452424094</v>
      </c>
      <c r="D110">
        <v>1.9954853383052726</v>
      </c>
      <c r="J110">
        <f t="shared" si="1"/>
        <v>19.63230452424094</v>
      </c>
    </row>
    <row r="111" spans="1:10" x14ac:dyDescent="0.75">
      <c r="A111">
        <v>82</v>
      </c>
      <c r="B111">
        <v>22.84767827886574</v>
      </c>
      <c r="C111">
        <v>11.65232172113426</v>
      </c>
      <c r="D111">
        <v>1.1843763488402026</v>
      </c>
      <c r="J111">
        <f t="shared" si="1"/>
        <v>11.65232172113426</v>
      </c>
    </row>
    <row r="112" spans="1:10" x14ac:dyDescent="0.75">
      <c r="A112">
        <v>83</v>
      </c>
      <c r="B112">
        <v>20.403046057208584</v>
      </c>
      <c r="C112">
        <v>14.696953942791417</v>
      </c>
      <c r="D112">
        <v>1.4938417481440354</v>
      </c>
      <c r="J112">
        <f t="shared" si="1"/>
        <v>14.696953942791417</v>
      </c>
    </row>
    <row r="113" spans="1:10" x14ac:dyDescent="0.75">
      <c r="A113">
        <v>84</v>
      </c>
      <c r="B113">
        <v>19.909592240178888</v>
      </c>
      <c r="C113">
        <v>15.190407759821113</v>
      </c>
      <c r="D113">
        <v>1.5439978495735798</v>
      </c>
      <c r="J113">
        <f t="shared" si="1"/>
        <v>15.190407759821113</v>
      </c>
    </row>
    <row r="114" spans="1:10" x14ac:dyDescent="0.75">
      <c r="A114">
        <v>85</v>
      </c>
      <c r="B114">
        <v>19.993625341383392</v>
      </c>
      <c r="C114">
        <v>15.106374658616609</v>
      </c>
      <c r="D114">
        <v>1.5354564773073305</v>
      </c>
      <c r="J114">
        <f t="shared" si="1"/>
        <v>15.106374658616609</v>
      </c>
    </row>
    <row r="115" spans="1:10" x14ac:dyDescent="0.75">
      <c r="A115">
        <v>86</v>
      </c>
      <c r="B115">
        <v>20.161958780897283</v>
      </c>
      <c r="C115">
        <v>15.338041219102717</v>
      </c>
      <c r="D115">
        <v>1.5590037498272138</v>
      </c>
      <c r="J115">
        <f t="shared" si="1"/>
        <v>15.338041219102717</v>
      </c>
    </row>
    <row r="116" spans="1:10" x14ac:dyDescent="0.75">
      <c r="A116">
        <v>87</v>
      </c>
      <c r="B116">
        <v>22.288424430959548</v>
      </c>
      <c r="C116">
        <v>13.711575569040452</v>
      </c>
      <c r="D116">
        <v>1.3936849838133247</v>
      </c>
      <c r="J116">
        <f t="shared" si="1"/>
        <v>13.711575569040452</v>
      </c>
    </row>
    <row r="117" spans="1:10" x14ac:dyDescent="0.75">
      <c r="A117">
        <v>88</v>
      </c>
      <c r="B117">
        <v>21.649962078239938</v>
      </c>
      <c r="C117">
        <v>14.750037921760061</v>
      </c>
      <c r="D117">
        <v>1.499237360340252</v>
      </c>
      <c r="J117">
        <f t="shared" si="1"/>
        <v>14.750037921760061</v>
      </c>
    </row>
    <row r="118" spans="1:10" x14ac:dyDescent="0.75">
      <c r="A118">
        <v>89</v>
      </c>
      <c r="B118">
        <v>20.966445268499523</v>
      </c>
      <c r="C118">
        <v>15.333554731500474</v>
      </c>
      <c r="D118">
        <v>1.558547729994203</v>
      </c>
      <c r="J118">
        <f t="shared" si="1"/>
        <v>15.333554731500474</v>
      </c>
    </row>
    <row r="119" spans="1:10" x14ac:dyDescent="0.75">
      <c r="A119">
        <v>90</v>
      </c>
      <c r="B119">
        <v>21.151636546390556</v>
      </c>
      <c r="C119">
        <v>16.548363453609447</v>
      </c>
      <c r="D119">
        <v>1.6820244716482775</v>
      </c>
      <c r="J119">
        <f t="shared" si="1"/>
        <v>16.548363453609447</v>
      </c>
    </row>
    <row r="120" spans="1:10" x14ac:dyDescent="0.75">
      <c r="A120">
        <v>91</v>
      </c>
      <c r="B120">
        <v>21.514393317078248</v>
      </c>
      <c r="C120">
        <v>0.88560668292175038</v>
      </c>
      <c r="D120">
        <v>9.0015675393250685E-2</v>
      </c>
      <c r="J120">
        <f t="shared" si="1"/>
        <v>0.88560668292175038</v>
      </c>
    </row>
    <row r="121" spans="1:10" x14ac:dyDescent="0.75">
      <c r="A121">
        <v>92</v>
      </c>
      <c r="B121">
        <v>23.715593373563912</v>
      </c>
      <c r="C121">
        <v>-2.4155933735639117</v>
      </c>
      <c r="D121">
        <v>-0.24552803540217741</v>
      </c>
      <c r="J121">
        <f t="shared" si="1"/>
        <v>2.4155933735639117</v>
      </c>
    </row>
    <row r="122" spans="1:10" x14ac:dyDescent="0.75">
      <c r="A122">
        <v>93</v>
      </c>
      <c r="B122">
        <v>20.440349866589482</v>
      </c>
      <c r="C122">
        <v>-0.64034986658948156</v>
      </c>
      <c r="D122">
        <v>-6.508704918402608E-2</v>
      </c>
      <c r="J122">
        <f t="shared" si="1"/>
        <v>0.64034986658948156</v>
      </c>
    </row>
    <row r="123" spans="1:10" x14ac:dyDescent="0.75">
      <c r="A123">
        <v>94</v>
      </c>
      <c r="B123">
        <v>21.27436569753748</v>
      </c>
      <c r="C123">
        <v>-3.474365697537479</v>
      </c>
      <c r="D123">
        <v>-0.35314477731263028</v>
      </c>
      <c r="J123">
        <f t="shared" si="1"/>
        <v>3.474365697537479</v>
      </c>
    </row>
    <row r="124" spans="1:10" x14ac:dyDescent="0.75">
      <c r="A124">
        <v>95</v>
      </c>
      <c r="B124">
        <v>21.438731809159183</v>
      </c>
      <c r="C124">
        <v>-5.7387318091591837</v>
      </c>
      <c r="D124">
        <v>-0.58330162775864969</v>
      </c>
      <c r="J124">
        <f t="shared" si="1"/>
        <v>5.7387318091591837</v>
      </c>
    </row>
    <row r="125" spans="1:10" x14ac:dyDescent="0.75">
      <c r="A125">
        <v>96</v>
      </c>
      <c r="B125">
        <v>22.817707286618159</v>
      </c>
      <c r="C125">
        <v>-8.6177072866181597</v>
      </c>
      <c r="D125">
        <v>-0.87592918696934963</v>
      </c>
      <c r="J125">
        <f t="shared" si="1"/>
        <v>8.6177072866181597</v>
      </c>
    </row>
    <row r="126" spans="1:10" x14ac:dyDescent="0.75">
      <c r="A126">
        <v>97</v>
      </c>
      <c r="B126">
        <v>23.855111085522314</v>
      </c>
      <c r="C126">
        <v>-10.255111085522314</v>
      </c>
      <c r="D126">
        <v>-1.0423597386941439</v>
      </c>
      <c r="J126">
        <f t="shared" si="1"/>
        <v>10.255111085522314</v>
      </c>
    </row>
    <row r="127" spans="1:10" x14ac:dyDescent="0.75">
      <c r="A127">
        <v>98</v>
      </c>
      <c r="B127">
        <v>22.072624016514112</v>
      </c>
      <c r="C127">
        <v>-8.5726240165141121</v>
      </c>
      <c r="D127">
        <v>-0.87134679042062035</v>
      </c>
      <c r="J127">
        <f t="shared" si="1"/>
        <v>8.5726240165141121</v>
      </c>
    </row>
    <row r="128" spans="1:10" x14ac:dyDescent="0.75">
      <c r="A128">
        <v>99</v>
      </c>
      <c r="B128">
        <v>23.240415187275982</v>
      </c>
      <c r="C128">
        <v>-10.140415187275982</v>
      </c>
      <c r="D128">
        <v>-1.0307017092951141</v>
      </c>
      <c r="J128">
        <f t="shared" si="1"/>
        <v>10.140415187275982</v>
      </c>
    </row>
    <row r="129" spans="1:10" x14ac:dyDescent="0.75">
      <c r="A129">
        <v>100</v>
      </c>
      <c r="B129">
        <v>24.361765724653456</v>
      </c>
      <c r="C129">
        <v>-11.261765724653456</v>
      </c>
      <c r="D129">
        <v>-1.1446790853935016</v>
      </c>
      <c r="J129">
        <f t="shared" si="1"/>
        <v>11.261765724653456</v>
      </c>
    </row>
    <row r="130" spans="1:10" x14ac:dyDescent="0.75">
      <c r="A130">
        <v>101</v>
      </c>
      <c r="B130">
        <v>23.377066785988823</v>
      </c>
      <c r="C130">
        <v>1.3229332140111758</v>
      </c>
      <c r="D130">
        <v>0.13446683392959652</v>
      </c>
      <c r="J130">
        <f t="shared" si="1"/>
        <v>1.3229332140111758</v>
      </c>
    </row>
    <row r="131" spans="1:10" x14ac:dyDescent="0.75">
      <c r="A131">
        <v>102</v>
      </c>
      <c r="B131">
        <v>31.904929158362567</v>
      </c>
      <c r="C131">
        <v>-11.004929158362568</v>
      </c>
      <c r="D131">
        <v>-1.1185734592434329</v>
      </c>
      <c r="J131">
        <f t="shared" si="1"/>
        <v>11.004929158362568</v>
      </c>
    </row>
    <row r="132" spans="1:10" x14ac:dyDescent="0.75">
      <c r="A132">
        <v>103</v>
      </c>
      <c r="B132">
        <v>24.50538191726066</v>
      </c>
      <c r="C132">
        <v>-5.1053819172606616</v>
      </c>
      <c r="D132">
        <v>-0.51892607664898727</v>
      </c>
      <c r="J132">
        <f t="shared" si="1"/>
        <v>5.1053819172606616</v>
      </c>
    </row>
    <row r="133" spans="1:10" x14ac:dyDescent="0.75">
      <c r="A133">
        <v>104</v>
      </c>
      <c r="B133">
        <v>22.190422223398095</v>
      </c>
      <c r="C133">
        <v>-4.4904222233980953</v>
      </c>
      <c r="D133">
        <v>-0.45641975951050567</v>
      </c>
      <c r="J133">
        <f t="shared" si="1"/>
        <v>4.4904222233980953</v>
      </c>
    </row>
    <row r="134" spans="1:10" x14ac:dyDescent="0.75">
      <c r="A134">
        <v>105</v>
      </c>
      <c r="B134">
        <v>22.151211822371845</v>
      </c>
      <c r="C134">
        <v>-6.2512118223718449</v>
      </c>
      <c r="D134">
        <v>-0.63539160788694526</v>
      </c>
      <c r="J134">
        <f t="shared" si="1"/>
        <v>6.2512118223718449</v>
      </c>
    </row>
    <row r="135" spans="1:10" x14ac:dyDescent="0.75">
      <c r="A135">
        <v>106</v>
      </c>
      <c r="B135">
        <v>23.229272516508058</v>
      </c>
      <c r="C135">
        <v>-8.4292725165080569</v>
      </c>
      <c r="D135">
        <v>-0.85677612113760548</v>
      </c>
      <c r="J135">
        <f t="shared" si="1"/>
        <v>8.4292725165080569</v>
      </c>
    </row>
    <row r="136" spans="1:10" x14ac:dyDescent="0.75">
      <c r="A136">
        <v>107</v>
      </c>
      <c r="B136">
        <v>21.504292988854161</v>
      </c>
      <c r="C136">
        <v>-7.1042929888541604</v>
      </c>
      <c r="D136">
        <v>-0.72210129385365873</v>
      </c>
      <c r="J136">
        <f t="shared" si="1"/>
        <v>7.1042929888541604</v>
      </c>
    </row>
    <row r="137" spans="1:10" x14ac:dyDescent="0.75">
      <c r="A137">
        <v>108</v>
      </c>
      <c r="B137">
        <v>23.57085534917357</v>
      </c>
      <c r="C137">
        <v>-7.8708553491735707</v>
      </c>
      <c r="D137">
        <v>-0.8000169531704403</v>
      </c>
      <c r="J137">
        <f t="shared" si="1"/>
        <v>7.8708553491735707</v>
      </c>
    </row>
    <row r="138" spans="1:10" x14ac:dyDescent="0.75">
      <c r="A138">
        <v>109</v>
      </c>
      <c r="B138">
        <v>22.462409156103362</v>
      </c>
      <c r="C138">
        <v>-4.262409156103363</v>
      </c>
      <c r="D138">
        <v>-0.43324383881475415</v>
      </c>
      <c r="J138">
        <f t="shared" si="1"/>
        <v>4.262409156103363</v>
      </c>
    </row>
    <row r="139" spans="1:10" x14ac:dyDescent="0.75">
      <c r="A139">
        <v>110</v>
      </c>
      <c r="B139">
        <v>24.749285008130105</v>
      </c>
      <c r="C139">
        <v>-2.8492850081301064</v>
      </c>
      <c r="D139">
        <v>-0.28960973233459347</v>
      </c>
      <c r="J139">
        <f t="shared" si="1"/>
        <v>2.8492850081301064</v>
      </c>
    </row>
    <row r="140" spans="1:10" x14ac:dyDescent="0.75">
      <c r="A140">
        <v>111</v>
      </c>
      <c r="B140">
        <v>15.428378378735555</v>
      </c>
      <c r="C140">
        <v>-5.0283783787355549</v>
      </c>
      <c r="D140">
        <v>-0.51109920986751767</v>
      </c>
      <c r="J140">
        <f t="shared" si="1"/>
        <v>5.0283783787355549</v>
      </c>
    </row>
    <row r="141" spans="1:10" x14ac:dyDescent="0.75">
      <c r="A141">
        <v>112</v>
      </c>
      <c r="B141">
        <v>15.396002778276349</v>
      </c>
      <c r="C141">
        <v>-6.69600277827635</v>
      </c>
      <c r="D141">
        <v>-0.68060147257818904</v>
      </c>
      <c r="J141">
        <f t="shared" si="1"/>
        <v>6.69600277827635</v>
      </c>
    </row>
    <row r="142" spans="1:10" x14ac:dyDescent="0.75">
      <c r="A142">
        <v>113</v>
      </c>
      <c r="B142">
        <v>15.694101877789212</v>
      </c>
      <c r="C142">
        <v>-6.5941018777892122</v>
      </c>
      <c r="D142">
        <v>-0.67024396449088774</v>
      </c>
      <c r="J142">
        <f t="shared" si="1"/>
        <v>6.5941018777892122</v>
      </c>
    </row>
    <row r="143" spans="1:10" x14ac:dyDescent="0.75">
      <c r="A143">
        <v>114</v>
      </c>
      <c r="B143">
        <v>16.188174885530813</v>
      </c>
      <c r="C143">
        <v>-6.3881748855308125</v>
      </c>
      <c r="D143">
        <v>-0.64931293760580899</v>
      </c>
      <c r="J143">
        <f t="shared" si="1"/>
        <v>6.3881748855308125</v>
      </c>
    </row>
    <row r="144" spans="1:10" x14ac:dyDescent="0.75">
      <c r="A144">
        <v>115</v>
      </c>
      <c r="B144">
        <v>16.40083018965214</v>
      </c>
      <c r="C144">
        <v>-5.9008301896521402</v>
      </c>
      <c r="D144">
        <v>-0.59977778526921222</v>
      </c>
      <c r="J144">
        <f t="shared" si="1"/>
        <v>5.9008301896521402</v>
      </c>
    </row>
    <row r="145" spans="1:10" x14ac:dyDescent="0.75">
      <c r="A145">
        <v>116</v>
      </c>
      <c r="B145">
        <v>16.463235827218099</v>
      </c>
      <c r="C145">
        <v>-5.4632358272180994</v>
      </c>
      <c r="D145">
        <v>-0.55529940356501784</v>
      </c>
      <c r="J145">
        <f t="shared" si="1"/>
        <v>5.4632358272180994</v>
      </c>
    </row>
    <row r="146" spans="1:10" x14ac:dyDescent="0.75">
      <c r="A146">
        <v>117</v>
      </c>
      <c r="B146">
        <v>16.959059175522516</v>
      </c>
      <c r="C146">
        <v>-5.3590591755225159</v>
      </c>
      <c r="D146">
        <v>-0.54471058141244832</v>
      </c>
      <c r="J146">
        <f t="shared" si="1"/>
        <v>5.3590591755225159</v>
      </c>
    </row>
    <row r="147" spans="1:10" x14ac:dyDescent="0.75">
      <c r="A147">
        <v>118</v>
      </c>
      <c r="B147">
        <v>16.81836261672138</v>
      </c>
      <c r="C147">
        <v>-4.6183626167213809</v>
      </c>
      <c r="D147">
        <v>-0.46942399845445604</v>
      </c>
      <c r="J147">
        <f t="shared" si="1"/>
        <v>4.6183626167213809</v>
      </c>
    </row>
    <row r="148" spans="1:10" x14ac:dyDescent="0.75">
      <c r="A148">
        <v>119</v>
      </c>
      <c r="B148">
        <v>16.910656889041434</v>
      </c>
      <c r="C148">
        <v>-3.8106568890414341</v>
      </c>
      <c r="D148">
        <v>-0.38732640592473527</v>
      </c>
      <c r="J148">
        <f t="shared" si="1"/>
        <v>3.8106568890414341</v>
      </c>
    </row>
    <row r="149" spans="1:10" x14ac:dyDescent="0.75">
      <c r="A149">
        <v>120</v>
      </c>
      <c r="B149">
        <v>17.267234294012862</v>
      </c>
      <c r="C149">
        <v>0.73276570598713775</v>
      </c>
      <c r="D149">
        <v>7.4480467685531723E-2</v>
      </c>
      <c r="J149">
        <f t="shared" si="1"/>
        <v>0.73276570598713775</v>
      </c>
    </row>
    <row r="150" spans="1:10" x14ac:dyDescent="0.75">
      <c r="A150">
        <v>121</v>
      </c>
      <c r="B150">
        <v>17.535337609181088</v>
      </c>
      <c r="C150">
        <v>2.2646623908189127</v>
      </c>
      <c r="D150">
        <v>0.23018696513751388</v>
      </c>
      <c r="J150">
        <f t="shared" si="1"/>
        <v>2.2646623908189127</v>
      </c>
    </row>
    <row r="151" spans="1:10" x14ac:dyDescent="0.75">
      <c r="A151">
        <v>122</v>
      </c>
      <c r="B151">
        <v>16.026710844478721</v>
      </c>
      <c r="C151">
        <v>5.8732891555212774</v>
      </c>
      <c r="D151">
        <v>0.59697843332649747</v>
      </c>
      <c r="J151">
        <f t="shared" si="1"/>
        <v>5.8732891555212774</v>
      </c>
    </row>
    <row r="152" spans="1:10" x14ac:dyDescent="0.75">
      <c r="A152">
        <v>123</v>
      </c>
      <c r="B152">
        <v>16.233216817236148</v>
      </c>
      <c r="C152">
        <v>7.3667831827638537</v>
      </c>
      <c r="D152">
        <v>0.74878157139055945</v>
      </c>
      <c r="J152">
        <f t="shared" si="1"/>
        <v>7.3667831827638537</v>
      </c>
    </row>
    <row r="153" spans="1:10" x14ac:dyDescent="0.75">
      <c r="A153">
        <v>124</v>
      </c>
      <c r="B153">
        <v>15.68008399507322</v>
      </c>
      <c r="C153">
        <v>9.81991600492678</v>
      </c>
      <c r="D153">
        <v>0.99812522707281681</v>
      </c>
      <c r="J153">
        <f t="shared" si="1"/>
        <v>9.81991600492678</v>
      </c>
    </row>
    <row r="154" spans="1:10" x14ac:dyDescent="0.75">
      <c r="A154">
        <v>125</v>
      </c>
      <c r="B154">
        <v>16.419271972296801</v>
      </c>
      <c r="C154">
        <v>10.280728027703198</v>
      </c>
      <c r="D154">
        <v>1.0449635202558576</v>
      </c>
      <c r="J154">
        <f t="shared" si="1"/>
        <v>10.280728027703198</v>
      </c>
    </row>
    <row r="155" spans="1:10" x14ac:dyDescent="0.75">
      <c r="A155">
        <v>126</v>
      </c>
      <c r="B155">
        <v>17.57180273857815</v>
      </c>
      <c r="C155">
        <v>9.3281972614218489</v>
      </c>
      <c r="D155">
        <v>0.94814548363401541</v>
      </c>
      <c r="J155">
        <f t="shared" si="1"/>
        <v>9.3281972614218489</v>
      </c>
    </row>
    <row r="156" spans="1:10" x14ac:dyDescent="0.75">
      <c r="A156">
        <v>127</v>
      </c>
      <c r="B156">
        <v>17.533221445678816</v>
      </c>
      <c r="C156">
        <v>8.4667785543211842</v>
      </c>
      <c r="D156">
        <v>0.86058834544686102</v>
      </c>
      <c r="J156">
        <f t="shared" si="1"/>
        <v>8.4667785543211842</v>
      </c>
    </row>
    <row r="157" spans="1:10" x14ac:dyDescent="0.75">
      <c r="A157">
        <v>128</v>
      </c>
      <c r="B157">
        <v>16.217695387367524</v>
      </c>
      <c r="C157">
        <v>8.8823046126324776</v>
      </c>
      <c r="D157">
        <v>0.90282363962845569</v>
      </c>
      <c r="J157">
        <f t="shared" si="1"/>
        <v>8.8823046126324776</v>
      </c>
    </row>
    <row r="158" spans="1:10" x14ac:dyDescent="0.75">
      <c r="A158">
        <v>129</v>
      </c>
      <c r="B158">
        <v>18.447510542274049</v>
      </c>
      <c r="C158">
        <v>6.8524894577259516</v>
      </c>
      <c r="D158">
        <v>0.69650724024271293</v>
      </c>
      <c r="J158">
        <f t="shared" si="1"/>
        <v>6.8524894577259516</v>
      </c>
    </row>
    <row r="159" spans="1:10" x14ac:dyDescent="0.75">
      <c r="A159">
        <v>130</v>
      </c>
      <c r="B159">
        <v>17.826801984680326</v>
      </c>
      <c r="C159">
        <v>10.873198015319673</v>
      </c>
      <c r="D159">
        <v>1.1051839173169762</v>
      </c>
      <c r="J159">
        <f t="shared" ref="J159:J222" si="2" xml:space="preserve"> ABS(C159)</f>
        <v>10.873198015319673</v>
      </c>
    </row>
    <row r="160" spans="1:10" x14ac:dyDescent="0.75">
      <c r="A160">
        <v>131</v>
      </c>
      <c r="B160">
        <v>15.22225002973561</v>
      </c>
      <c r="C160">
        <v>29.177749970264387</v>
      </c>
      <c r="D160">
        <v>2.965712568206551</v>
      </c>
      <c r="J160">
        <f t="shared" si="2"/>
        <v>29.177749970264387</v>
      </c>
    </row>
    <row r="161" spans="1:10" x14ac:dyDescent="0.75">
      <c r="A161">
        <v>132</v>
      </c>
      <c r="B161">
        <v>16.353257800803242</v>
      </c>
      <c r="C161">
        <v>27.646742199196758</v>
      </c>
      <c r="D161">
        <v>2.8100964225714522</v>
      </c>
      <c r="J161">
        <f t="shared" si="2"/>
        <v>27.646742199196758</v>
      </c>
    </row>
    <row r="162" spans="1:10" x14ac:dyDescent="0.75">
      <c r="A162">
        <v>133</v>
      </c>
      <c r="B162">
        <v>16.04490998314014</v>
      </c>
      <c r="C162">
        <v>28.655090016859862</v>
      </c>
      <c r="D162">
        <v>2.9125878689309128</v>
      </c>
      <c r="J162">
        <f t="shared" si="2"/>
        <v>28.655090016859862</v>
      </c>
    </row>
    <row r="163" spans="1:10" x14ac:dyDescent="0.75">
      <c r="A163">
        <v>134</v>
      </c>
      <c r="B163">
        <v>14.974462377419226</v>
      </c>
      <c r="C163">
        <v>28.725537622580777</v>
      </c>
      <c r="D163">
        <v>2.9197483713651136</v>
      </c>
      <c r="J163">
        <f t="shared" si="2"/>
        <v>28.725537622580777</v>
      </c>
    </row>
    <row r="164" spans="1:10" x14ac:dyDescent="0.75">
      <c r="A164">
        <v>135</v>
      </c>
      <c r="B164">
        <v>15.408401216439067</v>
      </c>
      <c r="C164">
        <v>27.191598783560934</v>
      </c>
      <c r="D164">
        <v>2.7638343033380206</v>
      </c>
      <c r="J164">
        <f t="shared" si="2"/>
        <v>27.191598783560934</v>
      </c>
    </row>
    <row r="165" spans="1:10" x14ac:dyDescent="0.75">
      <c r="A165">
        <v>136</v>
      </c>
      <c r="B165">
        <v>17.5368519926506</v>
      </c>
      <c r="C165">
        <v>24.863148007349398</v>
      </c>
      <c r="D165">
        <v>2.5271636985621759</v>
      </c>
      <c r="J165">
        <f t="shared" si="2"/>
        <v>24.863148007349398</v>
      </c>
    </row>
    <row r="166" spans="1:10" x14ac:dyDescent="0.75">
      <c r="A166">
        <v>137</v>
      </c>
      <c r="B166">
        <v>17.366226317625308</v>
      </c>
      <c r="C166">
        <v>25.833773682374694</v>
      </c>
      <c r="D166">
        <v>2.6258209550805889</v>
      </c>
      <c r="J166">
        <f t="shared" si="2"/>
        <v>25.833773682374694</v>
      </c>
    </row>
    <row r="167" spans="1:10" x14ac:dyDescent="0.75">
      <c r="A167">
        <v>138</v>
      </c>
      <c r="B167">
        <v>17.683890482523314</v>
      </c>
      <c r="C167">
        <v>26.916109517476688</v>
      </c>
      <c r="D167">
        <v>2.7358327617638865</v>
      </c>
      <c r="J167">
        <f t="shared" si="2"/>
        <v>26.916109517476688</v>
      </c>
    </row>
    <row r="168" spans="1:10" x14ac:dyDescent="0.75">
      <c r="A168">
        <v>139</v>
      </c>
      <c r="B168">
        <v>19.364021623436223</v>
      </c>
      <c r="C168">
        <v>26.035978376563776</v>
      </c>
      <c r="D168">
        <v>2.6463736366107984</v>
      </c>
      <c r="J168">
        <f t="shared" si="2"/>
        <v>26.035978376563776</v>
      </c>
    </row>
    <row r="169" spans="1:10" x14ac:dyDescent="0.75">
      <c r="A169">
        <v>140</v>
      </c>
      <c r="B169">
        <v>21.064122479423176</v>
      </c>
      <c r="C169">
        <v>25.335877520576823</v>
      </c>
      <c r="D169">
        <v>2.57521332062589</v>
      </c>
      <c r="J169">
        <f t="shared" si="2"/>
        <v>25.335877520576823</v>
      </c>
    </row>
    <row r="170" spans="1:10" x14ac:dyDescent="0.75">
      <c r="A170">
        <v>141</v>
      </c>
      <c r="B170">
        <v>17.363007860437435</v>
      </c>
      <c r="C170">
        <v>-3.2630078604374351</v>
      </c>
      <c r="D170">
        <v>-0.3316617433392991</v>
      </c>
      <c r="J170">
        <f t="shared" si="2"/>
        <v>3.2630078604374351</v>
      </c>
    </row>
    <row r="171" spans="1:10" x14ac:dyDescent="0.75">
      <c r="A171">
        <v>142</v>
      </c>
      <c r="B171">
        <v>17.445118789556872</v>
      </c>
      <c r="C171">
        <v>-4.6451187895568715</v>
      </c>
      <c r="D171">
        <v>-0.47214357478012159</v>
      </c>
      <c r="J171">
        <f t="shared" si="2"/>
        <v>4.6451187895568715</v>
      </c>
    </row>
    <row r="172" spans="1:10" x14ac:dyDescent="0.75">
      <c r="A172">
        <v>143</v>
      </c>
      <c r="B172">
        <v>16.314053200403908</v>
      </c>
      <c r="C172">
        <v>-5.0140532004039073</v>
      </c>
      <c r="D172">
        <v>-0.509643156489061</v>
      </c>
      <c r="J172">
        <f t="shared" si="2"/>
        <v>5.0140532004039073</v>
      </c>
    </row>
    <row r="173" spans="1:10" x14ac:dyDescent="0.75">
      <c r="A173">
        <v>144</v>
      </c>
      <c r="B173">
        <v>17.144423512471995</v>
      </c>
      <c r="C173">
        <v>-7.1444235124719953</v>
      </c>
      <c r="D173">
        <v>-0.72618027864115653</v>
      </c>
      <c r="J173">
        <f t="shared" si="2"/>
        <v>7.1444235124719953</v>
      </c>
    </row>
    <row r="174" spans="1:10" x14ac:dyDescent="0.75">
      <c r="A174">
        <v>145</v>
      </c>
      <c r="B174">
        <v>15.115651960610194</v>
      </c>
      <c r="C174">
        <v>-7.1156519606101938</v>
      </c>
      <c r="D174">
        <v>-0.72325585324679575</v>
      </c>
      <c r="J174">
        <f t="shared" si="2"/>
        <v>7.1156519606101938</v>
      </c>
    </row>
    <row r="175" spans="1:10" x14ac:dyDescent="0.75">
      <c r="A175">
        <v>146</v>
      </c>
      <c r="B175">
        <v>14.842624755394446</v>
      </c>
      <c r="C175">
        <v>-8.1426247553944471</v>
      </c>
      <c r="D175">
        <v>-0.82764039721614924</v>
      </c>
      <c r="J175">
        <f t="shared" si="2"/>
        <v>8.1426247553944471</v>
      </c>
    </row>
    <row r="176" spans="1:10" x14ac:dyDescent="0.75">
      <c r="A176">
        <v>147</v>
      </c>
      <c r="B176">
        <v>14.454568190954301</v>
      </c>
      <c r="C176">
        <v>-8.554568190954301</v>
      </c>
      <c r="D176">
        <v>-0.86951154305416312</v>
      </c>
      <c r="J176">
        <f t="shared" si="2"/>
        <v>8.554568190954301</v>
      </c>
    </row>
    <row r="177" spans="1:10" x14ac:dyDescent="0.75">
      <c r="A177">
        <v>148</v>
      </c>
      <c r="B177">
        <v>12.803393966226052</v>
      </c>
      <c r="C177">
        <v>-7.2033939662260522</v>
      </c>
      <c r="D177">
        <v>-0.73217420949701351</v>
      </c>
      <c r="J177">
        <f t="shared" si="2"/>
        <v>7.2033939662260522</v>
      </c>
    </row>
    <row r="178" spans="1:10" x14ac:dyDescent="0.75">
      <c r="A178">
        <v>149</v>
      </c>
      <c r="B178">
        <v>13.329803371442349</v>
      </c>
      <c r="C178">
        <v>-8.0298033714423482</v>
      </c>
      <c r="D178">
        <v>-0.81617289897895862</v>
      </c>
      <c r="J178">
        <f t="shared" si="2"/>
        <v>8.0298033714423482</v>
      </c>
    </row>
    <row r="179" spans="1:10" x14ac:dyDescent="0.75">
      <c r="A179">
        <v>150</v>
      </c>
      <c r="B179">
        <v>15.574201200547805</v>
      </c>
      <c r="C179">
        <v>-10.174201200547804</v>
      </c>
      <c r="D179">
        <v>-1.0341358193375934</v>
      </c>
      <c r="J179">
        <f t="shared" si="2"/>
        <v>10.174201200547804</v>
      </c>
    </row>
    <row r="180" spans="1:10" x14ac:dyDescent="0.75">
      <c r="A180">
        <v>151</v>
      </c>
      <c r="B180">
        <v>24.856070926204335</v>
      </c>
      <c r="C180">
        <v>-13.256070926204336</v>
      </c>
      <c r="D180">
        <v>-1.3473861483817979</v>
      </c>
      <c r="J180">
        <f t="shared" si="2"/>
        <v>13.256070926204336</v>
      </c>
    </row>
    <row r="181" spans="1:10" x14ac:dyDescent="0.75">
      <c r="A181">
        <v>152</v>
      </c>
      <c r="B181">
        <v>26.2889068659765</v>
      </c>
      <c r="C181">
        <v>-14.2889068659765</v>
      </c>
      <c r="D181">
        <v>-1.4523666397013615</v>
      </c>
      <c r="J181">
        <f t="shared" si="2"/>
        <v>14.2889068659765</v>
      </c>
    </row>
    <row r="182" spans="1:10" x14ac:dyDescent="0.75">
      <c r="A182">
        <v>153</v>
      </c>
      <c r="B182">
        <v>25.69118025812433</v>
      </c>
      <c r="C182">
        <v>-10.891180258124329</v>
      </c>
      <c r="D182">
        <v>-1.1070116855151635</v>
      </c>
      <c r="J182">
        <f t="shared" si="2"/>
        <v>10.891180258124329</v>
      </c>
    </row>
    <row r="183" spans="1:10" x14ac:dyDescent="0.75">
      <c r="A183">
        <v>154</v>
      </c>
      <c r="B183">
        <v>24.350300119370431</v>
      </c>
      <c r="C183">
        <v>-5.05030011937043</v>
      </c>
      <c r="D183">
        <v>-0.51332740024491375</v>
      </c>
      <c r="J183">
        <f t="shared" si="2"/>
        <v>5.05030011937043</v>
      </c>
    </row>
    <row r="184" spans="1:10" x14ac:dyDescent="0.75">
      <c r="A184">
        <v>155</v>
      </c>
      <c r="B184">
        <v>24.795995286487486</v>
      </c>
      <c r="C184">
        <v>1.3040047135125157</v>
      </c>
      <c r="D184">
        <v>0.13254288530835634</v>
      </c>
      <c r="J184">
        <f t="shared" si="2"/>
        <v>1.3040047135125157</v>
      </c>
    </row>
    <row r="185" spans="1:10" x14ac:dyDescent="0.75">
      <c r="A185">
        <v>156</v>
      </c>
      <c r="B185">
        <v>25.689985882907088</v>
      </c>
      <c r="C185">
        <v>4.6100141170929128</v>
      </c>
      <c r="D185">
        <v>0.46857543232790244</v>
      </c>
      <c r="J185">
        <f t="shared" si="2"/>
        <v>4.6100141170929128</v>
      </c>
    </row>
    <row r="186" spans="1:10" x14ac:dyDescent="0.75">
      <c r="A186">
        <v>157</v>
      </c>
      <c r="B186">
        <v>25.70237959262252</v>
      </c>
      <c r="C186">
        <v>6.2976204073774795</v>
      </c>
      <c r="D186">
        <v>0.64010871335135422</v>
      </c>
      <c r="J186">
        <f t="shared" si="2"/>
        <v>6.2976204073774795</v>
      </c>
    </row>
    <row r="187" spans="1:10" x14ac:dyDescent="0.75">
      <c r="A187">
        <v>158</v>
      </c>
      <c r="B187">
        <v>24.771110276640663</v>
      </c>
      <c r="C187">
        <v>4.7288897233593374</v>
      </c>
      <c r="D187">
        <v>0.48065829957835188</v>
      </c>
      <c r="J187">
        <f t="shared" si="2"/>
        <v>4.7288897233593374</v>
      </c>
    </row>
    <row r="188" spans="1:10" x14ac:dyDescent="0.75">
      <c r="A188">
        <v>159</v>
      </c>
      <c r="B188">
        <v>24.993806267668489</v>
      </c>
      <c r="C188">
        <v>3.7061937323315099</v>
      </c>
      <c r="D188">
        <v>0.37670846255744744</v>
      </c>
      <c r="J188">
        <f t="shared" si="2"/>
        <v>3.7061937323315099</v>
      </c>
    </row>
    <row r="189" spans="1:10" x14ac:dyDescent="0.75">
      <c r="A189">
        <v>160</v>
      </c>
      <c r="B189">
        <v>25.560022239504679</v>
      </c>
      <c r="C189">
        <v>5.6399777604953201</v>
      </c>
      <c r="D189">
        <v>0.57326397497246229</v>
      </c>
      <c r="J189">
        <f t="shared" si="2"/>
        <v>5.6399777604953201</v>
      </c>
    </row>
    <row r="190" spans="1:10" x14ac:dyDescent="0.75">
      <c r="A190">
        <v>161</v>
      </c>
      <c r="B190">
        <v>20.037468601389989</v>
      </c>
      <c r="C190">
        <v>14.462531398610011</v>
      </c>
      <c r="D190">
        <v>1.4700143493124507</v>
      </c>
      <c r="J190">
        <f t="shared" si="2"/>
        <v>14.462531398610011</v>
      </c>
    </row>
    <row r="191" spans="1:10" x14ac:dyDescent="0.75">
      <c r="A191">
        <v>162</v>
      </c>
      <c r="B191">
        <v>21.471411410483487</v>
      </c>
      <c r="C191">
        <v>14.228588589516516</v>
      </c>
      <c r="D191">
        <v>1.4462357121702036</v>
      </c>
      <c r="J191">
        <f t="shared" si="2"/>
        <v>14.228588589516516</v>
      </c>
    </row>
    <row r="192" spans="1:10" x14ac:dyDescent="0.75">
      <c r="A192">
        <v>163</v>
      </c>
      <c r="B192">
        <v>20.959996726351154</v>
      </c>
      <c r="C192">
        <v>15.240003273648849</v>
      </c>
      <c r="D192">
        <v>1.5490388838834726</v>
      </c>
      <c r="J192">
        <f t="shared" si="2"/>
        <v>15.240003273648849</v>
      </c>
    </row>
    <row r="193" spans="1:10" x14ac:dyDescent="0.75">
      <c r="A193">
        <v>164</v>
      </c>
      <c r="B193">
        <v>19.860182261460103</v>
      </c>
      <c r="C193">
        <v>16.239817738539898</v>
      </c>
      <c r="D193">
        <v>1.6506629750976323</v>
      </c>
      <c r="J193">
        <f t="shared" si="2"/>
        <v>16.239817738539898</v>
      </c>
    </row>
    <row r="194" spans="1:10" x14ac:dyDescent="0.75">
      <c r="A194">
        <v>165</v>
      </c>
      <c r="B194">
        <v>20.847819471801625</v>
      </c>
      <c r="C194">
        <v>15.952180528198372</v>
      </c>
      <c r="D194">
        <v>1.6214266806382207</v>
      </c>
      <c r="J194">
        <f t="shared" si="2"/>
        <v>15.952180528198372</v>
      </c>
    </row>
    <row r="195" spans="1:10" x14ac:dyDescent="0.75">
      <c r="A195">
        <v>166</v>
      </c>
      <c r="B195">
        <v>20.117845325955031</v>
      </c>
      <c r="C195">
        <v>16.282154674044968</v>
      </c>
      <c r="D195">
        <v>1.6549662260972704</v>
      </c>
      <c r="J195">
        <f t="shared" si="2"/>
        <v>16.282154674044968</v>
      </c>
    </row>
    <row r="196" spans="1:10" x14ac:dyDescent="0.75">
      <c r="A196">
        <v>167</v>
      </c>
      <c r="B196">
        <v>22.25522729903523</v>
      </c>
      <c r="C196">
        <v>14.044772700964767</v>
      </c>
      <c r="D196">
        <v>1.4275521230836721</v>
      </c>
      <c r="J196">
        <f t="shared" si="2"/>
        <v>14.044772700964767</v>
      </c>
    </row>
    <row r="197" spans="1:10" x14ac:dyDescent="0.75">
      <c r="A197">
        <v>168</v>
      </c>
      <c r="B197">
        <v>19.889819352150425</v>
      </c>
      <c r="C197">
        <v>16.710180647849576</v>
      </c>
      <c r="D197">
        <v>1.6984720485587299</v>
      </c>
      <c r="J197">
        <f t="shared" si="2"/>
        <v>16.710180647849576</v>
      </c>
    </row>
    <row r="198" spans="1:10" x14ac:dyDescent="0.75">
      <c r="A198">
        <v>169</v>
      </c>
      <c r="B198">
        <v>25.92541920036475</v>
      </c>
      <c r="C198">
        <v>11.57458079963525</v>
      </c>
      <c r="D198">
        <v>1.1764745322783177</v>
      </c>
      <c r="J198">
        <f t="shared" si="2"/>
        <v>11.57458079963525</v>
      </c>
    </row>
    <row r="199" spans="1:10" x14ac:dyDescent="0.75">
      <c r="A199">
        <v>170</v>
      </c>
      <c r="B199">
        <v>24.014078656390982</v>
      </c>
      <c r="C199">
        <v>15.185921343609021</v>
      </c>
      <c r="D199">
        <v>1.5435418369968743</v>
      </c>
      <c r="J199">
        <f t="shared" si="2"/>
        <v>15.185921343609021</v>
      </c>
    </row>
    <row r="200" spans="1:10" x14ac:dyDescent="0.75">
      <c r="A200">
        <v>171</v>
      </c>
      <c r="B200">
        <v>20.641881932635481</v>
      </c>
      <c r="C200">
        <v>7.5581180673645179</v>
      </c>
      <c r="D200">
        <v>0.76822941341315665</v>
      </c>
      <c r="J200">
        <f t="shared" si="2"/>
        <v>7.5581180673645179</v>
      </c>
    </row>
    <row r="201" spans="1:10" x14ac:dyDescent="0.75">
      <c r="A201">
        <v>172</v>
      </c>
      <c r="B201">
        <v>20.658480741137847</v>
      </c>
      <c r="C201">
        <v>6.6415192588621537</v>
      </c>
      <c r="D201">
        <v>0.6750636069630721</v>
      </c>
      <c r="J201">
        <f t="shared" si="2"/>
        <v>6.6415192588621537</v>
      </c>
    </row>
    <row r="202" spans="1:10" x14ac:dyDescent="0.75">
      <c r="A202">
        <v>173</v>
      </c>
      <c r="B202">
        <v>19.626869800615754</v>
      </c>
      <c r="C202">
        <v>9.7731301993842443</v>
      </c>
      <c r="D202">
        <v>0.99336977980040642</v>
      </c>
      <c r="J202">
        <f t="shared" si="2"/>
        <v>9.7731301993842443</v>
      </c>
    </row>
    <row r="203" spans="1:10" x14ac:dyDescent="0.75">
      <c r="A203">
        <v>174</v>
      </c>
      <c r="B203">
        <v>20.572350861272628</v>
      </c>
      <c r="C203">
        <v>12.427649138727372</v>
      </c>
      <c r="D203">
        <v>1.2631829144312567</v>
      </c>
      <c r="J203">
        <f t="shared" si="2"/>
        <v>12.427649138727372</v>
      </c>
    </row>
    <row r="204" spans="1:10" x14ac:dyDescent="0.75">
      <c r="A204">
        <v>175</v>
      </c>
      <c r="B204">
        <v>20.221227543044765</v>
      </c>
      <c r="C204">
        <v>17.378772456955236</v>
      </c>
      <c r="D204">
        <v>1.7664296920811184</v>
      </c>
      <c r="J204">
        <f t="shared" si="2"/>
        <v>17.378772456955236</v>
      </c>
    </row>
    <row r="205" spans="1:10" x14ac:dyDescent="0.75">
      <c r="A205">
        <v>176</v>
      </c>
      <c r="B205">
        <v>20.811160996961803</v>
      </c>
      <c r="C205">
        <v>19.3888390030382</v>
      </c>
      <c r="D205">
        <v>1.9707387846165276</v>
      </c>
      <c r="J205">
        <f t="shared" si="2"/>
        <v>19.3888390030382</v>
      </c>
    </row>
    <row r="206" spans="1:10" x14ac:dyDescent="0.75">
      <c r="A206">
        <v>177</v>
      </c>
      <c r="B206">
        <v>20.504911976699802</v>
      </c>
      <c r="C206">
        <v>21.0950880233002</v>
      </c>
      <c r="D206">
        <v>2.1441669677025477</v>
      </c>
      <c r="J206">
        <f t="shared" si="2"/>
        <v>21.0950880233002</v>
      </c>
    </row>
    <row r="207" spans="1:10" x14ac:dyDescent="0.75">
      <c r="A207">
        <v>178</v>
      </c>
      <c r="B207">
        <v>22.629062207064003</v>
      </c>
      <c r="C207">
        <v>19.670937792935995</v>
      </c>
      <c r="D207">
        <v>1.9994121376861909</v>
      </c>
      <c r="J207">
        <f t="shared" si="2"/>
        <v>19.670937792935995</v>
      </c>
    </row>
    <row r="208" spans="1:10" x14ac:dyDescent="0.75">
      <c r="A208">
        <v>179</v>
      </c>
      <c r="B208">
        <v>20.814938329995275</v>
      </c>
      <c r="C208">
        <v>23.485061670004722</v>
      </c>
      <c r="D208">
        <v>2.3870909385000743</v>
      </c>
      <c r="J208">
        <f t="shared" si="2"/>
        <v>23.485061670004722</v>
      </c>
    </row>
    <row r="209" spans="1:10" x14ac:dyDescent="0.75">
      <c r="A209">
        <v>180</v>
      </c>
      <c r="B209">
        <v>19.980181571871007</v>
      </c>
      <c r="C209">
        <v>27.419818428128991</v>
      </c>
      <c r="D209">
        <v>2.7870312211571426</v>
      </c>
      <c r="J209">
        <f t="shared" si="2"/>
        <v>27.419818428128991</v>
      </c>
    </row>
    <row r="210" spans="1:10" x14ac:dyDescent="0.75">
      <c r="A210">
        <v>181</v>
      </c>
      <c r="B210">
        <v>25.177728877974133</v>
      </c>
      <c r="C210">
        <v>-9.6777288779741326</v>
      </c>
      <c r="D210">
        <v>-0.98367290810132668</v>
      </c>
      <c r="J210">
        <f t="shared" si="2"/>
        <v>9.6777288779741326</v>
      </c>
    </row>
    <row r="211" spans="1:10" x14ac:dyDescent="0.75">
      <c r="A211">
        <v>182</v>
      </c>
      <c r="B211">
        <v>25.442267225042208</v>
      </c>
      <c r="C211">
        <v>-11.742267225042209</v>
      </c>
      <c r="D211">
        <v>-1.1935186751561566</v>
      </c>
      <c r="J211">
        <f t="shared" si="2"/>
        <v>11.742267225042209</v>
      </c>
    </row>
    <row r="212" spans="1:10" x14ac:dyDescent="0.75">
      <c r="A212">
        <v>183</v>
      </c>
      <c r="B212">
        <v>32.01367550192721</v>
      </c>
      <c r="C212">
        <v>-18.01367550192721</v>
      </c>
      <c r="D212">
        <v>-1.830963110250269</v>
      </c>
      <c r="J212">
        <f t="shared" si="2"/>
        <v>18.01367550192721</v>
      </c>
    </row>
    <row r="213" spans="1:10" x14ac:dyDescent="0.75">
      <c r="A213">
        <v>184</v>
      </c>
      <c r="B213">
        <v>27.656287000157128</v>
      </c>
      <c r="C213">
        <v>-12.856287000157128</v>
      </c>
      <c r="D213">
        <v>-1.3067509309557293</v>
      </c>
      <c r="J213">
        <f t="shared" si="2"/>
        <v>12.856287000157128</v>
      </c>
    </row>
    <row r="214" spans="1:10" x14ac:dyDescent="0.75">
      <c r="A214">
        <v>185</v>
      </c>
      <c r="B214">
        <v>28.366867428385156</v>
      </c>
      <c r="C214">
        <v>-12.966867428385155</v>
      </c>
      <c r="D214">
        <v>-1.3179906518433147</v>
      </c>
      <c r="J214">
        <f t="shared" si="2"/>
        <v>12.966867428385155</v>
      </c>
    </row>
    <row r="215" spans="1:10" x14ac:dyDescent="0.75">
      <c r="A215">
        <v>186</v>
      </c>
      <c r="B215">
        <v>29.974882082192337</v>
      </c>
      <c r="C215">
        <v>-13.974882082192337</v>
      </c>
      <c r="D215">
        <v>-1.4204482344457763</v>
      </c>
      <c r="J215">
        <f t="shared" si="2"/>
        <v>13.974882082192337</v>
      </c>
    </row>
    <row r="216" spans="1:10" x14ac:dyDescent="0.75">
      <c r="A216">
        <v>187</v>
      </c>
      <c r="B216">
        <v>28.992626402367335</v>
      </c>
      <c r="C216">
        <v>-12.892626402367334</v>
      </c>
      <c r="D216">
        <v>-1.3104445749812541</v>
      </c>
      <c r="J216">
        <f t="shared" si="2"/>
        <v>12.892626402367334</v>
      </c>
    </row>
    <row r="217" spans="1:10" x14ac:dyDescent="0.75">
      <c r="A217">
        <v>188</v>
      </c>
      <c r="B217">
        <v>24.54459340802417</v>
      </c>
      <c r="C217">
        <v>-7.9445934080241685</v>
      </c>
      <c r="D217">
        <v>-0.80751190696609754</v>
      </c>
      <c r="J217">
        <f t="shared" si="2"/>
        <v>7.9445934080241685</v>
      </c>
    </row>
    <row r="218" spans="1:10" x14ac:dyDescent="0.75">
      <c r="A218">
        <v>189</v>
      </c>
      <c r="B218">
        <v>26.351099172218639</v>
      </c>
      <c r="C218">
        <v>-9.5510991722186382</v>
      </c>
      <c r="D218">
        <v>-0.970801891307705</v>
      </c>
      <c r="J218">
        <f t="shared" si="2"/>
        <v>9.5510991722186382</v>
      </c>
    </row>
    <row r="219" spans="1:10" x14ac:dyDescent="0.75">
      <c r="A219">
        <v>190</v>
      </c>
      <c r="B219">
        <v>27.97535302074856</v>
      </c>
      <c r="C219">
        <v>-10.375353020748559</v>
      </c>
      <c r="D219">
        <v>-1.0545814836501248</v>
      </c>
      <c r="J219">
        <f t="shared" si="2"/>
        <v>10.375353020748559</v>
      </c>
    </row>
    <row r="220" spans="1:10" x14ac:dyDescent="0.75">
      <c r="A220">
        <v>191</v>
      </c>
      <c r="B220">
        <v>16.805378984052737</v>
      </c>
      <c r="C220">
        <v>-11.005378984052737</v>
      </c>
      <c r="D220">
        <v>-1.118619180853365</v>
      </c>
      <c r="J220">
        <f t="shared" si="2"/>
        <v>11.005378984052737</v>
      </c>
    </row>
    <row r="221" spans="1:10" x14ac:dyDescent="0.75">
      <c r="A221">
        <v>192</v>
      </c>
      <c r="B221">
        <v>18.169769108600139</v>
      </c>
      <c r="C221">
        <v>-13.96976910860014</v>
      </c>
      <c r="D221">
        <v>-1.4199285367288947</v>
      </c>
      <c r="J221">
        <f t="shared" si="2"/>
        <v>13.96976910860014</v>
      </c>
    </row>
    <row r="222" spans="1:10" x14ac:dyDescent="0.75">
      <c r="A222">
        <v>193</v>
      </c>
      <c r="B222">
        <v>16.208004345488973</v>
      </c>
      <c r="C222">
        <v>-12.308004345488973</v>
      </c>
      <c r="D222">
        <v>-1.2510218647482205</v>
      </c>
      <c r="J222">
        <f t="shared" si="2"/>
        <v>12.308004345488973</v>
      </c>
    </row>
    <row r="223" spans="1:10" x14ac:dyDescent="0.75">
      <c r="A223">
        <v>194</v>
      </c>
      <c r="B223">
        <v>15.94026118653389</v>
      </c>
      <c r="C223">
        <v>-12.240261186533889</v>
      </c>
      <c r="D223">
        <v>-1.2441362502601996</v>
      </c>
      <c r="J223">
        <f t="shared" ref="J223:J286" si="3" xml:space="preserve"> ABS(C223)</f>
        <v>12.240261186533889</v>
      </c>
    </row>
    <row r="224" spans="1:10" x14ac:dyDescent="0.75">
      <c r="A224">
        <v>195</v>
      </c>
      <c r="B224">
        <v>16.414714215888008</v>
      </c>
      <c r="C224">
        <v>-12.814714215888008</v>
      </c>
      <c r="D224">
        <v>-1.3025253505416152</v>
      </c>
      <c r="J224">
        <f t="shared" si="3"/>
        <v>12.814714215888008</v>
      </c>
    </row>
    <row r="225" spans="1:10" x14ac:dyDescent="0.75">
      <c r="A225">
        <v>196</v>
      </c>
      <c r="B225">
        <v>16.975403381183352</v>
      </c>
      <c r="C225">
        <v>-13.575403381183351</v>
      </c>
      <c r="D225">
        <v>-1.3798440409928689</v>
      </c>
      <c r="J225">
        <f t="shared" si="3"/>
        <v>13.575403381183351</v>
      </c>
    </row>
    <row r="226" spans="1:10" x14ac:dyDescent="0.75">
      <c r="A226">
        <v>197</v>
      </c>
      <c r="B226">
        <v>16.065077877415558</v>
      </c>
      <c r="C226">
        <v>-12.965077877415558</v>
      </c>
      <c r="D226">
        <v>-1.317808756604395</v>
      </c>
      <c r="J226">
        <f t="shared" si="3"/>
        <v>12.965077877415558</v>
      </c>
    </row>
    <row r="227" spans="1:10" x14ac:dyDescent="0.75">
      <c r="A227">
        <v>198</v>
      </c>
      <c r="B227">
        <v>17.243710037188684</v>
      </c>
      <c r="C227">
        <v>-14.143710037188685</v>
      </c>
      <c r="D227">
        <v>-1.4376084057580791</v>
      </c>
      <c r="J227">
        <f t="shared" si="3"/>
        <v>14.143710037188685</v>
      </c>
    </row>
    <row r="228" spans="1:10" x14ac:dyDescent="0.75">
      <c r="A228">
        <v>199</v>
      </c>
      <c r="B228">
        <v>15.79702124892292</v>
      </c>
      <c r="C228">
        <v>-12.39702124892292</v>
      </c>
      <c r="D228">
        <v>-1.2600698053730437</v>
      </c>
      <c r="J228">
        <f t="shared" si="3"/>
        <v>12.39702124892292</v>
      </c>
    </row>
    <row r="229" spans="1:10" x14ac:dyDescent="0.75">
      <c r="A229">
        <v>200</v>
      </c>
      <c r="B229">
        <v>15.961350656591419</v>
      </c>
      <c r="C229">
        <v>-10.361350656591419</v>
      </c>
      <c r="D229">
        <v>-1.0531582420565218</v>
      </c>
      <c r="J229">
        <f t="shared" si="3"/>
        <v>10.361350656591419</v>
      </c>
    </row>
    <row r="230" spans="1:10" x14ac:dyDescent="0.75">
      <c r="A230">
        <v>201</v>
      </c>
      <c r="B230">
        <v>16.757448814498428</v>
      </c>
      <c r="C230">
        <v>-8.5574488144984286</v>
      </c>
      <c r="D230">
        <v>-0.86980433812773106</v>
      </c>
      <c r="J230">
        <f t="shared" si="3"/>
        <v>8.5574488144984286</v>
      </c>
    </row>
    <row r="231" spans="1:10" x14ac:dyDescent="0.75">
      <c r="A231">
        <v>202</v>
      </c>
      <c r="B231">
        <v>16.230455111128531</v>
      </c>
      <c r="C231">
        <v>-7.9304551111285306</v>
      </c>
      <c r="D231">
        <v>-0.80607484876801305</v>
      </c>
      <c r="J231">
        <f t="shared" si="3"/>
        <v>7.9304551111285306</v>
      </c>
    </row>
    <row r="232" spans="1:10" x14ac:dyDescent="0.75">
      <c r="A232">
        <v>203</v>
      </c>
      <c r="B232">
        <v>15.731982840185978</v>
      </c>
      <c r="C232">
        <v>-7.8319828401859777</v>
      </c>
      <c r="D232">
        <v>-0.79606583670053721</v>
      </c>
      <c r="J232">
        <f t="shared" si="3"/>
        <v>7.8319828401859777</v>
      </c>
    </row>
    <row r="233" spans="1:10" x14ac:dyDescent="0.75">
      <c r="A233">
        <v>204</v>
      </c>
      <c r="B233">
        <v>16.382637732926653</v>
      </c>
      <c r="C233">
        <v>-8.4826377329266531</v>
      </c>
      <c r="D233">
        <v>-0.86220031913775919</v>
      </c>
      <c r="J233">
        <f t="shared" si="3"/>
        <v>8.4826377329266531</v>
      </c>
    </row>
    <row r="234" spans="1:10" x14ac:dyDescent="0.75">
      <c r="A234">
        <v>205</v>
      </c>
      <c r="B234">
        <v>16.940955807257534</v>
      </c>
      <c r="C234">
        <v>-8.9409558072575344</v>
      </c>
      <c r="D234">
        <v>-0.90878512004477041</v>
      </c>
      <c r="J234">
        <f t="shared" si="3"/>
        <v>8.9409558072575344</v>
      </c>
    </row>
    <row r="235" spans="1:10" x14ac:dyDescent="0.75">
      <c r="A235">
        <v>206</v>
      </c>
      <c r="B235">
        <v>16.177899705611402</v>
      </c>
      <c r="C235">
        <v>-7.8778997056114015</v>
      </c>
      <c r="D235">
        <v>-0.80073296233646207</v>
      </c>
      <c r="J235">
        <f t="shared" si="3"/>
        <v>7.8778997056114015</v>
      </c>
    </row>
    <row r="236" spans="1:10" x14ac:dyDescent="0.75">
      <c r="A236">
        <v>207</v>
      </c>
      <c r="B236">
        <v>16.921264586192653</v>
      </c>
      <c r="C236">
        <v>-8.4212645861926525</v>
      </c>
      <c r="D236">
        <v>-0.85596217148055787</v>
      </c>
      <c r="J236">
        <f t="shared" si="3"/>
        <v>8.4212645861926525</v>
      </c>
    </row>
    <row r="237" spans="1:10" x14ac:dyDescent="0.75">
      <c r="A237">
        <v>208</v>
      </c>
      <c r="B237">
        <v>16.698860979143195</v>
      </c>
      <c r="C237">
        <v>-8.1988609791431948</v>
      </c>
      <c r="D237">
        <v>-0.83335641286951889</v>
      </c>
      <c r="J237">
        <f t="shared" si="3"/>
        <v>8.1988609791431948</v>
      </c>
    </row>
    <row r="238" spans="1:10" x14ac:dyDescent="0.75">
      <c r="A238">
        <v>209</v>
      </c>
      <c r="B238">
        <v>17.731535849378744</v>
      </c>
      <c r="C238">
        <v>-9.1315358493787446</v>
      </c>
      <c r="D238">
        <v>-0.92815623765131028</v>
      </c>
      <c r="J238">
        <f t="shared" si="3"/>
        <v>9.1315358493787446</v>
      </c>
    </row>
    <row r="239" spans="1:10" x14ac:dyDescent="0.75">
      <c r="A239">
        <v>210</v>
      </c>
      <c r="B239">
        <v>17.44594699976096</v>
      </c>
      <c r="C239">
        <v>-8.2459469997609602</v>
      </c>
      <c r="D239">
        <v>-0.83814237488767496</v>
      </c>
      <c r="J239">
        <f t="shared" si="3"/>
        <v>8.2459469997609602</v>
      </c>
    </row>
    <row r="240" spans="1:10" x14ac:dyDescent="0.75">
      <c r="A240">
        <v>211</v>
      </c>
      <c r="B240">
        <v>14.093554015870161</v>
      </c>
      <c r="C240">
        <v>-3.893554015870162</v>
      </c>
      <c r="D240">
        <v>-0.39575231440481756</v>
      </c>
      <c r="J240">
        <f t="shared" si="3"/>
        <v>3.893554015870162</v>
      </c>
    </row>
    <row r="241" spans="1:10" x14ac:dyDescent="0.75">
      <c r="A241">
        <v>212</v>
      </c>
      <c r="B241">
        <v>10.93734118417906</v>
      </c>
      <c r="C241">
        <v>-3.1373411841790597</v>
      </c>
      <c r="D241">
        <v>-0.31888861170426813</v>
      </c>
      <c r="J241">
        <f t="shared" si="3"/>
        <v>3.1373411841790597</v>
      </c>
    </row>
    <row r="242" spans="1:10" x14ac:dyDescent="0.75">
      <c r="A242">
        <v>213</v>
      </c>
      <c r="B242">
        <v>16.422652662630551</v>
      </c>
      <c r="C242">
        <v>-9.322652662630551</v>
      </c>
      <c r="D242">
        <v>-0.94758191425879723</v>
      </c>
      <c r="J242">
        <f t="shared" si="3"/>
        <v>9.322652662630551</v>
      </c>
    </row>
    <row r="243" spans="1:10" x14ac:dyDescent="0.75">
      <c r="A243">
        <v>214</v>
      </c>
      <c r="B243">
        <v>12.313355745679823</v>
      </c>
      <c r="C243">
        <v>-6.2133557456798236</v>
      </c>
      <c r="D243">
        <v>-0.63154380459358184</v>
      </c>
      <c r="J243">
        <f t="shared" si="3"/>
        <v>6.2133557456798236</v>
      </c>
    </row>
    <row r="244" spans="1:10" x14ac:dyDescent="0.75">
      <c r="A244">
        <v>215</v>
      </c>
      <c r="B244">
        <v>12.767512857770376</v>
      </c>
      <c r="C244">
        <v>-7.6675128577703759</v>
      </c>
      <c r="D244">
        <v>-0.77934862257539872</v>
      </c>
      <c r="J244">
        <f t="shared" si="3"/>
        <v>7.6675128577703759</v>
      </c>
    </row>
    <row r="245" spans="1:10" x14ac:dyDescent="0.75">
      <c r="A245">
        <v>216</v>
      </c>
      <c r="B245">
        <v>12.088809371937694</v>
      </c>
      <c r="C245">
        <v>-7.8888093719376942</v>
      </c>
      <c r="D245">
        <v>-0.80184185300047151</v>
      </c>
      <c r="J245">
        <f t="shared" si="3"/>
        <v>7.8888093719376942</v>
      </c>
    </row>
    <row r="246" spans="1:10" x14ac:dyDescent="0.75">
      <c r="A246">
        <v>217</v>
      </c>
      <c r="B246">
        <v>13.017288723284054</v>
      </c>
      <c r="C246">
        <v>-9.5172887232840537</v>
      </c>
      <c r="D246">
        <v>-0.96736529755238831</v>
      </c>
      <c r="J246">
        <f t="shared" si="3"/>
        <v>9.5172887232840537</v>
      </c>
    </row>
    <row r="247" spans="1:10" x14ac:dyDescent="0.75">
      <c r="A247">
        <v>218</v>
      </c>
      <c r="B247">
        <v>12.046941460322515</v>
      </c>
      <c r="C247">
        <v>-9.0469414603225147</v>
      </c>
      <c r="D247">
        <v>-0.91955781443226514</v>
      </c>
      <c r="J247">
        <f t="shared" si="3"/>
        <v>9.0469414603225147</v>
      </c>
    </row>
    <row r="248" spans="1:10" x14ac:dyDescent="0.75">
      <c r="A248">
        <v>219</v>
      </c>
      <c r="B248">
        <v>12.738894814031831</v>
      </c>
      <c r="C248">
        <v>-10.138894814031831</v>
      </c>
      <c r="D248">
        <v>-1.0305471740741619</v>
      </c>
      <c r="J248">
        <f t="shared" si="3"/>
        <v>10.138894814031831</v>
      </c>
    </row>
    <row r="249" spans="1:10" x14ac:dyDescent="0.75">
      <c r="A249">
        <v>220</v>
      </c>
      <c r="B249">
        <v>12.885172405259233</v>
      </c>
      <c r="C249">
        <v>-10.385172405259233</v>
      </c>
      <c r="D249">
        <v>-1.0555795548545541</v>
      </c>
      <c r="J249">
        <f t="shared" si="3"/>
        <v>10.385172405259233</v>
      </c>
    </row>
    <row r="250" spans="1:10" x14ac:dyDescent="0.75">
      <c r="A250">
        <v>221</v>
      </c>
      <c r="B250">
        <v>19.879005685286273</v>
      </c>
      <c r="C250">
        <v>-9.979005685286273</v>
      </c>
      <c r="D250">
        <v>-1.014295571427503</v>
      </c>
      <c r="J250">
        <f t="shared" si="3"/>
        <v>9.979005685286273</v>
      </c>
    </row>
    <row r="251" spans="1:10" x14ac:dyDescent="0.75">
      <c r="A251">
        <v>222</v>
      </c>
      <c r="B251">
        <v>17.922657863842879</v>
      </c>
      <c r="C251">
        <v>-9.3226578638428794</v>
      </c>
      <c r="D251">
        <v>-0.94758244292535954</v>
      </c>
      <c r="J251">
        <f t="shared" si="3"/>
        <v>9.3226578638428794</v>
      </c>
    </row>
    <row r="252" spans="1:10" x14ac:dyDescent="0.75">
      <c r="A252">
        <v>223</v>
      </c>
      <c r="B252">
        <v>17.952973208221707</v>
      </c>
      <c r="C252">
        <v>-10.252973208221707</v>
      </c>
      <c r="D252">
        <v>-1.0421424385395346</v>
      </c>
      <c r="J252">
        <f t="shared" si="3"/>
        <v>10.252973208221707</v>
      </c>
    </row>
    <row r="253" spans="1:10" x14ac:dyDescent="0.75">
      <c r="A253">
        <v>224</v>
      </c>
      <c r="B253">
        <v>19.187323480915317</v>
      </c>
      <c r="C253">
        <v>-12.387323480915317</v>
      </c>
      <c r="D253">
        <v>-1.2590840956287004</v>
      </c>
      <c r="J253">
        <f t="shared" si="3"/>
        <v>12.387323480915317</v>
      </c>
    </row>
    <row r="254" spans="1:10" x14ac:dyDescent="0.75">
      <c r="A254">
        <v>225</v>
      </c>
      <c r="B254">
        <v>17.641792537520786</v>
      </c>
      <c r="C254">
        <v>-11.541792537520786</v>
      </c>
      <c r="D254">
        <v>-1.173141836606389</v>
      </c>
      <c r="J254">
        <f t="shared" si="3"/>
        <v>11.541792537520786</v>
      </c>
    </row>
    <row r="255" spans="1:10" x14ac:dyDescent="0.75">
      <c r="A255">
        <v>226</v>
      </c>
      <c r="B255">
        <v>18.918913942392368</v>
      </c>
      <c r="C255">
        <v>-13.618913942392368</v>
      </c>
      <c r="D255">
        <v>-1.3842665827707239</v>
      </c>
      <c r="J255">
        <f t="shared" si="3"/>
        <v>13.618913942392368</v>
      </c>
    </row>
    <row r="256" spans="1:10" x14ac:dyDescent="0.75">
      <c r="A256">
        <v>227</v>
      </c>
      <c r="B256">
        <v>15.526504356107916</v>
      </c>
      <c r="C256">
        <v>-11.026504356107916</v>
      </c>
      <c r="D256">
        <v>-1.1207664259793919</v>
      </c>
      <c r="J256">
        <f t="shared" si="3"/>
        <v>11.026504356107916</v>
      </c>
    </row>
    <row r="257" spans="1:10" x14ac:dyDescent="0.75">
      <c r="A257">
        <v>228</v>
      </c>
      <c r="B257">
        <v>15.989021286642698</v>
      </c>
      <c r="C257">
        <v>-11.789021286642697</v>
      </c>
      <c r="D257">
        <v>-1.1982708958806669</v>
      </c>
      <c r="J257">
        <f t="shared" si="3"/>
        <v>11.789021286642697</v>
      </c>
    </row>
    <row r="258" spans="1:10" x14ac:dyDescent="0.75">
      <c r="A258">
        <v>229</v>
      </c>
      <c r="B258">
        <v>15.176224568995911</v>
      </c>
      <c r="C258">
        <v>-10.876224568995912</v>
      </c>
      <c r="D258">
        <v>-1.1054915451596001</v>
      </c>
      <c r="J258">
        <f t="shared" si="3"/>
        <v>10.876224568995912</v>
      </c>
    </row>
    <row r="259" spans="1:10" x14ac:dyDescent="0.75">
      <c r="A259">
        <v>230</v>
      </c>
      <c r="B259">
        <v>17.159060648474703</v>
      </c>
      <c r="C259">
        <v>-12.359060648474703</v>
      </c>
      <c r="D259">
        <v>-1.2562113779768025</v>
      </c>
      <c r="J259">
        <f t="shared" si="3"/>
        <v>12.359060648474703</v>
      </c>
    </row>
    <row r="260" spans="1:10" x14ac:dyDescent="0.75">
      <c r="A260">
        <v>231</v>
      </c>
      <c r="B260">
        <v>26.453146160056832</v>
      </c>
      <c r="C260">
        <v>-11.653146160056831</v>
      </c>
      <c r="D260">
        <v>-1.1844601472440164</v>
      </c>
      <c r="J260">
        <f t="shared" si="3"/>
        <v>11.653146160056831</v>
      </c>
    </row>
    <row r="261" spans="1:10" x14ac:dyDescent="0.75">
      <c r="A261">
        <v>232</v>
      </c>
      <c r="B261">
        <v>25.184792460419708</v>
      </c>
      <c r="C261">
        <v>-11.284792460419707</v>
      </c>
      <c r="D261">
        <v>-1.1470195907352891</v>
      </c>
      <c r="J261">
        <f t="shared" si="3"/>
        <v>11.284792460419707</v>
      </c>
    </row>
    <row r="262" spans="1:10" x14ac:dyDescent="0.75">
      <c r="A262">
        <v>233</v>
      </c>
      <c r="B262">
        <v>26.140863147131537</v>
      </c>
      <c r="C262">
        <v>-11.840863147131536</v>
      </c>
      <c r="D262">
        <v>-1.2035402554909058</v>
      </c>
      <c r="J262">
        <f t="shared" si="3"/>
        <v>11.840863147131536</v>
      </c>
    </row>
    <row r="263" spans="1:10" x14ac:dyDescent="0.75">
      <c r="A263">
        <v>234</v>
      </c>
      <c r="B263">
        <v>25.227008188677541</v>
      </c>
      <c r="C263">
        <v>-11.32700818867754</v>
      </c>
      <c r="D263">
        <v>-1.1513105218728115</v>
      </c>
      <c r="J263">
        <f t="shared" si="3"/>
        <v>11.32700818867754</v>
      </c>
    </row>
    <row r="264" spans="1:10" x14ac:dyDescent="0.75">
      <c r="A264">
        <v>235</v>
      </c>
      <c r="B264">
        <v>25.016939587561072</v>
      </c>
      <c r="C264">
        <v>-11.816939587561073</v>
      </c>
      <c r="D264">
        <v>-1.2011085943324318</v>
      </c>
      <c r="J264">
        <f t="shared" si="3"/>
        <v>11.816939587561073</v>
      </c>
    </row>
    <row r="265" spans="1:10" x14ac:dyDescent="0.75">
      <c r="A265">
        <v>236</v>
      </c>
      <c r="B265">
        <v>25.85074485478626</v>
      </c>
      <c r="C265">
        <v>-13.45074485478626</v>
      </c>
      <c r="D265">
        <v>-1.3671733806833271</v>
      </c>
      <c r="J265">
        <f t="shared" si="3"/>
        <v>13.45074485478626</v>
      </c>
    </row>
    <row r="266" spans="1:10" x14ac:dyDescent="0.75">
      <c r="A266">
        <v>237</v>
      </c>
      <c r="B266">
        <v>24.10728010000669</v>
      </c>
      <c r="C266">
        <v>-12.407280100006691</v>
      </c>
      <c r="D266">
        <v>-1.2611125452561911</v>
      </c>
      <c r="J266">
        <f t="shared" si="3"/>
        <v>12.407280100006691</v>
      </c>
    </row>
    <row r="267" spans="1:10" x14ac:dyDescent="0.75">
      <c r="A267">
        <v>238</v>
      </c>
      <c r="B267">
        <v>26.86271192864162</v>
      </c>
      <c r="C267">
        <v>-15.962711928641619</v>
      </c>
      <c r="D267">
        <v>-1.6224971232421632</v>
      </c>
      <c r="J267">
        <f t="shared" si="3"/>
        <v>15.962711928641619</v>
      </c>
    </row>
    <row r="268" spans="1:10" x14ac:dyDescent="0.75">
      <c r="A268">
        <v>239</v>
      </c>
      <c r="B268">
        <v>24.600562541826093</v>
      </c>
      <c r="C268">
        <v>-13.600562541826093</v>
      </c>
      <c r="D268">
        <v>-1.3824012922887965</v>
      </c>
      <c r="J268">
        <f t="shared" si="3"/>
        <v>13.600562541826093</v>
      </c>
    </row>
    <row r="269" spans="1:10" x14ac:dyDescent="0.75">
      <c r="A269">
        <v>240</v>
      </c>
      <c r="B269">
        <v>25.119813081028788</v>
      </c>
      <c r="C269">
        <v>-11.819813081028787</v>
      </c>
      <c r="D269">
        <v>-1.2014006646840025</v>
      </c>
      <c r="J269">
        <f t="shared" si="3"/>
        <v>11.819813081028787</v>
      </c>
    </row>
    <row r="270" spans="1:10" x14ac:dyDescent="0.75">
      <c r="A270">
        <v>241</v>
      </c>
      <c r="B270">
        <v>13.391071502457606</v>
      </c>
      <c r="C270">
        <v>-0.39107150245760636</v>
      </c>
      <c r="D270">
        <v>-3.9749660994693653E-2</v>
      </c>
      <c r="J270">
        <f t="shared" si="3"/>
        <v>0.39107150245760636</v>
      </c>
    </row>
    <row r="271" spans="1:10" x14ac:dyDescent="0.75">
      <c r="A271">
        <v>242</v>
      </c>
      <c r="B271">
        <v>12.663685611693644</v>
      </c>
      <c r="C271">
        <v>0.83631438830635574</v>
      </c>
      <c r="D271">
        <v>8.500546117846039E-2</v>
      </c>
      <c r="J271">
        <f t="shared" si="3"/>
        <v>0.83631438830635574</v>
      </c>
    </row>
    <row r="272" spans="1:10" x14ac:dyDescent="0.75">
      <c r="A272">
        <v>243</v>
      </c>
      <c r="B272">
        <v>12.545537382043602</v>
      </c>
      <c r="C272">
        <v>0.75446261795639913</v>
      </c>
      <c r="D272">
        <v>7.66858058142115E-2</v>
      </c>
      <c r="J272">
        <f t="shared" si="3"/>
        <v>0.75446261795639913</v>
      </c>
    </row>
    <row r="273" spans="1:10" x14ac:dyDescent="0.75">
      <c r="A273">
        <v>244</v>
      </c>
      <c r="B273">
        <v>11.405678602418135</v>
      </c>
      <c r="C273">
        <v>1.4943213975818654</v>
      </c>
      <c r="D273">
        <v>0.15188723442571742</v>
      </c>
      <c r="J273">
        <f t="shared" si="3"/>
        <v>1.4943213975818654</v>
      </c>
    </row>
    <row r="274" spans="1:10" x14ac:dyDescent="0.75">
      <c r="A274">
        <v>245</v>
      </c>
      <c r="B274">
        <v>10.793058863954039</v>
      </c>
      <c r="C274">
        <v>2.2069411360459608</v>
      </c>
      <c r="D274">
        <v>0.22432000655067105</v>
      </c>
      <c r="J274">
        <f t="shared" si="3"/>
        <v>2.2069411360459608</v>
      </c>
    </row>
    <row r="275" spans="1:10" x14ac:dyDescent="0.75">
      <c r="A275">
        <v>246</v>
      </c>
      <c r="B275">
        <v>10.452158414735765</v>
      </c>
      <c r="C275">
        <v>2.4478415852642357</v>
      </c>
      <c r="D275">
        <v>0.24880583875710724</v>
      </c>
      <c r="J275">
        <f t="shared" si="3"/>
        <v>2.4478415852642357</v>
      </c>
    </row>
    <row r="276" spans="1:10" x14ac:dyDescent="0.75">
      <c r="A276">
        <v>247</v>
      </c>
      <c r="B276">
        <v>9.7057380318396973</v>
      </c>
      <c r="C276">
        <v>3.1942619681603031</v>
      </c>
      <c r="D276">
        <v>0.3246742080788132</v>
      </c>
      <c r="J276">
        <f t="shared" si="3"/>
        <v>3.1942619681603031</v>
      </c>
    </row>
    <row r="277" spans="1:10" x14ac:dyDescent="0.75">
      <c r="A277">
        <v>248</v>
      </c>
      <c r="B277">
        <v>11.372674172923116</v>
      </c>
      <c r="C277">
        <v>1.1273258270768842</v>
      </c>
      <c r="D277">
        <v>0.11458472216785076</v>
      </c>
      <c r="J277">
        <f t="shared" si="3"/>
        <v>1.1273258270768842</v>
      </c>
    </row>
    <row r="278" spans="1:10" x14ac:dyDescent="0.75">
      <c r="A278">
        <v>249</v>
      </c>
      <c r="B278">
        <v>11.794262583122503</v>
      </c>
      <c r="C278">
        <v>1.0057374168774977</v>
      </c>
      <c r="D278">
        <v>0.10222611752410458</v>
      </c>
      <c r="J278">
        <f t="shared" si="3"/>
        <v>1.0057374168774977</v>
      </c>
    </row>
    <row r="279" spans="1:10" x14ac:dyDescent="0.75">
      <c r="A279">
        <v>250</v>
      </c>
      <c r="B279">
        <v>11.943990450141939</v>
      </c>
      <c r="C279">
        <v>1.0560095498580608</v>
      </c>
      <c r="D279">
        <v>0.10733592540041274</v>
      </c>
      <c r="J279">
        <f t="shared" si="3"/>
        <v>1.0560095498580608</v>
      </c>
    </row>
    <row r="280" spans="1:10" x14ac:dyDescent="0.75">
      <c r="A280">
        <v>251</v>
      </c>
      <c r="B280">
        <v>13.643762810709028</v>
      </c>
      <c r="C280">
        <v>-2.3437628107090269</v>
      </c>
      <c r="D280">
        <v>-0.23822696512577898</v>
      </c>
      <c r="J280">
        <f t="shared" si="3"/>
        <v>2.3437628107090269</v>
      </c>
    </row>
    <row r="281" spans="1:10" x14ac:dyDescent="0.75">
      <c r="A281">
        <v>252</v>
      </c>
      <c r="B281">
        <v>12.694588886901331</v>
      </c>
      <c r="C281">
        <v>-1.1945888869013306</v>
      </c>
      <c r="D281">
        <v>-0.12142153796415742</v>
      </c>
      <c r="J281">
        <f t="shared" si="3"/>
        <v>1.1945888869013306</v>
      </c>
    </row>
    <row r="282" spans="1:10" x14ac:dyDescent="0.75">
      <c r="A282">
        <v>253</v>
      </c>
      <c r="B282">
        <v>12.015881945638084</v>
      </c>
      <c r="C282">
        <v>-0.11588194563808329</v>
      </c>
      <c r="D282">
        <v>-1.177858275423346E-2</v>
      </c>
      <c r="J282">
        <f t="shared" si="3"/>
        <v>0.11588194563808329</v>
      </c>
    </row>
    <row r="283" spans="1:10" x14ac:dyDescent="0.75">
      <c r="A283">
        <v>254</v>
      </c>
      <c r="B283">
        <v>11.674756854201428</v>
      </c>
      <c r="C283">
        <v>0.32524314579857183</v>
      </c>
      <c r="D283">
        <v>3.3058672659848E-2</v>
      </c>
      <c r="J283">
        <f t="shared" si="3"/>
        <v>0.32524314579857183</v>
      </c>
    </row>
    <row r="284" spans="1:10" x14ac:dyDescent="0.75">
      <c r="A284">
        <v>255</v>
      </c>
      <c r="B284">
        <v>12.01770218920681</v>
      </c>
      <c r="C284">
        <v>-0.21770218920680939</v>
      </c>
      <c r="D284">
        <v>-2.2127892634445822E-2</v>
      </c>
      <c r="J284">
        <f t="shared" si="3"/>
        <v>0.21770218920680939</v>
      </c>
    </row>
    <row r="285" spans="1:10" x14ac:dyDescent="0.75">
      <c r="A285">
        <v>256</v>
      </c>
      <c r="B285">
        <v>12.64251508211505</v>
      </c>
      <c r="C285">
        <v>-1.942515082115051</v>
      </c>
      <c r="D285">
        <v>-0.19744296249129814</v>
      </c>
      <c r="J285">
        <f t="shared" si="3"/>
        <v>1.942515082115051</v>
      </c>
    </row>
    <row r="286" spans="1:10" x14ac:dyDescent="0.75">
      <c r="A286">
        <v>257</v>
      </c>
      <c r="B286">
        <v>14.113923576110492</v>
      </c>
      <c r="C286">
        <v>-4.6139235761104924</v>
      </c>
      <c r="D286">
        <v>-0.46897280127359359</v>
      </c>
      <c r="J286">
        <f t="shared" si="3"/>
        <v>4.6139235761104924</v>
      </c>
    </row>
    <row r="287" spans="1:10" x14ac:dyDescent="0.75">
      <c r="A287">
        <v>258</v>
      </c>
      <c r="B287">
        <v>12.046262149134463</v>
      </c>
      <c r="C287">
        <v>-3.5462621491344635</v>
      </c>
      <c r="D287">
        <v>-0.36045254471511784</v>
      </c>
      <c r="J287">
        <f t="shared" ref="J287:J350" si="4" xml:space="preserve"> ABS(C287)</f>
        <v>3.5462621491344635</v>
      </c>
    </row>
    <row r="288" spans="1:10" x14ac:dyDescent="0.75">
      <c r="A288">
        <v>259</v>
      </c>
      <c r="B288">
        <v>13.524403197898472</v>
      </c>
      <c r="C288">
        <v>-5.7244031978984724</v>
      </c>
      <c r="D288">
        <v>-0.58184522544715733</v>
      </c>
      <c r="J288">
        <f t="shared" si="4"/>
        <v>5.7244031978984724</v>
      </c>
    </row>
    <row r="289" spans="1:10" x14ac:dyDescent="0.75">
      <c r="A289">
        <v>260</v>
      </c>
      <c r="B289">
        <v>13.699079856839486</v>
      </c>
      <c r="C289">
        <v>-6.2990798568394855</v>
      </c>
      <c r="D289">
        <v>-0.64025705609939143</v>
      </c>
      <c r="J289">
        <f t="shared" si="4"/>
        <v>6.2990798568394855</v>
      </c>
    </row>
    <row r="290" spans="1:10" x14ac:dyDescent="0.75">
      <c r="A290">
        <v>261</v>
      </c>
      <c r="B290">
        <v>19.825653561496047</v>
      </c>
      <c r="C290">
        <v>9.2743464385039545</v>
      </c>
      <c r="D290">
        <v>0.94267192715695247</v>
      </c>
      <c r="J290">
        <f t="shared" si="4"/>
        <v>9.2743464385039545</v>
      </c>
    </row>
    <row r="291" spans="1:10" x14ac:dyDescent="0.75">
      <c r="A291">
        <v>262</v>
      </c>
      <c r="B291">
        <v>19.611357630982727</v>
      </c>
      <c r="C291">
        <v>4.7886423690172712</v>
      </c>
      <c r="D291">
        <v>0.486731734726433</v>
      </c>
      <c r="J291">
        <f t="shared" si="4"/>
        <v>4.7886423690172712</v>
      </c>
    </row>
    <row r="292" spans="1:10" x14ac:dyDescent="0.75">
      <c r="A292">
        <v>263</v>
      </c>
      <c r="B292">
        <v>18.993124659669331</v>
      </c>
      <c r="C292">
        <v>5.3068753403306701</v>
      </c>
      <c r="D292">
        <v>0.53940646248472446</v>
      </c>
      <c r="J292">
        <f t="shared" si="4"/>
        <v>5.3068753403306701</v>
      </c>
    </row>
    <row r="293" spans="1:10" x14ac:dyDescent="0.75">
      <c r="A293">
        <v>264</v>
      </c>
      <c r="B293">
        <v>18.686224035578089</v>
      </c>
      <c r="C293">
        <v>6.7137759644219095</v>
      </c>
      <c r="D293">
        <v>0.68240799164092281</v>
      </c>
      <c r="J293">
        <f t="shared" si="4"/>
        <v>6.7137759644219095</v>
      </c>
    </row>
    <row r="294" spans="1:10" x14ac:dyDescent="0.75">
      <c r="A294">
        <v>265</v>
      </c>
      <c r="B294">
        <v>18.538368129761508</v>
      </c>
      <c r="C294">
        <v>6.4616318702384916</v>
      </c>
      <c r="D294">
        <v>0.65677932219653778</v>
      </c>
      <c r="J294">
        <f t="shared" si="4"/>
        <v>6.4616318702384916</v>
      </c>
    </row>
    <row r="295" spans="1:10" x14ac:dyDescent="0.75">
      <c r="A295">
        <v>266</v>
      </c>
      <c r="B295">
        <v>20.165510687394509</v>
      </c>
      <c r="C295">
        <v>5.634489312605492</v>
      </c>
      <c r="D295">
        <v>0.57270611294048945</v>
      </c>
      <c r="J295">
        <f t="shared" si="4"/>
        <v>5.634489312605492</v>
      </c>
    </row>
    <row r="296" spans="1:10" x14ac:dyDescent="0.75">
      <c r="A296">
        <v>267</v>
      </c>
      <c r="B296">
        <v>22.062048620545422</v>
      </c>
      <c r="C296">
        <v>3.8379513794545765</v>
      </c>
      <c r="D296">
        <v>0.39010069843678796</v>
      </c>
      <c r="J296">
        <f t="shared" si="4"/>
        <v>3.8379513794545765</v>
      </c>
    </row>
    <row r="297" spans="1:10" x14ac:dyDescent="0.75">
      <c r="A297">
        <v>268</v>
      </c>
      <c r="B297">
        <v>21.786885810317056</v>
      </c>
      <c r="C297">
        <v>5.4131141896829433</v>
      </c>
      <c r="D297">
        <v>0.55020489248967464</v>
      </c>
      <c r="J297">
        <f t="shared" si="4"/>
        <v>5.4131141896829433</v>
      </c>
    </row>
    <row r="298" spans="1:10" x14ac:dyDescent="0.75">
      <c r="A298">
        <v>269</v>
      </c>
      <c r="B298">
        <v>20.283508002698593</v>
      </c>
      <c r="C298">
        <v>7.4164919973014065</v>
      </c>
      <c r="D298">
        <v>0.75383412191878418</v>
      </c>
      <c r="J298">
        <f t="shared" si="4"/>
        <v>7.4164919973014065</v>
      </c>
    </row>
    <row r="299" spans="1:10" x14ac:dyDescent="0.75">
      <c r="A299">
        <v>270</v>
      </c>
      <c r="B299">
        <v>18.667816300692571</v>
      </c>
      <c r="C299">
        <v>9.2321836993074271</v>
      </c>
      <c r="D299">
        <v>0.93838638198391511</v>
      </c>
      <c r="J299">
        <f t="shared" si="4"/>
        <v>9.2321836993074271</v>
      </c>
    </row>
    <row r="300" spans="1:10" x14ac:dyDescent="0.75">
      <c r="A300">
        <v>271</v>
      </c>
      <c r="B300">
        <v>13.976931462268064</v>
      </c>
      <c r="C300">
        <v>-0.27693146226806498</v>
      </c>
      <c r="D300">
        <v>-2.8148130648087001E-2</v>
      </c>
      <c r="J300">
        <f t="shared" si="4"/>
        <v>0.27693146226806498</v>
      </c>
    </row>
    <row r="301" spans="1:10" x14ac:dyDescent="0.75">
      <c r="A301">
        <v>272</v>
      </c>
      <c r="B301">
        <v>16.806197788691939</v>
      </c>
      <c r="C301">
        <v>-2.1061977886919401</v>
      </c>
      <c r="D301">
        <v>-0.21408015557808044</v>
      </c>
      <c r="J301">
        <f t="shared" si="4"/>
        <v>2.1061977886919401</v>
      </c>
    </row>
    <row r="302" spans="1:10" x14ac:dyDescent="0.75">
      <c r="A302">
        <v>273</v>
      </c>
      <c r="B302">
        <v>15.496942785620146</v>
      </c>
      <c r="C302">
        <v>1.0030572143798544</v>
      </c>
      <c r="D302">
        <v>0.10195369383685317</v>
      </c>
      <c r="J302">
        <f t="shared" si="4"/>
        <v>1.0030572143798544</v>
      </c>
    </row>
    <row r="303" spans="1:10" x14ac:dyDescent="0.75">
      <c r="A303">
        <v>274</v>
      </c>
      <c r="B303">
        <v>14.867436049229067</v>
      </c>
      <c r="C303">
        <v>3.1325639507709333</v>
      </c>
      <c r="D303">
        <v>0.31840303960997796</v>
      </c>
      <c r="J303">
        <f t="shared" si="4"/>
        <v>3.1325639507709333</v>
      </c>
    </row>
    <row r="304" spans="1:10" x14ac:dyDescent="0.75">
      <c r="A304">
        <v>275</v>
      </c>
      <c r="B304">
        <v>16.18633455308299</v>
      </c>
      <c r="C304">
        <v>2.5136654469170097</v>
      </c>
      <c r="D304">
        <v>0.25549637020625832</v>
      </c>
      <c r="J304">
        <f t="shared" si="4"/>
        <v>2.5136654469170097</v>
      </c>
    </row>
    <row r="305" spans="1:10" x14ac:dyDescent="0.75">
      <c r="A305">
        <v>276</v>
      </c>
      <c r="B305">
        <v>15.937416790693852</v>
      </c>
      <c r="C305">
        <v>2.5625832093061476</v>
      </c>
      <c r="D305">
        <v>0.26046851586087039</v>
      </c>
      <c r="J305">
        <f t="shared" si="4"/>
        <v>2.5625832093061476</v>
      </c>
    </row>
    <row r="306" spans="1:10" x14ac:dyDescent="0.75">
      <c r="A306">
        <v>277</v>
      </c>
      <c r="B306">
        <v>15.134728534649152</v>
      </c>
      <c r="C306">
        <v>2.965271465350849</v>
      </c>
      <c r="D306">
        <v>0.30139893795435052</v>
      </c>
      <c r="J306">
        <f t="shared" si="4"/>
        <v>2.965271465350849</v>
      </c>
    </row>
    <row r="307" spans="1:10" x14ac:dyDescent="0.75">
      <c r="A307">
        <v>278</v>
      </c>
      <c r="B307">
        <v>16.29979585287839</v>
      </c>
      <c r="C307">
        <v>1.4002041471216096</v>
      </c>
      <c r="D307">
        <v>0.14232087948541236</v>
      </c>
      <c r="J307">
        <f t="shared" si="4"/>
        <v>1.4002041471216096</v>
      </c>
    </row>
    <row r="308" spans="1:10" x14ac:dyDescent="0.75">
      <c r="A308">
        <v>279</v>
      </c>
      <c r="B308">
        <v>17.232343353518594</v>
      </c>
      <c r="C308">
        <v>0.36765664648140728</v>
      </c>
      <c r="D308">
        <v>3.7369705969987184E-2</v>
      </c>
      <c r="J308">
        <f t="shared" si="4"/>
        <v>0.36765664648140728</v>
      </c>
    </row>
    <row r="309" spans="1:10" x14ac:dyDescent="0.75">
      <c r="A309">
        <v>280</v>
      </c>
      <c r="B309">
        <v>17.286670976230674</v>
      </c>
      <c r="C309">
        <v>0.51332902376932665</v>
      </c>
      <c r="D309">
        <v>5.217627606547403E-2</v>
      </c>
      <c r="J309">
        <f t="shared" si="4"/>
        <v>0.51332902376932665</v>
      </c>
    </row>
    <row r="310" spans="1:10" x14ac:dyDescent="0.75">
      <c r="A310">
        <v>281</v>
      </c>
      <c r="B310">
        <v>23.901675985620461</v>
      </c>
      <c r="C310">
        <v>7.2983240143795385</v>
      </c>
      <c r="D310">
        <v>0.74182317959224586</v>
      </c>
      <c r="J310">
        <f t="shared" si="4"/>
        <v>7.2983240143795385</v>
      </c>
    </row>
    <row r="311" spans="1:10" x14ac:dyDescent="0.75">
      <c r="A311">
        <v>282</v>
      </c>
      <c r="B311">
        <v>25.773456503257215</v>
      </c>
      <c r="C311">
        <v>3.5265434967427858</v>
      </c>
      <c r="D311">
        <v>0.35844828272487894</v>
      </c>
      <c r="J311">
        <f t="shared" si="4"/>
        <v>3.5265434967427858</v>
      </c>
    </row>
    <row r="312" spans="1:10" x14ac:dyDescent="0.75">
      <c r="A312">
        <v>283</v>
      </c>
      <c r="B312">
        <v>24.478525157819366</v>
      </c>
      <c r="C312">
        <v>3.8214748421806348</v>
      </c>
      <c r="D312">
        <v>0.38842597458989603</v>
      </c>
      <c r="J312">
        <f t="shared" si="4"/>
        <v>3.8214748421806348</v>
      </c>
    </row>
    <row r="313" spans="1:10" x14ac:dyDescent="0.75">
      <c r="A313">
        <v>284</v>
      </c>
      <c r="B313">
        <v>23.114193997968023</v>
      </c>
      <c r="C313">
        <v>3.5858060020319762</v>
      </c>
      <c r="D313">
        <v>0.36447189856018752</v>
      </c>
      <c r="J313">
        <f t="shared" si="4"/>
        <v>3.5858060020319762</v>
      </c>
    </row>
    <row r="314" spans="1:10" x14ac:dyDescent="0.75">
      <c r="A314">
        <v>285</v>
      </c>
      <c r="B314">
        <v>22.626349743286415</v>
      </c>
      <c r="C314">
        <v>2.6736502567135858</v>
      </c>
      <c r="D314">
        <v>0.27175769815715861</v>
      </c>
      <c r="J314">
        <f t="shared" si="4"/>
        <v>2.6736502567135858</v>
      </c>
    </row>
    <row r="315" spans="1:10" x14ac:dyDescent="0.75">
      <c r="A315">
        <v>286</v>
      </c>
      <c r="B315">
        <v>22.512322405667639</v>
      </c>
      <c r="C315">
        <v>1.9876775943323608</v>
      </c>
      <c r="D315">
        <v>0.20203341344214795</v>
      </c>
      <c r="J315">
        <f t="shared" si="4"/>
        <v>1.9876775943323608</v>
      </c>
    </row>
    <row r="316" spans="1:10" x14ac:dyDescent="0.75">
      <c r="A316">
        <v>287</v>
      </c>
      <c r="B316">
        <v>23.358312718020244</v>
      </c>
      <c r="C316">
        <v>0.8416872819797554</v>
      </c>
      <c r="D316">
        <v>8.5551577939042611E-2</v>
      </c>
      <c r="J316">
        <f t="shared" si="4"/>
        <v>0.8416872819797554</v>
      </c>
    </row>
    <row r="317" spans="1:10" x14ac:dyDescent="0.75">
      <c r="A317">
        <v>288</v>
      </c>
      <c r="B317">
        <v>23.71275213557638</v>
      </c>
      <c r="C317">
        <v>0.88724786442362102</v>
      </c>
      <c r="D317">
        <v>9.018248992184752E-2</v>
      </c>
      <c r="J317">
        <f t="shared" si="4"/>
        <v>0.88724786442362102</v>
      </c>
    </row>
    <row r="318" spans="1:10" x14ac:dyDescent="0.75">
      <c r="A318">
        <v>289</v>
      </c>
      <c r="B318">
        <v>23.873722849426546</v>
      </c>
      <c r="C318">
        <v>1.2262771505734555</v>
      </c>
      <c r="D318">
        <v>0.12464242654990645</v>
      </c>
      <c r="J318">
        <f t="shared" si="4"/>
        <v>1.2262771505734555</v>
      </c>
    </row>
    <row r="319" spans="1:10" x14ac:dyDescent="0.75">
      <c r="A319">
        <v>290</v>
      </c>
      <c r="B319">
        <v>23.529072236715127</v>
      </c>
      <c r="C319">
        <v>1.4709277632848732</v>
      </c>
      <c r="D319">
        <v>0.14950943643507994</v>
      </c>
      <c r="J319">
        <f t="shared" si="4"/>
        <v>1.4709277632848732</v>
      </c>
    </row>
    <row r="320" spans="1:10" x14ac:dyDescent="0.75">
      <c r="A320">
        <v>291</v>
      </c>
      <c r="B320">
        <v>16.268329738783336</v>
      </c>
      <c r="C320">
        <v>4.5316702612166644</v>
      </c>
      <c r="D320">
        <v>0.46061233173752997</v>
      </c>
      <c r="J320">
        <f t="shared" si="4"/>
        <v>4.5316702612166644</v>
      </c>
    </row>
    <row r="321" spans="1:10" x14ac:dyDescent="0.75">
      <c r="A321">
        <v>292</v>
      </c>
      <c r="B321">
        <v>16.14899008779312</v>
      </c>
      <c r="C321">
        <v>3.2510099122068787</v>
      </c>
      <c r="D321">
        <v>0.33044223649259857</v>
      </c>
      <c r="J321">
        <f t="shared" si="4"/>
        <v>3.2510099122068787</v>
      </c>
    </row>
    <row r="322" spans="1:10" x14ac:dyDescent="0.75">
      <c r="A322">
        <v>293</v>
      </c>
      <c r="B322">
        <v>17.635278719287346</v>
      </c>
      <c r="C322">
        <v>1.7647212807126529</v>
      </c>
      <c r="D322">
        <v>0.17937147610507309</v>
      </c>
      <c r="J322">
        <f t="shared" si="4"/>
        <v>1.7647212807126529</v>
      </c>
    </row>
    <row r="323" spans="1:10" x14ac:dyDescent="0.75">
      <c r="A323">
        <v>294</v>
      </c>
      <c r="B323">
        <v>15.274930565586066</v>
      </c>
      <c r="C323">
        <v>4.1250694344139323</v>
      </c>
      <c r="D323">
        <v>0.41928422441188101</v>
      </c>
      <c r="J323">
        <f t="shared" si="4"/>
        <v>4.1250694344139323</v>
      </c>
    </row>
    <row r="324" spans="1:10" x14ac:dyDescent="0.75">
      <c r="A324">
        <v>295</v>
      </c>
      <c r="B324">
        <v>17.215185636891</v>
      </c>
      <c r="C324">
        <v>2.9848143631089989</v>
      </c>
      <c r="D324">
        <v>0.30338533572524062</v>
      </c>
      <c r="J324">
        <f t="shared" si="4"/>
        <v>2.9848143631089989</v>
      </c>
    </row>
    <row r="325" spans="1:10" x14ac:dyDescent="0.75">
      <c r="A325">
        <v>296</v>
      </c>
      <c r="B325">
        <v>18.488488614232846</v>
      </c>
      <c r="C325">
        <v>2.0115113857671538</v>
      </c>
      <c r="D325">
        <v>0.20445595030253694</v>
      </c>
      <c r="J325">
        <f t="shared" si="4"/>
        <v>2.0115113857671538</v>
      </c>
    </row>
    <row r="326" spans="1:10" x14ac:dyDescent="0.75">
      <c r="A326">
        <v>297</v>
      </c>
      <c r="B326">
        <v>17.176427359451168</v>
      </c>
      <c r="C326">
        <v>4.0235726405488315</v>
      </c>
      <c r="D326">
        <v>0.40896779091357616</v>
      </c>
      <c r="J326">
        <f t="shared" si="4"/>
        <v>4.0235726405488315</v>
      </c>
    </row>
    <row r="327" spans="1:10" x14ac:dyDescent="0.75">
      <c r="A327">
        <v>298</v>
      </c>
      <c r="B327">
        <v>17.392934444244162</v>
      </c>
      <c r="C327">
        <v>3.6070655557558382</v>
      </c>
      <c r="D327">
        <v>0.36663278230679497</v>
      </c>
      <c r="J327">
        <f t="shared" si="4"/>
        <v>3.6070655557558382</v>
      </c>
    </row>
    <row r="328" spans="1:10" x14ac:dyDescent="0.75">
      <c r="A328">
        <v>299</v>
      </c>
      <c r="B328">
        <v>18.595413522161419</v>
      </c>
      <c r="C328">
        <v>2.1045864778385805</v>
      </c>
      <c r="D328">
        <v>0.21391637719030326</v>
      </c>
      <c r="J328">
        <f t="shared" si="4"/>
        <v>2.1045864778385805</v>
      </c>
    </row>
    <row r="329" spans="1:10" x14ac:dyDescent="0.75">
      <c r="A329">
        <v>300</v>
      </c>
      <c r="B329">
        <v>17.314860976763899</v>
      </c>
      <c r="C329">
        <v>2.785139023236102</v>
      </c>
      <c r="D329">
        <v>0.28308974522818492</v>
      </c>
      <c r="J329">
        <f t="shared" si="4"/>
        <v>2.785139023236102</v>
      </c>
    </row>
    <row r="330" spans="1:10" x14ac:dyDescent="0.75">
      <c r="A330">
        <v>301</v>
      </c>
      <c r="B330">
        <v>18.509818251781063</v>
      </c>
      <c r="C330">
        <v>7.0901817482189387</v>
      </c>
      <c r="D330">
        <v>0.7206669857336867</v>
      </c>
      <c r="J330">
        <f t="shared" si="4"/>
        <v>7.0901817482189387</v>
      </c>
    </row>
    <row r="331" spans="1:10" x14ac:dyDescent="0.75">
      <c r="A331">
        <v>302</v>
      </c>
      <c r="B331">
        <v>23.260573142511504</v>
      </c>
      <c r="C331">
        <v>0.93942685748849541</v>
      </c>
      <c r="D331">
        <v>9.5486116681504002E-2</v>
      </c>
      <c r="J331">
        <f t="shared" si="4"/>
        <v>0.93942685748849541</v>
      </c>
    </row>
    <row r="332" spans="1:10" x14ac:dyDescent="0.75">
      <c r="A332">
        <v>303</v>
      </c>
      <c r="B332">
        <v>19.892547129422343</v>
      </c>
      <c r="C332">
        <v>3.3074528705776558</v>
      </c>
      <c r="D332">
        <v>0.33617926526272535</v>
      </c>
      <c r="J332">
        <f t="shared" si="4"/>
        <v>3.3074528705776558</v>
      </c>
    </row>
    <row r="333" spans="1:10" x14ac:dyDescent="0.75">
      <c r="A333">
        <v>304</v>
      </c>
      <c r="B333">
        <v>18.173274828332094</v>
      </c>
      <c r="C333">
        <v>4.5267251716679056</v>
      </c>
      <c r="D333">
        <v>0.46010969825000586</v>
      </c>
      <c r="J333">
        <f t="shared" si="4"/>
        <v>4.5267251716679056</v>
      </c>
    </row>
    <row r="334" spans="1:10" x14ac:dyDescent="0.75">
      <c r="A334">
        <v>305</v>
      </c>
      <c r="B334">
        <v>18.051902186770789</v>
      </c>
      <c r="C334">
        <v>4.4480978132292108</v>
      </c>
      <c r="D334">
        <v>0.45211778162298139</v>
      </c>
      <c r="J334">
        <f t="shared" si="4"/>
        <v>4.4480978132292108</v>
      </c>
    </row>
    <row r="335" spans="1:10" x14ac:dyDescent="0.75">
      <c r="A335">
        <v>306</v>
      </c>
      <c r="B335">
        <v>19.024973024801888</v>
      </c>
      <c r="C335">
        <v>3.4750269751981122</v>
      </c>
      <c r="D335">
        <v>0.35321199152452848</v>
      </c>
      <c r="J335">
        <f t="shared" si="4"/>
        <v>3.4750269751981122</v>
      </c>
    </row>
    <row r="336" spans="1:10" x14ac:dyDescent="0.75">
      <c r="A336">
        <v>307</v>
      </c>
      <c r="B336">
        <v>18.227623870307962</v>
      </c>
      <c r="C336">
        <v>4.4723761296920372</v>
      </c>
      <c r="D336">
        <v>0.45458550131836845</v>
      </c>
      <c r="J336">
        <f t="shared" si="4"/>
        <v>4.4723761296920372</v>
      </c>
    </row>
    <row r="337" spans="1:10" x14ac:dyDescent="0.75">
      <c r="A337">
        <v>308</v>
      </c>
      <c r="B337">
        <v>18.176991995095083</v>
      </c>
      <c r="C337">
        <v>4.8230080049049171</v>
      </c>
      <c r="D337">
        <v>0.49022475932121046</v>
      </c>
      <c r="J337">
        <f t="shared" si="4"/>
        <v>4.8230080049049171</v>
      </c>
    </row>
    <row r="338" spans="1:10" x14ac:dyDescent="0.75">
      <c r="A338">
        <v>309</v>
      </c>
      <c r="B338">
        <v>17.002073191413139</v>
      </c>
      <c r="C338">
        <v>6.2979268085868618</v>
      </c>
      <c r="D338">
        <v>0.64013985687402153</v>
      </c>
      <c r="J338">
        <f t="shared" si="4"/>
        <v>6.2979268085868618</v>
      </c>
    </row>
    <row r="339" spans="1:10" x14ac:dyDescent="0.75">
      <c r="A339">
        <v>310</v>
      </c>
      <c r="B339">
        <v>18.088747335786216</v>
      </c>
      <c r="C339">
        <v>5.3112526642137823</v>
      </c>
      <c r="D339">
        <v>0.53985138659533904</v>
      </c>
      <c r="J339">
        <f t="shared" si="4"/>
        <v>5.3112526642137823</v>
      </c>
    </row>
    <row r="340" spans="1:10" x14ac:dyDescent="0.75">
      <c r="A340">
        <v>311</v>
      </c>
      <c r="B340">
        <v>16.859682383684969</v>
      </c>
      <c r="C340">
        <v>-10.559682383684969</v>
      </c>
      <c r="D340">
        <v>-1.0733172637876316</v>
      </c>
      <c r="J340">
        <f t="shared" si="4"/>
        <v>10.559682383684969</v>
      </c>
    </row>
    <row r="341" spans="1:10" x14ac:dyDescent="0.75">
      <c r="A341">
        <v>312</v>
      </c>
      <c r="B341">
        <v>16.450747471094079</v>
      </c>
      <c r="C341">
        <v>-9.5507474710940787</v>
      </c>
      <c r="D341">
        <v>-0.97076614336804479</v>
      </c>
      <c r="J341">
        <f t="shared" si="4"/>
        <v>9.5507474710940787</v>
      </c>
    </row>
    <row r="342" spans="1:10" x14ac:dyDescent="0.75">
      <c r="A342">
        <v>313</v>
      </c>
      <c r="B342">
        <v>16.989064415486876</v>
      </c>
      <c r="C342">
        <v>-9.5890644154868756</v>
      </c>
      <c r="D342">
        <v>-0.97466079061386734</v>
      </c>
      <c r="J342">
        <f t="shared" si="4"/>
        <v>9.5890644154868756</v>
      </c>
    </row>
    <row r="343" spans="1:10" x14ac:dyDescent="0.75">
      <c r="A343">
        <v>314</v>
      </c>
      <c r="B343">
        <v>17.569828755777099</v>
      </c>
      <c r="C343">
        <v>-9.4698287557770993</v>
      </c>
      <c r="D343">
        <v>-0.96254132646944002</v>
      </c>
      <c r="J343">
        <f t="shared" si="4"/>
        <v>9.4698287557770993</v>
      </c>
    </row>
    <row r="344" spans="1:10" x14ac:dyDescent="0.75">
      <c r="A344">
        <v>315</v>
      </c>
      <c r="B344">
        <v>17.82444183248343</v>
      </c>
      <c r="C344">
        <v>-9.0244418324834292</v>
      </c>
      <c r="D344">
        <v>-0.917270885894926</v>
      </c>
      <c r="J344">
        <f t="shared" si="4"/>
        <v>9.0244418324834292</v>
      </c>
    </row>
    <row r="345" spans="1:10" x14ac:dyDescent="0.75">
      <c r="A345">
        <v>316</v>
      </c>
      <c r="B345">
        <v>17.9757527478024</v>
      </c>
      <c r="C345">
        <v>-7.6757527478023988</v>
      </c>
      <c r="D345">
        <v>-0.78018614930222019</v>
      </c>
      <c r="J345">
        <f t="shared" si="4"/>
        <v>7.6757527478023988</v>
      </c>
    </row>
    <row r="346" spans="1:10" x14ac:dyDescent="0.75">
      <c r="A346">
        <v>317</v>
      </c>
      <c r="B346">
        <v>19.927483281196221</v>
      </c>
      <c r="C346">
        <v>-8.7274832811962213</v>
      </c>
      <c r="D346">
        <v>-0.88708714284803525</v>
      </c>
      <c r="J346">
        <f t="shared" si="4"/>
        <v>8.7274832811962213</v>
      </c>
    </row>
    <row r="347" spans="1:10" x14ac:dyDescent="0.75">
      <c r="A347">
        <v>318</v>
      </c>
      <c r="B347">
        <v>19.890516716842189</v>
      </c>
      <c r="C347">
        <v>-7.5905167168421883</v>
      </c>
      <c r="D347">
        <v>-0.77152250770749964</v>
      </c>
      <c r="J347">
        <f t="shared" si="4"/>
        <v>7.5905167168421883</v>
      </c>
    </row>
    <row r="348" spans="1:10" x14ac:dyDescent="0.75">
      <c r="A348">
        <v>319</v>
      </c>
      <c r="B348">
        <v>19.396727811851914</v>
      </c>
      <c r="C348">
        <v>-6.7967278118519143</v>
      </c>
      <c r="D348">
        <v>-0.69083946208432001</v>
      </c>
      <c r="J348">
        <f t="shared" si="4"/>
        <v>6.7967278118519143</v>
      </c>
    </row>
    <row r="349" spans="1:10" x14ac:dyDescent="0.75">
      <c r="A349">
        <v>320</v>
      </c>
      <c r="B349">
        <v>20.425385778090163</v>
      </c>
      <c r="C349">
        <v>-8.025385778090163</v>
      </c>
      <c r="D349">
        <v>-0.81572388176073052</v>
      </c>
      <c r="J349">
        <f t="shared" si="4"/>
        <v>8.025385778090163</v>
      </c>
    </row>
    <row r="350" spans="1:10" x14ac:dyDescent="0.75">
      <c r="A350">
        <v>321</v>
      </c>
      <c r="B350">
        <v>23.241021178260297</v>
      </c>
      <c r="C350">
        <v>23.458978821739706</v>
      </c>
      <c r="D350">
        <v>2.3844398008697563</v>
      </c>
      <c r="J350">
        <f t="shared" si="4"/>
        <v>23.458978821739706</v>
      </c>
    </row>
    <row r="351" spans="1:10" x14ac:dyDescent="0.75">
      <c r="A351">
        <v>322</v>
      </c>
      <c r="B351">
        <v>23.440762714699606</v>
      </c>
      <c r="C351">
        <v>20.059237285300394</v>
      </c>
      <c r="D351">
        <v>2.0388800433988292</v>
      </c>
      <c r="J351">
        <f t="shared" ref="J351:J359" si="5" xml:space="preserve"> ABS(C351)</f>
        <v>20.059237285300394</v>
      </c>
    </row>
    <row r="352" spans="1:10" x14ac:dyDescent="0.75">
      <c r="A352">
        <v>323</v>
      </c>
      <c r="B352">
        <v>23.851178635037577</v>
      </c>
      <c r="C352">
        <v>17.848821364962426</v>
      </c>
      <c r="D352">
        <v>1.8142068495236687</v>
      </c>
      <c r="J352">
        <f t="shared" si="5"/>
        <v>17.848821364962426</v>
      </c>
    </row>
    <row r="353" spans="1:10" x14ac:dyDescent="0.75">
      <c r="A353">
        <v>324</v>
      </c>
      <c r="B353">
        <v>23.294785102761445</v>
      </c>
      <c r="C353">
        <v>16.305214897238557</v>
      </c>
      <c r="D353">
        <v>1.6573101351999453</v>
      </c>
      <c r="J353">
        <f t="shared" si="5"/>
        <v>16.305214897238557</v>
      </c>
    </row>
    <row r="354" spans="1:10" x14ac:dyDescent="0.75">
      <c r="A354">
        <v>325</v>
      </c>
      <c r="B354">
        <v>23.493947129480098</v>
      </c>
      <c r="C354">
        <v>14.206052870519905</v>
      </c>
      <c r="D354">
        <v>1.4439451152211609</v>
      </c>
      <c r="J354">
        <f t="shared" si="5"/>
        <v>14.206052870519905</v>
      </c>
    </row>
    <row r="355" spans="1:10" x14ac:dyDescent="0.75">
      <c r="A355">
        <v>326</v>
      </c>
      <c r="B355">
        <v>27.283957245401375</v>
      </c>
      <c r="C355">
        <v>8.4160427545986281</v>
      </c>
      <c r="D355">
        <v>0.85543140911528848</v>
      </c>
      <c r="J355">
        <f t="shared" si="5"/>
        <v>8.4160427545986281</v>
      </c>
    </row>
    <row r="356" spans="1:10" x14ac:dyDescent="0.75">
      <c r="A356">
        <v>327</v>
      </c>
      <c r="B356">
        <v>23.32717248989665</v>
      </c>
      <c r="C356">
        <v>10.772827510103351</v>
      </c>
      <c r="D356">
        <v>1.0949819631189777</v>
      </c>
      <c r="J356">
        <f t="shared" si="5"/>
        <v>10.772827510103351</v>
      </c>
    </row>
    <row r="357" spans="1:10" x14ac:dyDescent="0.75">
      <c r="A357">
        <v>328</v>
      </c>
      <c r="B357">
        <v>22.477936250182612</v>
      </c>
      <c r="C357">
        <v>10.122063749817389</v>
      </c>
      <c r="D357">
        <v>1.0288364150633424</v>
      </c>
      <c r="J357">
        <f t="shared" si="5"/>
        <v>10.122063749817389</v>
      </c>
    </row>
    <row r="358" spans="1:10" x14ac:dyDescent="0.75">
      <c r="A358">
        <v>329</v>
      </c>
      <c r="B358">
        <v>23.123685956449563</v>
      </c>
      <c r="C358">
        <v>9.4763140435504383</v>
      </c>
      <c r="D358">
        <v>0.96320051024740194</v>
      </c>
      <c r="J358">
        <f t="shared" si="5"/>
        <v>9.4763140435504383</v>
      </c>
    </row>
    <row r="359" spans="1:10" ht="15.5" thickBot="1" x14ac:dyDescent="0.9">
      <c r="A359" s="1">
        <v>330</v>
      </c>
      <c r="B359" s="1">
        <v>24.792832832785781</v>
      </c>
      <c r="C359" s="1">
        <v>6.9071671672142188</v>
      </c>
      <c r="D359" s="1">
        <v>0.70206484390973178</v>
      </c>
      <c r="J359">
        <f t="shared" si="5"/>
        <v>6.9071671672142188</v>
      </c>
    </row>
  </sheetData>
  <mergeCells count="4">
    <mergeCell ref="A1:B1"/>
    <mergeCell ref="A3:B3"/>
    <mergeCell ref="A10:F10"/>
    <mergeCell ref="A27:D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5141-5AF3-47A0-A29A-D24F9ACE2BB8}">
  <sheetPr>
    <tabColor rgb="FFC00000"/>
  </sheetPr>
  <dimension ref="B3:G7"/>
  <sheetViews>
    <sheetView showGridLines="0" topLeftCell="A3" workbookViewId="0">
      <selection activeCell="E10" sqref="E10"/>
    </sheetView>
  </sheetViews>
  <sheetFormatPr defaultRowHeight="14.75" x14ac:dyDescent="0.75"/>
  <cols>
    <col min="2" max="2" width="10.26953125" bestFit="1" customWidth="1"/>
    <col min="3" max="3" width="15.7265625" customWidth="1"/>
    <col min="4" max="4" width="20.40625" customWidth="1"/>
    <col min="5" max="5" width="14.86328125" customWidth="1"/>
    <col min="6" max="6" width="15.26953125" customWidth="1"/>
    <col min="7" max="7" width="26.86328125" bestFit="1" customWidth="1"/>
  </cols>
  <sheetData>
    <row r="3" spans="2:7" ht="30" customHeight="1" x14ac:dyDescent="0.75">
      <c r="B3" s="21"/>
      <c r="C3" s="21" t="s">
        <v>9</v>
      </c>
      <c r="D3" s="21" t="s">
        <v>3</v>
      </c>
      <c r="E3" s="21" t="s">
        <v>4</v>
      </c>
      <c r="F3" s="21" t="s">
        <v>5</v>
      </c>
      <c r="G3" s="21" t="s">
        <v>6</v>
      </c>
    </row>
    <row r="4" spans="2:7" x14ac:dyDescent="0.75">
      <c r="B4" s="22" t="s">
        <v>53</v>
      </c>
      <c r="C4" s="24">
        <f>'Regression First Run'!B5</f>
        <v>0.16019453974654221</v>
      </c>
      <c r="D4" s="24">
        <f>'Regression First Run'!D3</f>
        <v>97.605631248178824</v>
      </c>
      <c r="E4" s="24">
        <f>'Regression First Run'!E3</f>
        <v>9.8795562272897062</v>
      </c>
      <c r="F4" s="24">
        <f>'Regression First Run'!F3</f>
        <v>7.8695691867955739</v>
      </c>
      <c r="G4" s="24">
        <f>'Regression First Run'!G3</f>
        <v>10.048449764542282</v>
      </c>
    </row>
    <row r="5" spans="2:7" x14ac:dyDescent="0.75">
      <c r="B5" s="22" t="s">
        <v>54</v>
      </c>
      <c r="C5" s="24">
        <f>'Regression Second Run'!B5</f>
        <v>0.16739348367258702</v>
      </c>
      <c r="D5" s="24">
        <f>'Regression Second Run'!D3</f>
        <v>96.768940491238794</v>
      </c>
      <c r="E5" s="24">
        <f>'Regression Second Run'!E3</f>
        <v>9.8371205386148848</v>
      </c>
      <c r="F5" s="24">
        <f>'Regression Second Run'!F3</f>
        <v>7.8349835753067287</v>
      </c>
      <c r="G5" s="24">
        <f>'Regression Second Run'!G3</f>
        <v>9.9585710707171344</v>
      </c>
    </row>
    <row r="6" spans="2:7" x14ac:dyDescent="0.75">
      <c r="B6" s="22" t="s">
        <v>55</v>
      </c>
      <c r="C6" s="24">
        <f>C5-C4</f>
        <v>7.1989439260448096E-3</v>
      </c>
      <c r="D6" s="24">
        <f t="shared" ref="D6:G6" si="0">D5-D4</f>
        <v>-0.8366907569400297</v>
      </c>
      <c r="E6" s="24">
        <f t="shared" si="0"/>
        <v>-4.2435688674821392E-2</v>
      </c>
      <c r="F6" s="24">
        <f t="shared" si="0"/>
        <v>-3.4585611488845203E-2</v>
      </c>
      <c r="G6" s="24">
        <f t="shared" si="0"/>
        <v>-8.9878693825147238E-2</v>
      </c>
    </row>
    <row r="7" spans="2:7" x14ac:dyDescent="0.75">
      <c r="B7" s="23" t="s">
        <v>56</v>
      </c>
      <c r="C7" s="25" t="str">
        <f>IF(C6&gt;0,"Improved","Not Improved")</f>
        <v>Improved</v>
      </c>
      <c r="D7" s="25" t="str">
        <f>IF(D6&lt;0,"Improved","Not Improved")</f>
        <v>Improved</v>
      </c>
      <c r="E7" s="25" t="str">
        <f t="shared" ref="E7:G7" si="1">IF(E6&lt;0,"Improved","Not Improved")</f>
        <v>Improved</v>
      </c>
      <c r="F7" s="25" t="str">
        <f t="shared" si="1"/>
        <v>Improved</v>
      </c>
      <c r="G7" s="25" t="str">
        <f t="shared" si="1"/>
        <v>Improved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8100-5ED7-40A3-AE19-97E1173B5F83}">
  <sheetPr>
    <tabColor rgb="FFED7D31"/>
  </sheetPr>
  <dimension ref="A1:P332"/>
  <sheetViews>
    <sheetView tabSelected="1" topLeftCell="A40" zoomScale="70" zoomScaleNormal="70" workbookViewId="0">
      <selection activeCell="G50" sqref="G50"/>
    </sheetView>
  </sheetViews>
  <sheetFormatPr defaultColWidth="9.1328125" defaultRowHeight="14.75" x14ac:dyDescent="0.75"/>
  <cols>
    <col min="1" max="2" width="29.40625" style="39" bestFit="1" customWidth="1"/>
    <col min="3" max="3" width="10.54296875" style="39" customWidth="1"/>
    <col min="4" max="4" width="10.40625" style="39" customWidth="1"/>
    <col min="5" max="5" width="21.54296875" style="39" customWidth="1"/>
    <col min="6" max="6" width="14.26953125" style="39" customWidth="1"/>
    <col min="7" max="7" width="19" style="39" customWidth="1"/>
    <col min="8" max="8" width="15.26953125" style="39" customWidth="1"/>
    <col min="9" max="9" width="9.1328125" style="39"/>
    <col min="10" max="10" width="11.86328125" style="39" bestFit="1" customWidth="1"/>
    <col min="11" max="11" width="20.7265625" style="39" bestFit="1" customWidth="1"/>
    <col min="12" max="12" width="10.86328125" style="39" bestFit="1" customWidth="1"/>
    <col min="13" max="14" width="10.86328125" style="49" customWidth="1"/>
    <col min="15" max="15" width="20.7265625" style="39" customWidth="1"/>
    <col min="16" max="16" width="21.1328125" style="46" customWidth="1"/>
    <col min="17" max="19" width="9.1328125" style="39"/>
    <col min="20" max="20" width="56.1328125" style="39" bestFit="1" customWidth="1"/>
    <col min="21" max="16384" width="9.1328125" style="39"/>
  </cols>
  <sheetData>
    <row r="1" spans="1:16" ht="132.75" x14ac:dyDescent="0.75">
      <c r="A1" s="44" t="s">
        <v>57</v>
      </c>
      <c r="B1" s="44" t="s">
        <v>58</v>
      </c>
      <c r="C1" s="44" t="s">
        <v>30</v>
      </c>
      <c r="D1" s="44" t="s">
        <v>31</v>
      </c>
      <c r="E1" s="44" t="s">
        <v>32</v>
      </c>
      <c r="F1" s="44" t="s">
        <v>33</v>
      </c>
      <c r="G1" s="44" t="s">
        <v>34</v>
      </c>
      <c r="H1" s="44" t="s">
        <v>35</v>
      </c>
      <c r="I1" s="44" t="s">
        <v>36</v>
      </c>
      <c r="J1" s="44" t="s">
        <v>37</v>
      </c>
      <c r="K1" s="44" t="s">
        <v>48</v>
      </c>
      <c r="L1" s="44" t="s">
        <v>39</v>
      </c>
      <c r="M1" s="48" t="s">
        <v>52</v>
      </c>
      <c r="N1" s="48" t="s">
        <v>49</v>
      </c>
      <c r="O1" s="44" t="s">
        <v>59</v>
      </c>
      <c r="P1" s="47" t="s">
        <v>60</v>
      </c>
    </row>
    <row r="2" spans="1:16" x14ac:dyDescent="0.75">
      <c r="A2" s="40" t="s">
        <v>61</v>
      </c>
      <c r="B2" s="40" t="s">
        <v>61</v>
      </c>
      <c r="C2" s="40">
        <v>2010</v>
      </c>
      <c r="D2" s="39">
        <v>0.47199999999999998</v>
      </c>
      <c r="E2" s="40">
        <v>311</v>
      </c>
      <c r="F2" s="40">
        <v>47.2</v>
      </c>
      <c r="G2" s="40">
        <v>3483.8319999999999</v>
      </c>
      <c r="H2" s="40">
        <v>36.799999999999997</v>
      </c>
      <c r="I2" s="40">
        <v>1.6459999999999999</v>
      </c>
      <c r="J2" s="39">
        <v>543.30652620000001</v>
      </c>
      <c r="K2" s="40">
        <v>12.84399</v>
      </c>
      <c r="L2" s="39">
        <v>37911</v>
      </c>
      <c r="M2" s="49">
        <v>2.63</v>
      </c>
      <c r="N2" s="49">
        <v>21.04</v>
      </c>
      <c r="O2" s="39" t="str">
        <f t="shared" ref="O2:O65" si="0">IF(J2&gt;1520.42,"High GDP per capita", IF(J2&gt;706.6,"Medium GDP per capita","Low GDP per capita"))</f>
        <v>Low GDP per capita</v>
      </c>
      <c r="P2" s="45">
        <v>21.2</v>
      </c>
    </row>
    <row r="3" spans="1:16" x14ac:dyDescent="0.75">
      <c r="A3" s="40" t="s">
        <v>62</v>
      </c>
      <c r="B3" s="40" t="s">
        <v>61</v>
      </c>
      <c r="C3" s="40">
        <v>2011</v>
      </c>
      <c r="D3" s="39">
        <v>0.47699999999999998</v>
      </c>
      <c r="E3" s="40">
        <v>343</v>
      </c>
      <c r="F3" s="40">
        <v>46</v>
      </c>
      <c r="G3" s="40">
        <v>3565.3429999999998</v>
      </c>
      <c r="H3" s="40">
        <v>37.1</v>
      </c>
      <c r="I3" s="40">
        <v>1.446</v>
      </c>
      <c r="J3" s="39">
        <v>591.19003020000002</v>
      </c>
      <c r="K3" s="40">
        <v>5.9468300000000003</v>
      </c>
      <c r="L3" s="39">
        <v>37910</v>
      </c>
      <c r="M3" s="49">
        <v>2.62</v>
      </c>
      <c r="N3" s="49">
        <v>22.27</v>
      </c>
      <c r="O3" s="39" t="str">
        <f t="shared" si="0"/>
        <v>Low GDP per capita</v>
      </c>
      <c r="P3" s="45">
        <v>20.2</v>
      </c>
    </row>
    <row r="4" spans="1:16" x14ac:dyDescent="0.75">
      <c r="A4" s="40" t="s">
        <v>63</v>
      </c>
      <c r="B4" s="40" t="s">
        <v>61</v>
      </c>
      <c r="C4" s="40">
        <v>2012</v>
      </c>
      <c r="D4" s="39">
        <v>0.48899999999999999</v>
      </c>
      <c r="E4" s="40">
        <v>342</v>
      </c>
      <c r="F4" s="40">
        <v>44.7</v>
      </c>
      <c r="G4" s="40">
        <v>3589.0239999999999</v>
      </c>
      <c r="H4" s="40">
        <v>37.5</v>
      </c>
      <c r="I4" s="40">
        <v>0.23400000000000001</v>
      </c>
      <c r="J4" s="39">
        <v>638.84585159999995</v>
      </c>
      <c r="K4" s="40">
        <v>4.5395370000000002</v>
      </c>
      <c r="L4" s="39">
        <v>37910</v>
      </c>
      <c r="M4" s="49">
        <v>2.68</v>
      </c>
      <c r="N4" s="49">
        <v>19.57</v>
      </c>
      <c r="O4" s="39" t="str">
        <f t="shared" si="0"/>
        <v>Low GDP per capita</v>
      </c>
      <c r="P4" s="45">
        <v>21.1</v>
      </c>
    </row>
    <row r="5" spans="1:16" x14ac:dyDescent="0.75">
      <c r="A5" s="40" t="s">
        <v>64</v>
      </c>
      <c r="B5" s="40" t="s">
        <v>61</v>
      </c>
      <c r="C5" s="40">
        <v>2013</v>
      </c>
      <c r="D5" s="39">
        <v>0.496</v>
      </c>
      <c r="E5" s="40">
        <v>374</v>
      </c>
      <c r="F5" s="40">
        <v>43.4</v>
      </c>
      <c r="G5" s="40">
        <v>3661.4490000000001</v>
      </c>
      <c r="H5" s="40">
        <v>38</v>
      </c>
      <c r="I5" s="40">
        <v>1.3080000000000001</v>
      </c>
      <c r="J5" s="39">
        <v>624.31545449999999</v>
      </c>
      <c r="K5" s="40">
        <v>9.6220560000000006</v>
      </c>
      <c r="L5" s="39">
        <v>37910</v>
      </c>
      <c r="M5" s="49">
        <v>2.73</v>
      </c>
      <c r="N5" s="49">
        <v>19.21</v>
      </c>
      <c r="O5" s="39" t="str">
        <f t="shared" si="0"/>
        <v>Low GDP per capita</v>
      </c>
      <c r="P5" s="45">
        <v>20.7</v>
      </c>
    </row>
    <row r="6" spans="1:16" x14ac:dyDescent="0.75">
      <c r="A6" s="40" t="s">
        <v>65</v>
      </c>
      <c r="B6" s="40" t="s">
        <v>61</v>
      </c>
      <c r="C6" s="40">
        <v>2014</v>
      </c>
      <c r="D6" s="39">
        <v>0.5</v>
      </c>
      <c r="E6" s="40">
        <v>376</v>
      </c>
      <c r="F6" s="40">
        <v>42.1</v>
      </c>
      <c r="G6" s="40">
        <v>3747.0839999999998</v>
      </c>
      <c r="H6" s="40">
        <v>38.700000000000003</v>
      </c>
      <c r="I6" s="40">
        <v>0.45700000000000002</v>
      </c>
      <c r="J6" s="39">
        <v>614.22334239999998</v>
      </c>
      <c r="K6" s="40">
        <v>2.9472779999999998</v>
      </c>
      <c r="L6" s="39">
        <v>37910</v>
      </c>
      <c r="M6" s="49">
        <v>2.73</v>
      </c>
      <c r="N6" s="49">
        <v>19.27</v>
      </c>
      <c r="O6" s="39" t="str">
        <f t="shared" si="0"/>
        <v>Low GDP per capita</v>
      </c>
      <c r="P6" s="45">
        <v>20.7</v>
      </c>
    </row>
    <row r="7" spans="1:16" x14ac:dyDescent="0.75">
      <c r="A7" s="40" t="s">
        <v>66</v>
      </c>
      <c r="B7" s="40" t="s">
        <v>61</v>
      </c>
      <c r="C7" s="40">
        <v>2015</v>
      </c>
      <c r="D7" s="39">
        <v>0.5</v>
      </c>
      <c r="E7" s="40">
        <v>403</v>
      </c>
      <c r="F7" s="40">
        <v>41.1</v>
      </c>
      <c r="G7" s="40">
        <v>3827.1550000000002</v>
      </c>
      <c r="H7" s="40">
        <v>39.4</v>
      </c>
      <c r="I7" s="40">
        <v>1.101</v>
      </c>
      <c r="J7" s="39">
        <v>556.00722089999999</v>
      </c>
      <c r="K7" s="40">
        <v>0.78027100000000005</v>
      </c>
      <c r="L7" s="39">
        <v>37910</v>
      </c>
      <c r="M7" s="49">
        <v>2.73</v>
      </c>
      <c r="N7" s="49">
        <v>18.71</v>
      </c>
      <c r="O7" s="39" t="str">
        <f t="shared" si="0"/>
        <v>Low GDP per capita</v>
      </c>
      <c r="P7" s="45">
        <v>21.5</v>
      </c>
    </row>
    <row r="8" spans="1:16" x14ac:dyDescent="0.75">
      <c r="A8" s="40" t="s">
        <v>67</v>
      </c>
      <c r="B8" s="40" t="s">
        <v>61</v>
      </c>
      <c r="C8" s="40">
        <v>2016</v>
      </c>
      <c r="D8" s="39">
        <v>0.502</v>
      </c>
      <c r="E8" s="40">
        <v>384</v>
      </c>
      <c r="F8" s="40">
        <v>39.9</v>
      </c>
      <c r="G8" s="40">
        <v>3886.2370000000001</v>
      </c>
      <c r="H8" s="40">
        <v>40.200000000000003</v>
      </c>
      <c r="I8" s="40">
        <v>1.607</v>
      </c>
      <c r="J8" s="39">
        <v>512.01277809999999</v>
      </c>
      <c r="K8" s="40">
        <v>5.8907850000000002</v>
      </c>
      <c r="L8" s="39">
        <v>37910</v>
      </c>
      <c r="M8" s="49">
        <v>2.73</v>
      </c>
      <c r="N8" s="49">
        <v>15.8</v>
      </c>
      <c r="O8" s="39" t="str">
        <f t="shared" si="0"/>
        <v>Low GDP per capita</v>
      </c>
      <c r="P8" s="45">
        <v>22.2</v>
      </c>
    </row>
    <row r="9" spans="1:16" x14ac:dyDescent="0.75">
      <c r="A9" s="40" t="s">
        <v>68</v>
      </c>
      <c r="B9" s="40" t="s">
        <v>61</v>
      </c>
      <c r="C9" s="40">
        <v>2017</v>
      </c>
      <c r="D9" s="39">
        <v>0.50600000000000001</v>
      </c>
      <c r="E9" s="40">
        <v>363</v>
      </c>
      <c r="F9" s="40">
        <v>38.6</v>
      </c>
      <c r="G9" s="40">
        <v>3886.59</v>
      </c>
      <c r="H9" s="40">
        <v>40.9</v>
      </c>
      <c r="I9" s="40">
        <v>1.5680000000000001</v>
      </c>
      <c r="J9" s="39">
        <v>516.6798622</v>
      </c>
      <c r="K9" s="40">
        <v>4.5132320000000004</v>
      </c>
      <c r="L9" s="39">
        <v>37910</v>
      </c>
      <c r="M9" s="49">
        <v>2.73</v>
      </c>
      <c r="N9" s="49">
        <v>19.28</v>
      </c>
      <c r="O9" s="39" t="str">
        <f t="shared" si="0"/>
        <v>Low GDP per capita</v>
      </c>
      <c r="P9" s="45">
        <v>23</v>
      </c>
    </row>
    <row r="10" spans="1:16" x14ac:dyDescent="0.75">
      <c r="A10" s="40" t="s">
        <v>69</v>
      </c>
      <c r="B10" s="40" t="s">
        <v>61</v>
      </c>
      <c r="C10" s="40">
        <v>2018</v>
      </c>
      <c r="D10" s="39">
        <v>0.50900000000000001</v>
      </c>
      <c r="E10" s="40">
        <v>308</v>
      </c>
      <c r="F10" s="40">
        <v>37.4</v>
      </c>
      <c r="G10" s="40">
        <v>3958.6959999999999</v>
      </c>
      <c r="H10" s="40">
        <v>41.8</v>
      </c>
      <c r="I10" s="40">
        <v>1.58</v>
      </c>
      <c r="J10" s="39">
        <v>485.66841870000002</v>
      </c>
      <c r="K10" s="40">
        <v>-0.30062</v>
      </c>
      <c r="L10" s="39">
        <v>38010</v>
      </c>
      <c r="M10" s="49">
        <v>2.73</v>
      </c>
      <c r="N10" s="49">
        <v>19.78</v>
      </c>
      <c r="O10" s="39" t="str">
        <f t="shared" si="0"/>
        <v>Low GDP per capita</v>
      </c>
      <c r="P10" s="45">
        <v>24</v>
      </c>
    </row>
    <row r="11" spans="1:16" x14ac:dyDescent="0.75">
      <c r="A11" s="40" t="s">
        <v>70</v>
      </c>
      <c r="B11" s="40" t="s">
        <v>61</v>
      </c>
      <c r="C11" s="40">
        <v>2019</v>
      </c>
      <c r="D11" s="39">
        <v>0.51100000000000001</v>
      </c>
      <c r="E11" s="40">
        <v>281</v>
      </c>
      <c r="F11" s="40">
        <v>36.299999999999997</v>
      </c>
      <c r="G11" s="40">
        <v>4048.4720000000002</v>
      </c>
      <c r="H11" s="40">
        <v>42.6</v>
      </c>
      <c r="I11" s="40">
        <v>0.96</v>
      </c>
      <c r="J11" s="39">
        <v>494.17934989999998</v>
      </c>
      <c r="K11" s="40">
        <v>4.9146239999999999</v>
      </c>
      <c r="L11" s="39">
        <v>38010</v>
      </c>
      <c r="M11" s="49">
        <v>2.73</v>
      </c>
      <c r="N11" s="49">
        <v>15.16</v>
      </c>
      <c r="O11" s="39" t="str">
        <f t="shared" si="0"/>
        <v>Low GDP per capita</v>
      </c>
      <c r="P11" s="45">
        <v>26.9</v>
      </c>
    </row>
    <row r="12" spans="1:16" x14ac:dyDescent="0.75">
      <c r="A12" s="40" t="s">
        <v>71</v>
      </c>
      <c r="B12" s="40" t="s">
        <v>62</v>
      </c>
      <c r="C12" s="40">
        <v>2010</v>
      </c>
      <c r="D12" s="39">
        <v>0.51700000000000002</v>
      </c>
      <c r="E12" s="40">
        <v>5</v>
      </c>
      <c r="F12" s="40">
        <v>31.9</v>
      </c>
      <c r="G12" s="40">
        <v>4232.3149999999996</v>
      </c>
      <c r="H12" s="40">
        <v>46.9</v>
      </c>
      <c r="I12" s="40">
        <v>1.3029999999999999</v>
      </c>
      <c r="J12" s="39">
        <v>3587.8836449999999</v>
      </c>
      <c r="K12" s="40">
        <v>16.29786</v>
      </c>
      <c r="L12" s="39">
        <v>52512</v>
      </c>
      <c r="M12" s="49">
        <v>4.04</v>
      </c>
      <c r="N12" s="49">
        <v>15.52</v>
      </c>
      <c r="O12" s="39" t="str">
        <f t="shared" si="0"/>
        <v>High GDP per capita</v>
      </c>
      <c r="P12" s="45">
        <v>23.9</v>
      </c>
    </row>
    <row r="13" spans="1:16" x14ac:dyDescent="0.75">
      <c r="A13" s="40" t="s">
        <v>72</v>
      </c>
      <c r="B13" s="40" t="s">
        <v>62</v>
      </c>
      <c r="C13" s="40">
        <v>2011</v>
      </c>
      <c r="D13" s="39">
        <v>0.53300000000000003</v>
      </c>
      <c r="E13" s="40">
        <v>5</v>
      </c>
      <c r="F13" s="40">
        <v>32</v>
      </c>
      <c r="G13" s="40">
        <v>4702.1409999999996</v>
      </c>
      <c r="H13" s="40">
        <v>46.3</v>
      </c>
      <c r="I13" s="40">
        <v>0.92300000000000004</v>
      </c>
      <c r="J13" s="39">
        <v>4615.4682190000003</v>
      </c>
      <c r="K13" s="40">
        <v>14.009539999999999</v>
      </c>
      <c r="L13" s="39">
        <v>53067.061999999998</v>
      </c>
      <c r="M13" s="49">
        <v>4.01</v>
      </c>
      <c r="N13" s="49">
        <v>14.64</v>
      </c>
      <c r="O13" s="39" t="str">
        <f t="shared" si="0"/>
        <v>High GDP per capita</v>
      </c>
      <c r="P13" s="45">
        <v>16.399999999999999</v>
      </c>
    </row>
    <row r="14" spans="1:16" x14ac:dyDescent="0.75">
      <c r="A14" s="40" t="s">
        <v>73</v>
      </c>
      <c r="B14" s="40" t="s">
        <v>62</v>
      </c>
      <c r="C14" s="40">
        <v>2012</v>
      </c>
      <c r="D14" s="39">
        <v>0.54400000000000004</v>
      </c>
      <c r="E14" s="40">
        <v>5</v>
      </c>
      <c r="F14" s="40">
        <v>32.4</v>
      </c>
      <c r="G14" s="40">
        <v>4873.2759999999998</v>
      </c>
      <c r="H14" s="40">
        <v>45.9</v>
      </c>
      <c r="I14" s="40">
        <v>0.57599999999999996</v>
      </c>
      <c r="J14" s="39">
        <v>5100.0970269999998</v>
      </c>
      <c r="K14" s="40">
        <v>10.780720000000001</v>
      </c>
      <c r="L14" s="39">
        <v>53622.124000000003</v>
      </c>
      <c r="M14" s="49">
        <v>3.98</v>
      </c>
      <c r="N14" s="49">
        <v>19.37</v>
      </c>
      <c r="O14" s="39" t="str">
        <f t="shared" si="0"/>
        <v>High GDP per capita</v>
      </c>
      <c r="P14" s="45">
        <v>15.1</v>
      </c>
    </row>
    <row r="15" spans="1:16" x14ac:dyDescent="0.75">
      <c r="A15" s="40" t="s">
        <v>74</v>
      </c>
      <c r="B15" s="40" t="s">
        <v>62</v>
      </c>
      <c r="C15" s="40">
        <v>2013</v>
      </c>
      <c r="D15" s="39">
        <v>0.55500000000000005</v>
      </c>
      <c r="E15" s="40">
        <v>6</v>
      </c>
      <c r="F15" s="40">
        <v>32.9</v>
      </c>
      <c r="G15" s="40">
        <v>5047.2169999999996</v>
      </c>
      <c r="H15" s="40">
        <v>45.6</v>
      </c>
      <c r="I15" s="40">
        <v>1.0900000000000001</v>
      </c>
      <c r="J15" s="39">
        <v>5254.8811260000002</v>
      </c>
      <c r="K15" s="40">
        <v>8.7738589999999999</v>
      </c>
      <c r="L15" s="39">
        <v>54177.186000000002</v>
      </c>
      <c r="M15" s="49">
        <v>4</v>
      </c>
      <c r="N15" s="49">
        <v>16.63</v>
      </c>
      <c r="O15" s="39" t="str">
        <f t="shared" si="0"/>
        <v>High GDP per capita</v>
      </c>
      <c r="P15" s="45">
        <v>14.3</v>
      </c>
    </row>
    <row r="16" spans="1:16" x14ac:dyDescent="0.75">
      <c r="A16" s="40" t="s">
        <v>75</v>
      </c>
      <c r="B16" s="40" t="s">
        <v>62</v>
      </c>
      <c r="C16" s="40">
        <v>2014</v>
      </c>
      <c r="D16" s="39">
        <v>0.56499999999999995</v>
      </c>
      <c r="E16" s="40">
        <v>7</v>
      </c>
      <c r="F16" s="40">
        <v>33.6</v>
      </c>
      <c r="G16" s="40">
        <v>5230.7</v>
      </c>
      <c r="H16" s="40">
        <v>45.3</v>
      </c>
      <c r="I16" s="40">
        <v>0.879</v>
      </c>
      <c r="J16" s="39">
        <v>5408.4116999999997</v>
      </c>
      <c r="K16" s="40">
        <v>6.2553400000000003</v>
      </c>
      <c r="L16" s="39">
        <v>54732.248</v>
      </c>
      <c r="M16" s="49">
        <v>4</v>
      </c>
      <c r="N16" s="49">
        <v>21.07</v>
      </c>
      <c r="O16" s="39" t="str">
        <f t="shared" si="0"/>
        <v>High GDP per capita</v>
      </c>
      <c r="P16" s="45">
        <v>13.7</v>
      </c>
    </row>
    <row r="17" spans="1:16" x14ac:dyDescent="0.75">
      <c r="A17" s="40" t="s">
        <v>76</v>
      </c>
      <c r="B17" s="40" t="s">
        <v>62</v>
      </c>
      <c r="C17" s="40">
        <v>2015</v>
      </c>
      <c r="D17" s="39">
        <v>0.57199999999999995</v>
      </c>
      <c r="E17" s="40">
        <v>8</v>
      </c>
      <c r="F17" s="40">
        <v>34.4</v>
      </c>
      <c r="G17" s="40">
        <v>5426.1170000000002</v>
      </c>
      <c r="H17" s="40">
        <v>45</v>
      </c>
      <c r="I17" s="40">
        <v>1.43</v>
      </c>
      <c r="J17" s="39">
        <v>4166.9798330000003</v>
      </c>
      <c r="K17" s="40">
        <v>12.975</v>
      </c>
      <c r="L17" s="39">
        <v>55287.31</v>
      </c>
      <c r="M17" s="49">
        <v>4</v>
      </c>
      <c r="N17" s="49">
        <v>21.55</v>
      </c>
      <c r="O17" s="39" t="str">
        <f t="shared" si="0"/>
        <v>High GDP per capita</v>
      </c>
      <c r="P17" s="45">
        <v>14.5</v>
      </c>
    </row>
    <row r="18" spans="1:16" x14ac:dyDescent="0.75">
      <c r="A18" s="40" t="s">
        <v>77</v>
      </c>
      <c r="B18" s="40" t="s">
        <v>62</v>
      </c>
      <c r="C18" s="40">
        <v>2016</v>
      </c>
      <c r="D18" s="39">
        <v>0.57799999999999996</v>
      </c>
      <c r="E18" s="40">
        <v>8</v>
      </c>
      <c r="F18" s="40">
        <v>35.200000000000003</v>
      </c>
      <c r="G18" s="40">
        <v>5624.4750000000004</v>
      </c>
      <c r="H18" s="40">
        <v>44.8</v>
      </c>
      <c r="I18" s="40">
        <v>1.847</v>
      </c>
      <c r="J18" s="39">
        <v>3506.073128</v>
      </c>
      <c r="K18" s="40">
        <v>44.283499999999997</v>
      </c>
      <c r="L18" s="39">
        <v>55842.38</v>
      </c>
      <c r="M18" s="49">
        <v>4</v>
      </c>
      <c r="N18" s="49">
        <v>21.64</v>
      </c>
      <c r="O18" s="39" t="str">
        <f t="shared" si="0"/>
        <v>High GDP per capita</v>
      </c>
      <c r="P18" s="45">
        <v>15.4</v>
      </c>
    </row>
    <row r="19" spans="1:16" x14ac:dyDescent="0.75">
      <c r="A19" s="40" t="s">
        <v>78</v>
      </c>
      <c r="B19" s="40" t="s">
        <v>62</v>
      </c>
      <c r="C19" s="40">
        <v>2017</v>
      </c>
      <c r="D19" s="39">
        <v>0.58199999999999996</v>
      </c>
      <c r="E19" s="40">
        <v>7</v>
      </c>
      <c r="F19" s="40">
        <v>36.1</v>
      </c>
      <c r="G19" s="40">
        <v>5812.33</v>
      </c>
      <c r="H19" s="40">
        <v>44.7</v>
      </c>
      <c r="I19" s="40">
        <v>1.0640000000000001</v>
      </c>
      <c r="J19" s="39">
        <v>4095.8100570000001</v>
      </c>
      <c r="K19" s="40">
        <v>19.217379999999999</v>
      </c>
      <c r="L19" s="39">
        <v>56397.43</v>
      </c>
      <c r="M19" s="49">
        <v>4</v>
      </c>
      <c r="N19" s="49">
        <v>20.149999999999999</v>
      </c>
      <c r="O19" s="39" t="str">
        <f t="shared" si="0"/>
        <v>High GDP per capita</v>
      </c>
      <c r="P19" s="45">
        <v>15.4</v>
      </c>
    </row>
    <row r="20" spans="1:16" x14ac:dyDescent="0.75">
      <c r="A20" s="40" t="s">
        <v>79</v>
      </c>
      <c r="B20" s="40" t="s">
        <v>62</v>
      </c>
      <c r="C20" s="40">
        <v>2018</v>
      </c>
      <c r="D20" s="39">
        <v>0.58199999999999996</v>
      </c>
      <c r="E20" s="40">
        <v>7</v>
      </c>
      <c r="F20" s="40">
        <v>36.799999999999997</v>
      </c>
      <c r="G20" s="40">
        <v>6015.0010000000002</v>
      </c>
      <c r="H20" s="40">
        <v>44.6</v>
      </c>
      <c r="I20" s="40">
        <v>1.504</v>
      </c>
      <c r="J20" s="39">
        <v>3289.6439949999999</v>
      </c>
      <c r="K20" s="40">
        <v>15.36572</v>
      </c>
      <c r="L20" s="39">
        <v>56952.49</v>
      </c>
      <c r="M20" s="49">
        <v>4</v>
      </c>
      <c r="N20" s="49">
        <v>20.05</v>
      </c>
      <c r="O20" s="39" t="str">
        <f t="shared" si="0"/>
        <v>High GDP per capita</v>
      </c>
      <c r="P20" s="45">
        <v>15.7</v>
      </c>
    </row>
    <row r="21" spans="1:16" x14ac:dyDescent="0.75">
      <c r="A21" s="40" t="s">
        <v>80</v>
      </c>
      <c r="B21" s="40" t="s">
        <v>62</v>
      </c>
      <c r="C21" s="40">
        <v>2019</v>
      </c>
      <c r="D21" s="39">
        <v>0.58099999999999996</v>
      </c>
      <c r="E21" s="40">
        <v>7</v>
      </c>
      <c r="F21" s="40">
        <v>37.4</v>
      </c>
      <c r="G21" s="40">
        <v>6210.3980000000001</v>
      </c>
      <c r="H21" s="40">
        <v>44.5</v>
      </c>
      <c r="I21" s="40">
        <v>1.9750000000000001</v>
      </c>
      <c r="J21" s="39">
        <v>2809.626088</v>
      </c>
      <c r="K21" s="40">
        <v>18.996030000000001</v>
      </c>
      <c r="L21" s="39">
        <v>56952.49</v>
      </c>
      <c r="M21" s="49">
        <v>4</v>
      </c>
      <c r="N21" s="49">
        <v>19.55</v>
      </c>
      <c r="O21" s="39" t="str">
        <f t="shared" si="0"/>
        <v>High GDP per capita</v>
      </c>
      <c r="P21" s="45">
        <v>17.899999999999999</v>
      </c>
    </row>
    <row r="22" spans="1:16" x14ac:dyDescent="0.75">
      <c r="A22" s="40" t="s">
        <v>81</v>
      </c>
      <c r="B22" s="40" t="s">
        <v>63</v>
      </c>
      <c r="C22" s="40">
        <v>2010</v>
      </c>
      <c r="D22" s="39">
        <v>0.55700000000000005</v>
      </c>
      <c r="E22" s="40">
        <v>24</v>
      </c>
      <c r="F22" s="40">
        <v>40.200000000000003</v>
      </c>
      <c r="G22" s="40">
        <v>26112.203000000001</v>
      </c>
      <c r="H22" s="40">
        <v>35.700000000000003</v>
      </c>
      <c r="I22" s="40">
        <v>0.84899999999999998</v>
      </c>
      <c r="J22" s="39">
        <v>781.15357770000003</v>
      </c>
      <c r="K22" s="40">
        <v>13.689109999999999</v>
      </c>
      <c r="L22" s="39">
        <v>9241</v>
      </c>
      <c r="M22" s="49">
        <v>2.64</v>
      </c>
      <c r="N22" s="49">
        <v>259.98</v>
      </c>
      <c r="O22" s="39" t="str">
        <f t="shared" si="0"/>
        <v>Medium GDP per capita</v>
      </c>
      <c r="P22" s="45">
        <v>15.2</v>
      </c>
    </row>
    <row r="23" spans="1:16" x14ac:dyDescent="0.75">
      <c r="A23" s="40" t="s">
        <v>82</v>
      </c>
      <c r="B23" s="40" t="s">
        <v>63</v>
      </c>
      <c r="C23" s="40">
        <v>2011</v>
      </c>
      <c r="D23" s="39">
        <v>0.56599999999999995</v>
      </c>
      <c r="E23" s="40">
        <v>22</v>
      </c>
      <c r="F23" s="40">
        <v>39.1</v>
      </c>
      <c r="G23" s="40">
        <v>26083.464</v>
      </c>
      <c r="H23" s="40">
        <v>35.700000000000003</v>
      </c>
      <c r="I23" s="40">
        <v>0.17599999999999999</v>
      </c>
      <c r="J23" s="39">
        <v>861.76216220000003</v>
      </c>
      <c r="K23" s="40">
        <v>6.2630970000000001</v>
      </c>
      <c r="L23" s="39">
        <v>9128</v>
      </c>
      <c r="M23" s="49">
        <v>2.64</v>
      </c>
      <c r="N23" s="49">
        <v>264.31</v>
      </c>
      <c r="O23" s="39" t="str">
        <f t="shared" si="0"/>
        <v>Medium GDP per capita</v>
      </c>
      <c r="P23" s="45">
        <v>15.8</v>
      </c>
    </row>
    <row r="24" spans="1:16" x14ac:dyDescent="0.75">
      <c r="A24" s="40" t="s">
        <v>83</v>
      </c>
      <c r="B24" s="40" t="s">
        <v>63</v>
      </c>
      <c r="C24" s="40">
        <v>2012</v>
      </c>
      <c r="D24" s="39">
        <v>0.57499999999999996</v>
      </c>
      <c r="E24" s="40">
        <v>21</v>
      </c>
      <c r="F24" s="40">
        <v>38.1</v>
      </c>
      <c r="G24" s="40">
        <v>26025.883000000002</v>
      </c>
      <c r="H24" s="40">
        <v>35.700000000000003</v>
      </c>
      <c r="I24" s="40">
        <v>0.34300000000000003</v>
      </c>
      <c r="J24" s="39">
        <v>883.1171296</v>
      </c>
      <c r="K24" s="40">
        <v>5.2793150000000004</v>
      </c>
      <c r="L24" s="39">
        <v>9123</v>
      </c>
      <c r="M24" s="49">
        <v>2.62</v>
      </c>
      <c r="N24" s="49">
        <v>264.05</v>
      </c>
      <c r="O24" s="39" t="str">
        <f t="shared" si="0"/>
        <v>Medium GDP per capita</v>
      </c>
      <c r="P24" s="45">
        <v>15.3</v>
      </c>
    </row>
    <row r="25" spans="1:16" x14ac:dyDescent="0.75">
      <c r="A25" s="40" t="s">
        <v>84</v>
      </c>
      <c r="B25" s="40" t="s">
        <v>63</v>
      </c>
      <c r="C25" s="40">
        <v>2013</v>
      </c>
      <c r="D25" s="39">
        <v>0.57899999999999996</v>
      </c>
      <c r="E25" s="40">
        <v>19</v>
      </c>
      <c r="F25" s="40">
        <v>37.1</v>
      </c>
      <c r="G25" s="40">
        <v>25970.124</v>
      </c>
      <c r="H25" s="40">
        <v>35.700000000000003</v>
      </c>
      <c r="I25" s="40">
        <v>0.26700000000000002</v>
      </c>
      <c r="J25" s="39">
        <v>981.8608514</v>
      </c>
      <c r="K25" s="40">
        <v>9.0034469999999995</v>
      </c>
      <c r="L25" s="39">
        <v>9278</v>
      </c>
      <c r="M25" s="49">
        <v>2.64</v>
      </c>
      <c r="N25" s="49">
        <v>259.54000000000002</v>
      </c>
      <c r="O25" s="39" t="str">
        <f t="shared" si="0"/>
        <v>Medium GDP per capita</v>
      </c>
      <c r="P25" s="45">
        <v>15</v>
      </c>
    </row>
    <row r="26" spans="1:16" x14ac:dyDescent="0.75">
      <c r="A26" s="40" t="s">
        <v>85</v>
      </c>
      <c r="B26" s="40" t="s">
        <v>63</v>
      </c>
      <c r="C26" s="40">
        <v>2014</v>
      </c>
      <c r="D26" s="39">
        <v>0.57899999999999996</v>
      </c>
      <c r="E26" s="40">
        <v>21</v>
      </c>
      <c r="F26" s="40">
        <v>36</v>
      </c>
      <c r="G26" s="40">
        <v>26021.562000000002</v>
      </c>
      <c r="H26" s="40">
        <v>35.799999999999997</v>
      </c>
      <c r="I26" s="40">
        <v>0.48199999999999998</v>
      </c>
      <c r="J26" s="39">
        <v>1118.8738080000001</v>
      </c>
      <c r="K26" s="40">
        <v>5.8620850000000004</v>
      </c>
      <c r="L26" s="39">
        <v>9315</v>
      </c>
      <c r="M26" s="49">
        <v>2.64</v>
      </c>
      <c r="N26" s="49">
        <v>258.48</v>
      </c>
      <c r="O26" s="39" t="str">
        <f t="shared" si="0"/>
        <v>Medium GDP per capita</v>
      </c>
      <c r="P26" s="45">
        <v>14.1</v>
      </c>
    </row>
    <row r="27" spans="1:16" x14ac:dyDescent="0.75">
      <c r="A27" s="40" t="s">
        <v>86</v>
      </c>
      <c r="B27" s="40" t="s">
        <v>63</v>
      </c>
      <c r="C27" s="40">
        <v>2015</v>
      </c>
      <c r="D27" s="39">
        <v>0.59499999999999997</v>
      </c>
      <c r="E27" s="40">
        <v>20</v>
      </c>
      <c r="F27" s="40">
        <v>35</v>
      </c>
      <c r="G27" s="40">
        <v>26011.984</v>
      </c>
      <c r="H27" s="40">
        <v>35.9</v>
      </c>
      <c r="I27" s="40">
        <v>0.69899999999999995</v>
      </c>
      <c r="J27" s="39">
        <v>1248.4533100000001</v>
      </c>
      <c r="K27" s="40">
        <v>5.4750550000000002</v>
      </c>
      <c r="L27" s="39">
        <v>9424.24</v>
      </c>
      <c r="M27" s="49">
        <v>2.64</v>
      </c>
      <c r="N27" s="49">
        <v>263.66000000000003</v>
      </c>
      <c r="O27" s="39" t="str">
        <f t="shared" si="0"/>
        <v>Medium GDP per capita</v>
      </c>
      <c r="P27" s="45">
        <v>14</v>
      </c>
    </row>
    <row r="28" spans="1:16" x14ac:dyDescent="0.75">
      <c r="A28" s="40" t="s">
        <v>87</v>
      </c>
      <c r="B28" s="40" t="s">
        <v>63</v>
      </c>
      <c r="C28" s="40">
        <v>2016</v>
      </c>
      <c r="D28" s="39">
        <v>0.60599999999999998</v>
      </c>
      <c r="E28" s="40">
        <v>21</v>
      </c>
      <c r="F28" s="40">
        <v>34</v>
      </c>
      <c r="G28" s="40">
        <v>25995.471000000001</v>
      </c>
      <c r="H28" s="40">
        <v>36</v>
      </c>
      <c r="I28" s="40">
        <v>1.2729999999999999</v>
      </c>
      <c r="J28" s="39">
        <v>1401.564635</v>
      </c>
      <c r="K28" s="40">
        <v>5.3768440000000002</v>
      </c>
      <c r="L28" s="39">
        <v>9502.2099999999991</v>
      </c>
      <c r="M28" s="49">
        <v>2.64</v>
      </c>
      <c r="N28" s="49">
        <v>250.69</v>
      </c>
      <c r="O28" s="39" t="str">
        <f t="shared" si="0"/>
        <v>Medium GDP per capita</v>
      </c>
      <c r="P28" s="45">
        <v>13.3</v>
      </c>
    </row>
    <row r="29" spans="1:16" x14ac:dyDescent="0.75">
      <c r="A29" s="40" t="s">
        <v>88</v>
      </c>
      <c r="B29" s="40" t="s">
        <v>63</v>
      </c>
      <c r="C29" s="40">
        <v>2017</v>
      </c>
      <c r="D29" s="39">
        <v>0.61599999999999999</v>
      </c>
      <c r="E29" s="40">
        <v>19</v>
      </c>
      <c r="F29" s="40">
        <v>33</v>
      </c>
      <c r="G29" s="40">
        <v>26189.98</v>
      </c>
      <c r="H29" s="40">
        <v>36.200000000000003</v>
      </c>
      <c r="I29" s="40">
        <v>1.085</v>
      </c>
      <c r="J29" s="39">
        <v>1563.7678189999999</v>
      </c>
      <c r="K29" s="40">
        <v>7.1282439999999996</v>
      </c>
      <c r="L29" s="39">
        <v>9541.33</v>
      </c>
      <c r="M29" s="49">
        <v>2.64</v>
      </c>
      <c r="N29" s="49">
        <v>258.60000000000002</v>
      </c>
      <c r="O29" s="39" t="str">
        <f t="shared" si="0"/>
        <v>High GDP per capita</v>
      </c>
      <c r="P29" s="45">
        <v>12.5</v>
      </c>
    </row>
    <row r="30" spans="1:16" x14ac:dyDescent="0.75">
      <c r="A30" s="40" t="s">
        <v>89</v>
      </c>
      <c r="B30" s="40" t="s">
        <v>63</v>
      </c>
      <c r="C30" s="40">
        <v>2018</v>
      </c>
      <c r="D30" s="39">
        <v>0.625</v>
      </c>
      <c r="E30" s="40">
        <v>20</v>
      </c>
      <c r="F30" s="40">
        <v>32</v>
      </c>
      <c r="G30" s="40">
        <v>25953.916000000001</v>
      </c>
      <c r="H30" s="40">
        <v>36.4</v>
      </c>
      <c r="I30" s="40">
        <v>0.86599999999999999</v>
      </c>
      <c r="J30" s="39">
        <v>1698.132081</v>
      </c>
      <c r="K30" s="40">
        <v>5.2946900000000001</v>
      </c>
      <c r="L30" s="39">
        <v>9602.2999999999993</v>
      </c>
      <c r="M30" s="49">
        <v>2.64</v>
      </c>
      <c r="N30" s="49">
        <v>267.66000000000003</v>
      </c>
      <c r="O30" s="39" t="str">
        <f t="shared" si="0"/>
        <v>High GDP per capita</v>
      </c>
      <c r="P30" s="45">
        <v>11.5</v>
      </c>
    </row>
    <row r="31" spans="1:16" x14ac:dyDescent="0.75">
      <c r="A31" s="40" t="s">
        <v>90</v>
      </c>
      <c r="B31" s="40" t="s">
        <v>63</v>
      </c>
      <c r="C31" s="40">
        <v>2019</v>
      </c>
      <c r="D31" s="39">
        <v>0.63200000000000001</v>
      </c>
      <c r="E31" s="40">
        <v>20</v>
      </c>
      <c r="F31" s="40">
        <v>31</v>
      </c>
      <c r="G31" s="40">
        <v>25738.866999999998</v>
      </c>
      <c r="H31" s="40">
        <v>36.700000000000003</v>
      </c>
      <c r="I31" s="40">
        <v>1.109</v>
      </c>
      <c r="J31" s="39">
        <v>1855.740094</v>
      </c>
      <c r="K31" s="40">
        <v>5.8641540000000001</v>
      </c>
      <c r="L31" s="39">
        <v>9845</v>
      </c>
      <c r="M31" s="49">
        <v>2.64</v>
      </c>
      <c r="N31" s="49">
        <v>268.85000000000002</v>
      </c>
      <c r="O31" s="39" t="str">
        <f t="shared" si="0"/>
        <v>High GDP per capita</v>
      </c>
      <c r="P31" s="45">
        <v>11</v>
      </c>
    </row>
    <row r="32" spans="1:16" x14ac:dyDescent="0.75">
      <c r="A32" s="40" t="s">
        <v>91</v>
      </c>
      <c r="B32" s="40" t="s">
        <v>64</v>
      </c>
      <c r="C32" s="40">
        <v>2010</v>
      </c>
      <c r="D32" s="39">
        <v>0.49399999999999999</v>
      </c>
      <c r="E32" s="40">
        <v>55</v>
      </c>
      <c r="F32" s="40">
        <v>34.6</v>
      </c>
      <c r="G32" s="40">
        <v>1600.3440000000001</v>
      </c>
      <c r="H32" s="40">
        <v>56.7</v>
      </c>
      <c r="I32" s="40">
        <v>1.349</v>
      </c>
      <c r="J32" s="39">
        <v>1036.5345150000001</v>
      </c>
      <c r="K32" s="40">
        <v>13.77073</v>
      </c>
      <c r="L32" s="39">
        <v>3650</v>
      </c>
      <c r="M32" s="49">
        <v>3.38</v>
      </c>
      <c r="N32" s="49">
        <v>87.34</v>
      </c>
      <c r="O32" s="39" t="str">
        <f t="shared" si="0"/>
        <v>Medium GDP per capita</v>
      </c>
      <c r="P32" s="45">
        <v>8.1999999999999993</v>
      </c>
    </row>
    <row r="33" spans="1:16" x14ac:dyDescent="0.75">
      <c r="A33" s="40" t="s">
        <v>92</v>
      </c>
      <c r="B33" s="40" t="s">
        <v>64</v>
      </c>
      <c r="C33" s="40">
        <v>2011</v>
      </c>
      <c r="D33" s="39">
        <v>0.5</v>
      </c>
      <c r="E33" s="40">
        <v>63</v>
      </c>
      <c r="F33" s="40">
        <v>34.1</v>
      </c>
      <c r="G33" s="40">
        <v>1601.386</v>
      </c>
      <c r="H33" s="40">
        <v>56</v>
      </c>
      <c r="I33" s="40">
        <v>1.0740000000000001</v>
      </c>
      <c r="J33" s="39">
        <v>1130.2732510000001</v>
      </c>
      <c r="K33" s="40">
        <v>1.446979</v>
      </c>
      <c r="L33" s="39">
        <v>3650</v>
      </c>
      <c r="M33" s="49">
        <v>3.42</v>
      </c>
      <c r="N33" s="49">
        <v>89.37</v>
      </c>
      <c r="O33" s="39" t="str">
        <f t="shared" si="0"/>
        <v>Medium GDP per capita</v>
      </c>
      <c r="P33" s="45">
        <v>7.9</v>
      </c>
    </row>
    <row r="34" spans="1:16" x14ac:dyDescent="0.75">
      <c r="A34" s="40" t="s">
        <v>93</v>
      </c>
      <c r="B34" s="40" t="s">
        <v>64</v>
      </c>
      <c r="C34" s="40">
        <v>2012</v>
      </c>
      <c r="D34" s="39">
        <v>0.51</v>
      </c>
      <c r="E34" s="40">
        <v>75</v>
      </c>
      <c r="F34" s="40">
        <v>33.799999999999997</v>
      </c>
      <c r="G34" s="40">
        <v>1628.623</v>
      </c>
      <c r="H34" s="40">
        <v>55.5</v>
      </c>
      <c r="I34" s="40">
        <v>0.71899999999999997</v>
      </c>
      <c r="J34" s="39">
        <v>1145.1401049999999</v>
      </c>
      <c r="K34" s="40">
        <v>6.3925039999999997</v>
      </c>
      <c r="L34" s="39">
        <v>3750</v>
      </c>
      <c r="M34" s="49">
        <v>3.44</v>
      </c>
      <c r="N34" s="49">
        <v>81.05</v>
      </c>
      <c r="O34" s="39" t="str">
        <f t="shared" si="0"/>
        <v>Medium GDP per capita</v>
      </c>
      <c r="P34" s="45">
        <v>7.6</v>
      </c>
    </row>
    <row r="35" spans="1:16" x14ac:dyDescent="0.75">
      <c r="A35" s="40" t="s">
        <v>94</v>
      </c>
      <c r="B35" s="40" t="s">
        <v>64</v>
      </c>
      <c r="C35" s="40">
        <v>2013</v>
      </c>
      <c r="D35" s="39">
        <v>0.52200000000000002</v>
      </c>
      <c r="E35" s="40">
        <v>65</v>
      </c>
      <c r="F35" s="40">
        <v>33.5</v>
      </c>
      <c r="G35" s="40">
        <v>1649.0509999999999</v>
      </c>
      <c r="H35" s="40">
        <v>55.2</v>
      </c>
      <c r="I35" s="40">
        <v>0.98899999999999999</v>
      </c>
      <c r="J35" s="39">
        <v>1251.2097670000001</v>
      </c>
      <c r="K35" s="40">
        <v>-1.9571400000000001</v>
      </c>
      <c r="L35" s="39">
        <v>3950</v>
      </c>
      <c r="M35" s="49">
        <v>3.45</v>
      </c>
      <c r="N35" s="49">
        <v>77.25</v>
      </c>
      <c r="O35" s="39" t="str">
        <f t="shared" si="0"/>
        <v>Medium GDP per capita</v>
      </c>
      <c r="P35" s="45">
        <v>7.5</v>
      </c>
    </row>
    <row r="36" spans="1:16" x14ac:dyDescent="0.75">
      <c r="A36" s="40" t="s">
        <v>95</v>
      </c>
      <c r="B36" s="40" t="s">
        <v>64</v>
      </c>
      <c r="C36" s="40">
        <v>2014</v>
      </c>
      <c r="D36" s="39">
        <v>0.52700000000000002</v>
      </c>
      <c r="E36" s="40">
        <v>63</v>
      </c>
      <c r="F36" s="40">
        <v>33.299999999999997</v>
      </c>
      <c r="G36" s="40">
        <v>1672.88</v>
      </c>
      <c r="H36" s="40">
        <v>55</v>
      </c>
      <c r="I36" s="40">
        <v>1.087</v>
      </c>
      <c r="J36" s="39">
        <v>1291.410185</v>
      </c>
      <c r="K36" s="40">
        <v>-3.41351</v>
      </c>
      <c r="L36" s="39">
        <v>3950</v>
      </c>
      <c r="M36" s="49">
        <v>3.45</v>
      </c>
      <c r="N36" s="49">
        <v>79.91</v>
      </c>
      <c r="O36" s="39" t="str">
        <f t="shared" si="0"/>
        <v>Medium GDP per capita</v>
      </c>
      <c r="P36" s="45">
        <v>7.4</v>
      </c>
    </row>
    <row r="37" spans="1:16" x14ac:dyDescent="0.75">
      <c r="A37" s="40" t="s">
        <v>96</v>
      </c>
      <c r="B37" s="40" t="s">
        <v>64</v>
      </c>
      <c r="C37" s="40">
        <v>2015</v>
      </c>
      <c r="D37" s="39">
        <v>0.53200000000000003</v>
      </c>
      <c r="E37" s="40">
        <v>61</v>
      </c>
      <c r="F37" s="40">
        <v>33.200000000000003</v>
      </c>
      <c r="G37" s="40">
        <v>1707.079</v>
      </c>
      <c r="H37" s="40">
        <v>55</v>
      </c>
      <c r="I37" s="40">
        <v>1.3169999999999999</v>
      </c>
      <c r="J37" s="39">
        <v>1076.7966980000001</v>
      </c>
      <c r="K37" s="40">
        <v>6.7582930000000001</v>
      </c>
      <c r="L37" s="39">
        <v>3950</v>
      </c>
      <c r="M37" s="49">
        <v>3.45</v>
      </c>
      <c r="N37" s="49">
        <v>79.290000000000006</v>
      </c>
      <c r="O37" s="39" t="str">
        <f t="shared" si="0"/>
        <v>Medium GDP per capita</v>
      </c>
      <c r="P37" s="45">
        <v>7.3</v>
      </c>
    </row>
    <row r="38" spans="1:16" x14ac:dyDescent="0.75">
      <c r="A38" s="40" t="s">
        <v>97</v>
      </c>
      <c r="B38" s="40" t="s">
        <v>64</v>
      </c>
      <c r="C38" s="40">
        <v>2016</v>
      </c>
      <c r="D38" s="39">
        <v>0.53300000000000003</v>
      </c>
      <c r="E38" s="40">
        <v>68</v>
      </c>
      <c r="F38" s="40">
        <v>32.9</v>
      </c>
      <c r="G38" s="40">
        <v>1740.2539999999999</v>
      </c>
      <c r="H38" s="40">
        <v>55</v>
      </c>
      <c r="I38" s="40">
        <v>1.248</v>
      </c>
      <c r="J38" s="39">
        <v>1087.287331</v>
      </c>
      <c r="K38" s="40">
        <v>-3.988</v>
      </c>
      <c r="L38" s="39">
        <v>3950</v>
      </c>
      <c r="M38" s="49">
        <v>3.45</v>
      </c>
      <c r="N38" s="49">
        <v>84.48</v>
      </c>
      <c r="O38" s="39" t="str">
        <f t="shared" si="0"/>
        <v>Medium GDP per capita</v>
      </c>
      <c r="P38" s="45">
        <v>7.6</v>
      </c>
    </row>
    <row r="39" spans="1:16" x14ac:dyDescent="0.75">
      <c r="A39" s="40" t="s">
        <v>98</v>
      </c>
      <c r="B39" s="40" t="s">
        <v>64</v>
      </c>
      <c r="C39" s="40">
        <v>2017</v>
      </c>
      <c r="D39" s="39">
        <v>0.53600000000000003</v>
      </c>
      <c r="E39" s="40">
        <v>68</v>
      </c>
      <c r="F39" s="40">
        <v>32.700000000000003</v>
      </c>
      <c r="G39" s="40">
        <v>1764.4849999999999</v>
      </c>
      <c r="H39" s="40">
        <v>55</v>
      </c>
      <c r="I39" s="40">
        <v>1.3720000000000001</v>
      </c>
      <c r="J39" s="39">
        <v>1136.5938719999999</v>
      </c>
      <c r="K39" s="40">
        <v>2.0364960000000001</v>
      </c>
      <c r="L39" s="39">
        <v>3950</v>
      </c>
      <c r="M39" s="49">
        <v>3.45</v>
      </c>
      <c r="N39" s="49">
        <v>88.74</v>
      </c>
      <c r="O39" s="39" t="str">
        <f t="shared" si="0"/>
        <v>Medium GDP per capita</v>
      </c>
      <c r="P39" s="45">
        <v>7.9</v>
      </c>
    </row>
    <row r="40" spans="1:16" x14ac:dyDescent="0.75">
      <c r="B40" s="40" t="s">
        <v>64</v>
      </c>
      <c r="C40" s="40">
        <v>2018</v>
      </c>
      <c r="D40" s="39">
        <v>0.54100000000000004</v>
      </c>
      <c r="E40" s="40">
        <v>52</v>
      </c>
      <c r="F40" s="40">
        <v>32.4</v>
      </c>
      <c r="G40" s="40">
        <v>1785.355</v>
      </c>
      <c r="H40" s="40">
        <v>55.1</v>
      </c>
      <c r="I40" s="40">
        <v>1.2330000000000001</v>
      </c>
      <c r="J40" s="39">
        <v>1241.825298</v>
      </c>
      <c r="K40" s="40">
        <v>0.76079399999999997</v>
      </c>
      <c r="L40" s="39">
        <v>3950</v>
      </c>
      <c r="M40" s="49">
        <v>3.45</v>
      </c>
      <c r="N40" s="49">
        <v>87.25</v>
      </c>
      <c r="O40" s="39" t="str">
        <f t="shared" si="0"/>
        <v>Medium GDP per capita</v>
      </c>
      <c r="P40" s="45">
        <v>8.1</v>
      </c>
    </row>
    <row r="41" spans="1:16" x14ac:dyDescent="0.75">
      <c r="B41" s="40" t="s">
        <v>64</v>
      </c>
      <c r="C41" s="40">
        <v>2019</v>
      </c>
      <c r="D41" s="39">
        <v>0.54500000000000004</v>
      </c>
      <c r="E41" s="40">
        <v>39</v>
      </c>
      <c r="F41" s="40">
        <v>31.9</v>
      </c>
      <c r="G41" s="40">
        <v>1804.0830000000001</v>
      </c>
      <c r="H41" s="40">
        <v>55.2</v>
      </c>
      <c r="I41" s="40">
        <v>1.329</v>
      </c>
      <c r="J41" s="39">
        <v>1219.515506</v>
      </c>
      <c r="K41" s="40">
        <v>-4.8833099999999998</v>
      </c>
      <c r="L41" s="39">
        <v>3950</v>
      </c>
      <c r="M41" s="49">
        <v>3.45</v>
      </c>
      <c r="N41" s="49">
        <v>88.62</v>
      </c>
      <c r="O41" s="39" t="str">
        <f t="shared" si="0"/>
        <v>Medium GDP per capita</v>
      </c>
      <c r="P41" s="45">
        <v>7.7</v>
      </c>
    </row>
    <row r="42" spans="1:16" x14ac:dyDescent="0.75">
      <c r="B42" s="40" t="s">
        <v>65</v>
      </c>
      <c r="C42" s="40">
        <v>2010</v>
      </c>
      <c r="D42" s="39">
        <v>0.38400000000000001</v>
      </c>
      <c r="E42" s="40">
        <v>19</v>
      </c>
      <c r="F42" s="40">
        <v>37.1</v>
      </c>
      <c r="G42" s="40">
        <v>2714.1080000000002</v>
      </c>
      <c r="H42" s="40">
        <v>53.5</v>
      </c>
      <c r="I42" s="40">
        <v>1.347</v>
      </c>
      <c r="J42" s="39">
        <v>647.83609550000006</v>
      </c>
      <c r="K42" s="40">
        <v>3.679894</v>
      </c>
      <c r="L42" s="39">
        <v>12143</v>
      </c>
      <c r="M42" s="49">
        <v>2.19</v>
      </c>
      <c r="N42" s="49">
        <v>22.13</v>
      </c>
      <c r="O42" s="39" t="str">
        <f t="shared" si="0"/>
        <v>Low GDP per capita</v>
      </c>
      <c r="P42" s="45">
        <v>13.3</v>
      </c>
    </row>
    <row r="43" spans="1:16" x14ac:dyDescent="0.75">
      <c r="B43" s="40" t="s">
        <v>65</v>
      </c>
      <c r="C43" s="40">
        <v>2011</v>
      </c>
      <c r="D43" s="39">
        <v>0.39400000000000002</v>
      </c>
      <c r="E43" s="40">
        <v>17</v>
      </c>
      <c r="F43" s="40">
        <v>35.5</v>
      </c>
      <c r="G43" s="40">
        <v>2495.2399999999998</v>
      </c>
      <c r="H43" s="40">
        <v>53.3</v>
      </c>
      <c r="I43" s="40">
        <v>1.0880000000000001</v>
      </c>
      <c r="J43" s="39">
        <v>751.17277039999999</v>
      </c>
      <c r="K43" s="40">
        <v>9.6643150000000002</v>
      </c>
      <c r="L43" s="39">
        <v>11843</v>
      </c>
      <c r="M43" s="49">
        <v>2.2000000000000002</v>
      </c>
      <c r="N43" s="49">
        <v>29.93</v>
      </c>
      <c r="O43" s="39" t="str">
        <f t="shared" si="0"/>
        <v>Medium GDP per capita</v>
      </c>
      <c r="P43" s="45">
        <v>12.6</v>
      </c>
    </row>
    <row r="44" spans="1:16" x14ac:dyDescent="0.75">
      <c r="B44" s="40" t="s">
        <v>65</v>
      </c>
      <c r="C44" s="40">
        <v>2012</v>
      </c>
      <c r="D44" s="39">
        <v>0.40300000000000002</v>
      </c>
      <c r="E44" s="40">
        <v>17</v>
      </c>
      <c r="F44" s="40">
        <v>33.9</v>
      </c>
      <c r="G44" s="40">
        <v>2268.2979999999998</v>
      </c>
      <c r="H44" s="40">
        <v>53.3</v>
      </c>
      <c r="I44" s="40">
        <v>0.57299999999999995</v>
      </c>
      <c r="J44" s="39">
        <v>758.00042699999995</v>
      </c>
      <c r="K44" s="40">
        <v>1.5792550000000001</v>
      </c>
      <c r="L44" s="39">
        <v>12143</v>
      </c>
      <c r="M44" s="49">
        <v>2.1800000000000002</v>
      </c>
      <c r="N44" s="49">
        <v>27.81</v>
      </c>
      <c r="O44" s="39" t="str">
        <f t="shared" si="0"/>
        <v>Medium GDP per capita</v>
      </c>
      <c r="P44" s="45">
        <v>12.2</v>
      </c>
    </row>
    <row r="45" spans="1:16" x14ac:dyDescent="0.75">
      <c r="B45" s="40" t="s">
        <v>65</v>
      </c>
      <c r="C45" s="40">
        <v>2013</v>
      </c>
      <c r="D45" s="39">
        <v>0.41</v>
      </c>
      <c r="E45" s="40">
        <v>18</v>
      </c>
      <c r="F45" s="40">
        <v>32.200000000000003</v>
      </c>
      <c r="G45" s="40">
        <v>2037.047</v>
      </c>
      <c r="H45" s="40">
        <v>53.3</v>
      </c>
      <c r="I45" s="40">
        <v>0.93</v>
      </c>
      <c r="J45" s="39">
        <v>787.46943829999998</v>
      </c>
      <c r="K45" s="40">
        <v>-2.74472</v>
      </c>
      <c r="L45" s="39">
        <v>12343</v>
      </c>
      <c r="M45" s="49">
        <v>2.17</v>
      </c>
      <c r="N45" s="49">
        <v>26.99</v>
      </c>
      <c r="O45" s="39" t="str">
        <f t="shared" si="0"/>
        <v>Medium GDP per capita</v>
      </c>
      <c r="P45" s="45">
        <v>11.8</v>
      </c>
    </row>
    <row r="46" spans="1:16" x14ac:dyDescent="0.75">
      <c r="B46" s="40" t="s">
        <v>65</v>
      </c>
      <c r="C46" s="40">
        <v>2014</v>
      </c>
      <c r="D46" s="39">
        <v>0.41299999999999998</v>
      </c>
      <c r="E46" s="40">
        <v>17</v>
      </c>
      <c r="F46" s="40">
        <v>30.7</v>
      </c>
      <c r="G46" s="40">
        <v>1805.6690000000001</v>
      </c>
      <c r="H46" s="40">
        <v>53.2</v>
      </c>
      <c r="I46" s="40">
        <v>0.98099999999999998</v>
      </c>
      <c r="J46" s="39">
        <v>792.84623739999995</v>
      </c>
      <c r="K46" s="40">
        <v>-2.0426299999999999</v>
      </c>
      <c r="L46" s="39">
        <v>12143</v>
      </c>
      <c r="M46" s="49">
        <v>2.17</v>
      </c>
      <c r="N46" s="49">
        <v>29.28</v>
      </c>
      <c r="O46" s="39" t="str">
        <f t="shared" si="0"/>
        <v>Medium GDP per capita</v>
      </c>
      <c r="P46" s="45">
        <v>11.8</v>
      </c>
    </row>
    <row r="47" spans="1:16" x14ac:dyDescent="0.75">
      <c r="B47" s="40" t="s">
        <v>65</v>
      </c>
      <c r="C47" s="40">
        <v>2015</v>
      </c>
      <c r="D47" s="39">
        <v>0.42199999999999999</v>
      </c>
      <c r="E47" s="40">
        <v>16</v>
      </c>
      <c r="F47" s="40">
        <v>29.3</v>
      </c>
      <c r="G47" s="40">
        <v>1836.327</v>
      </c>
      <c r="H47" s="40">
        <v>53.1</v>
      </c>
      <c r="I47" s="40">
        <v>1.2310000000000001</v>
      </c>
      <c r="J47" s="39">
        <v>653.32726809999997</v>
      </c>
      <c r="K47" s="40">
        <v>4.3618410000000001</v>
      </c>
      <c r="L47" s="39">
        <v>12143</v>
      </c>
      <c r="M47" s="49">
        <v>2.17</v>
      </c>
      <c r="N47" s="49">
        <v>32.49</v>
      </c>
      <c r="O47" s="39" t="str">
        <f t="shared" si="0"/>
        <v>Low GDP per capita</v>
      </c>
      <c r="P47" s="45">
        <v>12</v>
      </c>
    </row>
    <row r="48" spans="1:16" x14ac:dyDescent="0.75">
      <c r="B48" s="40" t="s">
        <v>65</v>
      </c>
      <c r="C48" s="40">
        <v>2016</v>
      </c>
      <c r="D48" s="39">
        <v>0.42799999999999999</v>
      </c>
      <c r="E48" s="40">
        <v>15</v>
      </c>
      <c r="F48" s="40">
        <v>28.3</v>
      </c>
      <c r="G48" s="40">
        <v>1852.6489999999999</v>
      </c>
      <c r="H48" s="40">
        <v>53</v>
      </c>
      <c r="I48" s="40">
        <v>1.1839999999999999</v>
      </c>
      <c r="J48" s="39">
        <v>688.25069629999996</v>
      </c>
      <c r="K48" s="40">
        <v>-2.81853</v>
      </c>
      <c r="L48" s="39">
        <v>12143</v>
      </c>
      <c r="M48" s="49">
        <v>2.17</v>
      </c>
      <c r="N48" s="49">
        <v>31.67</v>
      </c>
      <c r="O48" s="39" t="str">
        <f t="shared" si="0"/>
        <v>Low GDP per capita</v>
      </c>
      <c r="P48" s="45">
        <v>12.3</v>
      </c>
    </row>
    <row r="49" spans="2:16" x14ac:dyDescent="0.75">
      <c r="B49" s="40" t="s">
        <v>65</v>
      </c>
      <c r="C49" s="40">
        <v>2017</v>
      </c>
      <c r="D49" s="39">
        <v>0.439</v>
      </c>
      <c r="E49" s="40">
        <v>14</v>
      </c>
      <c r="F49" s="40">
        <v>27.4</v>
      </c>
      <c r="G49" s="40">
        <v>1862.3920000000001</v>
      </c>
      <c r="H49" s="40">
        <v>52.8</v>
      </c>
      <c r="I49" s="40">
        <v>1.34</v>
      </c>
      <c r="J49" s="39">
        <v>734.99626799999999</v>
      </c>
      <c r="K49" s="40">
        <v>6.0290030000000003</v>
      </c>
      <c r="L49" s="39">
        <v>12143</v>
      </c>
      <c r="M49" s="49">
        <v>2.17</v>
      </c>
      <c r="N49" s="49">
        <v>32.69</v>
      </c>
      <c r="O49" s="39" t="str">
        <f t="shared" si="0"/>
        <v>Medium GDP per capita</v>
      </c>
      <c r="P49" s="45">
        <v>12.4</v>
      </c>
    </row>
    <row r="50" spans="2:16" x14ac:dyDescent="0.75">
      <c r="B50" s="40" t="s">
        <v>65</v>
      </c>
      <c r="C50" s="40">
        <v>2018</v>
      </c>
      <c r="D50" s="39">
        <v>0.443</v>
      </c>
      <c r="E50" s="40">
        <v>13</v>
      </c>
      <c r="F50" s="40">
        <v>26.7</v>
      </c>
      <c r="G50" s="40">
        <v>1867.088</v>
      </c>
      <c r="H50" s="40">
        <v>52.6</v>
      </c>
      <c r="I50" s="40">
        <v>1.27</v>
      </c>
      <c r="J50" s="39">
        <v>804.50053779999996</v>
      </c>
      <c r="K50" s="40">
        <v>-0.40281</v>
      </c>
      <c r="L50" s="39">
        <v>12143</v>
      </c>
      <c r="M50" s="49">
        <v>2.17</v>
      </c>
      <c r="N50" s="49">
        <v>27.38</v>
      </c>
      <c r="O50" s="39" t="str">
        <f t="shared" si="0"/>
        <v>Medium GDP per capita</v>
      </c>
      <c r="P50" s="45">
        <v>12.7</v>
      </c>
    </row>
    <row r="51" spans="2:16" x14ac:dyDescent="0.75">
      <c r="B51" s="40" t="s">
        <v>65</v>
      </c>
      <c r="C51" s="40">
        <v>2019</v>
      </c>
      <c r="D51" s="39">
        <v>0.45200000000000001</v>
      </c>
      <c r="E51" s="40">
        <v>11</v>
      </c>
      <c r="F51" s="40">
        <v>26.1</v>
      </c>
      <c r="G51" s="40">
        <v>1867.6869999999999</v>
      </c>
      <c r="H51" s="40">
        <v>52.5</v>
      </c>
      <c r="I51" s="40">
        <v>1.196</v>
      </c>
      <c r="J51" s="39">
        <v>796.11520680000001</v>
      </c>
      <c r="K51" s="40">
        <v>-5.4081999999999999</v>
      </c>
      <c r="L51" s="39">
        <v>12143</v>
      </c>
      <c r="M51" s="49">
        <v>2.17</v>
      </c>
      <c r="N51" s="49">
        <v>34.51</v>
      </c>
      <c r="O51" s="39" t="str">
        <f t="shared" si="0"/>
        <v>Medium GDP per capita</v>
      </c>
      <c r="P51" s="45">
        <v>14.1</v>
      </c>
    </row>
    <row r="52" spans="2:16" x14ac:dyDescent="0.75">
      <c r="B52" s="40" t="s">
        <v>66</v>
      </c>
      <c r="C52" s="40">
        <v>2010</v>
      </c>
      <c r="D52" s="39">
        <v>0.53900000000000003</v>
      </c>
      <c r="E52" s="40">
        <v>10</v>
      </c>
      <c r="F52" s="40">
        <v>37.5</v>
      </c>
      <c r="G52" s="40">
        <v>4625.1940000000004</v>
      </c>
      <c r="H52" s="40">
        <v>46.3</v>
      </c>
      <c r="I52" s="40">
        <v>1.212</v>
      </c>
      <c r="J52" s="39">
        <v>785.50266710000005</v>
      </c>
      <c r="K52" s="40">
        <v>3.6320229999999998</v>
      </c>
      <c r="L52" s="39">
        <v>5455</v>
      </c>
      <c r="M52" s="49">
        <v>2.93</v>
      </c>
      <c r="N52" s="49">
        <v>240.54</v>
      </c>
      <c r="O52" s="39" t="str">
        <f t="shared" si="0"/>
        <v>Medium GDP per capita</v>
      </c>
      <c r="P52" s="45">
        <v>11.2</v>
      </c>
    </row>
    <row r="53" spans="2:16" x14ac:dyDescent="0.75">
      <c r="B53" s="40" t="s">
        <v>66</v>
      </c>
      <c r="C53" s="40">
        <v>2011</v>
      </c>
      <c r="D53" s="39">
        <v>0.54600000000000004</v>
      </c>
      <c r="E53" s="40">
        <v>8</v>
      </c>
      <c r="F53" s="40">
        <v>35.9</v>
      </c>
      <c r="G53" s="40">
        <v>4708.9390000000003</v>
      </c>
      <c r="H53" s="40">
        <v>46.1</v>
      </c>
      <c r="I53" s="40">
        <v>0.39400000000000002</v>
      </c>
      <c r="J53" s="39">
        <v>882.27561400000002</v>
      </c>
      <c r="K53" s="40">
        <v>6.1626409999999998</v>
      </c>
      <c r="L53" s="39">
        <v>5455</v>
      </c>
      <c r="M53" s="49">
        <v>2.97</v>
      </c>
      <c r="N53" s="49">
        <v>235.93</v>
      </c>
      <c r="O53" s="39" t="str">
        <f t="shared" si="0"/>
        <v>Medium GDP per capita</v>
      </c>
      <c r="P53" s="45">
        <v>9.6999999999999993</v>
      </c>
    </row>
    <row r="54" spans="2:16" x14ac:dyDescent="0.75">
      <c r="B54" s="40" t="s">
        <v>66</v>
      </c>
      <c r="C54" s="40">
        <v>2012</v>
      </c>
      <c r="D54" s="39">
        <v>0.55200000000000005</v>
      </c>
      <c r="E54" s="40">
        <v>6</v>
      </c>
      <c r="F54" s="40">
        <v>34.4</v>
      </c>
      <c r="G54" s="40">
        <v>4407.6679999999997</v>
      </c>
      <c r="H54" s="40">
        <v>46.1</v>
      </c>
      <c r="I54" s="40">
        <v>0.86299999999999999</v>
      </c>
      <c r="J54" s="39">
        <v>950.88034600000003</v>
      </c>
      <c r="K54" s="40">
        <v>2.4192710000000002</v>
      </c>
      <c r="L54" s="39">
        <v>5455</v>
      </c>
      <c r="M54" s="49">
        <v>2.91</v>
      </c>
      <c r="N54" s="49">
        <v>238.64</v>
      </c>
      <c r="O54" s="39" t="str">
        <f t="shared" si="0"/>
        <v>Medium GDP per capita</v>
      </c>
      <c r="P54" s="45">
        <v>9.5</v>
      </c>
    </row>
    <row r="55" spans="2:16" x14ac:dyDescent="0.75">
      <c r="B55" s="40" t="s">
        <v>66</v>
      </c>
      <c r="C55" s="40">
        <v>2013</v>
      </c>
      <c r="D55" s="39">
        <v>0.55900000000000005</v>
      </c>
      <c r="E55" s="40">
        <v>6</v>
      </c>
      <c r="F55" s="40">
        <v>33</v>
      </c>
      <c r="G55" s="40">
        <v>4062.1179999999999</v>
      </c>
      <c r="H55" s="40">
        <v>46.2</v>
      </c>
      <c r="I55" s="40">
        <v>1.014</v>
      </c>
      <c r="J55" s="39">
        <v>1013.420536</v>
      </c>
      <c r="K55" s="40">
        <v>6.10703</v>
      </c>
      <c r="L55" s="39">
        <v>5455</v>
      </c>
      <c r="M55" s="49">
        <v>2.9</v>
      </c>
      <c r="N55" s="49">
        <v>237.89</v>
      </c>
      <c r="O55" s="39" t="str">
        <f t="shared" si="0"/>
        <v>Medium GDP per capita</v>
      </c>
      <c r="P55" s="45">
        <v>9.4</v>
      </c>
    </row>
    <row r="56" spans="2:16" x14ac:dyDescent="0.75">
      <c r="B56" s="40" t="s">
        <v>66</v>
      </c>
      <c r="C56" s="40">
        <v>2014</v>
      </c>
      <c r="D56" s="39">
        <v>0.56499999999999995</v>
      </c>
      <c r="E56" s="40">
        <v>6</v>
      </c>
      <c r="F56" s="40">
        <v>32</v>
      </c>
      <c r="G56" s="40">
        <v>3837.23</v>
      </c>
      <c r="H56" s="40">
        <v>46.4</v>
      </c>
      <c r="I56" s="40">
        <v>0.623</v>
      </c>
      <c r="J56" s="39">
        <v>1093.4959759999999</v>
      </c>
      <c r="K56" s="40">
        <v>3.0670329999999999</v>
      </c>
      <c r="L56" s="39">
        <v>5455</v>
      </c>
      <c r="M56" s="49">
        <v>2.9</v>
      </c>
      <c r="N56" s="49">
        <v>241.15</v>
      </c>
      <c r="O56" s="39" t="str">
        <f t="shared" si="0"/>
        <v>Medium GDP per capita</v>
      </c>
      <c r="P56" s="45">
        <v>9.1999999999999993</v>
      </c>
    </row>
    <row r="57" spans="2:16" x14ac:dyDescent="0.75">
      <c r="B57" s="40" t="s">
        <v>66</v>
      </c>
      <c r="C57" s="40">
        <v>2015</v>
      </c>
      <c r="D57" s="39">
        <v>0.56999999999999995</v>
      </c>
      <c r="E57" s="40">
        <v>7</v>
      </c>
      <c r="F57" s="40">
        <v>31.3</v>
      </c>
      <c r="G57" s="40">
        <v>3607.4360000000001</v>
      </c>
      <c r="H57" s="40">
        <v>46.5</v>
      </c>
      <c r="I57" s="40">
        <v>1.1080000000000001</v>
      </c>
      <c r="J57" s="39">
        <v>1162.9049950000001</v>
      </c>
      <c r="K57" s="40">
        <v>5.5155060000000002</v>
      </c>
      <c r="L57" s="39">
        <v>5582</v>
      </c>
      <c r="M57" s="49">
        <v>2.9</v>
      </c>
      <c r="N57" s="49">
        <v>239.62</v>
      </c>
      <c r="O57" s="39" t="str">
        <f t="shared" si="0"/>
        <v>Medium GDP per capita</v>
      </c>
      <c r="P57" s="45">
        <v>8.9</v>
      </c>
    </row>
    <row r="58" spans="2:16" x14ac:dyDescent="0.75">
      <c r="B58" s="40" t="s">
        <v>66</v>
      </c>
      <c r="C58" s="40">
        <v>2016</v>
      </c>
      <c r="D58" s="39">
        <v>0.57599999999999996</v>
      </c>
      <c r="E58" s="40">
        <v>10</v>
      </c>
      <c r="F58" s="40">
        <v>30.7</v>
      </c>
      <c r="G58" s="40">
        <v>3320.5149999999999</v>
      </c>
      <c r="H58" s="40">
        <v>46.7</v>
      </c>
      <c r="I58" s="40">
        <v>1.484</v>
      </c>
      <c r="J58" s="39">
        <v>1269.5914990000001</v>
      </c>
      <c r="K58" s="40">
        <v>5.9502259999999998</v>
      </c>
      <c r="L58" s="39">
        <v>5604</v>
      </c>
      <c r="M58" s="49">
        <v>2.9</v>
      </c>
      <c r="N58" s="49">
        <v>238.14</v>
      </c>
      <c r="O58" s="39" t="str">
        <f t="shared" si="0"/>
        <v>Medium GDP per capita</v>
      </c>
      <c r="P58" s="45">
        <v>8.5</v>
      </c>
    </row>
    <row r="59" spans="2:16" x14ac:dyDescent="0.75">
      <c r="B59" s="40" t="s">
        <v>66</v>
      </c>
      <c r="C59" s="40">
        <v>2017</v>
      </c>
      <c r="D59" s="39">
        <v>0.58199999999999996</v>
      </c>
      <c r="E59" s="40">
        <v>12</v>
      </c>
      <c r="F59" s="40">
        <v>30.4</v>
      </c>
      <c r="G59" s="40">
        <v>3452.8620000000001</v>
      </c>
      <c r="H59" s="40">
        <v>46.8</v>
      </c>
      <c r="I59" s="40">
        <v>1.091</v>
      </c>
      <c r="J59" s="39">
        <v>1385.2600660000001</v>
      </c>
      <c r="K59" s="40">
        <v>1.8822700000000001</v>
      </c>
      <c r="L59" s="39">
        <v>5652</v>
      </c>
      <c r="M59" s="49">
        <v>2.9</v>
      </c>
      <c r="N59" s="49">
        <v>240.29</v>
      </c>
      <c r="O59" s="39" t="str">
        <f t="shared" si="0"/>
        <v>Medium GDP per capita</v>
      </c>
      <c r="P59" s="45">
        <v>7.7</v>
      </c>
    </row>
    <row r="60" spans="2:16" x14ac:dyDescent="0.75">
      <c r="B60" s="40" t="s">
        <v>66</v>
      </c>
      <c r="C60" s="40">
        <v>2018</v>
      </c>
      <c r="D60" s="39">
        <v>0.58499999999999996</v>
      </c>
      <c r="E60" s="40">
        <v>12</v>
      </c>
      <c r="F60" s="40">
        <v>30.2</v>
      </c>
      <c r="G60" s="40">
        <v>3336.6709999999998</v>
      </c>
      <c r="H60" s="40">
        <v>47</v>
      </c>
      <c r="I60" s="40">
        <v>0.75900000000000001</v>
      </c>
      <c r="J60" s="39">
        <v>1512.1269890000001</v>
      </c>
      <c r="K60" s="40">
        <v>1.9030739999999999</v>
      </c>
      <c r="L60" s="39">
        <v>5691</v>
      </c>
      <c r="M60" s="49">
        <v>2.9</v>
      </c>
      <c r="N60" s="49">
        <v>249.04</v>
      </c>
      <c r="O60" s="39" t="str">
        <f t="shared" si="0"/>
        <v>Medium GDP per capita</v>
      </c>
      <c r="P60" s="45">
        <v>6.6</v>
      </c>
    </row>
    <row r="61" spans="2:16" x14ac:dyDescent="0.75">
      <c r="B61" s="40" t="s">
        <v>66</v>
      </c>
      <c r="C61" s="40">
        <v>2019</v>
      </c>
      <c r="D61" s="39">
        <v>0.59399999999999997</v>
      </c>
      <c r="E61" s="40">
        <v>13</v>
      </c>
      <c r="F61" s="40">
        <v>30</v>
      </c>
      <c r="G61" s="40">
        <v>3214.1239999999998</v>
      </c>
      <c r="H61" s="40">
        <v>47.1</v>
      </c>
      <c r="I61" s="40">
        <v>1.5129999999999999</v>
      </c>
      <c r="J61" s="39">
        <v>1643.1213889999999</v>
      </c>
      <c r="K61" s="40">
        <v>3.3622179999999999</v>
      </c>
      <c r="L61" s="39">
        <v>5748</v>
      </c>
      <c r="M61" s="49">
        <v>2.9</v>
      </c>
      <c r="N61" s="49">
        <v>245.51</v>
      </c>
      <c r="O61" s="39" t="str">
        <f t="shared" si="0"/>
        <v>High GDP per capita</v>
      </c>
      <c r="P61" s="45">
        <v>6</v>
      </c>
    </row>
    <row r="62" spans="2:16" x14ac:dyDescent="0.75">
      <c r="B62" s="40" t="s">
        <v>68</v>
      </c>
      <c r="C62" s="40">
        <v>2010</v>
      </c>
      <c r="D62" s="39">
        <v>0.36899999999999999</v>
      </c>
      <c r="E62" s="40">
        <v>4</v>
      </c>
      <c r="F62" s="40">
        <v>39.6</v>
      </c>
      <c r="G62" s="40">
        <v>3324.7950000000001</v>
      </c>
      <c r="H62" s="40">
        <v>50.3</v>
      </c>
      <c r="I62" s="40">
        <v>1.2170000000000001</v>
      </c>
      <c r="J62" s="39">
        <v>892.56886970000005</v>
      </c>
      <c r="K62" s="40">
        <v>-4.1626500000000002</v>
      </c>
      <c r="L62" s="39">
        <v>49235</v>
      </c>
      <c r="M62" s="49">
        <v>2.58</v>
      </c>
      <c r="N62" s="49">
        <v>12.74</v>
      </c>
      <c r="O62" s="39" t="str">
        <f t="shared" si="0"/>
        <v>Medium GDP per capita</v>
      </c>
      <c r="P62" s="45">
        <v>31.4</v>
      </c>
    </row>
    <row r="63" spans="2:16" x14ac:dyDescent="0.75">
      <c r="B63" s="40" t="s">
        <v>68</v>
      </c>
      <c r="C63" s="40">
        <v>2011</v>
      </c>
      <c r="D63" s="39">
        <v>0.38</v>
      </c>
      <c r="E63" s="40">
        <v>4</v>
      </c>
      <c r="F63" s="40">
        <v>39.200000000000003</v>
      </c>
      <c r="G63" s="40">
        <v>3436.13</v>
      </c>
      <c r="H63" s="40">
        <v>49.8</v>
      </c>
      <c r="I63" s="40">
        <v>0.97099999999999997</v>
      </c>
      <c r="J63" s="39">
        <v>984.73613049999994</v>
      </c>
      <c r="K63" s="40">
        <v>14.01384</v>
      </c>
      <c r="L63" s="39">
        <v>49335</v>
      </c>
      <c r="M63" s="49">
        <v>2.56</v>
      </c>
      <c r="N63" s="49">
        <v>12.44</v>
      </c>
      <c r="O63" s="39" t="str">
        <f t="shared" si="0"/>
        <v>Medium GDP per capita</v>
      </c>
      <c r="P63" s="45">
        <v>26</v>
      </c>
    </row>
    <row r="64" spans="2:16" x14ac:dyDescent="0.75">
      <c r="B64" s="40" t="s">
        <v>68</v>
      </c>
      <c r="C64" s="40">
        <v>2012</v>
      </c>
      <c r="D64" s="39">
        <v>0.38800000000000001</v>
      </c>
      <c r="E64" s="40">
        <v>3</v>
      </c>
      <c r="F64" s="40">
        <v>38.700000000000003</v>
      </c>
      <c r="G64" s="40">
        <v>3529.69</v>
      </c>
      <c r="H64" s="40">
        <v>49.2</v>
      </c>
      <c r="I64" s="40">
        <v>0.53700000000000003</v>
      </c>
      <c r="J64" s="39">
        <v>967.35294880000004</v>
      </c>
      <c r="K64" s="40">
        <v>4.4764799999999996</v>
      </c>
      <c r="L64" s="39">
        <v>49685</v>
      </c>
      <c r="M64" s="49">
        <v>2.5299999999999998</v>
      </c>
      <c r="N64" s="49">
        <v>12.2</v>
      </c>
      <c r="O64" s="39" t="str">
        <f t="shared" si="0"/>
        <v>Medium GDP per capita</v>
      </c>
      <c r="P64" s="45">
        <v>25.4</v>
      </c>
    </row>
    <row r="65" spans="2:16" x14ac:dyDescent="0.75">
      <c r="B65" s="40" t="s">
        <v>68</v>
      </c>
      <c r="C65" s="40">
        <v>2013</v>
      </c>
      <c r="D65" s="39">
        <v>0.39400000000000002</v>
      </c>
      <c r="E65" s="40">
        <v>4</v>
      </c>
      <c r="F65" s="40">
        <v>38.4</v>
      </c>
      <c r="G65" s="40">
        <v>3636.1709999999998</v>
      </c>
      <c r="H65" s="40">
        <v>48.7</v>
      </c>
      <c r="I65" s="40">
        <v>0.99</v>
      </c>
      <c r="J65" s="39">
        <v>979.8117426</v>
      </c>
      <c r="K65" s="40">
        <v>-0.65359999999999996</v>
      </c>
      <c r="L65" s="39">
        <v>50036</v>
      </c>
      <c r="M65" s="49">
        <v>2.57</v>
      </c>
      <c r="N65" s="49">
        <v>14.47</v>
      </c>
      <c r="O65" s="39" t="str">
        <f t="shared" si="0"/>
        <v>Medium GDP per capita</v>
      </c>
      <c r="P65" s="45">
        <v>25.6</v>
      </c>
    </row>
    <row r="66" spans="2:16" x14ac:dyDescent="0.75">
      <c r="B66" s="40" t="s">
        <v>68</v>
      </c>
      <c r="C66" s="40">
        <v>2014</v>
      </c>
      <c r="D66" s="39">
        <v>0.40100000000000002</v>
      </c>
      <c r="E66" s="40">
        <v>5</v>
      </c>
      <c r="F66" s="40">
        <v>37.9</v>
      </c>
      <c r="G66" s="40">
        <v>3742.94</v>
      </c>
      <c r="H66" s="40">
        <v>48.2</v>
      </c>
      <c r="I66" s="40">
        <v>0.83099999999999996</v>
      </c>
      <c r="J66" s="39">
        <v>1020.287979</v>
      </c>
      <c r="K66" s="40">
        <v>4.8245610000000001</v>
      </c>
      <c r="L66" s="39">
        <v>50236</v>
      </c>
      <c r="M66" s="49">
        <v>2.57</v>
      </c>
      <c r="N66" s="49">
        <v>13.96</v>
      </c>
      <c r="O66" s="39" t="str">
        <f t="shared" ref="O66:O129" si="1">IF(J66&gt;1520.42,"High GDP per capita", IF(J66&gt;706.6,"Medium GDP per capita","Low GDP per capita"))</f>
        <v>Medium GDP per capita</v>
      </c>
      <c r="P66" s="45">
        <v>27</v>
      </c>
    </row>
    <row r="67" spans="2:16" x14ac:dyDescent="0.75">
      <c r="B67" s="40" t="s">
        <v>68</v>
      </c>
      <c r="C67" s="40">
        <v>2015</v>
      </c>
      <c r="D67" s="39">
        <v>0.39800000000000002</v>
      </c>
      <c r="E67" s="40">
        <v>6</v>
      </c>
      <c r="F67" s="40">
        <v>37.4</v>
      </c>
      <c r="G67" s="40">
        <v>3862.68</v>
      </c>
      <c r="H67" s="40">
        <v>47.6</v>
      </c>
      <c r="I67" s="40">
        <v>1.3320000000000001</v>
      </c>
      <c r="J67" s="39">
        <v>776.01975230000005</v>
      </c>
      <c r="K67" s="40">
        <v>-6.3821599999999998</v>
      </c>
      <c r="L67" s="39">
        <v>50237</v>
      </c>
      <c r="M67" s="49">
        <v>2.57</v>
      </c>
      <c r="N67" s="49">
        <v>13.98</v>
      </c>
      <c r="O67" s="39" t="str">
        <f t="shared" si="1"/>
        <v>Medium GDP per capita</v>
      </c>
      <c r="P67" s="45">
        <v>28</v>
      </c>
    </row>
    <row r="68" spans="2:16" x14ac:dyDescent="0.75">
      <c r="B68" s="40" t="s">
        <v>68</v>
      </c>
      <c r="C68" s="40">
        <v>2016</v>
      </c>
      <c r="D68" s="39">
        <v>0.39300000000000002</v>
      </c>
      <c r="E68" s="40">
        <v>8</v>
      </c>
      <c r="F68" s="40">
        <v>36.9</v>
      </c>
      <c r="G68" s="40">
        <v>4011.3440000000001</v>
      </c>
      <c r="H68" s="40">
        <v>47</v>
      </c>
      <c r="I68" s="40">
        <v>0.89500000000000002</v>
      </c>
      <c r="J68" s="39">
        <v>693.44976740000004</v>
      </c>
      <c r="K68" s="40">
        <v>-10.030799999999999</v>
      </c>
      <c r="L68" s="39">
        <v>50238</v>
      </c>
      <c r="M68" s="49">
        <v>2.57</v>
      </c>
      <c r="N68" s="49">
        <v>13.88</v>
      </c>
      <c r="O68" s="39" t="str">
        <f t="shared" si="1"/>
        <v>Low GDP per capita</v>
      </c>
      <c r="P68" s="45">
        <v>28.5</v>
      </c>
    </row>
    <row r="69" spans="2:16" x14ac:dyDescent="0.75">
      <c r="B69" s="40" t="s">
        <v>68</v>
      </c>
      <c r="C69" s="40">
        <v>2017</v>
      </c>
      <c r="D69" s="39">
        <v>0.39600000000000002</v>
      </c>
      <c r="E69" s="40">
        <v>8</v>
      </c>
      <c r="F69" s="40">
        <v>36.4</v>
      </c>
      <c r="G69" s="40">
        <v>4153.5429999999997</v>
      </c>
      <c r="H69" s="40">
        <v>46.4</v>
      </c>
      <c r="I69" s="40">
        <v>0.96599999999999997</v>
      </c>
      <c r="J69" s="39">
        <v>665.94888490000005</v>
      </c>
      <c r="K69" s="40">
        <v>2.1193490000000001</v>
      </c>
      <c r="L69" s="39">
        <v>50238</v>
      </c>
      <c r="M69" s="49">
        <v>2.57</v>
      </c>
      <c r="N69" s="49">
        <v>13.82</v>
      </c>
      <c r="O69" s="39" t="str">
        <f t="shared" si="1"/>
        <v>Low GDP per capita</v>
      </c>
      <c r="P69" s="45">
        <v>29.1</v>
      </c>
    </row>
    <row r="70" spans="2:16" x14ac:dyDescent="0.75">
      <c r="B70" s="40" t="s">
        <v>68</v>
      </c>
      <c r="C70" s="40">
        <v>2018</v>
      </c>
      <c r="D70" s="39">
        <v>0.39700000000000002</v>
      </c>
      <c r="E70" s="40">
        <v>7</v>
      </c>
      <c r="F70" s="40">
        <v>36</v>
      </c>
      <c r="G70" s="40">
        <v>4281.3789999999999</v>
      </c>
      <c r="H70" s="40">
        <v>45.9</v>
      </c>
      <c r="I70" s="40">
        <v>1.5509999999999999</v>
      </c>
      <c r="J70" s="39">
        <v>726.15100710000002</v>
      </c>
      <c r="K70" s="40">
        <v>-4.5434900000000003</v>
      </c>
      <c r="L70" s="39">
        <v>50238</v>
      </c>
      <c r="M70" s="49">
        <v>2.57</v>
      </c>
      <c r="N70" s="49">
        <v>13.81</v>
      </c>
      <c r="O70" s="39" t="str">
        <f t="shared" si="1"/>
        <v>Medium GDP per capita</v>
      </c>
      <c r="P70" s="45">
        <v>30.3</v>
      </c>
    </row>
    <row r="71" spans="2:16" x14ac:dyDescent="0.75">
      <c r="B71" s="40" t="s">
        <v>68</v>
      </c>
      <c r="C71" s="40">
        <v>2019</v>
      </c>
      <c r="D71" s="39">
        <v>0.39800000000000002</v>
      </c>
      <c r="E71" s="40">
        <v>6</v>
      </c>
      <c r="F71" s="40">
        <v>35.5</v>
      </c>
      <c r="G71" s="40">
        <v>4407.7420000000002</v>
      </c>
      <c r="H71" s="40">
        <v>45.4</v>
      </c>
      <c r="I71" s="40">
        <v>1.4330000000000001</v>
      </c>
      <c r="J71" s="39">
        <v>709.54004320000001</v>
      </c>
      <c r="K71" s="40">
        <v>-0.1242</v>
      </c>
      <c r="L71" s="39">
        <v>50238</v>
      </c>
      <c r="M71" s="49">
        <v>2.57</v>
      </c>
      <c r="N71" s="49">
        <v>13.95</v>
      </c>
      <c r="O71" s="39" t="str">
        <f t="shared" si="1"/>
        <v>Medium GDP per capita</v>
      </c>
      <c r="P71" s="45">
        <v>31.7</v>
      </c>
    </row>
    <row r="72" spans="2:16" x14ac:dyDescent="0.75">
      <c r="B72" s="40" t="s">
        <v>69</v>
      </c>
      <c r="C72" s="40">
        <v>2010</v>
      </c>
      <c r="D72" s="39">
        <v>0.52100000000000002</v>
      </c>
      <c r="E72" s="40">
        <v>293</v>
      </c>
      <c r="F72" s="40">
        <v>34.700000000000003</v>
      </c>
      <c r="G72" s="40">
        <v>75.316000000000003</v>
      </c>
      <c r="H72" s="40">
        <v>33.200000000000003</v>
      </c>
      <c r="I72" s="40">
        <v>0.73399999999999999</v>
      </c>
      <c r="J72" s="39">
        <v>1316.491213</v>
      </c>
      <c r="K72" s="40">
        <v>7.9379749999999998</v>
      </c>
      <c r="L72" s="39">
        <v>133</v>
      </c>
      <c r="M72" s="49">
        <v>3.01</v>
      </c>
      <c r="N72" s="49">
        <v>110.12</v>
      </c>
      <c r="O72" s="39" t="str">
        <f t="shared" si="1"/>
        <v>Medium GDP per capita</v>
      </c>
      <c r="P72" s="45">
        <v>21.2</v>
      </c>
    </row>
    <row r="73" spans="2:16" x14ac:dyDescent="0.75">
      <c r="B73" s="40" t="s">
        <v>69</v>
      </c>
      <c r="C73" s="40">
        <v>2011</v>
      </c>
      <c r="D73" s="39">
        <v>0.53300000000000003</v>
      </c>
      <c r="E73" s="40">
        <v>273</v>
      </c>
      <c r="F73" s="40">
        <v>33.5</v>
      </c>
      <c r="G73" s="40">
        <v>74.492999999999995</v>
      </c>
      <c r="H73" s="40">
        <v>32.9</v>
      </c>
      <c r="I73" s="40">
        <v>0.37</v>
      </c>
      <c r="J73" s="39">
        <v>1447.945144</v>
      </c>
      <c r="K73" s="40">
        <v>5.8628749999999998</v>
      </c>
      <c r="L73" s="39">
        <v>133</v>
      </c>
      <c r="M73" s="49">
        <v>3.01</v>
      </c>
      <c r="N73" s="49">
        <v>111.48</v>
      </c>
      <c r="O73" s="39" t="str">
        <f t="shared" si="1"/>
        <v>Medium GDP per capita</v>
      </c>
      <c r="P73" s="45">
        <v>21.4</v>
      </c>
    </row>
    <row r="74" spans="2:16" x14ac:dyDescent="0.75">
      <c r="B74" s="40" t="s">
        <v>69</v>
      </c>
      <c r="C74" s="40">
        <v>2012</v>
      </c>
      <c r="D74" s="39">
        <v>0.53800000000000003</v>
      </c>
      <c r="E74" s="40">
        <v>226</v>
      </c>
      <c r="F74" s="40">
        <v>32.299999999999997</v>
      </c>
      <c r="G74" s="40">
        <v>73.626000000000005</v>
      </c>
      <c r="H74" s="40">
        <v>32.799999999999997</v>
      </c>
      <c r="I74" s="40">
        <v>0.33400000000000002</v>
      </c>
      <c r="J74" s="39">
        <v>1403.3602519999999</v>
      </c>
      <c r="K74" s="40">
        <v>-1.8009999999999999</v>
      </c>
      <c r="L74" s="39">
        <v>133</v>
      </c>
      <c r="M74" s="49">
        <v>3.01</v>
      </c>
      <c r="N74" s="49">
        <v>113.33</v>
      </c>
      <c r="O74" s="39" t="str">
        <f t="shared" si="1"/>
        <v>Medium GDP per capita</v>
      </c>
      <c r="P74" s="45">
        <v>21.2</v>
      </c>
    </row>
    <row r="75" spans="2:16" x14ac:dyDescent="0.75">
      <c r="B75" s="40" t="s">
        <v>69</v>
      </c>
      <c r="C75" s="40">
        <v>2013</v>
      </c>
      <c r="D75" s="39">
        <v>0.54200000000000004</v>
      </c>
      <c r="E75" s="40">
        <v>259</v>
      </c>
      <c r="F75" s="40">
        <v>31</v>
      </c>
      <c r="G75" s="40">
        <v>72.44</v>
      </c>
      <c r="H75" s="40">
        <v>32.700000000000003</v>
      </c>
      <c r="I75" s="40">
        <v>0.223</v>
      </c>
      <c r="J75" s="39">
        <v>1505.3372919999999</v>
      </c>
      <c r="K75" s="40">
        <v>3.7746590000000002</v>
      </c>
      <c r="L75" s="39">
        <v>133</v>
      </c>
      <c r="M75" s="49">
        <v>3.01</v>
      </c>
      <c r="N75" s="49">
        <v>113.46</v>
      </c>
      <c r="O75" s="39" t="str">
        <f t="shared" si="1"/>
        <v>Medium GDP per capita</v>
      </c>
      <c r="P75" s="45">
        <v>20.6</v>
      </c>
    </row>
    <row r="76" spans="2:16" x14ac:dyDescent="0.75">
      <c r="B76" s="40" t="s">
        <v>69</v>
      </c>
      <c r="C76" s="40">
        <v>2014</v>
      </c>
      <c r="D76" s="39">
        <v>0.54300000000000004</v>
      </c>
      <c r="E76" s="40">
        <v>449</v>
      </c>
      <c r="F76" s="40">
        <v>29.8</v>
      </c>
      <c r="G76" s="40">
        <v>71.311000000000007</v>
      </c>
      <c r="H76" s="40">
        <v>32.799999999999997</v>
      </c>
      <c r="I76" s="40">
        <v>0.312</v>
      </c>
      <c r="J76" s="39">
        <v>1513.830379</v>
      </c>
      <c r="K76" s="40">
        <v>0.52467399999999997</v>
      </c>
      <c r="L76" s="39">
        <v>133</v>
      </c>
      <c r="M76" s="49">
        <v>3.01</v>
      </c>
      <c r="N76" s="49">
        <v>112.36</v>
      </c>
      <c r="O76" s="39" t="str">
        <f t="shared" si="1"/>
        <v>Medium GDP per capita</v>
      </c>
      <c r="P76" s="45">
        <v>20</v>
      </c>
    </row>
    <row r="77" spans="2:16" x14ac:dyDescent="0.75">
      <c r="B77" s="40" t="s">
        <v>69</v>
      </c>
      <c r="C77" s="40">
        <v>2015</v>
      </c>
      <c r="D77" s="39">
        <v>0.54500000000000004</v>
      </c>
      <c r="E77" s="40">
        <v>541</v>
      </c>
      <c r="F77" s="40">
        <v>28.7</v>
      </c>
      <c r="G77" s="40">
        <v>72.125</v>
      </c>
      <c r="H77" s="40">
        <v>33</v>
      </c>
      <c r="I77" s="40">
        <v>0.52900000000000003</v>
      </c>
      <c r="J77" s="39">
        <v>1242.5856080000001</v>
      </c>
      <c r="K77" s="40">
        <v>4.6000449999999997</v>
      </c>
      <c r="L77" s="39">
        <v>133</v>
      </c>
      <c r="M77" s="49">
        <v>3.01</v>
      </c>
      <c r="N77" s="49">
        <v>115.66</v>
      </c>
      <c r="O77" s="39" t="str">
        <f t="shared" si="1"/>
        <v>Medium GDP per capita</v>
      </c>
      <c r="P77" s="45">
        <v>19.399999999999999</v>
      </c>
    </row>
    <row r="78" spans="2:16" x14ac:dyDescent="0.75">
      <c r="B78" s="40" t="s">
        <v>69</v>
      </c>
      <c r="C78" s="40">
        <v>2016</v>
      </c>
      <c r="D78" s="39">
        <v>0.54700000000000004</v>
      </c>
      <c r="E78" s="40">
        <v>460</v>
      </c>
      <c r="F78" s="40">
        <v>27.4</v>
      </c>
      <c r="G78" s="40">
        <v>72.682000000000002</v>
      </c>
      <c r="H78" s="40">
        <v>33.1</v>
      </c>
      <c r="I78" s="40">
        <v>0.504</v>
      </c>
      <c r="J78" s="39">
        <v>1273.0509520000001</v>
      </c>
      <c r="K78" s="40">
        <v>-0.25140000000000001</v>
      </c>
      <c r="L78" s="39">
        <v>132</v>
      </c>
      <c r="M78" s="49">
        <v>3.01</v>
      </c>
      <c r="N78" s="49">
        <v>116.27</v>
      </c>
      <c r="O78" s="39" t="str">
        <f t="shared" si="1"/>
        <v>Medium GDP per capita</v>
      </c>
      <c r="P78" s="45">
        <v>19</v>
      </c>
    </row>
    <row r="79" spans="2:16" x14ac:dyDescent="0.75">
      <c r="B79" s="40" t="s">
        <v>69</v>
      </c>
      <c r="C79" s="40">
        <v>2017</v>
      </c>
      <c r="D79" s="39">
        <v>0.55000000000000004</v>
      </c>
      <c r="E79" s="40">
        <v>302</v>
      </c>
      <c r="F79" s="40">
        <v>26.2</v>
      </c>
      <c r="G79" s="40">
        <v>73.188000000000002</v>
      </c>
      <c r="H79" s="40">
        <v>33.299999999999997</v>
      </c>
      <c r="I79" s="40">
        <v>0.754</v>
      </c>
      <c r="J79" s="39">
        <v>1323.8148430000001</v>
      </c>
      <c r="K79" s="40">
        <v>1.998121</v>
      </c>
      <c r="L79" s="39">
        <v>131</v>
      </c>
      <c r="M79" s="49">
        <v>3.01</v>
      </c>
      <c r="N79" s="49">
        <v>116.68</v>
      </c>
      <c r="O79" s="39" t="str">
        <f t="shared" si="1"/>
        <v>Medium GDP per capita</v>
      </c>
      <c r="P79" s="45">
        <v>19</v>
      </c>
    </row>
    <row r="80" spans="2:16" x14ac:dyDescent="0.75">
      <c r="B80" s="40" t="s">
        <v>69</v>
      </c>
      <c r="C80" s="40">
        <v>2018</v>
      </c>
      <c r="D80" s="39">
        <v>0.55200000000000005</v>
      </c>
      <c r="E80" s="40">
        <v>239</v>
      </c>
      <c r="F80" s="40">
        <v>24.9</v>
      </c>
      <c r="G80" s="40">
        <v>73.822999999999993</v>
      </c>
      <c r="H80" s="40">
        <v>33.5</v>
      </c>
      <c r="I80" s="40">
        <v>0.50900000000000001</v>
      </c>
      <c r="J80" s="39">
        <v>1428.290463</v>
      </c>
      <c r="K80" s="40">
        <v>0.586677</v>
      </c>
      <c r="L80" s="39">
        <v>131</v>
      </c>
      <c r="M80" s="49">
        <v>3.01</v>
      </c>
      <c r="N80" s="49">
        <v>114.66</v>
      </c>
      <c r="O80" s="39" t="str">
        <f t="shared" si="1"/>
        <v>Medium GDP per capita</v>
      </c>
      <c r="P80" s="45">
        <v>19.899999999999999</v>
      </c>
    </row>
    <row r="81" spans="2:16" x14ac:dyDescent="0.75">
      <c r="B81" s="40" t="s">
        <v>69</v>
      </c>
      <c r="C81" s="40">
        <v>2019</v>
      </c>
      <c r="D81" s="39">
        <v>0.55400000000000005</v>
      </c>
      <c r="E81" s="40">
        <v>292</v>
      </c>
      <c r="F81" s="40">
        <v>23.7</v>
      </c>
      <c r="G81" s="40">
        <v>74.650000000000006</v>
      </c>
      <c r="H81" s="40">
        <v>33.799999999999997</v>
      </c>
      <c r="I81" s="40">
        <v>1.1000000000000001</v>
      </c>
      <c r="J81" s="39">
        <v>1401.542312</v>
      </c>
      <c r="K81" s="40">
        <v>9.1546830000000003</v>
      </c>
      <c r="L81" s="39">
        <v>131</v>
      </c>
      <c r="M81" s="49">
        <v>3.01</v>
      </c>
      <c r="N81" s="49">
        <v>117.7</v>
      </c>
      <c r="O81" s="39" t="str">
        <f t="shared" si="1"/>
        <v>Medium GDP per capita</v>
      </c>
      <c r="P81" s="45">
        <v>20.2</v>
      </c>
    </row>
    <row r="82" spans="2:16" x14ac:dyDescent="0.75">
      <c r="B82" s="40" t="s">
        <v>70</v>
      </c>
      <c r="C82" s="40">
        <v>2010</v>
      </c>
      <c r="D82" s="39">
        <v>0.435</v>
      </c>
      <c r="E82" s="40">
        <v>19</v>
      </c>
      <c r="F82" s="40">
        <v>43.6</v>
      </c>
      <c r="G82" s="40">
        <v>15392.248</v>
      </c>
      <c r="H82" s="40">
        <v>48.1</v>
      </c>
      <c r="I82" s="40">
        <v>1.3260000000000001</v>
      </c>
      <c r="J82" s="39">
        <v>3073.5577840000001</v>
      </c>
      <c r="K82" s="40">
        <v>-18.560099999999998</v>
      </c>
      <c r="L82" s="39">
        <v>28429</v>
      </c>
      <c r="M82" s="49">
        <v>3.01</v>
      </c>
      <c r="N82" s="49">
        <v>10.93</v>
      </c>
      <c r="O82" s="39" t="str">
        <f t="shared" si="1"/>
        <v>High GDP per capita</v>
      </c>
      <c r="P82" s="45">
        <v>34.200000000000003</v>
      </c>
    </row>
    <row r="83" spans="2:16" x14ac:dyDescent="0.75">
      <c r="B83" s="40" t="s">
        <v>70</v>
      </c>
      <c r="C83" s="40">
        <v>2011</v>
      </c>
      <c r="D83" s="39">
        <v>0.438</v>
      </c>
      <c r="E83" s="40">
        <v>17</v>
      </c>
      <c r="F83" s="40">
        <v>43.1</v>
      </c>
      <c r="G83" s="40">
        <v>15439.626</v>
      </c>
      <c r="H83" s="40">
        <v>47.2</v>
      </c>
      <c r="I83" s="40">
        <v>0.82699999999999996</v>
      </c>
      <c r="J83" s="39">
        <v>3557.5561699999998</v>
      </c>
      <c r="K83" s="40">
        <v>16.12904</v>
      </c>
      <c r="L83" s="39">
        <v>29636</v>
      </c>
      <c r="M83" s="49">
        <v>3.01</v>
      </c>
      <c r="N83" s="49">
        <v>10.29</v>
      </c>
      <c r="O83" s="39" t="str">
        <f t="shared" si="1"/>
        <v>High GDP per capita</v>
      </c>
      <c r="P83" s="45">
        <v>34.5</v>
      </c>
    </row>
    <row r="84" spans="2:16" x14ac:dyDescent="0.75">
      <c r="B84" s="40" t="s">
        <v>70</v>
      </c>
      <c r="C84" s="40">
        <v>2012</v>
      </c>
      <c r="D84" s="39">
        <v>0.442</v>
      </c>
      <c r="E84" s="40">
        <v>17</v>
      </c>
      <c r="F84" s="40">
        <v>42.8</v>
      </c>
      <c r="G84" s="40">
        <v>15476.021000000001</v>
      </c>
      <c r="H84" s="40">
        <v>46.4</v>
      </c>
      <c r="I84" s="40">
        <v>0.48499999999999999</v>
      </c>
      <c r="J84" s="39">
        <v>3923.0935089999998</v>
      </c>
      <c r="K84" s="40">
        <v>4.016553</v>
      </c>
      <c r="L84" s="39">
        <v>30886</v>
      </c>
      <c r="M84" s="49">
        <v>3.01</v>
      </c>
      <c r="N84" s="49">
        <v>10.74</v>
      </c>
      <c r="O84" s="39" t="str">
        <f t="shared" si="1"/>
        <v>High GDP per capita</v>
      </c>
      <c r="P84" s="45">
        <v>35.1</v>
      </c>
    </row>
    <row r="85" spans="2:16" x14ac:dyDescent="0.75">
      <c r="B85" s="40" t="s">
        <v>70</v>
      </c>
      <c r="C85" s="40">
        <v>2013</v>
      </c>
      <c r="D85" s="39">
        <v>0.44800000000000001</v>
      </c>
      <c r="E85" s="40">
        <v>17</v>
      </c>
      <c r="F85" s="40">
        <v>42.4</v>
      </c>
      <c r="G85" s="40">
        <v>15808.612999999999</v>
      </c>
      <c r="H85" s="40">
        <v>45.5</v>
      </c>
      <c r="I85" s="40">
        <v>1.1000000000000001</v>
      </c>
      <c r="J85" s="39">
        <v>3883.7468480000002</v>
      </c>
      <c r="K85" s="40">
        <v>1.0003899999999999</v>
      </c>
      <c r="L85" s="39">
        <v>31430</v>
      </c>
      <c r="M85" s="49">
        <v>3.01</v>
      </c>
      <c r="N85" s="49">
        <v>11.54</v>
      </c>
      <c r="O85" s="39" t="str">
        <f t="shared" si="1"/>
        <v>High GDP per capita</v>
      </c>
      <c r="P85" s="45">
        <v>35.1</v>
      </c>
    </row>
    <row r="86" spans="2:16" x14ac:dyDescent="0.75">
      <c r="B86" s="40" t="s">
        <v>70</v>
      </c>
      <c r="C86" s="40">
        <v>2014</v>
      </c>
      <c r="D86" s="39">
        <v>0.46</v>
      </c>
      <c r="E86" s="40">
        <v>17</v>
      </c>
      <c r="F86" s="40">
        <v>42</v>
      </c>
      <c r="G86" s="40">
        <v>16141.257</v>
      </c>
      <c r="H86" s="40">
        <v>44.8</v>
      </c>
      <c r="I86" s="40">
        <v>1.093</v>
      </c>
      <c r="J86" s="39">
        <v>3776.4855680000001</v>
      </c>
      <c r="K86" s="40">
        <v>1.308378</v>
      </c>
      <c r="L86" s="39">
        <v>32249</v>
      </c>
      <c r="M86" s="49">
        <v>3.01</v>
      </c>
      <c r="N86" s="49">
        <v>12</v>
      </c>
      <c r="O86" s="39" t="str">
        <f t="shared" si="1"/>
        <v>High GDP per capita</v>
      </c>
      <c r="P86" s="45">
        <v>35.1</v>
      </c>
    </row>
    <row r="87" spans="2:16" x14ac:dyDescent="0.75">
      <c r="B87" s="40" t="s">
        <v>70</v>
      </c>
      <c r="C87" s="40">
        <v>2015</v>
      </c>
      <c r="D87" s="39">
        <v>0.46400000000000002</v>
      </c>
      <c r="E87" s="40">
        <v>16</v>
      </c>
      <c r="F87" s="40">
        <v>41.7</v>
      </c>
      <c r="G87" s="40">
        <v>16522.467000000001</v>
      </c>
      <c r="H87" s="40">
        <v>44.1</v>
      </c>
      <c r="I87" s="40">
        <v>1.204</v>
      </c>
      <c r="J87" s="39">
        <v>2447.5393079999999</v>
      </c>
      <c r="K87" s="40">
        <v>0.99136400000000002</v>
      </c>
      <c r="L87" s="39">
        <v>32450</v>
      </c>
      <c r="M87" s="49">
        <v>3.01</v>
      </c>
      <c r="N87" s="49">
        <v>12.62</v>
      </c>
      <c r="O87" s="39" t="str">
        <f t="shared" si="1"/>
        <v>High GDP per capita</v>
      </c>
      <c r="P87" s="45">
        <v>35.5</v>
      </c>
    </row>
    <row r="88" spans="2:16" x14ac:dyDescent="0.75">
      <c r="B88" s="40" t="s">
        <v>70</v>
      </c>
      <c r="C88" s="40">
        <v>2016</v>
      </c>
      <c r="D88" s="39">
        <v>0.47099999999999997</v>
      </c>
      <c r="E88" s="40">
        <v>13</v>
      </c>
      <c r="F88" s="40">
        <v>41.7</v>
      </c>
      <c r="G88" s="40">
        <v>16991.571</v>
      </c>
      <c r="H88" s="40">
        <v>43.5</v>
      </c>
      <c r="I88" s="40">
        <v>1.681</v>
      </c>
      <c r="J88" s="39">
        <v>2050.9934149999999</v>
      </c>
      <c r="K88" s="40">
        <v>9.3448499999999992</v>
      </c>
      <c r="L88" s="39">
        <v>32672</v>
      </c>
      <c r="M88" s="49">
        <v>3.01</v>
      </c>
      <c r="N88" s="49">
        <v>13.38</v>
      </c>
      <c r="O88" s="39" t="str">
        <f t="shared" si="1"/>
        <v>High GDP per capita</v>
      </c>
      <c r="P88" s="45">
        <v>36</v>
      </c>
    </row>
    <row r="89" spans="2:16" x14ac:dyDescent="0.75">
      <c r="B89" s="40" t="s">
        <v>70</v>
      </c>
      <c r="C89" s="40">
        <v>2017</v>
      </c>
      <c r="D89" s="39">
        <v>0.47499999999999998</v>
      </c>
      <c r="E89" s="40">
        <v>8</v>
      </c>
      <c r="F89" s="40">
        <v>41.6</v>
      </c>
      <c r="G89" s="40">
        <v>17461.197</v>
      </c>
      <c r="H89" s="40">
        <v>43</v>
      </c>
      <c r="I89" s="40">
        <v>1.395</v>
      </c>
      <c r="J89" s="39">
        <v>2169.9915040000001</v>
      </c>
      <c r="K89" s="40">
        <v>5.5421820000000004</v>
      </c>
      <c r="L89" s="39">
        <v>33276</v>
      </c>
      <c r="M89" s="49">
        <v>3.01</v>
      </c>
      <c r="N89" s="49">
        <v>14.84</v>
      </c>
      <c r="O89" s="39" t="str">
        <f t="shared" si="1"/>
        <v>High GDP per capita</v>
      </c>
      <c r="P89" s="45">
        <v>36.4</v>
      </c>
    </row>
    <row r="90" spans="2:16" x14ac:dyDescent="0.75">
      <c r="B90" s="40" t="s">
        <v>70</v>
      </c>
      <c r="C90" s="40">
        <v>2018</v>
      </c>
      <c r="D90" s="39">
        <v>0.47799999999999998</v>
      </c>
      <c r="E90" s="40">
        <v>8</v>
      </c>
      <c r="F90" s="40">
        <v>41.5</v>
      </c>
      <c r="G90" s="40">
        <v>17901.929</v>
      </c>
      <c r="H90" s="40">
        <v>42.6</v>
      </c>
      <c r="I90" s="40">
        <v>1.5449999999999999</v>
      </c>
      <c r="J90" s="39">
        <v>2606.615331</v>
      </c>
      <c r="K90" s="40">
        <v>1.5584690000000001</v>
      </c>
      <c r="L90" s="39">
        <v>33544</v>
      </c>
      <c r="M90" s="49">
        <v>3.01</v>
      </c>
      <c r="N90" s="49">
        <v>17.29</v>
      </c>
      <c r="O90" s="39" t="str">
        <f t="shared" si="1"/>
        <v>High GDP per capita</v>
      </c>
      <c r="P90" s="45">
        <v>36.299999999999997</v>
      </c>
    </row>
    <row r="91" spans="2:16" x14ac:dyDescent="0.75">
      <c r="B91" s="40" t="s">
        <v>70</v>
      </c>
      <c r="C91" s="40">
        <v>2019</v>
      </c>
      <c r="D91" s="39">
        <v>0.48</v>
      </c>
      <c r="E91" s="40">
        <v>7</v>
      </c>
      <c r="F91" s="40">
        <v>41.2</v>
      </c>
      <c r="G91" s="40">
        <v>18370.632000000001</v>
      </c>
      <c r="H91" s="40">
        <v>42.4</v>
      </c>
      <c r="I91" s="40">
        <v>1.633</v>
      </c>
      <c r="J91" s="39">
        <v>2369.7294940000002</v>
      </c>
      <c r="K91" s="40">
        <v>1.534554</v>
      </c>
      <c r="L91" s="39">
        <v>33730</v>
      </c>
      <c r="M91" s="49">
        <v>3.01</v>
      </c>
      <c r="N91" s="49">
        <v>18.14</v>
      </c>
      <c r="O91" s="39" t="str">
        <f t="shared" si="1"/>
        <v>High GDP per capita</v>
      </c>
      <c r="P91" s="45">
        <v>37.700000000000003</v>
      </c>
    </row>
    <row r="92" spans="2:16" x14ac:dyDescent="0.75">
      <c r="B92" s="40" t="s">
        <v>71</v>
      </c>
      <c r="C92" s="40">
        <v>2010</v>
      </c>
      <c r="D92" s="39">
        <v>0.45400000000000001</v>
      </c>
      <c r="E92" s="40">
        <v>648</v>
      </c>
      <c r="F92" s="40">
        <v>30.8</v>
      </c>
      <c r="G92" s="40">
        <v>100.05800000000001</v>
      </c>
      <c r="H92" s="40">
        <v>31</v>
      </c>
      <c r="I92" s="40">
        <v>1.0469999999999999</v>
      </c>
      <c r="J92" s="39">
        <v>1343.2751249999999</v>
      </c>
      <c r="K92" s="40">
        <v>4.1591319999999996</v>
      </c>
      <c r="L92" s="39">
        <v>1701.6</v>
      </c>
      <c r="M92" s="49">
        <v>2.35</v>
      </c>
      <c r="N92" s="49">
        <v>44.07</v>
      </c>
      <c r="O92" s="39" t="str">
        <f t="shared" si="1"/>
        <v>Medium GDP per capita</v>
      </c>
      <c r="P92" s="45">
        <v>22.4</v>
      </c>
    </row>
    <row r="93" spans="2:16" x14ac:dyDescent="0.75">
      <c r="B93" s="40" t="s">
        <v>71</v>
      </c>
      <c r="C93" s="40">
        <v>2011</v>
      </c>
      <c r="D93" s="39">
        <v>0.46300000000000002</v>
      </c>
      <c r="E93" s="40">
        <v>674</v>
      </c>
      <c r="F93" s="40">
        <v>31.2</v>
      </c>
      <c r="G93" s="40">
        <v>99.254999999999995</v>
      </c>
      <c r="H93" s="40">
        <v>30.9</v>
      </c>
      <c r="I93" s="40">
        <v>0.91600000000000004</v>
      </c>
      <c r="J93" s="39">
        <v>1451.5480809999999</v>
      </c>
      <c r="K93" s="40">
        <v>12.32639</v>
      </c>
      <c r="L93" s="39">
        <v>1702</v>
      </c>
      <c r="M93" s="49">
        <v>2.33</v>
      </c>
      <c r="N93" s="49">
        <v>44.07</v>
      </c>
      <c r="O93" s="39" t="str">
        <f t="shared" si="1"/>
        <v>Medium GDP per capita</v>
      </c>
      <c r="P93" s="45">
        <v>21.3</v>
      </c>
    </row>
    <row r="94" spans="2:16" x14ac:dyDescent="0.75">
      <c r="B94" s="40" t="s">
        <v>71</v>
      </c>
      <c r="C94" s="40">
        <v>2012</v>
      </c>
      <c r="D94" s="39">
        <v>0.47399999999999998</v>
      </c>
      <c r="E94" s="40">
        <v>742</v>
      </c>
      <c r="F94" s="40">
        <v>31.7</v>
      </c>
      <c r="G94" s="40">
        <v>98.805000000000007</v>
      </c>
      <c r="H94" s="40">
        <v>31</v>
      </c>
      <c r="I94" s="41">
        <f>AVERAGE(I93,I95)</f>
        <v>1.1045</v>
      </c>
      <c r="J94" s="39">
        <v>1559.2406510000001</v>
      </c>
      <c r="K94" s="40">
        <v>-3.0911900000000001</v>
      </c>
      <c r="L94" s="39">
        <v>1702</v>
      </c>
      <c r="M94" s="49">
        <v>2.34</v>
      </c>
      <c r="N94" s="49">
        <v>43.14</v>
      </c>
      <c r="O94" s="39" t="str">
        <f t="shared" si="1"/>
        <v>High GDP per capita</v>
      </c>
      <c r="P94" s="45">
        <v>19.8</v>
      </c>
    </row>
    <row r="95" spans="2:16" x14ac:dyDescent="0.75">
      <c r="B95" s="40" t="s">
        <v>71</v>
      </c>
      <c r="C95" s="40">
        <v>2013</v>
      </c>
      <c r="D95" s="39">
        <v>0.48399999999999999</v>
      </c>
      <c r="E95" s="40">
        <v>737</v>
      </c>
      <c r="F95" s="40">
        <v>32.200000000000003</v>
      </c>
      <c r="G95" s="40">
        <v>98.195999999999998</v>
      </c>
      <c r="H95" s="40">
        <v>31</v>
      </c>
      <c r="I95" s="40">
        <v>1.2929999999999999</v>
      </c>
      <c r="J95" s="39">
        <v>2312.7209480000001</v>
      </c>
      <c r="K95" s="40">
        <v>0.310143</v>
      </c>
      <c r="L95" s="39">
        <v>1702</v>
      </c>
      <c r="M95" s="49">
        <v>2.54</v>
      </c>
      <c r="N95" s="49">
        <v>42.97</v>
      </c>
      <c r="O95" s="39" t="str">
        <f t="shared" si="1"/>
        <v>High GDP per capita</v>
      </c>
      <c r="P95" s="45">
        <v>17.8</v>
      </c>
    </row>
    <row r="96" spans="2:16" x14ac:dyDescent="0.75">
      <c r="B96" s="40" t="s">
        <v>71</v>
      </c>
      <c r="C96" s="40">
        <v>2014</v>
      </c>
      <c r="D96" s="39">
        <v>0.49199999999999999</v>
      </c>
      <c r="E96" s="40">
        <v>794</v>
      </c>
      <c r="F96" s="40">
        <v>32.700000000000003</v>
      </c>
      <c r="G96" s="40">
        <v>97.165999999999997</v>
      </c>
      <c r="H96" s="40">
        <v>31.2</v>
      </c>
      <c r="I96" s="40">
        <v>1.1779999999999999</v>
      </c>
      <c r="J96" s="39">
        <v>2464.2949050000002</v>
      </c>
      <c r="K96" s="40">
        <v>-7.6929999999999998E-2</v>
      </c>
      <c r="L96" s="39">
        <v>1702</v>
      </c>
      <c r="M96" s="49">
        <v>2.54</v>
      </c>
      <c r="N96" s="49">
        <v>46.01</v>
      </c>
      <c r="O96" s="39" t="str">
        <f t="shared" si="1"/>
        <v>High GDP per capita</v>
      </c>
      <c r="P96" s="45">
        <v>15.7</v>
      </c>
    </row>
    <row r="97" spans="2:16" x14ac:dyDescent="0.75">
      <c r="B97" s="40" t="s">
        <v>71</v>
      </c>
      <c r="C97" s="40">
        <v>2015</v>
      </c>
      <c r="D97" s="39">
        <v>0.499</v>
      </c>
      <c r="E97" s="40">
        <v>156</v>
      </c>
      <c r="F97" s="40">
        <v>33.1</v>
      </c>
      <c r="G97" s="40">
        <v>95.947000000000003</v>
      </c>
      <c r="H97" s="40">
        <v>31.3</v>
      </c>
      <c r="I97" s="40">
        <v>1.696</v>
      </c>
      <c r="J97" s="39">
        <v>2658.9492449999998</v>
      </c>
      <c r="K97" s="40">
        <v>4.6145769999999997</v>
      </c>
      <c r="L97" s="39">
        <v>1702</v>
      </c>
      <c r="M97" s="49">
        <v>2.54</v>
      </c>
      <c r="N97" s="49">
        <v>47.14</v>
      </c>
      <c r="O97" s="39" t="str">
        <f t="shared" si="1"/>
        <v>High GDP per capita</v>
      </c>
      <c r="P97" s="45">
        <v>14.2</v>
      </c>
    </row>
    <row r="98" spans="2:16" x14ac:dyDescent="0.75">
      <c r="B98" s="40" t="s">
        <v>71</v>
      </c>
      <c r="C98" s="40">
        <v>2016</v>
      </c>
      <c r="D98" s="39">
        <v>0.505</v>
      </c>
      <c r="E98" s="40">
        <v>61</v>
      </c>
      <c r="F98" s="40">
        <v>33.5</v>
      </c>
      <c r="G98" s="40">
        <v>94.665999999999997</v>
      </c>
      <c r="H98" s="40">
        <v>31.5</v>
      </c>
      <c r="I98" s="40">
        <v>1.496</v>
      </c>
      <c r="J98" s="39">
        <v>2802.1662040000001</v>
      </c>
      <c r="K98" s="40">
        <v>7.7227040000000002</v>
      </c>
      <c r="L98" s="39">
        <v>1702</v>
      </c>
      <c r="M98" s="49">
        <v>2.54</v>
      </c>
      <c r="N98" s="49">
        <v>47.72</v>
      </c>
      <c r="O98" s="39" t="str">
        <f t="shared" si="1"/>
        <v>High GDP per capita</v>
      </c>
      <c r="P98" s="45">
        <v>13.6</v>
      </c>
    </row>
    <row r="99" spans="2:16" x14ac:dyDescent="0.75">
      <c r="B99" s="40" t="s">
        <v>71</v>
      </c>
      <c r="C99" s="40">
        <v>2017</v>
      </c>
      <c r="D99" s="39">
        <v>0.51</v>
      </c>
      <c r="E99" s="40">
        <v>36</v>
      </c>
      <c r="F99" s="40">
        <v>33.700000000000003</v>
      </c>
      <c r="G99" s="40">
        <v>93.733999999999995</v>
      </c>
      <c r="H99" s="40">
        <v>31.8</v>
      </c>
      <c r="I99" s="40">
        <v>1.77</v>
      </c>
      <c r="J99" s="39">
        <v>2914.358197</v>
      </c>
      <c r="K99" s="40">
        <v>-1.28424</v>
      </c>
      <c r="L99" s="39">
        <v>1702</v>
      </c>
      <c r="M99" s="49">
        <v>2.54</v>
      </c>
      <c r="N99" s="49">
        <v>48.11</v>
      </c>
      <c r="O99" s="39" t="str">
        <f t="shared" si="1"/>
        <v>High GDP per capita</v>
      </c>
      <c r="P99" s="45">
        <v>13.5</v>
      </c>
    </row>
    <row r="100" spans="2:16" x14ac:dyDescent="0.75">
      <c r="B100" s="40" t="s">
        <v>71</v>
      </c>
      <c r="C100" s="40">
        <v>2018</v>
      </c>
      <c r="D100" s="39">
        <v>0.51800000000000002</v>
      </c>
      <c r="E100" s="40">
        <v>27</v>
      </c>
      <c r="F100" s="40">
        <v>33.9</v>
      </c>
      <c r="G100" s="40">
        <v>92.168999999999997</v>
      </c>
      <c r="H100" s="40">
        <v>32</v>
      </c>
      <c r="I100" s="40">
        <v>1.1990000000000001</v>
      </c>
      <c r="J100" s="39">
        <v>3141.861711</v>
      </c>
      <c r="K100" s="40">
        <v>2.883121</v>
      </c>
      <c r="L100" s="39">
        <v>1702</v>
      </c>
      <c r="M100" s="49">
        <v>2.54</v>
      </c>
      <c r="N100" s="49">
        <v>48.74</v>
      </c>
      <c r="O100" s="39" t="str">
        <f t="shared" si="1"/>
        <v>High GDP per capita</v>
      </c>
      <c r="P100" s="45">
        <v>13.1</v>
      </c>
    </row>
    <row r="101" spans="2:16" x14ac:dyDescent="0.75">
      <c r="B101" s="40" t="s">
        <v>71</v>
      </c>
      <c r="C101" s="40">
        <v>2019</v>
      </c>
      <c r="D101" s="39">
        <v>0.52400000000000002</v>
      </c>
      <c r="E101" s="40">
        <v>29</v>
      </c>
      <c r="F101" s="40">
        <v>34</v>
      </c>
      <c r="G101" s="40">
        <v>90.623000000000005</v>
      </c>
      <c r="H101" s="40">
        <v>32.299999999999997</v>
      </c>
      <c r="I101" s="40">
        <v>1.351</v>
      </c>
      <c r="J101" s="39">
        <v>3414.9161779999999</v>
      </c>
      <c r="K101" s="40">
        <v>6.8165209999999998</v>
      </c>
      <c r="L101" s="39">
        <v>1702</v>
      </c>
      <c r="M101" s="49">
        <v>2.54</v>
      </c>
      <c r="N101" s="49">
        <v>49.38</v>
      </c>
      <c r="O101" s="39" t="str">
        <f t="shared" si="1"/>
        <v>High GDP per capita</v>
      </c>
      <c r="P101" s="45">
        <v>13.1</v>
      </c>
    </row>
    <row r="102" spans="2:16" x14ac:dyDescent="0.75">
      <c r="B102" s="40" t="s">
        <v>72</v>
      </c>
      <c r="C102" s="40">
        <v>2010</v>
      </c>
      <c r="D102" s="39">
        <v>0.42099999999999999</v>
      </c>
      <c r="E102" s="40">
        <v>56</v>
      </c>
      <c r="F102" s="40">
        <v>44.7</v>
      </c>
      <c r="G102" s="40">
        <v>28343.623</v>
      </c>
      <c r="H102" s="40">
        <v>23.2</v>
      </c>
      <c r="I102" s="40">
        <v>1.29</v>
      </c>
      <c r="J102" s="39">
        <v>341.55412269999999</v>
      </c>
      <c r="K102" s="40">
        <v>8.9354800000000001</v>
      </c>
      <c r="L102" s="39">
        <v>35683</v>
      </c>
      <c r="M102" s="49">
        <v>2.82</v>
      </c>
      <c r="N102" s="49">
        <v>2.08</v>
      </c>
      <c r="O102" s="39" t="str">
        <f t="shared" si="1"/>
        <v>Low GDP per capita</v>
      </c>
      <c r="P102" s="45">
        <v>24.7</v>
      </c>
    </row>
    <row r="103" spans="2:16" x14ac:dyDescent="0.75">
      <c r="B103" s="40" t="s">
        <v>72</v>
      </c>
      <c r="C103" s="40">
        <v>2011</v>
      </c>
      <c r="D103" s="39">
        <v>0.432</v>
      </c>
      <c r="E103" s="40">
        <v>51</v>
      </c>
      <c r="F103" s="40">
        <v>43.7</v>
      </c>
      <c r="G103" s="40">
        <v>28983.182000000001</v>
      </c>
      <c r="H103" s="40">
        <v>22.7</v>
      </c>
      <c r="I103" s="40">
        <v>1.1499999999999999</v>
      </c>
      <c r="J103" s="39">
        <v>354.4795719</v>
      </c>
      <c r="K103" s="40">
        <v>46.671639999999996</v>
      </c>
      <c r="L103" s="39">
        <v>36325.199999999997</v>
      </c>
      <c r="M103" s="49">
        <v>2.73</v>
      </c>
      <c r="N103" s="49">
        <v>2.2999999999999998</v>
      </c>
      <c r="O103" s="39" t="str">
        <f t="shared" si="1"/>
        <v>Low GDP per capita</v>
      </c>
      <c r="P103" s="45">
        <v>20.9</v>
      </c>
    </row>
    <row r="104" spans="2:16" x14ac:dyDescent="0.75">
      <c r="B104" s="40" t="s">
        <v>72</v>
      </c>
      <c r="C104" s="40">
        <v>2012</v>
      </c>
      <c r="D104" s="39">
        <v>0.438</v>
      </c>
      <c r="E104" s="40">
        <v>49</v>
      </c>
      <c r="F104" s="40">
        <v>42.8</v>
      </c>
      <c r="G104" s="40">
        <v>29667.119999999999</v>
      </c>
      <c r="H104" s="40">
        <v>22.4</v>
      </c>
      <c r="I104" s="40">
        <v>1.0780000000000001</v>
      </c>
      <c r="J104" s="39">
        <v>467.07787180000003</v>
      </c>
      <c r="K104" s="40">
        <v>15.237069999999999</v>
      </c>
      <c r="L104" s="39">
        <v>36488</v>
      </c>
      <c r="M104" s="49">
        <v>2.81</v>
      </c>
      <c r="N104" s="49">
        <v>2.36</v>
      </c>
      <c r="O104" s="39" t="str">
        <f t="shared" si="1"/>
        <v>Low GDP per capita</v>
      </c>
      <c r="P104" s="45">
        <v>19.399999999999999</v>
      </c>
    </row>
    <row r="105" spans="2:16" x14ac:dyDescent="0.75">
      <c r="B105" s="40" t="s">
        <v>72</v>
      </c>
      <c r="C105" s="40">
        <v>2013</v>
      </c>
      <c r="D105" s="39">
        <v>0.44700000000000001</v>
      </c>
      <c r="E105" s="40">
        <v>45</v>
      </c>
      <c r="F105" s="40">
        <v>41.8</v>
      </c>
      <c r="G105" s="40">
        <v>30311.918000000001</v>
      </c>
      <c r="H105" s="40">
        <v>22.2</v>
      </c>
      <c r="I105" s="40">
        <v>1.244</v>
      </c>
      <c r="J105" s="39">
        <v>499.53153020000002</v>
      </c>
      <c r="K105" s="40">
        <v>5.78193</v>
      </c>
      <c r="L105" s="39">
        <v>36699</v>
      </c>
      <c r="M105" s="49">
        <v>2.75</v>
      </c>
      <c r="N105" s="49">
        <v>2.5499999999999998</v>
      </c>
      <c r="O105" s="39" t="str">
        <f t="shared" si="1"/>
        <v>Low GDP per capita</v>
      </c>
      <c r="P105" s="45">
        <v>17.7</v>
      </c>
    </row>
    <row r="106" spans="2:16" x14ac:dyDescent="0.75">
      <c r="B106" s="40" t="s">
        <v>72</v>
      </c>
      <c r="C106" s="40">
        <v>2014</v>
      </c>
      <c r="D106" s="39">
        <v>0.45500000000000002</v>
      </c>
      <c r="E106" s="40">
        <v>51</v>
      </c>
      <c r="F106" s="40">
        <v>41</v>
      </c>
      <c r="G106" s="40">
        <v>31010.364000000001</v>
      </c>
      <c r="H106" s="40">
        <v>22.3</v>
      </c>
      <c r="I106" s="40">
        <v>1.2010000000000001</v>
      </c>
      <c r="J106" s="39">
        <v>566.92640289999997</v>
      </c>
      <c r="K106" s="40">
        <v>6.4690320000000003</v>
      </c>
      <c r="L106" s="39">
        <v>36910</v>
      </c>
      <c r="M106" s="49">
        <v>2.75</v>
      </c>
      <c r="N106" s="49">
        <v>2.78</v>
      </c>
      <c r="O106" s="39" t="str">
        <f t="shared" si="1"/>
        <v>Low GDP per capita</v>
      </c>
      <c r="P106" s="45">
        <v>15.9</v>
      </c>
    </row>
    <row r="107" spans="2:16" x14ac:dyDescent="0.75">
      <c r="B107" s="40" t="s">
        <v>72</v>
      </c>
      <c r="C107" s="40">
        <v>2015</v>
      </c>
      <c r="D107" s="39">
        <v>0.46200000000000002</v>
      </c>
      <c r="E107" s="40">
        <v>59</v>
      </c>
      <c r="F107" s="40">
        <v>40.1</v>
      </c>
      <c r="G107" s="40">
        <v>31708.49</v>
      </c>
      <c r="H107" s="40">
        <v>22.5</v>
      </c>
      <c r="I107" s="40">
        <v>1.462</v>
      </c>
      <c r="J107" s="39">
        <v>640.54192309999996</v>
      </c>
      <c r="K107" s="40">
        <v>12.11365</v>
      </c>
      <c r="L107" s="39">
        <v>37121</v>
      </c>
      <c r="M107" s="49">
        <v>2.75</v>
      </c>
      <c r="N107" s="49">
        <v>2.98</v>
      </c>
      <c r="O107" s="39" t="str">
        <f t="shared" si="1"/>
        <v>Low GDP per capita</v>
      </c>
      <c r="P107" s="45">
        <v>14.8</v>
      </c>
    </row>
    <row r="108" spans="2:16" x14ac:dyDescent="0.75">
      <c r="B108" s="40" t="s">
        <v>72</v>
      </c>
      <c r="C108" s="40">
        <v>2016</v>
      </c>
      <c r="D108" s="39">
        <v>0.46700000000000003</v>
      </c>
      <c r="E108" s="40">
        <v>64</v>
      </c>
      <c r="F108" s="40">
        <v>39.200000000000003</v>
      </c>
      <c r="G108" s="40">
        <v>32390.137999999999</v>
      </c>
      <c r="H108" s="40">
        <v>22.7</v>
      </c>
      <c r="I108" s="40">
        <v>1.5649999999999999</v>
      </c>
      <c r="J108" s="39">
        <v>717.12486980000006</v>
      </c>
      <c r="K108" s="40">
        <v>5.270988</v>
      </c>
      <c r="L108" s="39">
        <v>37332</v>
      </c>
      <c r="M108" s="49">
        <v>2.75</v>
      </c>
      <c r="N108" s="49">
        <v>3.11</v>
      </c>
      <c r="O108" s="39" t="str">
        <f t="shared" si="1"/>
        <v>Medium GDP per capita</v>
      </c>
      <c r="P108" s="45">
        <v>14.4</v>
      </c>
    </row>
    <row r="109" spans="2:16" x14ac:dyDescent="0.75">
      <c r="B109" s="40" t="s">
        <v>72</v>
      </c>
      <c r="C109" s="40">
        <v>2017</v>
      </c>
      <c r="D109" s="39">
        <v>0.47399999999999998</v>
      </c>
      <c r="E109" s="40">
        <v>69</v>
      </c>
      <c r="F109" s="40">
        <v>38.200000000000003</v>
      </c>
      <c r="G109" s="40">
        <v>33093.468999999997</v>
      </c>
      <c r="H109" s="40">
        <v>23</v>
      </c>
      <c r="I109" s="40">
        <v>1.5229999999999999</v>
      </c>
      <c r="J109" s="39">
        <v>768.52301539999996</v>
      </c>
      <c r="K109" s="40">
        <v>15.438890000000001</v>
      </c>
      <c r="L109" s="39">
        <v>37540.1</v>
      </c>
      <c r="M109" s="49">
        <v>2.75</v>
      </c>
      <c r="N109" s="49">
        <v>3.37</v>
      </c>
      <c r="O109" s="39" t="str">
        <f t="shared" si="1"/>
        <v>Medium GDP per capita</v>
      </c>
      <c r="P109" s="45">
        <v>15.7</v>
      </c>
    </row>
    <row r="110" spans="2:16" x14ac:dyDescent="0.75">
      <c r="B110" s="40" t="s">
        <v>72</v>
      </c>
      <c r="C110" s="40">
        <v>2018</v>
      </c>
      <c r="D110" s="39">
        <v>0.47799999999999998</v>
      </c>
      <c r="E110" s="40">
        <v>64</v>
      </c>
      <c r="F110" s="40">
        <v>37.299999999999997</v>
      </c>
      <c r="G110" s="40">
        <v>33871.868000000002</v>
      </c>
      <c r="H110" s="40">
        <v>23.4</v>
      </c>
      <c r="I110" s="40">
        <v>0.96399999999999997</v>
      </c>
      <c r="J110" s="39">
        <v>771.52486629999999</v>
      </c>
      <c r="K110" s="40">
        <v>11.42995</v>
      </c>
      <c r="L110" s="39">
        <v>37903</v>
      </c>
      <c r="M110" s="49">
        <v>2.75</v>
      </c>
      <c r="N110" s="49">
        <v>3.86</v>
      </c>
      <c r="O110" s="39" t="str">
        <f t="shared" si="1"/>
        <v>Medium GDP per capita</v>
      </c>
      <c r="P110" s="45">
        <v>18.2</v>
      </c>
    </row>
    <row r="111" spans="2:16" x14ac:dyDescent="0.75">
      <c r="B111" s="40" t="s">
        <v>72</v>
      </c>
      <c r="C111" s="40">
        <v>2019</v>
      </c>
      <c r="D111" s="39">
        <v>0.48499999999999999</v>
      </c>
      <c r="E111" s="40">
        <v>62</v>
      </c>
      <c r="F111" s="40">
        <v>36.299999999999997</v>
      </c>
      <c r="G111" s="40">
        <v>34604.764000000003</v>
      </c>
      <c r="H111" s="40">
        <v>23.9</v>
      </c>
      <c r="I111" s="40">
        <v>1.373</v>
      </c>
      <c r="J111" s="39">
        <v>855.76088519999996</v>
      </c>
      <c r="K111" s="40">
        <v>22.72251</v>
      </c>
      <c r="L111" s="39">
        <v>38189.550000000003</v>
      </c>
      <c r="M111" s="49">
        <v>2.75</v>
      </c>
      <c r="N111" s="49">
        <v>4.07</v>
      </c>
      <c r="O111" s="39" t="str">
        <f t="shared" si="1"/>
        <v>Medium GDP per capita</v>
      </c>
      <c r="P111" s="45">
        <v>21.9</v>
      </c>
    </row>
    <row r="112" spans="2:16" x14ac:dyDescent="0.75">
      <c r="B112" s="40" t="s">
        <v>73</v>
      </c>
      <c r="C112" s="40">
        <v>2010</v>
      </c>
      <c r="D112" s="39">
        <v>0.45900000000000002</v>
      </c>
      <c r="E112" s="40">
        <v>220</v>
      </c>
      <c r="F112" s="40">
        <v>23.7</v>
      </c>
      <c r="G112" s="40">
        <v>161.374</v>
      </c>
      <c r="H112" s="40">
        <v>57.9</v>
      </c>
      <c r="I112" s="40">
        <v>1.377</v>
      </c>
      <c r="J112" s="39">
        <v>860.63643390000004</v>
      </c>
      <c r="K112" s="40">
        <v>8.2046620000000008</v>
      </c>
      <c r="L112" s="39">
        <v>615</v>
      </c>
      <c r="M112" s="49">
        <v>2.34</v>
      </c>
      <c r="N112" s="49">
        <v>66.86</v>
      </c>
      <c r="O112" s="39" t="str">
        <f t="shared" si="1"/>
        <v>Medium GDP per capita</v>
      </c>
      <c r="P112" s="45">
        <v>10.4</v>
      </c>
    </row>
    <row r="113" spans="2:16" x14ac:dyDescent="0.75">
      <c r="B113" s="40" t="s">
        <v>73</v>
      </c>
      <c r="C113" s="40">
        <v>2011</v>
      </c>
      <c r="D113" s="39">
        <v>0.45500000000000002</v>
      </c>
      <c r="E113" s="40">
        <v>194</v>
      </c>
      <c r="F113" s="40">
        <v>23.1</v>
      </c>
      <c r="G113" s="40">
        <v>168.24199999999999</v>
      </c>
      <c r="H113" s="40">
        <v>57.2</v>
      </c>
      <c r="I113" s="40">
        <v>1.107</v>
      </c>
      <c r="J113" s="39">
        <v>762.76311769999995</v>
      </c>
      <c r="K113" s="40">
        <v>5.6498429999999997</v>
      </c>
      <c r="L113" s="39">
        <v>615</v>
      </c>
      <c r="M113" s="49">
        <v>2.27</v>
      </c>
      <c r="N113" s="49">
        <v>66.040000000000006</v>
      </c>
      <c r="O113" s="39" t="str">
        <f t="shared" si="1"/>
        <v>Medium GDP per capita</v>
      </c>
      <c r="P113" s="45">
        <v>8.6999999999999993</v>
      </c>
    </row>
    <row r="114" spans="2:16" x14ac:dyDescent="0.75">
      <c r="B114" s="40" t="s">
        <v>73</v>
      </c>
      <c r="C114" s="40">
        <v>2012</v>
      </c>
      <c r="D114" s="39">
        <v>0.46100000000000002</v>
      </c>
      <c r="E114" s="40">
        <v>147</v>
      </c>
      <c r="F114" s="40">
        <v>22.4</v>
      </c>
      <c r="G114" s="40">
        <v>171.06100000000001</v>
      </c>
      <c r="H114" s="40">
        <v>56.4</v>
      </c>
      <c r="I114" s="40">
        <v>0.96299999999999997</v>
      </c>
      <c r="J114" s="39">
        <v>742.77762859999996</v>
      </c>
      <c r="K114" s="40">
        <v>5.5923550000000004</v>
      </c>
      <c r="L114" s="39">
        <v>605</v>
      </c>
      <c r="M114" s="49">
        <v>2.1800000000000002</v>
      </c>
      <c r="N114" s="49">
        <v>64.69</v>
      </c>
      <c r="O114" s="39" t="str">
        <f t="shared" si="1"/>
        <v>Medium GDP per capita</v>
      </c>
      <c r="P114" s="45">
        <v>9.1</v>
      </c>
    </row>
    <row r="115" spans="2:16" x14ac:dyDescent="0.75">
      <c r="B115" s="40" t="s">
        <v>73</v>
      </c>
      <c r="C115" s="40">
        <v>2013</v>
      </c>
      <c r="D115" s="39">
        <v>0.46700000000000003</v>
      </c>
      <c r="E115" s="40">
        <v>151</v>
      </c>
      <c r="F115" s="40">
        <v>21.8</v>
      </c>
      <c r="G115" s="40">
        <v>174.28800000000001</v>
      </c>
      <c r="H115" s="40">
        <v>55.6</v>
      </c>
      <c r="I115" s="40">
        <v>1.081</v>
      </c>
      <c r="J115" s="39">
        <v>700.51604220000002</v>
      </c>
      <c r="K115" s="40">
        <v>6.6032380000000002</v>
      </c>
      <c r="L115" s="39">
        <v>605</v>
      </c>
      <c r="M115" s="49">
        <v>2.15</v>
      </c>
      <c r="N115" s="49">
        <v>63.62</v>
      </c>
      <c r="O115" s="39" t="str">
        <f t="shared" si="1"/>
        <v>Low GDP per capita</v>
      </c>
      <c r="P115" s="45">
        <v>9.8000000000000007</v>
      </c>
    </row>
    <row r="116" spans="2:16" x14ac:dyDescent="0.75">
      <c r="B116" s="40" t="s">
        <v>73</v>
      </c>
      <c r="C116" s="40">
        <v>2014</v>
      </c>
      <c r="D116" s="39">
        <v>0.46800000000000003</v>
      </c>
      <c r="E116" s="40">
        <v>157</v>
      </c>
      <c r="F116" s="40">
        <v>21.1</v>
      </c>
      <c r="G116" s="40">
        <v>179.43299999999999</v>
      </c>
      <c r="H116" s="40">
        <v>54.8</v>
      </c>
      <c r="I116" s="40">
        <v>1.3120000000000001</v>
      </c>
      <c r="J116" s="39">
        <v>607.42990469999995</v>
      </c>
      <c r="K116" s="40">
        <v>8.3166910000000005</v>
      </c>
      <c r="L116" s="39">
        <v>605</v>
      </c>
      <c r="M116" s="49">
        <v>2.15</v>
      </c>
      <c r="N116" s="49">
        <v>88.19</v>
      </c>
      <c r="O116" s="39" t="str">
        <f t="shared" si="1"/>
        <v>Low GDP per capita</v>
      </c>
      <c r="P116" s="45">
        <v>10.5</v>
      </c>
    </row>
    <row r="117" spans="2:16" x14ac:dyDescent="0.75">
      <c r="B117" s="40" t="s">
        <v>73</v>
      </c>
      <c r="C117" s="40">
        <v>2015</v>
      </c>
      <c r="D117" s="39">
        <v>0.47099999999999997</v>
      </c>
      <c r="E117" s="40">
        <v>154</v>
      </c>
      <c r="F117" s="40">
        <v>20.399999999999999</v>
      </c>
      <c r="G117" s="40">
        <v>182.322</v>
      </c>
      <c r="H117" s="40">
        <v>53.9</v>
      </c>
      <c r="I117" s="40">
        <v>1.351</v>
      </c>
      <c r="J117" s="39">
        <v>660.72357120000004</v>
      </c>
      <c r="K117" s="40">
        <v>7.5071510000000004</v>
      </c>
      <c r="L117" s="39">
        <v>605</v>
      </c>
      <c r="M117" s="49">
        <v>2.15</v>
      </c>
      <c r="N117" s="49">
        <v>89.37</v>
      </c>
      <c r="O117" s="39" t="str">
        <f t="shared" si="1"/>
        <v>Low GDP per capita</v>
      </c>
      <c r="P117" s="45">
        <v>11</v>
      </c>
    </row>
    <row r="118" spans="2:16" x14ac:dyDescent="0.75">
      <c r="B118" s="40" t="s">
        <v>73</v>
      </c>
      <c r="C118" s="40">
        <v>2016</v>
      </c>
      <c r="D118" s="39">
        <v>0.47499999999999998</v>
      </c>
      <c r="E118" s="40">
        <v>155</v>
      </c>
      <c r="F118" s="40">
        <v>19.600000000000001</v>
      </c>
      <c r="G118" s="40">
        <v>185.953</v>
      </c>
      <c r="H118" s="40">
        <v>52.8</v>
      </c>
      <c r="I118" s="40">
        <v>1.8080000000000001</v>
      </c>
      <c r="J118" s="39">
        <v>690.78049320000002</v>
      </c>
      <c r="K118" s="40">
        <v>8.6479079999999993</v>
      </c>
      <c r="L118" s="39">
        <v>605</v>
      </c>
      <c r="M118" s="49">
        <v>2.15</v>
      </c>
      <c r="N118" s="49">
        <v>90.04</v>
      </c>
      <c r="O118" s="39" t="str">
        <f t="shared" si="1"/>
        <v>Low GDP per capita</v>
      </c>
      <c r="P118" s="45">
        <v>11.6</v>
      </c>
    </row>
    <row r="119" spans="2:16" x14ac:dyDescent="0.75">
      <c r="B119" s="40" t="s">
        <v>73</v>
      </c>
      <c r="C119" s="40">
        <v>2017</v>
      </c>
      <c r="D119" s="39">
        <v>0.48</v>
      </c>
      <c r="E119" s="40">
        <v>151</v>
      </c>
      <c r="F119" s="40">
        <v>18.8</v>
      </c>
      <c r="G119" s="40">
        <v>188.40799999999999</v>
      </c>
      <c r="H119" s="40">
        <v>51.7</v>
      </c>
      <c r="I119" s="40">
        <v>1.9419999999999999</v>
      </c>
      <c r="J119" s="39">
        <v>679.75507170000003</v>
      </c>
      <c r="K119" s="40">
        <v>7.2999799999999997</v>
      </c>
      <c r="L119" s="39">
        <v>605</v>
      </c>
      <c r="M119" s="49">
        <v>2.15</v>
      </c>
      <c r="N119" s="49">
        <v>92.74</v>
      </c>
      <c r="O119" s="39" t="str">
        <f t="shared" si="1"/>
        <v>Low GDP per capita</v>
      </c>
      <c r="P119" s="45">
        <v>12.2</v>
      </c>
    </row>
    <row r="120" spans="2:16" x14ac:dyDescent="0.75">
      <c r="B120" s="40" t="s">
        <v>73</v>
      </c>
      <c r="C120" s="40">
        <v>2018</v>
      </c>
      <c r="D120" s="39">
        <v>0.48699999999999999</v>
      </c>
      <c r="E120" s="40">
        <v>138</v>
      </c>
      <c r="F120" s="40">
        <v>17.899999999999999</v>
      </c>
      <c r="G120" s="40">
        <v>189.874</v>
      </c>
      <c r="H120" s="40">
        <v>50.6</v>
      </c>
      <c r="I120" s="40">
        <v>1.208</v>
      </c>
      <c r="J120" s="39">
        <v>732.72072730000002</v>
      </c>
      <c r="K120" s="40">
        <v>6.3845539999999996</v>
      </c>
      <c r="L120" s="39">
        <v>605</v>
      </c>
      <c r="M120" s="49">
        <v>2.15</v>
      </c>
      <c r="N120" s="49">
        <v>84.56</v>
      </c>
      <c r="O120" s="39" t="str">
        <f t="shared" si="1"/>
        <v>Medium GDP per capita</v>
      </c>
      <c r="P120" s="45">
        <v>13.1</v>
      </c>
    </row>
    <row r="121" spans="2:16" x14ac:dyDescent="0.75">
      <c r="B121" s="40" t="s">
        <v>73</v>
      </c>
      <c r="C121" s="40">
        <v>2019</v>
      </c>
      <c r="D121" s="39">
        <v>0.496</v>
      </c>
      <c r="E121" s="40">
        <v>158</v>
      </c>
      <c r="F121" s="40">
        <v>16.899999999999999</v>
      </c>
      <c r="G121" s="40">
        <v>191.38399999999999</v>
      </c>
      <c r="H121" s="40">
        <v>49.5</v>
      </c>
      <c r="I121" s="40">
        <v>1.548</v>
      </c>
      <c r="J121" s="39">
        <v>772.04591419999997</v>
      </c>
      <c r="K121" s="40">
        <v>7.640771</v>
      </c>
      <c r="L121" s="39">
        <v>605</v>
      </c>
      <c r="M121" s="49">
        <v>2.15</v>
      </c>
      <c r="N121" s="49">
        <v>84</v>
      </c>
      <c r="O121" s="39" t="str">
        <f t="shared" si="1"/>
        <v>Medium GDP per capita</v>
      </c>
      <c r="P121" s="45">
        <v>18</v>
      </c>
    </row>
    <row r="122" spans="2:16" x14ac:dyDescent="0.75">
      <c r="B122" s="40" t="s">
        <v>74</v>
      </c>
      <c r="C122" s="40">
        <v>2010</v>
      </c>
      <c r="D122" s="39">
        <v>0.436</v>
      </c>
      <c r="E122" s="40">
        <v>58</v>
      </c>
      <c r="F122" s="40">
        <v>30.5</v>
      </c>
      <c r="G122" s="40">
        <v>390.154</v>
      </c>
      <c r="H122" s="40">
        <v>50.7</v>
      </c>
      <c r="I122" s="40">
        <v>1.3089999999999999</v>
      </c>
      <c r="J122" s="39">
        <v>558.17466809999996</v>
      </c>
      <c r="K122" s="40">
        <v>10.35718</v>
      </c>
      <c r="L122" s="39">
        <v>747.57</v>
      </c>
      <c r="M122" s="49">
        <v>2.9</v>
      </c>
      <c r="N122" s="49">
        <v>138.76</v>
      </c>
      <c r="O122" s="39" t="str">
        <f t="shared" si="1"/>
        <v>Low GDP per capita</v>
      </c>
      <c r="P122" s="45">
        <v>19.8</v>
      </c>
    </row>
    <row r="123" spans="2:16" x14ac:dyDescent="0.75">
      <c r="B123" s="40" t="s">
        <v>74</v>
      </c>
      <c r="C123" s="40">
        <v>2011</v>
      </c>
      <c r="D123" s="39">
        <v>0.44500000000000001</v>
      </c>
      <c r="E123" s="40">
        <v>57</v>
      </c>
      <c r="F123" s="40">
        <v>30</v>
      </c>
      <c r="G123" s="40">
        <v>397.13499999999999</v>
      </c>
      <c r="H123" s="40">
        <v>50.3</v>
      </c>
      <c r="I123" s="40">
        <v>1.083</v>
      </c>
      <c r="J123" s="39">
        <v>703.66056730000003</v>
      </c>
      <c r="K123" s="40">
        <v>3.0061800000000001</v>
      </c>
      <c r="L123" s="39">
        <v>756.01400000000001</v>
      </c>
      <c r="M123" s="49">
        <v>2.88</v>
      </c>
      <c r="N123" s="49">
        <v>135.66</v>
      </c>
      <c r="O123" s="39" t="str">
        <f t="shared" si="1"/>
        <v>Low GDP per capita</v>
      </c>
      <c r="P123" s="45">
        <v>21.9</v>
      </c>
    </row>
    <row r="124" spans="2:16" x14ac:dyDescent="0.75">
      <c r="B124" s="40" t="s">
        <v>74</v>
      </c>
      <c r="C124" s="40">
        <v>2012</v>
      </c>
      <c r="D124" s="39">
        <v>0.44800000000000001</v>
      </c>
      <c r="E124" s="40">
        <v>56</v>
      </c>
      <c r="F124" s="40">
        <v>29.7</v>
      </c>
      <c r="G124" s="40">
        <v>408.21699999999998</v>
      </c>
      <c r="H124" s="40">
        <v>49.9</v>
      </c>
      <c r="I124" s="40">
        <v>0.79600000000000004</v>
      </c>
      <c r="J124" s="39">
        <v>616.37566400000003</v>
      </c>
      <c r="K124" s="40">
        <v>2.3896679999999999</v>
      </c>
      <c r="L124" s="39">
        <v>764.45799999999997</v>
      </c>
      <c r="M124" s="49">
        <v>2.91</v>
      </c>
      <c r="N124" s="49">
        <v>131.72</v>
      </c>
      <c r="O124" s="39" t="str">
        <f t="shared" si="1"/>
        <v>Low GDP per capita</v>
      </c>
      <c r="P124" s="45">
        <v>23.6</v>
      </c>
    </row>
    <row r="125" spans="2:16" x14ac:dyDescent="0.75">
      <c r="B125" s="40" t="s">
        <v>74</v>
      </c>
      <c r="C125" s="40">
        <v>2013</v>
      </c>
      <c r="D125" s="39">
        <v>0.45200000000000001</v>
      </c>
      <c r="E125" s="40">
        <v>71</v>
      </c>
      <c r="F125" s="40">
        <v>29.3</v>
      </c>
      <c r="G125" s="40">
        <v>417.62599999999998</v>
      </c>
      <c r="H125" s="40">
        <v>49.6</v>
      </c>
      <c r="I125" s="40">
        <v>1.0940000000000001</v>
      </c>
      <c r="J125" s="39">
        <v>634.66203910000002</v>
      </c>
      <c r="K125" s="40">
        <v>-1.3705400000000001</v>
      </c>
      <c r="L125" s="39">
        <v>772.90200000000004</v>
      </c>
      <c r="M125" s="49">
        <v>2.84</v>
      </c>
      <c r="N125" s="49">
        <v>132.25</v>
      </c>
      <c r="O125" s="39" t="str">
        <f t="shared" si="1"/>
        <v>Low GDP per capita</v>
      </c>
      <c r="P125" s="45">
        <v>25.5</v>
      </c>
    </row>
    <row r="126" spans="2:16" x14ac:dyDescent="0.75">
      <c r="B126" s="40" t="s">
        <v>74</v>
      </c>
      <c r="C126" s="40">
        <v>2014</v>
      </c>
      <c r="D126" s="39">
        <v>0.45900000000000002</v>
      </c>
      <c r="E126" s="40">
        <v>61</v>
      </c>
      <c r="F126" s="40">
        <v>29.1</v>
      </c>
      <c r="G126" s="40">
        <v>428.44799999999998</v>
      </c>
      <c r="H126" s="40">
        <v>49.3</v>
      </c>
      <c r="I126" s="40">
        <v>1.399</v>
      </c>
      <c r="J126" s="39">
        <v>623.31309139999996</v>
      </c>
      <c r="K126" s="40">
        <v>0.83576700000000004</v>
      </c>
      <c r="L126" s="39">
        <v>781.346</v>
      </c>
      <c r="M126" s="49">
        <v>2.84</v>
      </c>
      <c r="N126" s="49">
        <v>131.22</v>
      </c>
      <c r="O126" s="39" t="str">
        <f t="shared" si="1"/>
        <v>Low GDP per capita</v>
      </c>
      <c r="P126" s="45">
        <v>26.7</v>
      </c>
    </row>
    <row r="127" spans="2:16" x14ac:dyDescent="0.75">
      <c r="B127" s="40" t="s">
        <v>74</v>
      </c>
      <c r="C127" s="40">
        <v>2015</v>
      </c>
      <c r="D127" s="39">
        <v>0.46400000000000002</v>
      </c>
      <c r="E127" s="40">
        <v>54</v>
      </c>
      <c r="F127" s="40">
        <v>28.9</v>
      </c>
      <c r="G127" s="40">
        <v>437.065</v>
      </c>
      <c r="H127" s="40">
        <v>49.1</v>
      </c>
      <c r="I127" s="40">
        <v>1.3879999999999999</v>
      </c>
      <c r="J127" s="39">
        <v>603.3993815</v>
      </c>
      <c r="K127" s="40">
        <v>4.6534849999999999</v>
      </c>
      <c r="L127" s="39">
        <v>789.79</v>
      </c>
      <c r="M127" s="49">
        <v>2.84</v>
      </c>
      <c r="N127" s="49">
        <v>129.83000000000001</v>
      </c>
      <c r="O127" s="39" t="str">
        <f t="shared" si="1"/>
        <v>Low GDP per capita</v>
      </c>
      <c r="P127" s="45">
        <v>26.9</v>
      </c>
    </row>
    <row r="128" spans="2:16" x14ac:dyDescent="0.75">
      <c r="B128" s="40" t="s">
        <v>74</v>
      </c>
      <c r="C128" s="40">
        <v>2016</v>
      </c>
      <c r="D128" s="39">
        <v>0.46800000000000003</v>
      </c>
      <c r="E128" s="40">
        <v>46</v>
      </c>
      <c r="F128" s="40">
        <v>28.9</v>
      </c>
      <c r="G128" s="40">
        <v>444.88400000000001</v>
      </c>
      <c r="H128" s="40">
        <v>48.8</v>
      </c>
      <c r="I128" s="40">
        <v>1.7490000000000001</v>
      </c>
      <c r="J128" s="39">
        <v>661.45783870000002</v>
      </c>
      <c r="K128" s="40">
        <v>3.2251910000000001</v>
      </c>
      <c r="L128" s="39">
        <v>798.23</v>
      </c>
      <c r="M128" s="49">
        <v>2.84</v>
      </c>
      <c r="N128" s="49">
        <v>133.01</v>
      </c>
      <c r="O128" s="39" t="str">
        <f t="shared" si="1"/>
        <v>Low GDP per capita</v>
      </c>
      <c r="P128" s="45">
        <v>26</v>
      </c>
    </row>
    <row r="129" spans="2:16" x14ac:dyDescent="0.75">
      <c r="B129" s="40" t="s">
        <v>74</v>
      </c>
      <c r="C129" s="40">
        <v>2017</v>
      </c>
      <c r="D129" s="39">
        <v>0.47</v>
      </c>
      <c r="E129" s="40">
        <v>45</v>
      </c>
      <c r="F129" s="40">
        <v>28.8</v>
      </c>
      <c r="G129" s="40">
        <v>453.10899999999998</v>
      </c>
      <c r="H129" s="40">
        <v>48.5</v>
      </c>
      <c r="I129" s="40">
        <v>1.88</v>
      </c>
      <c r="J129" s="39">
        <v>738.54994490000001</v>
      </c>
      <c r="K129" s="40">
        <v>-4.1135200000000003</v>
      </c>
      <c r="L129" s="39">
        <v>806.67</v>
      </c>
      <c r="M129" s="49">
        <v>2.84</v>
      </c>
      <c r="N129" s="49">
        <v>133.49</v>
      </c>
      <c r="O129" s="39" t="str">
        <f t="shared" si="1"/>
        <v>Medium GDP per capita</v>
      </c>
      <c r="P129" s="45">
        <v>25.1</v>
      </c>
    </row>
    <row r="130" spans="2:16" x14ac:dyDescent="0.75">
      <c r="B130" s="40" t="s">
        <v>74</v>
      </c>
      <c r="C130" s="40">
        <v>2018</v>
      </c>
      <c r="D130" s="39">
        <v>0.47199999999999998</v>
      </c>
      <c r="E130" s="40">
        <v>49</v>
      </c>
      <c r="F130" s="40">
        <v>28.7</v>
      </c>
      <c r="G130" s="40">
        <v>462.22199999999998</v>
      </c>
      <c r="H130" s="40">
        <v>48.3</v>
      </c>
      <c r="I130" s="40">
        <v>1.3140000000000001</v>
      </c>
      <c r="J130" s="39">
        <v>802.76738509999996</v>
      </c>
      <c r="K130" s="40">
        <v>4.1260969999999997</v>
      </c>
      <c r="L130" s="39">
        <v>815.11</v>
      </c>
      <c r="M130" s="49">
        <v>2.84</v>
      </c>
      <c r="N130" s="49">
        <v>134.32</v>
      </c>
      <c r="O130" s="39" t="str">
        <f t="shared" ref="O130:O193" si="2">IF(J130&gt;1520.42,"High GDP per capita", IF(J130&gt;706.6,"Medium GDP per capita","Low GDP per capita"))</f>
        <v>Medium GDP per capita</v>
      </c>
      <c r="P130" s="45">
        <v>25.3</v>
      </c>
    </row>
    <row r="131" spans="2:16" x14ac:dyDescent="0.75">
      <c r="B131" s="40" t="s">
        <v>74</v>
      </c>
      <c r="C131" s="40">
        <v>2019</v>
      </c>
      <c r="D131" s="39">
        <v>0.48</v>
      </c>
      <c r="E131" s="40">
        <v>57</v>
      </c>
      <c r="F131" s="40">
        <v>28.4</v>
      </c>
      <c r="G131" s="40">
        <v>470.82799999999997</v>
      </c>
      <c r="H131" s="40">
        <v>48.1</v>
      </c>
      <c r="I131" s="40">
        <v>1.6419999999999999</v>
      </c>
      <c r="J131" s="39">
        <v>749.45374700000002</v>
      </c>
      <c r="K131" s="40">
        <v>1.018424</v>
      </c>
      <c r="L131" s="39">
        <v>815.11</v>
      </c>
      <c r="M131" s="49">
        <v>2.84</v>
      </c>
      <c r="N131" s="49">
        <v>136.88</v>
      </c>
      <c r="O131" s="39" t="str">
        <f t="shared" si="2"/>
        <v>Medium GDP per capita</v>
      </c>
      <c r="P131" s="45">
        <v>28.7</v>
      </c>
    </row>
    <row r="132" spans="2:16" x14ac:dyDescent="0.75">
      <c r="B132" s="40" t="s">
        <v>75</v>
      </c>
      <c r="C132" s="40">
        <v>2010</v>
      </c>
      <c r="D132" s="39">
        <v>0.47099999999999997</v>
      </c>
      <c r="E132" s="40">
        <v>128</v>
      </c>
      <c r="F132" s="40">
        <v>25.1</v>
      </c>
      <c r="G132" s="40">
        <v>1201.3130000000001</v>
      </c>
      <c r="H132" s="40">
        <v>48.2</v>
      </c>
      <c r="I132" s="40">
        <v>1.2769999999999999</v>
      </c>
      <c r="J132" s="39">
        <v>1191.9726639999999</v>
      </c>
      <c r="K132" s="40">
        <v>4.6359570000000003</v>
      </c>
      <c r="L132" s="39">
        <v>1870</v>
      </c>
      <c r="M132" s="49">
        <v>3.05</v>
      </c>
      <c r="N132" s="49">
        <v>66.05</v>
      </c>
      <c r="O132" s="39" t="str">
        <f t="shared" si="2"/>
        <v>Medium GDP per capita</v>
      </c>
      <c r="P132" s="45">
        <v>44.4</v>
      </c>
    </row>
    <row r="133" spans="2:16" x14ac:dyDescent="0.75">
      <c r="B133" s="40" t="s">
        <v>75</v>
      </c>
      <c r="C133" s="40">
        <v>2011</v>
      </c>
      <c r="D133" s="39">
        <v>0.47799999999999998</v>
      </c>
      <c r="E133" s="40">
        <v>124</v>
      </c>
      <c r="F133" s="40">
        <v>24.5</v>
      </c>
      <c r="G133" s="40">
        <v>1205.577</v>
      </c>
      <c r="H133" s="40">
        <v>47.8</v>
      </c>
      <c r="I133" s="40">
        <v>0.55700000000000005</v>
      </c>
      <c r="J133" s="39">
        <v>1287.9546499999999</v>
      </c>
      <c r="K133" s="40">
        <v>8.9295910000000003</v>
      </c>
      <c r="L133" s="39">
        <v>1830</v>
      </c>
      <c r="M133" s="49">
        <v>3.03</v>
      </c>
      <c r="N133" s="49">
        <v>65.569999999999993</v>
      </c>
      <c r="O133" s="39" t="str">
        <f t="shared" si="2"/>
        <v>Medium GDP per capita</v>
      </c>
      <c r="P133" s="45">
        <v>44</v>
      </c>
    </row>
    <row r="134" spans="2:16" x14ac:dyDescent="0.75">
      <c r="B134" s="40" t="s">
        <v>75</v>
      </c>
      <c r="C134" s="40">
        <v>2012</v>
      </c>
      <c r="D134" s="39">
        <v>0.48199999999999998</v>
      </c>
      <c r="E134" s="40">
        <v>120</v>
      </c>
      <c r="F134" s="40">
        <v>23.9</v>
      </c>
      <c r="G134" s="40">
        <v>1208.146</v>
      </c>
      <c r="H134" s="40">
        <v>47.6</v>
      </c>
      <c r="I134" s="40">
        <v>0.86</v>
      </c>
      <c r="J134" s="39">
        <v>1337.3359459999999</v>
      </c>
      <c r="K134" s="40">
        <v>6.9762209999999998</v>
      </c>
      <c r="L134" s="39">
        <v>1770</v>
      </c>
      <c r="M134" s="49">
        <v>3.02</v>
      </c>
      <c r="N134" s="49">
        <v>67.28</v>
      </c>
      <c r="O134" s="39" t="str">
        <f t="shared" si="2"/>
        <v>Medium GDP per capita</v>
      </c>
      <c r="P134" s="45">
        <v>44.7</v>
      </c>
    </row>
    <row r="135" spans="2:16" x14ac:dyDescent="0.75">
      <c r="B135" s="40" t="s">
        <v>75</v>
      </c>
      <c r="C135" s="40">
        <v>2013</v>
      </c>
      <c r="D135" s="39">
        <v>0.48699999999999999</v>
      </c>
      <c r="E135" s="40">
        <v>134</v>
      </c>
      <c r="F135" s="40">
        <v>23.3</v>
      </c>
      <c r="G135" s="40">
        <v>1215.7529999999999</v>
      </c>
      <c r="H135" s="40">
        <v>47.4</v>
      </c>
      <c r="I135" s="40">
        <v>1.1830000000000001</v>
      </c>
      <c r="J135" s="39">
        <v>1432.837618</v>
      </c>
      <c r="K135" s="40">
        <v>2.3151489999999999</v>
      </c>
      <c r="L135" s="39">
        <v>1840</v>
      </c>
      <c r="M135" s="49">
        <v>3.14</v>
      </c>
      <c r="N135" s="49">
        <v>66.849999999999994</v>
      </c>
      <c r="O135" s="39" t="str">
        <f t="shared" si="2"/>
        <v>Medium GDP per capita</v>
      </c>
      <c r="P135" s="45">
        <v>43.7</v>
      </c>
    </row>
    <row r="136" spans="2:16" x14ac:dyDescent="0.75">
      <c r="B136" s="40" t="s">
        <v>75</v>
      </c>
      <c r="C136" s="40">
        <v>2014</v>
      </c>
      <c r="D136" s="39">
        <v>0.49199999999999999</v>
      </c>
      <c r="E136" s="40">
        <v>143</v>
      </c>
      <c r="F136" s="40">
        <v>22.8</v>
      </c>
      <c r="G136" s="40">
        <v>1223.644</v>
      </c>
      <c r="H136" s="40">
        <v>47.3</v>
      </c>
      <c r="I136" s="40">
        <v>1.45</v>
      </c>
      <c r="J136" s="39">
        <v>1435.1364699999999</v>
      </c>
      <c r="K136" s="40">
        <v>3.5937600000000001</v>
      </c>
      <c r="L136" s="39">
        <v>1840</v>
      </c>
      <c r="M136" s="49">
        <v>3.14</v>
      </c>
      <c r="N136" s="49">
        <v>67.13</v>
      </c>
      <c r="O136" s="39" t="str">
        <f t="shared" si="2"/>
        <v>Medium GDP per capita</v>
      </c>
      <c r="P136" s="45">
        <v>42.6</v>
      </c>
    </row>
    <row r="137" spans="2:16" x14ac:dyDescent="0.75">
      <c r="B137" s="40" t="s">
        <v>75</v>
      </c>
      <c r="C137" s="40">
        <v>2015</v>
      </c>
      <c r="D137" s="39">
        <v>0.496</v>
      </c>
      <c r="E137" s="40">
        <v>138</v>
      </c>
      <c r="F137" s="40">
        <v>22.3</v>
      </c>
      <c r="G137" s="40">
        <v>1234.2829999999999</v>
      </c>
      <c r="H137" s="40">
        <v>47.4</v>
      </c>
      <c r="I137" s="40">
        <v>1.5209999999999999</v>
      </c>
      <c r="J137" s="39">
        <v>1386.8541909999999</v>
      </c>
      <c r="K137" s="40">
        <v>12.36802</v>
      </c>
      <c r="L137" s="39">
        <v>1840</v>
      </c>
      <c r="M137" s="49">
        <v>3.14</v>
      </c>
      <c r="N137" s="49">
        <v>68.22</v>
      </c>
      <c r="O137" s="39" t="str">
        <f t="shared" si="2"/>
        <v>Medium GDP per capita</v>
      </c>
      <c r="P137" s="45">
        <v>42.4</v>
      </c>
    </row>
    <row r="138" spans="2:16" x14ac:dyDescent="0.75">
      <c r="B138" s="40" t="s">
        <v>75</v>
      </c>
      <c r="C138" s="40">
        <v>2016</v>
      </c>
      <c r="D138" s="39">
        <v>0.5</v>
      </c>
      <c r="E138" s="40">
        <v>134</v>
      </c>
      <c r="F138" s="40">
        <v>21.8</v>
      </c>
      <c r="G138" s="40">
        <v>1249.248</v>
      </c>
      <c r="H138" s="40">
        <v>47.4</v>
      </c>
      <c r="I138" s="40">
        <v>1.4279999999999999</v>
      </c>
      <c r="J138" s="39">
        <v>1290.380508</v>
      </c>
      <c r="K138" s="40">
        <v>10.79335</v>
      </c>
      <c r="L138" s="39">
        <v>1840</v>
      </c>
      <c r="M138" s="49">
        <v>3.14</v>
      </c>
      <c r="N138" s="49">
        <v>66.47</v>
      </c>
      <c r="O138" s="39" t="str">
        <f t="shared" si="2"/>
        <v>Medium GDP per capita</v>
      </c>
      <c r="P138" s="45">
        <v>43.2</v>
      </c>
    </row>
    <row r="139" spans="2:16" x14ac:dyDescent="0.75">
      <c r="B139" s="40" t="s">
        <v>75</v>
      </c>
      <c r="C139" s="40">
        <v>2017</v>
      </c>
      <c r="D139" s="39">
        <v>0.505</v>
      </c>
      <c r="E139" s="40">
        <v>129</v>
      </c>
      <c r="F139" s="40">
        <v>21.5</v>
      </c>
      <c r="G139" s="40">
        <v>1264.655</v>
      </c>
      <c r="H139" s="40">
        <v>47.5</v>
      </c>
      <c r="I139" s="40">
        <v>1.302</v>
      </c>
      <c r="J139" s="39">
        <v>1369.0637340000001</v>
      </c>
      <c r="K139" s="40">
        <v>11.42121</v>
      </c>
      <c r="L139" s="39">
        <v>1840</v>
      </c>
      <c r="M139" s="49">
        <v>3.14</v>
      </c>
      <c r="N139" s="49">
        <v>66.34</v>
      </c>
      <c r="O139" s="39" t="str">
        <f t="shared" si="2"/>
        <v>Medium GDP per capita</v>
      </c>
      <c r="P139" s="45">
        <v>44.6</v>
      </c>
    </row>
    <row r="140" spans="2:16" x14ac:dyDescent="0.75">
      <c r="B140" s="40" t="s">
        <v>75</v>
      </c>
      <c r="C140" s="40">
        <v>2018</v>
      </c>
      <c r="D140" s="39">
        <v>0.50800000000000001</v>
      </c>
      <c r="E140" s="40">
        <v>120</v>
      </c>
      <c r="F140" s="40">
        <v>21.2</v>
      </c>
      <c r="G140" s="40">
        <v>1273.903</v>
      </c>
      <c r="H140" s="40">
        <v>47.6</v>
      </c>
      <c r="I140" s="40">
        <v>1.488</v>
      </c>
      <c r="J140" s="39">
        <v>1479.3458270000001</v>
      </c>
      <c r="K140" s="40">
        <v>17.768609999999999</v>
      </c>
      <c r="L140" s="39">
        <v>1840</v>
      </c>
      <c r="M140" s="49">
        <v>3.14</v>
      </c>
      <c r="N140" s="49">
        <v>66.3</v>
      </c>
      <c r="O140" s="39" t="str">
        <f t="shared" si="2"/>
        <v>Medium GDP per capita</v>
      </c>
      <c r="P140" s="45">
        <v>45.4</v>
      </c>
    </row>
    <row r="141" spans="2:16" x14ac:dyDescent="0.75">
      <c r="B141" s="40" t="s">
        <v>75</v>
      </c>
      <c r="C141" s="40">
        <v>2019</v>
      </c>
      <c r="D141" s="39">
        <v>0.51</v>
      </c>
      <c r="E141" s="40">
        <v>131</v>
      </c>
      <c r="F141" s="40">
        <v>20.7</v>
      </c>
      <c r="G141" s="40">
        <v>1294.21</v>
      </c>
      <c r="H141" s="40">
        <v>47.7</v>
      </c>
      <c r="I141" s="40">
        <v>1.716</v>
      </c>
      <c r="J141" s="39">
        <v>1312.770636</v>
      </c>
      <c r="K141" s="40">
        <v>24.955749999999998</v>
      </c>
      <c r="L141" s="39">
        <v>1840</v>
      </c>
      <c r="M141" s="49">
        <v>3.14</v>
      </c>
      <c r="N141" s="49">
        <v>73.22</v>
      </c>
      <c r="O141" s="39" t="str">
        <f t="shared" si="2"/>
        <v>Medium GDP per capita</v>
      </c>
      <c r="P141" s="45">
        <v>46.4</v>
      </c>
    </row>
    <row r="142" spans="2:16" x14ac:dyDescent="0.75">
      <c r="B142" s="40" t="s">
        <v>77</v>
      </c>
      <c r="C142" s="40">
        <v>2010</v>
      </c>
      <c r="D142" s="39">
        <v>0.55200000000000005</v>
      </c>
      <c r="E142" s="40">
        <v>16</v>
      </c>
      <c r="F142" s="40">
        <v>43.2</v>
      </c>
      <c r="G142" s="40">
        <v>2200.4180000000001</v>
      </c>
      <c r="H142" s="40">
        <v>36.4</v>
      </c>
      <c r="I142" s="40">
        <v>1.405</v>
      </c>
      <c r="J142" s="39">
        <v>1141.2357030000001</v>
      </c>
      <c r="K142" s="40">
        <v>8.7842330000000004</v>
      </c>
      <c r="L142" s="39">
        <v>2220</v>
      </c>
      <c r="M142" s="49">
        <v>3.28</v>
      </c>
      <c r="N142" s="49">
        <v>237.37</v>
      </c>
      <c r="O142" s="39" t="str">
        <f t="shared" si="2"/>
        <v>Medium GDP per capita</v>
      </c>
      <c r="P142" s="45">
        <v>14.1</v>
      </c>
    </row>
    <row r="143" spans="2:16" x14ac:dyDescent="0.75">
      <c r="B143" s="40" t="s">
        <v>77</v>
      </c>
      <c r="C143" s="40">
        <v>2011</v>
      </c>
      <c r="D143" s="39">
        <v>0.56499999999999995</v>
      </c>
      <c r="E143" s="40">
        <v>15</v>
      </c>
      <c r="F143" s="40">
        <v>42</v>
      </c>
      <c r="G143" s="40">
        <v>2221.9110000000001</v>
      </c>
      <c r="H143" s="40">
        <v>36.200000000000003</v>
      </c>
      <c r="I143" s="40">
        <v>0.17100000000000001</v>
      </c>
      <c r="J143" s="39">
        <v>1378.4984919999999</v>
      </c>
      <c r="K143" s="40">
        <v>11.0265</v>
      </c>
      <c r="L143" s="39">
        <v>2276.5</v>
      </c>
      <c r="M143" s="49">
        <v>3.4</v>
      </c>
      <c r="N143" s="49">
        <v>238.92</v>
      </c>
      <c r="O143" s="39" t="str">
        <f t="shared" si="2"/>
        <v>Medium GDP per capita</v>
      </c>
      <c r="P143" s="45">
        <v>12.8</v>
      </c>
    </row>
    <row r="144" spans="2:16" x14ac:dyDescent="0.75">
      <c r="B144" s="40" t="s">
        <v>77</v>
      </c>
      <c r="C144" s="40">
        <v>2012</v>
      </c>
      <c r="D144" s="39">
        <v>0.57499999999999996</v>
      </c>
      <c r="E144" s="40">
        <v>15</v>
      </c>
      <c r="F144" s="40">
        <v>40.700000000000003</v>
      </c>
      <c r="G144" s="40">
        <v>2238.4969999999998</v>
      </c>
      <c r="H144" s="40">
        <v>36.299999999999997</v>
      </c>
      <c r="I144" s="40">
        <v>0.998</v>
      </c>
      <c r="J144" s="39">
        <v>1581.62871</v>
      </c>
      <c r="K144" s="40">
        <v>7.1748969999999996</v>
      </c>
      <c r="L144" s="39">
        <v>2307.25</v>
      </c>
      <c r="M144" s="49">
        <v>3.37</v>
      </c>
      <c r="N144" s="49">
        <v>240.5</v>
      </c>
      <c r="O144" s="39" t="str">
        <f t="shared" si="2"/>
        <v>High GDP per capita</v>
      </c>
      <c r="P144" s="45">
        <v>11.3</v>
      </c>
    </row>
    <row r="145" spans="2:16" x14ac:dyDescent="0.75">
      <c r="B145" s="40" t="s">
        <v>77</v>
      </c>
      <c r="C145" s="40">
        <v>2013</v>
      </c>
      <c r="D145" s="39">
        <v>0.58199999999999996</v>
      </c>
      <c r="E145" s="40">
        <v>17</v>
      </c>
      <c r="F145" s="40">
        <v>39.4</v>
      </c>
      <c r="G145" s="40">
        <v>2252.3809999999999</v>
      </c>
      <c r="H145" s="40">
        <v>36.5</v>
      </c>
      <c r="I145" s="40">
        <v>1.1890000000000001</v>
      </c>
      <c r="J145" s="39">
        <v>1831.9369160000001</v>
      </c>
      <c r="K145" s="40">
        <v>12.3965</v>
      </c>
      <c r="L145" s="39">
        <v>2335</v>
      </c>
      <c r="M145" s="49">
        <v>3.49</v>
      </c>
      <c r="N145" s="49">
        <v>242.06</v>
      </c>
      <c r="O145" s="39" t="str">
        <f t="shared" si="2"/>
        <v>High GDP per capita</v>
      </c>
      <c r="P145" s="45">
        <v>10</v>
      </c>
    </row>
    <row r="146" spans="2:16" x14ac:dyDescent="0.75">
      <c r="B146" s="40" t="s">
        <v>77</v>
      </c>
      <c r="C146" s="40">
        <v>2014</v>
      </c>
      <c r="D146" s="39">
        <v>0.58899999999999997</v>
      </c>
      <c r="E146" s="40">
        <v>16</v>
      </c>
      <c r="F146" s="40">
        <v>38</v>
      </c>
      <c r="G146" s="40">
        <v>2270.0390000000002</v>
      </c>
      <c r="H146" s="40">
        <v>36.799999999999997</v>
      </c>
      <c r="I146" s="40">
        <v>0.75800000000000001</v>
      </c>
      <c r="J146" s="39">
        <v>1999.9582029999999</v>
      </c>
      <c r="K146" s="40">
        <v>4.6529049999999996</v>
      </c>
      <c r="L146" s="39">
        <v>2333</v>
      </c>
      <c r="M146" s="49">
        <v>3.49</v>
      </c>
      <c r="N146" s="49">
        <v>243</v>
      </c>
      <c r="O146" s="39" t="str">
        <f t="shared" si="2"/>
        <v>High GDP per capita</v>
      </c>
      <c r="P146" s="45">
        <v>8</v>
      </c>
    </row>
    <row r="147" spans="2:16" x14ac:dyDescent="0.75">
      <c r="B147" s="40" t="s">
        <v>77</v>
      </c>
      <c r="C147" s="40">
        <v>2015</v>
      </c>
      <c r="D147" s="39">
        <v>0.59799999999999998</v>
      </c>
      <c r="E147" s="40">
        <v>16</v>
      </c>
      <c r="F147" s="40">
        <v>36.5</v>
      </c>
      <c r="G147" s="40">
        <v>2281.855</v>
      </c>
      <c r="H147" s="40">
        <v>37.200000000000003</v>
      </c>
      <c r="I147" s="40">
        <v>1.413</v>
      </c>
      <c r="J147" s="39">
        <v>2140.0443230000001</v>
      </c>
      <c r="K147" s="40">
        <v>4.9195019999999996</v>
      </c>
      <c r="L147" s="39">
        <v>2333</v>
      </c>
      <c r="M147" s="49">
        <v>3.49</v>
      </c>
      <c r="N147" s="49">
        <v>243.04</v>
      </c>
      <c r="O147" s="39" t="str">
        <f t="shared" si="2"/>
        <v>High GDP per capita</v>
      </c>
      <c r="P147" s="45">
        <v>6.7</v>
      </c>
    </row>
    <row r="148" spans="2:16" x14ac:dyDescent="0.75">
      <c r="B148" s="40" t="s">
        <v>77</v>
      </c>
      <c r="C148" s="40">
        <v>2016</v>
      </c>
      <c r="D148" s="39">
        <v>0.60499999999999998</v>
      </c>
      <c r="E148" s="40">
        <v>16</v>
      </c>
      <c r="F148" s="40">
        <v>35.1</v>
      </c>
      <c r="G148" s="40">
        <v>2299.5650000000001</v>
      </c>
      <c r="H148" s="40">
        <v>37.700000000000003</v>
      </c>
      <c r="I148" s="40">
        <v>1.44</v>
      </c>
      <c r="J148" s="39">
        <v>2324.4009169999999</v>
      </c>
      <c r="K148" s="40">
        <v>4.3980680000000003</v>
      </c>
      <c r="L148" s="39">
        <v>2333</v>
      </c>
      <c r="M148" s="49">
        <v>3.49</v>
      </c>
      <c r="N148" s="49">
        <v>243.04</v>
      </c>
      <c r="O148" s="39" t="str">
        <f t="shared" si="2"/>
        <v>High GDP per capita</v>
      </c>
      <c r="P148" s="45">
        <v>5.9</v>
      </c>
    </row>
    <row r="149" spans="2:16" x14ac:dyDescent="0.75">
      <c r="B149" s="40" t="s">
        <v>77</v>
      </c>
      <c r="C149" s="40">
        <v>2017</v>
      </c>
      <c r="D149" s="39">
        <v>0.60799999999999998</v>
      </c>
      <c r="E149" s="40">
        <v>18</v>
      </c>
      <c r="F149" s="40">
        <v>33.700000000000003</v>
      </c>
      <c r="G149" s="40">
        <v>2304.9839999999999</v>
      </c>
      <c r="H149" s="40">
        <v>38.200000000000003</v>
      </c>
      <c r="I149" s="40">
        <v>1.1919999999999999</v>
      </c>
      <c r="J149" s="39">
        <v>2455.2115589999999</v>
      </c>
      <c r="K149" s="40">
        <v>-2.1073400000000002</v>
      </c>
      <c r="L149" s="39">
        <v>2256.9</v>
      </c>
      <c r="M149" s="49">
        <v>3.49</v>
      </c>
      <c r="N149" s="49">
        <v>243.06</v>
      </c>
      <c r="O149" s="39" t="str">
        <f t="shared" si="2"/>
        <v>High GDP per capita</v>
      </c>
      <c r="P149" s="45">
        <v>5.6</v>
      </c>
    </row>
    <row r="150" spans="2:16" x14ac:dyDescent="0.75">
      <c r="B150" s="40" t="s">
        <v>77</v>
      </c>
      <c r="C150" s="40">
        <v>2018</v>
      </c>
      <c r="D150" s="39">
        <v>0.60899999999999999</v>
      </c>
      <c r="E150" s="40">
        <v>17</v>
      </c>
      <c r="F150" s="40">
        <v>32.4</v>
      </c>
      <c r="G150" s="40">
        <v>2305.1080000000002</v>
      </c>
      <c r="H150" s="40">
        <v>38.799999999999997</v>
      </c>
      <c r="I150" s="40">
        <v>0.89400000000000002</v>
      </c>
      <c r="J150" s="39">
        <v>2569.0938919999999</v>
      </c>
      <c r="K150" s="40">
        <v>0.60434299999999996</v>
      </c>
      <c r="L150" s="39">
        <v>2180.8000000000002</v>
      </c>
      <c r="M150" s="49">
        <v>3.49</v>
      </c>
      <c r="N150" s="49">
        <v>243.12</v>
      </c>
      <c r="O150" s="39" t="str">
        <f t="shared" si="2"/>
        <v>High GDP per capita</v>
      </c>
      <c r="P150" s="45">
        <v>5.3</v>
      </c>
    </row>
    <row r="151" spans="2:16" x14ac:dyDescent="0.75">
      <c r="B151" s="40" t="s">
        <v>77</v>
      </c>
      <c r="C151" s="40">
        <v>2019</v>
      </c>
      <c r="D151" s="39">
        <v>0.61299999999999999</v>
      </c>
      <c r="E151" s="40">
        <v>17</v>
      </c>
      <c r="F151" s="40">
        <v>31.2</v>
      </c>
      <c r="G151" s="40">
        <v>2315.8560000000002</v>
      </c>
      <c r="H151" s="40">
        <v>39.5</v>
      </c>
      <c r="I151" s="40">
        <v>2.1240000000000001</v>
      </c>
      <c r="J151" s="39">
        <v>2635.8000149999998</v>
      </c>
      <c r="K151" s="40">
        <v>10.277240000000001</v>
      </c>
      <c r="L151" s="39">
        <v>2104.6999999999998</v>
      </c>
      <c r="M151" s="49">
        <v>3.49</v>
      </c>
      <c r="N151" s="49">
        <v>233.52</v>
      </c>
      <c r="O151" s="39" t="str">
        <f t="shared" si="2"/>
        <v>High GDP per capita</v>
      </c>
      <c r="P151" s="45">
        <v>5.4</v>
      </c>
    </row>
    <row r="152" spans="2:16" x14ac:dyDescent="0.75">
      <c r="B152" s="40" t="s">
        <v>78</v>
      </c>
      <c r="C152" s="40">
        <v>2010</v>
      </c>
      <c r="D152" s="39">
        <v>0.46</v>
      </c>
      <c r="E152" s="40">
        <v>19</v>
      </c>
      <c r="F152" s="40">
        <v>39.700000000000003</v>
      </c>
      <c r="G152" s="40">
        <v>329.92500000000001</v>
      </c>
      <c r="H152" s="40">
        <v>29.4</v>
      </c>
      <c r="I152" s="40">
        <v>1.2050000000000001</v>
      </c>
      <c r="J152" s="39">
        <v>1119.8436409999999</v>
      </c>
      <c r="K152" s="40">
        <v>3.7847209999999998</v>
      </c>
      <c r="L152" s="39">
        <v>2326</v>
      </c>
      <c r="M152" s="49">
        <v>2.34</v>
      </c>
      <c r="N152" s="49">
        <v>5.91</v>
      </c>
      <c r="O152" s="39" t="str">
        <f t="shared" si="2"/>
        <v>Medium GDP per capita</v>
      </c>
      <c r="P152" s="45">
        <v>11.6</v>
      </c>
    </row>
    <row r="153" spans="2:16" x14ac:dyDescent="0.75">
      <c r="B153" s="40" t="s">
        <v>78</v>
      </c>
      <c r="C153" s="40">
        <v>2011</v>
      </c>
      <c r="D153" s="39">
        <v>0.46899999999999997</v>
      </c>
      <c r="E153" s="40">
        <v>18</v>
      </c>
      <c r="F153" s="40">
        <v>38.799999999999997</v>
      </c>
      <c r="G153" s="40">
        <v>329.10599999999999</v>
      </c>
      <c r="H153" s="40">
        <v>28.8</v>
      </c>
      <c r="I153" s="40">
        <v>0.44900000000000001</v>
      </c>
      <c r="J153" s="39">
        <v>1287.269536</v>
      </c>
      <c r="K153" s="40">
        <v>10.3865</v>
      </c>
      <c r="L153" s="39">
        <v>2312</v>
      </c>
      <c r="M153" s="49">
        <v>2.41</v>
      </c>
      <c r="N153" s="49">
        <v>5.99</v>
      </c>
      <c r="O153" s="39" t="str">
        <f t="shared" si="2"/>
        <v>Medium GDP per capita</v>
      </c>
      <c r="P153" s="45">
        <v>12</v>
      </c>
    </row>
    <row r="154" spans="2:16" x14ac:dyDescent="0.75">
      <c r="B154" s="40" t="s">
        <v>78</v>
      </c>
      <c r="C154" s="40">
        <v>2012</v>
      </c>
      <c r="D154" s="39">
        <v>0.48</v>
      </c>
      <c r="E154" s="40">
        <v>22</v>
      </c>
      <c r="F154" s="40">
        <v>37.700000000000003</v>
      </c>
      <c r="G154" s="40">
        <v>328.11900000000003</v>
      </c>
      <c r="H154" s="40">
        <v>28.3</v>
      </c>
      <c r="I154" s="40">
        <v>0.71399999999999997</v>
      </c>
      <c r="J154" s="39">
        <v>1229.6362320000001</v>
      </c>
      <c r="K154" s="40">
        <v>8.0603820000000006</v>
      </c>
      <c r="L154" s="39">
        <v>2285.3000000000002</v>
      </c>
      <c r="M154" s="49">
        <v>2.38</v>
      </c>
      <c r="N154" s="49">
        <v>4.99</v>
      </c>
      <c r="O154" s="39" t="str">
        <f t="shared" si="2"/>
        <v>Medium GDP per capita</v>
      </c>
      <c r="P154" s="45">
        <v>14.8</v>
      </c>
    </row>
    <row r="155" spans="2:16" x14ac:dyDescent="0.75">
      <c r="B155" s="40" t="s">
        <v>78</v>
      </c>
      <c r="C155" s="40">
        <v>2013</v>
      </c>
      <c r="D155" s="39">
        <v>0.48899999999999999</v>
      </c>
      <c r="E155" s="40">
        <v>31</v>
      </c>
      <c r="F155" s="40">
        <v>36.4</v>
      </c>
      <c r="G155" s="40">
        <v>328.238</v>
      </c>
      <c r="H155" s="40">
        <v>28</v>
      </c>
      <c r="I155" s="40">
        <v>0.622</v>
      </c>
      <c r="J155" s="39">
        <v>1166.911756</v>
      </c>
      <c r="K155" s="40">
        <v>3.09822</v>
      </c>
      <c r="L155" s="39">
        <v>2252.1</v>
      </c>
      <c r="M155" s="49">
        <v>2.46</v>
      </c>
      <c r="N155" s="49">
        <v>2.39</v>
      </c>
      <c r="O155" s="39" t="str">
        <f t="shared" si="2"/>
        <v>Medium GDP per capita</v>
      </c>
      <c r="P155" s="45">
        <v>19.3</v>
      </c>
    </row>
    <row r="156" spans="2:16" x14ac:dyDescent="0.75">
      <c r="B156" s="40" t="s">
        <v>78</v>
      </c>
      <c r="C156" s="40">
        <v>2014</v>
      </c>
      <c r="D156" s="39">
        <v>0.498</v>
      </c>
      <c r="E156" s="40">
        <v>38</v>
      </c>
      <c r="F156" s="40">
        <v>35.4</v>
      </c>
      <c r="G156" s="40">
        <v>328.065</v>
      </c>
      <c r="H156" s="40">
        <v>27.7</v>
      </c>
      <c r="I156" s="40">
        <v>0.57499999999999996</v>
      </c>
      <c r="J156" s="39">
        <v>1194.5756269999999</v>
      </c>
      <c r="K156" s="40">
        <v>5.3968480000000003</v>
      </c>
      <c r="L156" s="39">
        <v>2276.3000000000002</v>
      </c>
      <c r="M156" s="49">
        <v>2.46</v>
      </c>
      <c r="N156" s="49">
        <v>2.87</v>
      </c>
      <c r="O156" s="39" t="str">
        <f t="shared" si="2"/>
        <v>Medium GDP per capita</v>
      </c>
      <c r="P156" s="45">
        <v>26.1</v>
      </c>
    </row>
    <row r="157" spans="2:16" x14ac:dyDescent="0.75">
      <c r="B157" s="40" t="s">
        <v>78</v>
      </c>
      <c r="C157" s="40">
        <v>2015</v>
      </c>
      <c r="D157" s="39">
        <v>0.503</v>
      </c>
      <c r="E157" s="40">
        <v>40</v>
      </c>
      <c r="F157" s="40">
        <v>34.4</v>
      </c>
      <c r="G157" s="40">
        <v>327.51799999999997</v>
      </c>
      <c r="H157" s="40">
        <v>27.5</v>
      </c>
      <c r="I157" s="40">
        <v>1.1000000000000001</v>
      </c>
      <c r="J157" s="39">
        <v>1146.0646879999999</v>
      </c>
      <c r="K157" s="40">
        <v>9.3016030000000001</v>
      </c>
      <c r="L157" s="39">
        <v>2223</v>
      </c>
      <c r="M157" s="49">
        <v>2.46</v>
      </c>
      <c r="N157" s="49">
        <v>3.81</v>
      </c>
      <c r="O157" s="39" t="str">
        <f t="shared" si="2"/>
        <v>Medium GDP per capita</v>
      </c>
      <c r="P157" s="45">
        <v>30.3</v>
      </c>
    </row>
    <row r="158" spans="2:16" x14ac:dyDescent="0.75">
      <c r="B158" s="40" t="s">
        <v>78</v>
      </c>
      <c r="C158" s="40">
        <v>2016</v>
      </c>
      <c r="D158" s="39">
        <v>0.51200000000000001</v>
      </c>
      <c r="E158" s="40">
        <v>46</v>
      </c>
      <c r="F158" s="40">
        <v>33.799999999999997</v>
      </c>
      <c r="G158" s="40">
        <v>325.596</v>
      </c>
      <c r="H158" s="40">
        <v>27.4</v>
      </c>
      <c r="I158" s="40">
        <v>1.792</v>
      </c>
      <c r="J158" s="39">
        <v>1018.931093</v>
      </c>
      <c r="K158" s="40">
        <v>9.3936569999999993</v>
      </c>
      <c r="L158" s="39">
        <v>2356</v>
      </c>
      <c r="M158" s="49">
        <v>2.46</v>
      </c>
      <c r="N158" s="49">
        <v>4.9400000000000004</v>
      </c>
      <c r="O158" s="39" t="str">
        <f t="shared" si="2"/>
        <v>Medium GDP per capita</v>
      </c>
      <c r="P158" s="45">
        <v>32</v>
      </c>
    </row>
    <row r="159" spans="2:16" x14ac:dyDescent="0.75">
      <c r="B159" s="40" t="s">
        <v>78</v>
      </c>
      <c r="C159" s="40">
        <v>2017</v>
      </c>
      <c r="D159" s="39">
        <v>0.51700000000000002</v>
      </c>
      <c r="E159" s="40">
        <v>38</v>
      </c>
      <c r="F159" s="40">
        <v>33.200000000000003</v>
      </c>
      <c r="G159" s="40">
        <v>327.68</v>
      </c>
      <c r="H159" s="40">
        <v>27.3</v>
      </c>
      <c r="I159" s="40">
        <v>0.82</v>
      </c>
      <c r="J159" s="39">
        <v>1102.9444100000001</v>
      </c>
      <c r="K159" s="40">
        <v>5.436992</v>
      </c>
      <c r="L159" s="39">
        <v>2418</v>
      </c>
      <c r="M159" s="49">
        <v>2.46</v>
      </c>
      <c r="N159" s="49">
        <v>12.17</v>
      </c>
      <c r="O159" s="39" t="str">
        <f t="shared" si="2"/>
        <v>Medium GDP per capita</v>
      </c>
      <c r="P159" s="45">
        <v>29.5</v>
      </c>
    </row>
    <row r="160" spans="2:16" x14ac:dyDescent="0.75">
      <c r="B160" s="40" t="s">
        <v>78</v>
      </c>
      <c r="C160" s="40">
        <v>2018</v>
      </c>
      <c r="D160" s="39">
        <v>0.52200000000000002</v>
      </c>
      <c r="E160" s="40">
        <v>35</v>
      </c>
      <c r="F160" s="40">
        <v>32.9</v>
      </c>
      <c r="G160" s="40">
        <v>328.74900000000002</v>
      </c>
      <c r="H160" s="40">
        <v>27.5</v>
      </c>
      <c r="I160" s="40">
        <v>0.73199999999999998</v>
      </c>
      <c r="J160" s="39">
        <v>1192.48432</v>
      </c>
      <c r="K160" s="40">
        <v>5.2753870000000003</v>
      </c>
      <c r="L160" s="39">
        <v>2433.3000000000002</v>
      </c>
      <c r="M160" s="49">
        <v>2.46</v>
      </c>
      <c r="N160" s="49">
        <v>7.04</v>
      </c>
      <c r="O160" s="39" t="str">
        <f t="shared" si="2"/>
        <v>Medium GDP per capita</v>
      </c>
      <c r="P160" s="45">
        <v>28.7</v>
      </c>
    </row>
    <row r="161" spans="2:16" x14ac:dyDescent="0.75">
      <c r="B161" s="40" t="s">
        <v>78</v>
      </c>
      <c r="C161" s="40">
        <v>2019</v>
      </c>
      <c r="D161" s="39">
        <v>0.52700000000000002</v>
      </c>
      <c r="E161" s="40">
        <v>26</v>
      </c>
      <c r="F161" s="40">
        <v>32.4</v>
      </c>
      <c r="G161" s="40">
        <v>328.7</v>
      </c>
      <c r="H161" s="40">
        <v>27.9</v>
      </c>
      <c r="I161" s="40">
        <v>1.7609999999999999</v>
      </c>
      <c r="J161" s="39">
        <v>1113.3721399999999</v>
      </c>
      <c r="K161" s="40">
        <v>7.3969430000000003</v>
      </c>
      <c r="L161" s="39">
        <v>2142</v>
      </c>
      <c r="M161" s="49">
        <v>2.46</v>
      </c>
      <c r="N161" s="49">
        <v>6.39</v>
      </c>
      <c r="O161" s="39" t="str">
        <f t="shared" si="2"/>
        <v>Medium GDP per capita</v>
      </c>
      <c r="P161" s="45">
        <v>31.2</v>
      </c>
    </row>
    <row r="162" spans="2:16" x14ac:dyDescent="0.75">
      <c r="B162" s="40" t="s">
        <v>79</v>
      </c>
      <c r="C162" s="40">
        <v>2010</v>
      </c>
      <c r="D162" s="39">
        <v>0.45500000000000002</v>
      </c>
      <c r="E162" s="40">
        <v>99</v>
      </c>
      <c r="F162" s="40">
        <v>37.299999999999997</v>
      </c>
      <c r="G162" s="40">
        <v>774.33799999999997</v>
      </c>
      <c r="H162" s="40">
        <v>44.8</v>
      </c>
      <c r="I162" s="40">
        <v>1.395</v>
      </c>
      <c r="J162" s="39">
        <v>513.44556669999997</v>
      </c>
      <c r="K162" s="40">
        <v>8.9839839999999995</v>
      </c>
      <c r="L162" s="39">
        <v>1711.96</v>
      </c>
      <c r="M162" s="49">
        <v>2.94</v>
      </c>
      <c r="N162" s="49">
        <v>113.56</v>
      </c>
      <c r="O162" s="39" t="str">
        <f t="shared" si="2"/>
        <v>Low GDP per capita</v>
      </c>
      <c r="P162" s="45">
        <v>34.5</v>
      </c>
    </row>
    <row r="163" spans="2:16" x14ac:dyDescent="0.75">
      <c r="B163" s="40" t="s">
        <v>79</v>
      </c>
      <c r="C163" s="40">
        <v>2011</v>
      </c>
      <c r="D163" s="39">
        <v>0.47199999999999998</v>
      </c>
      <c r="E163" s="40">
        <v>79</v>
      </c>
      <c r="F163" s="40">
        <v>36.5</v>
      </c>
      <c r="G163" s="40">
        <v>785.76499999999999</v>
      </c>
      <c r="H163" s="40">
        <v>44.1</v>
      </c>
      <c r="I163" s="40">
        <v>1.0589999999999999</v>
      </c>
      <c r="J163" s="39">
        <v>596.89663529999996</v>
      </c>
      <c r="K163" s="40">
        <v>16.067740000000001</v>
      </c>
      <c r="L163" s="39">
        <v>1742.22</v>
      </c>
      <c r="M163" s="49">
        <v>2.95</v>
      </c>
      <c r="N163" s="49">
        <v>114.32</v>
      </c>
      <c r="O163" s="39" t="str">
        <f t="shared" si="2"/>
        <v>Low GDP per capita</v>
      </c>
      <c r="P163" s="45">
        <v>35.700000000000003</v>
      </c>
    </row>
    <row r="164" spans="2:16" x14ac:dyDescent="0.75">
      <c r="B164" s="40" t="s">
        <v>79</v>
      </c>
      <c r="C164" s="40">
        <v>2012</v>
      </c>
      <c r="D164" s="39">
        <v>0.46899999999999997</v>
      </c>
      <c r="E164" s="40">
        <v>64</v>
      </c>
      <c r="F164" s="40">
        <v>35.6</v>
      </c>
      <c r="G164" s="40">
        <v>794.67899999999997</v>
      </c>
      <c r="H164" s="40">
        <v>43.6</v>
      </c>
      <c r="I164" s="40">
        <v>0.84699999999999998</v>
      </c>
      <c r="J164" s="39">
        <v>675.01019180000003</v>
      </c>
      <c r="K164" s="40">
        <v>12.16183</v>
      </c>
      <c r="L164" s="39">
        <v>1772.48</v>
      </c>
      <c r="M164" s="49">
        <v>2.95</v>
      </c>
      <c r="N164" s="49">
        <v>110.38</v>
      </c>
      <c r="O164" s="39" t="str">
        <f t="shared" si="2"/>
        <v>Low GDP per capita</v>
      </c>
      <c r="P164" s="45">
        <v>36.200000000000003</v>
      </c>
    </row>
    <row r="165" spans="2:16" x14ac:dyDescent="0.75">
      <c r="B165" s="40" t="s">
        <v>79</v>
      </c>
      <c r="C165" s="40">
        <v>2013</v>
      </c>
      <c r="D165" s="39">
        <v>0.47699999999999998</v>
      </c>
      <c r="E165" s="40">
        <v>66</v>
      </c>
      <c r="F165" s="40">
        <v>34.6</v>
      </c>
      <c r="G165" s="40">
        <v>800.69799999999998</v>
      </c>
      <c r="H165" s="40">
        <v>43.2</v>
      </c>
      <c r="I165" s="40">
        <v>0.95399999999999996</v>
      </c>
      <c r="J165" s="39">
        <v>747.86866010000006</v>
      </c>
      <c r="K165" s="40">
        <v>7.7123200000000001</v>
      </c>
      <c r="L165" s="39">
        <v>1802.74</v>
      </c>
      <c r="M165" s="49">
        <v>2.97</v>
      </c>
      <c r="N165" s="49">
        <v>111.71</v>
      </c>
      <c r="O165" s="39" t="str">
        <f t="shared" si="2"/>
        <v>Medium GDP per capita</v>
      </c>
      <c r="P165" s="45">
        <v>36.1</v>
      </c>
    </row>
    <row r="166" spans="2:16" x14ac:dyDescent="0.75">
      <c r="B166" s="40" t="s">
        <v>79</v>
      </c>
      <c r="C166" s="40">
        <v>2014</v>
      </c>
      <c r="D166" s="39">
        <v>0.47799999999999998</v>
      </c>
      <c r="E166" s="40">
        <v>75</v>
      </c>
      <c r="F166" s="40">
        <v>34.299999999999997</v>
      </c>
      <c r="G166" s="40">
        <v>817.65800000000002</v>
      </c>
      <c r="H166" s="40">
        <v>42.9</v>
      </c>
      <c r="I166" s="40">
        <v>0.91800000000000004</v>
      </c>
      <c r="J166" s="39">
        <v>739.91193499999997</v>
      </c>
      <c r="K166" s="40">
        <v>9.9480079999999997</v>
      </c>
      <c r="L166" s="39">
        <v>1833</v>
      </c>
      <c r="M166" s="49">
        <v>2.97</v>
      </c>
      <c r="N166" s="49">
        <v>104.94</v>
      </c>
      <c r="O166" s="39" t="str">
        <f t="shared" si="2"/>
        <v>Medium GDP per capita</v>
      </c>
      <c r="P166" s="45">
        <v>36.799999999999997</v>
      </c>
    </row>
    <row r="167" spans="2:16" x14ac:dyDescent="0.75">
      <c r="B167" s="40" t="s">
        <v>79</v>
      </c>
      <c r="C167" s="40">
        <v>2015</v>
      </c>
      <c r="D167" s="39">
        <v>0.47699999999999998</v>
      </c>
      <c r="E167" s="40">
        <v>94</v>
      </c>
      <c r="F167" s="40">
        <v>33.299999999999997</v>
      </c>
      <c r="G167" s="40">
        <v>836.22</v>
      </c>
      <c r="H167" s="40">
        <v>42.7</v>
      </c>
      <c r="I167" s="40">
        <v>1.3380000000000001</v>
      </c>
      <c r="J167" s="39">
        <v>721.58105049999995</v>
      </c>
      <c r="K167" s="40">
        <v>5.8838369999999998</v>
      </c>
      <c r="L167" s="39">
        <v>1863.26</v>
      </c>
      <c r="M167" s="49">
        <v>2.97</v>
      </c>
      <c r="N167" s="49">
        <v>103.51</v>
      </c>
      <c r="O167" s="39" t="str">
        <f t="shared" si="2"/>
        <v>Medium GDP per capita</v>
      </c>
      <c r="P167" s="45">
        <v>36.4</v>
      </c>
    </row>
    <row r="168" spans="2:16" x14ac:dyDescent="0.75">
      <c r="B168" s="40" t="s">
        <v>79</v>
      </c>
      <c r="C168" s="40">
        <v>2016</v>
      </c>
      <c r="D168" s="39">
        <v>0.47799999999999998</v>
      </c>
      <c r="E168" s="40">
        <v>107</v>
      </c>
      <c r="F168" s="40">
        <v>32.299999999999997</v>
      </c>
      <c r="G168" s="40">
        <v>868.6</v>
      </c>
      <c r="H168" s="40">
        <v>42.5</v>
      </c>
      <c r="I168" s="40">
        <v>1.54</v>
      </c>
      <c r="J168" s="39">
        <v>740.91490599999997</v>
      </c>
      <c r="K168" s="40">
        <v>14.22002</v>
      </c>
      <c r="L168" s="39">
        <v>1893.52</v>
      </c>
      <c r="M168" s="49">
        <v>2.97</v>
      </c>
      <c r="N168" s="49">
        <v>97.93</v>
      </c>
      <c r="O168" s="39" t="str">
        <f t="shared" si="2"/>
        <v>Medium GDP per capita</v>
      </c>
      <c r="P168" s="45">
        <v>36.299999999999997</v>
      </c>
    </row>
    <row r="169" spans="2:16" x14ac:dyDescent="0.75">
      <c r="B169" s="40" t="s">
        <v>79</v>
      </c>
      <c r="C169" s="40">
        <v>2017</v>
      </c>
      <c r="D169" s="39">
        <v>0.48099999999999998</v>
      </c>
      <c r="E169" s="40">
        <v>91</v>
      </c>
      <c r="F169" s="40">
        <v>31.3</v>
      </c>
      <c r="G169" s="40">
        <v>882.91200000000003</v>
      </c>
      <c r="H169" s="40">
        <v>42.4</v>
      </c>
      <c r="I169" s="40">
        <v>1.5720000000000001</v>
      </c>
      <c r="J169" s="39">
        <v>721.08504400000004</v>
      </c>
      <c r="K169" s="40">
        <v>4.6092779999999998</v>
      </c>
      <c r="L169" s="39">
        <v>1923.78</v>
      </c>
      <c r="M169" s="49">
        <v>2.97</v>
      </c>
      <c r="N169" s="49">
        <v>108.8</v>
      </c>
      <c r="O169" s="39" t="str">
        <f t="shared" si="2"/>
        <v>Medium GDP per capita</v>
      </c>
      <c r="P169" s="45">
        <v>36.6</v>
      </c>
    </row>
    <row r="170" spans="2:16" x14ac:dyDescent="0.75">
      <c r="B170" s="40" t="s">
        <v>79</v>
      </c>
      <c r="C170" s="40">
        <v>2018</v>
      </c>
      <c r="D170" s="39">
        <v>0.48</v>
      </c>
      <c r="E170" s="40">
        <v>76</v>
      </c>
      <c r="F170" s="40">
        <v>30.3</v>
      </c>
      <c r="G170" s="40">
        <v>899.14099999999996</v>
      </c>
      <c r="H170" s="40">
        <v>42.5</v>
      </c>
      <c r="I170" s="40">
        <v>1.345</v>
      </c>
      <c r="J170" s="39">
        <v>710.26599839999994</v>
      </c>
      <c r="K170" s="40">
        <v>30.475069999999999</v>
      </c>
      <c r="L170" s="39">
        <v>1954.04</v>
      </c>
      <c r="M170" s="49">
        <v>2.97</v>
      </c>
      <c r="N170" s="49">
        <v>109.52</v>
      </c>
      <c r="O170" s="39" t="str">
        <f t="shared" si="2"/>
        <v>Medium GDP per capita</v>
      </c>
      <c r="P170" s="45">
        <v>37.5</v>
      </c>
    </row>
    <row r="171" spans="2:16" x14ac:dyDescent="0.75">
      <c r="B171" s="40" t="s">
        <v>79</v>
      </c>
      <c r="C171" s="40">
        <v>2019</v>
      </c>
      <c r="D171" s="39">
        <v>0.48</v>
      </c>
      <c r="E171" s="40">
        <v>64</v>
      </c>
      <c r="F171" s="40">
        <v>28.8</v>
      </c>
      <c r="G171" s="40">
        <v>921.774</v>
      </c>
      <c r="H171" s="40">
        <v>42.6</v>
      </c>
      <c r="I171" s="40">
        <v>1.4990000000000001</v>
      </c>
      <c r="J171" s="39">
        <v>672.34049919999995</v>
      </c>
      <c r="K171" s="40">
        <v>22.9513</v>
      </c>
      <c r="L171" s="39">
        <v>1954.04</v>
      </c>
      <c r="M171" s="49">
        <v>2.97</v>
      </c>
      <c r="N171" s="49">
        <v>116.5</v>
      </c>
      <c r="O171" s="39" t="str">
        <f t="shared" si="2"/>
        <v>Low GDP per capita</v>
      </c>
      <c r="P171" s="45">
        <v>39.200000000000003</v>
      </c>
    </row>
    <row r="172" spans="2:16" x14ac:dyDescent="0.75">
      <c r="B172" s="40" t="s">
        <v>80</v>
      </c>
      <c r="C172" s="40">
        <v>2010</v>
      </c>
      <c r="D172" s="39">
        <v>0.51100000000000001</v>
      </c>
      <c r="E172" s="40">
        <v>28</v>
      </c>
      <c r="F172" s="40">
        <v>49.1</v>
      </c>
      <c r="G172" s="40">
        <v>7471.1319999999996</v>
      </c>
      <c r="H172" s="40">
        <v>37.9</v>
      </c>
      <c r="I172" s="40">
        <v>1.0549999999999999</v>
      </c>
      <c r="J172" s="39">
        <v>471.9592116</v>
      </c>
      <c r="K172" s="40">
        <v>9.8203589999999998</v>
      </c>
      <c r="L172" s="39">
        <v>40895</v>
      </c>
      <c r="M172" s="49">
        <v>3.37</v>
      </c>
      <c r="N172" s="49">
        <v>154.32</v>
      </c>
      <c r="O172" s="39" t="str">
        <f t="shared" si="2"/>
        <v>Low GDP per capita</v>
      </c>
      <c r="P172" s="45">
        <v>28.2</v>
      </c>
    </row>
    <row r="173" spans="2:16" x14ac:dyDescent="0.75">
      <c r="B173" s="40" t="s">
        <v>80</v>
      </c>
      <c r="C173" s="40">
        <v>2011</v>
      </c>
      <c r="D173" s="39">
        <v>0.51200000000000001</v>
      </c>
      <c r="E173" s="40">
        <v>26</v>
      </c>
      <c r="F173" s="40">
        <v>48.5</v>
      </c>
      <c r="G173" s="40">
        <v>7649.1390000000001</v>
      </c>
      <c r="H173" s="40">
        <v>37.700000000000003</v>
      </c>
      <c r="I173" s="40">
        <v>0.95599999999999996</v>
      </c>
      <c r="J173" s="39">
        <v>531.2654321</v>
      </c>
      <c r="K173" s="40">
        <v>9.0185490000000001</v>
      </c>
      <c r="L173" s="39">
        <v>40895</v>
      </c>
      <c r="M173" s="49">
        <v>3.39</v>
      </c>
      <c r="N173" s="49">
        <v>153.33000000000001</v>
      </c>
      <c r="O173" s="39" t="str">
        <f t="shared" si="2"/>
        <v>Low GDP per capita</v>
      </c>
      <c r="P173" s="45">
        <v>27.3</v>
      </c>
    </row>
    <row r="174" spans="2:16" x14ac:dyDescent="0.75">
      <c r="B174" s="40" t="s">
        <v>80</v>
      </c>
      <c r="C174" s="40">
        <v>2012</v>
      </c>
      <c r="D174" s="39">
        <v>0.51400000000000001</v>
      </c>
      <c r="E174" s="40">
        <v>25</v>
      </c>
      <c r="F174" s="40">
        <v>47.9</v>
      </c>
      <c r="G174" s="40">
        <v>7726.6509999999998</v>
      </c>
      <c r="H174" s="40">
        <v>37.5</v>
      </c>
      <c r="I174" s="40">
        <v>0.72599999999999998</v>
      </c>
      <c r="J174" s="39">
        <v>518.15281270000003</v>
      </c>
      <c r="K174" s="40">
        <v>3.5</v>
      </c>
      <c r="L174" s="39">
        <v>40895</v>
      </c>
      <c r="M174" s="49">
        <v>3.39</v>
      </c>
      <c r="N174" s="49">
        <v>151.62</v>
      </c>
      <c r="O174" s="39" t="str">
        <f t="shared" si="2"/>
        <v>Low GDP per capita</v>
      </c>
      <c r="P174" s="45">
        <v>29.4</v>
      </c>
    </row>
    <row r="175" spans="2:16" x14ac:dyDescent="0.75">
      <c r="B175" s="40" t="s">
        <v>80</v>
      </c>
      <c r="C175" s="40">
        <v>2013</v>
      </c>
      <c r="D175" s="39">
        <v>0.51700000000000002</v>
      </c>
      <c r="E175" s="40">
        <v>23</v>
      </c>
      <c r="F175" s="40">
        <v>47.1</v>
      </c>
      <c r="G175" s="40">
        <v>7819.4989999999998</v>
      </c>
      <c r="H175" s="40">
        <v>37.4</v>
      </c>
      <c r="I175" s="40">
        <v>0.629</v>
      </c>
      <c r="J175" s="39">
        <v>541.06594370000005</v>
      </c>
      <c r="K175" s="40">
        <v>6.8599030000000001</v>
      </c>
      <c r="L175" s="39">
        <v>40895</v>
      </c>
      <c r="M175" s="49">
        <v>3.34</v>
      </c>
      <c r="N175" s="49">
        <v>150.56</v>
      </c>
      <c r="O175" s="39" t="str">
        <f t="shared" si="2"/>
        <v>Low GDP per capita</v>
      </c>
      <c r="P175" s="45">
        <v>33</v>
      </c>
    </row>
    <row r="176" spans="2:16" x14ac:dyDescent="0.75">
      <c r="B176" s="40" t="s">
        <v>80</v>
      </c>
      <c r="C176" s="40">
        <v>2014</v>
      </c>
      <c r="D176" s="39">
        <v>0.52</v>
      </c>
      <c r="E176" s="40">
        <v>21</v>
      </c>
      <c r="F176" s="40">
        <v>46.2</v>
      </c>
      <c r="G176" s="40">
        <v>7912.0450000000001</v>
      </c>
      <c r="H176" s="40">
        <v>37.4</v>
      </c>
      <c r="I176" s="40">
        <v>0.68600000000000005</v>
      </c>
      <c r="J176" s="39">
        <v>530.86103890000004</v>
      </c>
      <c r="K176" s="40">
        <v>4.8315250000000001</v>
      </c>
      <c r="L176" s="39">
        <v>40895</v>
      </c>
      <c r="M176" s="49">
        <v>3.34</v>
      </c>
      <c r="N176" s="49">
        <v>147.31</v>
      </c>
      <c r="O176" s="39" t="str">
        <f t="shared" si="2"/>
        <v>Low GDP per capita</v>
      </c>
      <c r="P176" s="45">
        <v>37.6</v>
      </c>
    </row>
    <row r="177" spans="2:16" x14ac:dyDescent="0.75">
      <c r="B177" s="40" t="s">
        <v>80</v>
      </c>
      <c r="C177" s="40">
        <v>2015</v>
      </c>
      <c r="D177" s="39">
        <v>0.52200000000000002</v>
      </c>
      <c r="E177" s="40">
        <v>19</v>
      </c>
      <c r="F177" s="40">
        <v>45.3</v>
      </c>
      <c r="G177" s="40">
        <v>7992.4089999999997</v>
      </c>
      <c r="H177" s="40">
        <v>37.4</v>
      </c>
      <c r="I177" s="40">
        <v>0.97599999999999998</v>
      </c>
      <c r="J177" s="39">
        <v>467.23543160000003</v>
      </c>
      <c r="K177" s="40">
        <v>7.0059889999999996</v>
      </c>
      <c r="L177" s="39">
        <v>40895</v>
      </c>
      <c r="M177" s="49">
        <v>3.34</v>
      </c>
      <c r="N177" s="49">
        <v>146.61000000000001</v>
      </c>
      <c r="O177" s="39" t="str">
        <f t="shared" si="2"/>
        <v>Low GDP per capita</v>
      </c>
      <c r="P177" s="45">
        <v>40.200000000000003</v>
      </c>
    </row>
    <row r="178" spans="2:16" x14ac:dyDescent="0.75">
      <c r="B178" s="40" t="s">
        <v>80</v>
      </c>
      <c r="C178" s="40">
        <v>2016</v>
      </c>
      <c r="D178" s="39">
        <v>0.52300000000000002</v>
      </c>
      <c r="E178" s="40">
        <v>20</v>
      </c>
      <c r="F178" s="40">
        <v>44.4</v>
      </c>
      <c r="G178" s="40">
        <v>8155.7160000000003</v>
      </c>
      <c r="H178" s="40">
        <v>37.5</v>
      </c>
      <c r="I178" s="40">
        <v>0.92100000000000004</v>
      </c>
      <c r="J178" s="39">
        <v>475.95555680000001</v>
      </c>
      <c r="K178" s="40">
        <v>5.3209580000000001</v>
      </c>
      <c r="L178" s="39">
        <v>40895</v>
      </c>
      <c r="M178" s="49">
        <v>3.34</v>
      </c>
      <c r="N178" s="49">
        <v>146.19</v>
      </c>
      <c r="O178" s="39" t="str">
        <f t="shared" si="2"/>
        <v>Low GDP per capita</v>
      </c>
      <c r="P178" s="45">
        <v>41.6</v>
      </c>
    </row>
    <row r="179" spans="2:16" x14ac:dyDescent="0.75">
      <c r="B179" s="40" t="s">
        <v>80</v>
      </c>
      <c r="C179" s="40">
        <v>2017</v>
      </c>
      <c r="D179" s="39">
        <v>0.52600000000000002</v>
      </c>
      <c r="E179" s="40">
        <v>21</v>
      </c>
      <c r="F179" s="40">
        <v>43.4</v>
      </c>
      <c r="G179" s="40">
        <v>8342.9570000000003</v>
      </c>
      <c r="H179" s="40">
        <v>37.5</v>
      </c>
      <c r="I179" s="40">
        <v>1.206</v>
      </c>
      <c r="J179" s="39">
        <v>515.29332339999996</v>
      </c>
      <c r="K179" s="40">
        <v>14.57926</v>
      </c>
      <c r="L179" s="39">
        <v>40895</v>
      </c>
      <c r="M179" s="49">
        <v>3.34</v>
      </c>
      <c r="N179" s="49">
        <v>146.06</v>
      </c>
      <c r="O179" s="39" t="str">
        <f t="shared" si="2"/>
        <v>Low GDP per capita</v>
      </c>
      <c r="P179" s="45">
        <v>42.3</v>
      </c>
    </row>
    <row r="180" spans="2:16" x14ac:dyDescent="0.75">
      <c r="B180" s="40" t="s">
        <v>80</v>
      </c>
      <c r="C180" s="40">
        <v>2018</v>
      </c>
      <c r="D180" s="39">
        <v>0.52700000000000002</v>
      </c>
      <c r="E180" s="40">
        <v>21</v>
      </c>
      <c r="F180" s="40">
        <v>42.4</v>
      </c>
      <c r="G180" s="40">
        <v>8525.7389999999996</v>
      </c>
      <c r="H180" s="40">
        <v>37.700000000000003</v>
      </c>
      <c r="I180" s="40">
        <v>0.86099999999999999</v>
      </c>
      <c r="J180" s="39">
        <v>523.94597139999996</v>
      </c>
      <c r="K180" s="40">
        <v>6.7463709999999999</v>
      </c>
      <c r="L180" s="39">
        <v>40895</v>
      </c>
      <c r="M180" s="49">
        <v>3.34</v>
      </c>
      <c r="N180" s="49">
        <v>148.16999999999999</v>
      </c>
      <c r="O180" s="39" t="str">
        <f t="shared" si="2"/>
        <v>Low GDP per capita</v>
      </c>
      <c r="P180" s="45">
        <v>44.3</v>
      </c>
    </row>
    <row r="181" spans="2:16" x14ac:dyDescent="0.75">
      <c r="B181" s="40" t="s">
        <v>80</v>
      </c>
      <c r="C181" s="40">
        <v>2019</v>
      </c>
      <c r="D181" s="39">
        <v>0.52800000000000002</v>
      </c>
      <c r="E181" s="40">
        <v>22</v>
      </c>
      <c r="F181" s="40">
        <v>41.3</v>
      </c>
      <c r="G181" s="40">
        <v>8712.0300000000007</v>
      </c>
      <c r="H181" s="40">
        <v>37.799999999999997</v>
      </c>
      <c r="I181" s="40">
        <v>1.3280000000000001</v>
      </c>
      <c r="J181" s="39">
        <v>522.98952429999997</v>
      </c>
      <c r="K181" s="40">
        <v>3.12</v>
      </c>
      <c r="L181" s="39">
        <v>40895</v>
      </c>
      <c r="M181" s="49">
        <v>3.34</v>
      </c>
      <c r="N181" s="49">
        <v>148.79</v>
      </c>
      <c r="O181" s="39" t="str">
        <f t="shared" si="2"/>
        <v>Low GDP per capita</v>
      </c>
      <c r="P181" s="45">
        <v>47.4</v>
      </c>
    </row>
    <row r="182" spans="2:16" x14ac:dyDescent="0.75">
      <c r="B182" s="40" t="s">
        <v>81</v>
      </c>
      <c r="C182" s="40">
        <v>2010</v>
      </c>
      <c r="D182" s="39">
        <v>0.43099999999999999</v>
      </c>
      <c r="E182" s="40">
        <v>17</v>
      </c>
      <c r="F182" s="40">
        <v>46.8</v>
      </c>
      <c r="G182" s="40">
        <v>4467.55</v>
      </c>
      <c r="H182" s="40">
        <v>31.5</v>
      </c>
      <c r="I182" s="40">
        <v>0.996</v>
      </c>
      <c r="J182" s="39">
        <v>478.66868849999997</v>
      </c>
      <c r="K182" s="40">
        <v>2.9071929999999999</v>
      </c>
      <c r="L182" s="39">
        <v>5685</v>
      </c>
      <c r="M182" s="49">
        <v>3.27</v>
      </c>
      <c r="N182" s="49">
        <v>7.13</v>
      </c>
      <c r="O182" s="39" t="str">
        <f t="shared" si="2"/>
        <v>Low GDP per capita</v>
      </c>
      <c r="P182" s="45">
        <v>15.5</v>
      </c>
    </row>
    <row r="183" spans="2:16" x14ac:dyDescent="0.75">
      <c r="B183" s="40" t="s">
        <v>81</v>
      </c>
      <c r="C183" s="40">
        <v>2011</v>
      </c>
      <c r="D183" s="39">
        <v>0.44</v>
      </c>
      <c r="E183" s="40">
        <v>17</v>
      </c>
      <c r="F183" s="40">
        <v>45.3</v>
      </c>
      <c r="G183" s="40">
        <v>4592.79</v>
      </c>
      <c r="H183" s="40">
        <v>31</v>
      </c>
      <c r="I183" s="40">
        <v>0.71699999999999997</v>
      </c>
      <c r="J183" s="39">
        <v>534.95105020000005</v>
      </c>
      <c r="K183" s="40">
        <v>5.2155019999999999</v>
      </c>
      <c r="L183" s="39">
        <v>5585</v>
      </c>
      <c r="M183" s="49">
        <v>3.31</v>
      </c>
      <c r="N183" s="49">
        <v>7.4</v>
      </c>
      <c r="O183" s="39" t="str">
        <f t="shared" si="2"/>
        <v>Low GDP per capita</v>
      </c>
      <c r="P183" s="45">
        <v>13.7</v>
      </c>
    </row>
    <row r="184" spans="2:16" x14ac:dyDescent="0.75">
      <c r="B184" s="40" t="s">
        <v>81</v>
      </c>
      <c r="C184" s="40">
        <v>2012</v>
      </c>
      <c r="D184" s="39">
        <v>0.44600000000000001</v>
      </c>
      <c r="E184" s="40">
        <v>16</v>
      </c>
      <c r="F184" s="40">
        <v>43.8</v>
      </c>
      <c r="G184" s="40">
        <v>4737.7690000000002</v>
      </c>
      <c r="H184" s="40">
        <v>30.6</v>
      </c>
      <c r="I184" s="40">
        <v>0.94199999999999995</v>
      </c>
      <c r="J184" s="39">
        <v>391.56170520000001</v>
      </c>
      <c r="K184" s="40">
        <v>34.629950000000001</v>
      </c>
      <c r="L184" s="39">
        <v>5585</v>
      </c>
      <c r="M184" s="49">
        <v>3.34</v>
      </c>
      <c r="N184" s="49">
        <v>6.34</v>
      </c>
      <c r="O184" s="39" t="str">
        <f t="shared" si="2"/>
        <v>Low GDP per capita</v>
      </c>
      <c r="P184" s="45">
        <v>14</v>
      </c>
    </row>
    <row r="185" spans="2:16" x14ac:dyDescent="0.75">
      <c r="B185" s="40" t="s">
        <v>81</v>
      </c>
      <c r="C185" s="40">
        <v>2013</v>
      </c>
      <c r="D185" s="39">
        <v>0.45600000000000002</v>
      </c>
      <c r="E185" s="40">
        <v>17</v>
      </c>
      <c r="F185" s="40">
        <v>42.4</v>
      </c>
      <c r="G185" s="40">
        <v>4883.1890000000003</v>
      </c>
      <c r="H185" s="40">
        <v>30.4</v>
      </c>
      <c r="I185" s="40">
        <v>0.68</v>
      </c>
      <c r="J185" s="39">
        <v>348.42987369999997</v>
      </c>
      <c r="K185" s="40">
        <v>18.080780000000001</v>
      </c>
      <c r="L185" s="39">
        <v>5600</v>
      </c>
      <c r="M185" s="49">
        <v>3.59</v>
      </c>
      <c r="N185" s="49">
        <v>6.56</v>
      </c>
      <c r="O185" s="39" t="str">
        <f t="shared" si="2"/>
        <v>Low GDP per capita</v>
      </c>
      <c r="P185" s="45">
        <v>14.8</v>
      </c>
    </row>
    <row r="186" spans="2:16" x14ac:dyDescent="0.75">
      <c r="B186" s="40" t="s">
        <v>81</v>
      </c>
      <c r="C186" s="40">
        <v>2014</v>
      </c>
      <c r="D186" s="39">
        <v>0.46500000000000002</v>
      </c>
      <c r="E186" s="40">
        <v>18</v>
      </c>
      <c r="F186" s="40">
        <v>41.2</v>
      </c>
      <c r="G186" s="40">
        <v>5022.3609999999999</v>
      </c>
      <c r="H186" s="40">
        <v>30.3</v>
      </c>
      <c r="I186" s="40">
        <v>1.0129999999999999</v>
      </c>
      <c r="J186" s="39">
        <v>371.26952169999998</v>
      </c>
      <c r="K186" s="40">
        <v>22.11055</v>
      </c>
      <c r="L186" s="39">
        <v>5650</v>
      </c>
      <c r="M186" s="49">
        <v>3.59</v>
      </c>
      <c r="N186" s="49">
        <v>7.68</v>
      </c>
      <c r="O186" s="39" t="str">
        <f t="shared" si="2"/>
        <v>Low GDP per capita</v>
      </c>
      <c r="P186" s="45">
        <v>15.4</v>
      </c>
    </row>
    <row r="187" spans="2:16" x14ac:dyDescent="0.75">
      <c r="B187" s="40" t="s">
        <v>81</v>
      </c>
      <c r="C187" s="40">
        <v>2015</v>
      </c>
      <c r="D187" s="39">
        <v>0.46800000000000003</v>
      </c>
      <c r="E187" s="40">
        <v>22</v>
      </c>
      <c r="F187" s="40">
        <v>40.200000000000003</v>
      </c>
      <c r="G187" s="40">
        <v>5171.049</v>
      </c>
      <c r="H187" s="40">
        <v>30.4</v>
      </c>
      <c r="I187" s="40">
        <v>1.054</v>
      </c>
      <c r="J187" s="39">
        <v>380.5969877</v>
      </c>
      <c r="K187" s="40">
        <v>29.159320000000001</v>
      </c>
      <c r="L187" s="39">
        <v>5650</v>
      </c>
      <c r="M187" s="49">
        <v>3.59</v>
      </c>
      <c r="N187" s="49">
        <v>7.63</v>
      </c>
      <c r="O187" s="39" t="str">
        <f t="shared" si="2"/>
        <v>Low GDP per capita</v>
      </c>
      <c r="P187" s="45">
        <v>16</v>
      </c>
    </row>
    <row r="188" spans="2:16" x14ac:dyDescent="0.75">
      <c r="B188" s="40" t="s">
        <v>81</v>
      </c>
      <c r="C188" s="40">
        <v>2016</v>
      </c>
      <c r="D188" s="39">
        <v>0.47199999999999998</v>
      </c>
      <c r="E188" s="40">
        <v>27</v>
      </c>
      <c r="F188" s="40">
        <v>39.5</v>
      </c>
      <c r="G188" s="40">
        <v>5326.89</v>
      </c>
      <c r="H188" s="40">
        <v>30.5</v>
      </c>
      <c r="I188" s="40">
        <v>1.4419999999999999</v>
      </c>
      <c r="J188" s="39">
        <v>315.77798710000002</v>
      </c>
      <c r="K188" s="40">
        <v>24.442419999999998</v>
      </c>
      <c r="L188" s="39">
        <v>5650</v>
      </c>
      <c r="M188" s="49">
        <v>3.59</v>
      </c>
      <c r="N188" s="49">
        <v>5.31</v>
      </c>
      <c r="O188" s="39" t="str">
        <f t="shared" si="2"/>
        <v>Low GDP per capita</v>
      </c>
      <c r="P188" s="45">
        <v>16.100000000000001</v>
      </c>
    </row>
    <row r="189" spans="2:16" x14ac:dyDescent="0.75">
      <c r="B189" s="40" t="s">
        <v>81</v>
      </c>
      <c r="C189" s="40">
        <v>2017</v>
      </c>
      <c r="D189" s="39">
        <v>0.47299999999999998</v>
      </c>
      <c r="E189" s="40">
        <v>27</v>
      </c>
      <c r="F189" s="40">
        <v>39.1</v>
      </c>
      <c r="G189" s="40">
        <v>5481.0209999999997</v>
      </c>
      <c r="H189" s="40">
        <v>30.8</v>
      </c>
      <c r="I189" s="40">
        <v>1.35</v>
      </c>
      <c r="J189" s="39">
        <v>506.13729439999997</v>
      </c>
      <c r="K189" s="40">
        <v>4.31602</v>
      </c>
      <c r="L189" s="39">
        <v>5650</v>
      </c>
      <c r="M189" s="49">
        <v>3.59</v>
      </c>
      <c r="N189" s="49">
        <v>6.56</v>
      </c>
      <c r="O189" s="39" t="str">
        <f t="shared" si="2"/>
        <v>Low GDP per capita</v>
      </c>
      <c r="P189" s="45">
        <v>16.600000000000001</v>
      </c>
    </row>
    <row r="190" spans="2:16" x14ac:dyDescent="0.75">
      <c r="B190" s="40" t="s">
        <v>81</v>
      </c>
      <c r="C190" s="40">
        <v>2018</v>
      </c>
      <c r="D190" s="39">
        <v>0.47799999999999998</v>
      </c>
      <c r="E190" s="40">
        <v>25</v>
      </c>
      <c r="F190" s="40">
        <v>38.5</v>
      </c>
      <c r="G190" s="40">
        <v>5639.884</v>
      </c>
      <c r="H190" s="40">
        <v>31</v>
      </c>
      <c r="I190" s="40">
        <v>1.038</v>
      </c>
      <c r="J190" s="39">
        <v>544.59343539999998</v>
      </c>
      <c r="K190" s="40">
        <v>12</v>
      </c>
      <c r="L190" s="39">
        <v>5650</v>
      </c>
      <c r="M190" s="49">
        <v>3.59</v>
      </c>
      <c r="N190" s="49">
        <v>6.16</v>
      </c>
      <c r="O190" s="39" t="str">
        <f t="shared" si="2"/>
        <v>Low GDP per capita</v>
      </c>
      <c r="P190" s="45">
        <v>16.8</v>
      </c>
    </row>
    <row r="191" spans="2:16" x14ac:dyDescent="0.75">
      <c r="B191" s="40" t="s">
        <v>81</v>
      </c>
      <c r="C191" s="40">
        <v>2019</v>
      </c>
      <c r="D191" s="39">
        <v>0.48299999999999998</v>
      </c>
      <c r="E191" s="40">
        <v>27</v>
      </c>
      <c r="F191" s="40">
        <v>37.799999999999997</v>
      </c>
      <c r="G191" s="40">
        <v>5798.0309999999999</v>
      </c>
      <c r="H191" s="40">
        <v>31.4</v>
      </c>
      <c r="I191" s="40">
        <v>1.115</v>
      </c>
      <c r="J191" s="39">
        <v>591.84638959999995</v>
      </c>
      <c r="K191" s="40">
        <v>19.285710000000002</v>
      </c>
      <c r="L191" s="39">
        <v>5650</v>
      </c>
      <c r="M191" s="49">
        <v>3.59</v>
      </c>
      <c r="N191" s="49">
        <v>7.25</v>
      </c>
      <c r="O191" s="39" t="str">
        <f t="shared" si="2"/>
        <v>Low GDP per capita</v>
      </c>
      <c r="P191" s="45">
        <v>17.600000000000001</v>
      </c>
    </row>
    <row r="192" spans="2:16" x14ac:dyDescent="0.75">
      <c r="B192" s="40" t="s">
        <v>82</v>
      </c>
      <c r="C192" s="40">
        <v>2010</v>
      </c>
      <c r="D192" s="39">
        <v>0.40799999999999997</v>
      </c>
      <c r="E192" s="40">
        <v>19</v>
      </c>
      <c r="F192" s="40">
        <v>32.200000000000003</v>
      </c>
      <c r="G192" s="40">
        <v>3534.165</v>
      </c>
      <c r="H192" s="40">
        <v>58.6</v>
      </c>
      <c r="I192" s="40">
        <v>1.7250000000000001</v>
      </c>
      <c r="J192" s="39">
        <v>710.27424940000003</v>
      </c>
      <c r="K192" s="40">
        <v>4.4662189999999997</v>
      </c>
      <c r="L192" s="39">
        <v>41051</v>
      </c>
      <c r="M192" s="49">
        <v>3.15</v>
      </c>
      <c r="N192" s="49">
        <v>58.26</v>
      </c>
      <c r="O192" s="39" t="str">
        <f t="shared" si="2"/>
        <v>Medium GDP per capita</v>
      </c>
      <c r="P192" s="45">
        <v>5.8</v>
      </c>
    </row>
    <row r="193" spans="2:16" x14ac:dyDescent="0.75">
      <c r="B193" s="40" t="s">
        <v>82</v>
      </c>
      <c r="C193" s="40">
        <v>2011</v>
      </c>
      <c r="D193" s="39">
        <v>0.41299999999999998</v>
      </c>
      <c r="E193" s="40">
        <v>17</v>
      </c>
      <c r="F193" s="40">
        <v>31.5</v>
      </c>
      <c r="G193" s="40">
        <v>3654.877</v>
      </c>
      <c r="H193" s="40">
        <v>58.4</v>
      </c>
      <c r="I193" s="40">
        <v>1.298</v>
      </c>
      <c r="J193" s="39">
        <v>837.60582099999999</v>
      </c>
      <c r="K193" s="40">
        <v>10.31737</v>
      </c>
      <c r="L193" s="39">
        <v>41651</v>
      </c>
      <c r="M193" s="49">
        <v>3.17</v>
      </c>
      <c r="N193" s="49">
        <v>59.94</v>
      </c>
      <c r="O193" s="39" t="str">
        <f t="shared" si="2"/>
        <v>Medium GDP per capita</v>
      </c>
      <c r="P193" s="45">
        <v>4.2</v>
      </c>
    </row>
    <row r="194" spans="2:16" x14ac:dyDescent="0.75">
      <c r="B194" s="40" t="s">
        <v>82</v>
      </c>
      <c r="C194" s="40">
        <v>2012</v>
      </c>
      <c r="D194" s="39">
        <v>0.41299999999999998</v>
      </c>
      <c r="E194" s="40">
        <v>19</v>
      </c>
      <c r="F194" s="40">
        <v>30.9</v>
      </c>
      <c r="G194" s="40">
        <v>3764.846</v>
      </c>
      <c r="H194" s="40">
        <v>58.2</v>
      </c>
      <c r="I194" s="40">
        <v>0.48599999999999999</v>
      </c>
      <c r="J194" s="39">
        <v>778.62526949999994</v>
      </c>
      <c r="K194" s="40">
        <v>0.68215499999999996</v>
      </c>
      <c r="L194" s="39">
        <v>41651</v>
      </c>
      <c r="M194" s="49">
        <v>3.03</v>
      </c>
      <c r="N194" s="49">
        <v>68.430000000000007</v>
      </c>
      <c r="O194" s="39" t="str">
        <f t="shared" ref="O194:O257" si="3">IF(J194&gt;1520.42,"High GDP per capita", IF(J194&gt;706.6,"Medium GDP per capita","Low GDP per capita"))</f>
        <v>Medium GDP per capita</v>
      </c>
      <c r="P194" s="45">
        <v>3.9</v>
      </c>
    </row>
    <row r="195" spans="2:16" x14ac:dyDescent="0.75">
      <c r="B195" s="40" t="s">
        <v>82</v>
      </c>
      <c r="C195" s="40">
        <v>2013</v>
      </c>
      <c r="D195" s="39">
        <v>0.41299999999999998</v>
      </c>
      <c r="E195" s="40">
        <v>19</v>
      </c>
      <c r="F195" s="40">
        <v>30.4</v>
      </c>
      <c r="G195" s="40">
        <v>3870.2849999999999</v>
      </c>
      <c r="H195" s="40">
        <v>58.2</v>
      </c>
      <c r="I195" s="40">
        <v>1.054</v>
      </c>
      <c r="J195" s="39">
        <v>805.03397959999995</v>
      </c>
      <c r="K195" s="40">
        <v>-1.6791</v>
      </c>
      <c r="L195" s="39">
        <v>41201</v>
      </c>
      <c r="M195" s="49">
        <v>3.06</v>
      </c>
      <c r="N195" s="49">
        <v>65.069999999999993</v>
      </c>
      <c r="O195" s="39" t="str">
        <f t="shared" si="3"/>
        <v>Medium GDP per capita</v>
      </c>
      <c r="P195" s="45">
        <v>3.7</v>
      </c>
    </row>
    <row r="196" spans="2:16" x14ac:dyDescent="0.75">
      <c r="B196" s="40" t="s">
        <v>82</v>
      </c>
      <c r="C196" s="40">
        <v>2014</v>
      </c>
      <c r="D196" s="39">
        <v>0.41899999999999998</v>
      </c>
      <c r="E196" s="40">
        <v>21</v>
      </c>
      <c r="F196" s="40">
        <v>29.8</v>
      </c>
      <c r="G196" s="40">
        <v>3921.7710000000002</v>
      </c>
      <c r="H196" s="40">
        <v>58.2</v>
      </c>
      <c r="I196" s="40">
        <v>0.93200000000000005</v>
      </c>
      <c r="J196" s="39">
        <v>848.279043</v>
      </c>
      <c r="K196" s="40">
        <v>0.76900000000000002</v>
      </c>
      <c r="L196" s="39">
        <v>41201</v>
      </c>
      <c r="M196" s="49">
        <v>3.06</v>
      </c>
      <c r="N196" s="49">
        <v>72.75</v>
      </c>
      <c r="O196" s="39" t="str">
        <f t="shared" si="3"/>
        <v>Medium GDP per capita</v>
      </c>
      <c r="P196" s="45">
        <v>3.6</v>
      </c>
    </row>
    <row r="197" spans="2:16" x14ac:dyDescent="0.75">
      <c r="B197" s="40" t="s">
        <v>82</v>
      </c>
      <c r="C197" s="40">
        <v>2015</v>
      </c>
      <c r="D197" s="39">
        <v>0.41699999999999998</v>
      </c>
      <c r="E197" s="40">
        <v>20</v>
      </c>
      <c r="F197" s="40">
        <v>29.1</v>
      </c>
      <c r="G197" s="40">
        <v>3705.8629999999998</v>
      </c>
      <c r="H197" s="40">
        <v>58.3</v>
      </c>
      <c r="I197" s="40">
        <v>1.1819999999999999</v>
      </c>
      <c r="J197" s="39">
        <v>751.47288660000004</v>
      </c>
      <c r="K197" s="40">
        <v>1.684836</v>
      </c>
      <c r="L197" s="39">
        <v>41201</v>
      </c>
      <c r="M197" s="49">
        <v>3.06</v>
      </c>
      <c r="N197" s="49">
        <v>69.459999999999994</v>
      </c>
      <c r="O197" s="39" t="str">
        <f t="shared" si="3"/>
        <v>Medium GDP per capita</v>
      </c>
      <c r="P197" s="45">
        <v>3.4</v>
      </c>
    </row>
    <row r="198" spans="2:16" x14ac:dyDescent="0.75">
      <c r="B198" s="40" t="s">
        <v>82</v>
      </c>
      <c r="C198" s="40">
        <v>2016</v>
      </c>
      <c r="D198" s="39">
        <v>0.42199999999999999</v>
      </c>
      <c r="E198" s="40">
        <v>20</v>
      </c>
      <c r="F198" s="40">
        <v>28.4</v>
      </c>
      <c r="G198" s="40">
        <v>3950.7359999999999</v>
      </c>
      <c r="H198" s="40">
        <v>58.5</v>
      </c>
      <c r="I198" s="40">
        <v>1.2609999999999999</v>
      </c>
      <c r="J198" s="39">
        <v>780.72356950000005</v>
      </c>
      <c r="K198" s="40">
        <v>-1.93957</v>
      </c>
      <c r="L198" s="39">
        <v>41201</v>
      </c>
      <c r="M198" s="49">
        <v>3.06</v>
      </c>
      <c r="N198" s="49">
        <v>73.08</v>
      </c>
      <c r="O198" s="39" t="str">
        <f t="shared" si="3"/>
        <v>Medium GDP per capita</v>
      </c>
      <c r="P198" s="45">
        <v>3.1</v>
      </c>
    </row>
    <row r="199" spans="2:16" x14ac:dyDescent="0.75">
      <c r="B199" s="40" t="s">
        <v>82</v>
      </c>
      <c r="C199" s="40">
        <v>2017</v>
      </c>
      <c r="D199" s="39">
        <v>0.42699999999999999</v>
      </c>
      <c r="E199" s="40">
        <v>18</v>
      </c>
      <c r="F199" s="40">
        <v>27.7</v>
      </c>
      <c r="G199" s="40">
        <v>3933.3829999999998</v>
      </c>
      <c r="H199" s="40">
        <v>58.6</v>
      </c>
      <c r="I199" s="40">
        <v>1.524</v>
      </c>
      <c r="J199" s="39">
        <v>830.02151530000003</v>
      </c>
      <c r="K199" s="40">
        <v>3.0613260000000002</v>
      </c>
      <c r="L199" s="39">
        <v>41201</v>
      </c>
      <c r="M199" s="49">
        <v>3.06</v>
      </c>
      <c r="N199" s="49">
        <v>74.48</v>
      </c>
      <c r="O199" s="39" t="str">
        <f t="shared" si="3"/>
        <v>Medium GDP per capita</v>
      </c>
      <c r="P199" s="45">
        <v>3.1</v>
      </c>
    </row>
    <row r="200" spans="2:16" x14ac:dyDescent="0.75">
      <c r="B200" s="40" t="s">
        <v>82</v>
      </c>
      <c r="C200" s="40">
        <v>2018</v>
      </c>
      <c r="D200" s="39">
        <v>0.43099999999999999</v>
      </c>
      <c r="E200" s="40">
        <v>17</v>
      </c>
      <c r="F200" s="40">
        <v>27</v>
      </c>
      <c r="G200" s="40">
        <v>4058.386</v>
      </c>
      <c r="H200" s="40">
        <v>58.8</v>
      </c>
      <c r="I200" s="40">
        <v>1.1970000000000001</v>
      </c>
      <c r="J200" s="39">
        <v>894.8047765</v>
      </c>
      <c r="K200" s="40">
        <v>-3.2404299999999999</v>
      </c>
      <c r="L200" s="39">
        <v>41201</v>
      </c>
      <c r="M200" s="49">
        <v>3.06</v>
      </c>
      <c r="N200" s="49">
        <v>76.77</v>
      </c>
      <c r="O200" s="39" t="str">
        <f t="shared" si="3"/>
        <v>Medium GDP per capita</v>
      </c>
      <c r="P200" s="45">
        <v>3.4</v>
      </c>
    </row>
    <row r="201" spans="2:16" x14ac:dyDescent="0.75">
      <c r="B201" s="40" t="s">
        <v>82</v>
      </c>
      <c r="C201" s="40">
        <v>2019</v>
      </c>
      <c r="D201" s="39">
        <v>0.434</v>
      </c>
      <c r="E201" s="40">
        <v>15</v>
      </c>
      <c r="F201" s="40">
        <v>26.3</v>
      </c>
      <c r="G201" s="40">
        <v>4158.884</v>
      </c>
      <c r="H201" s="40">
        <v>59</v>
      </c>
      <c r="I201" s="40">
        <v>1.2669999999999999</v>
      </c>
      <c r="J201" s="39">
        <v>879.0431873</v>
      </c>
      <c r="K201" s="40">
        <v>-2.9104000000000001</v>
      </c>
      <c r="L201" s="39">
        <v>41201</v>
      </c>
      <c r="M201" s="49">
        <v>3.06</v>
      </c>
      <c r="N201" s="49">
        <v>76.010000000000005</v>
      </c>
      <c r="O201" s="39" t="str">
        <f t="shared" si="3"/>
        <v>Medium GDP per capita</v>
      </c>
      <c r="P201" s="45">
        <v>5.6</v>
      </c>
    </row>
    <row r="202" spans="2:16" x14ac:dyDescent="0.75">
      <c r="B202" s="40" t="s">
        <v>83</v>
      </c>
      <c r="C202" s="40">
        <v>2010</v>
      </c>
      <c r="D202" s="39">
        <v>0.505</v>
      </c>
      <c r="E202" s="40">
        <v>18</v>
      </c>
      <c r="F202" s="40">
        <v>27.9</v>
      </c>
      <c r="G202" s="40">
        <v>306.47800000000001</v>
      </c>
      <c r="H202" s="40">
        <v>45.9</v>
      </c>
      <c r="I202" s="40">
        <v>1.905</v>
      </c>
      <c r="J202" s="39">
        <v>1610.921603</v>
      </c>
      <c r="K202" s="40">
        <v>8.1878689999999992</v>
      </c>
      <c r="L202" s="39">
        <v>39711</v>
      </c>
      <c r="M202" s="49">
        <v>2.87</v>
      </c>
      <c r="N202" s="49">
        <v>64.540000000000006</v>
      </c>
      <c r="O202" s="39" t="str">
        <f t="shared" si="3"/>
        <v>High GDP per capita</v>
      </c>
      <c r="P202" s="45">
        <v>8.1999999999999993</v>
      </c>
    </row>
    <row r="203" spans="2:16" x14ac:dyDescent="0.75">
      <c r="B203" s="40" t="s">
        <v>83</v>
      </c>
      <c r="C203" s="40">
        <v>2011</v>
      </c>
      <c r="D203" s="39">
        <v>0.50900000000000001</v>
      </c>
      <c r="E203" s="40">
        <v>14</v>
      </c>
      <c r="F203" s="40">
        <v>27.4</v>
      </c>
      <c r="G203" s="40">
        <v>309.036</v>
      </c>
      <c r="H203" s="40">
        <v>45.5</v>
      </c>
      <c r="I203" s="40">
        <v>1.5489999999999999</v>
      </c>
      <c r="J203" s="39">
        <v>1879.7724720000001</v>
      </c>
      <c r="K203" s="40">
        <v>5.2712389999999996</v>
      </c>
      <c r="L203" s="39">
        <v>39661</v>
      </c>
      <c r="M203" s="49">
        <v>2.89</v>
      </c>
      <c r="N203" s="49">
        <v>67.430000000000007</v>
      </c>
      <c r="O203" s="39" t="str">
        <f t="shared" si="3"/>
        <v>High GDP per capita</v>
      </c>
      <c r="P203" s="45">
        <v>8.3000000000000007</v>
      </c>
    </row>
    <row r="204" spans="2:16" x14ac:dyDescent="0.75">
      <c r="B204" s="40" t="s">
        <v>83</v>
      </c>
      <c r="C204" s="40">
        <v>2012</v>
      </c>
      <c r="D204" s="39">
        <v>0.51700000000000002</v>
      </c>
      <c r="E204" s="40">
        <v>15</v>
      </c>
      <c r="F204" s="40">
        <v>27</v>
      </c>
      <c r="G204" s="40">
        <v>311.40199999999999</v>
      </c>
      <c r="H204" s="40">
        <v>45.1</v>
      </c>
      <c r="I204" s="40">
        <v>0.85399999999999998</v>
      </c>
      <c r="J204" s="39">
        <v>1815.2189390000001</v>
      </c>
      <c r="K204" s="40">
        <v>2.8476569999999999</v>
      </c>
      <c r="L204" s="39">
        <v>39661</v>
      </c>
      <c r="M204" s="49">
        <v>2.97</v>
      </c>
      <c r="N204" s="49">
        <v>67.08</v>
      </c>
      <c r="O204" s="39" t="str">
        <f t="shared" si="3"/>
        <v>High GDP per capita</v>
      </c>
      <c r="P204" s="45">
        <v>7.9</v>
      </c>
    </row>
    <row r="205" spans="2:16" x14ac:dyDescent="0.75">
      <c r="B205" s="40" t="s">
        <v>83</v>
      </c>
      <c r="C205" s="40">
        <v>2013</v>
      </c>
      <c r="D205" s="39">
        <v>0.52500000000000002</v>
      </c>
      <c r="E205" s="40">
        <v>20</v>
      </c>
      <c r="F205" s="40">
        <v>26.7</v>
      </c>
      <c r="G205" s="40">
        <v>315.42200000000003</v>
      </c>
      <c r="H205" s="40">
        <v>44.8</v>
      </c>
      <c r="I205" s="40">
        <v>1.4139999999999999</v>
      </c>
      <c r="J205" s="39">
        <v>1892.0940000000001</v>
      </c>
      <c r="K205" s="40">
        <v>5.5431229999999996</v>
      </c>
      <c r="L205" s="39">
        <v>39661</v>
      </c>
      <c r="M205" s="49">
        <v>2.99</v>
      </c>
      <c r="N205" s="49">
        <v>72.209999999999994</v>
      </c>
      <c r="O205" s="39" t="str">
        <f t="shared" si="3"/>
        <v>High GDP per capita</v>
      </c>
      <c r="P205" s="45">
        <v>7.9</v>
      </c>
    </row>
    <row r="206" spans="2:16" x14ac:dyDescent="0.75">
      <c r="B206" s="40" t="s">
        <v>83</v>
      </c>
      <c r="C206" s="40">
        <v>2014</v>
      </c>
      <c r="D206" s="39">
        <v>0.53100000000000003</v>
      </c>
      <c r="E206" s="40">
        <v>30</v>
      </c>
      <c r="F206" s="40">
        <v>26.3</v>
      </c>
      <c r="G206" s="40">
        <v>319.524</v>
      </c>
      <c r="H206" s="40">
        <v>44.5</v>
      </c>
      <c r="I206" s="40">
        <v>1.3260000000000001</v>
      </c>
      <c r="J206" s="39">
        <v>1677.109019</v>
      </c>
      <c r="K206" s="40">
        <v>6.7704310000000003</v>
      </c>
      <c r="L206" s="39">
        <v>39661</v>
      </c>
      <c r="M206" s="49">
        <v>2.99</v>
      </c>
      <c r="N206" s="49">
        <v>67.44</v>
      </c>
      <c r="O206" s="39" t="str">
        <f t="shared" si="3"/>
        <v>High GDP per capita</v>
      </c>
      <c r="P206" s="45">
        <v>8</v>
      </c>
    </row>
    <row r="207" spans="2:16" x14ac:dyDescent="0.75">
      <c r="B207" s="40" t="s">
        <v>83</v>
      </c>
      <c r="C207" s="40">
        <v>2015</v>
      </c>
      <c r="D207" s="39">
        <v>0.53600000000000003</v>
      </c>
      <c r="E207" s="40">
        <v>36</v>
      </c>
      <c r="F207" s="40">
        <v>26</v>
      </c>
      <c r="G207" s="40">
        <v>322.98399999999998</v>
      </c>
      <c r="H207" s="40">
        <v>44.2</v>
      </c>
      <c r="I207" s="40">
        <v>1.381</v>
      </c>
      <c r="J207" s="39">
        <v>1524.0717529999999</v>
      </c>
      <c r="K207" s="40">
        <v>1.7348669999999999</v>
      </c>
      <c r="L207" s="39">
        <v>39661</v>
      </c>
      <c r="M207" s="49">
        <v>2.99</v>
      </c>
      <c r="N207" s="49">
        <v>59.77</v>
      </c>
      <c r="O207" s="39" t="str">
        <f t="shared" si="3"/>
        <v>High GDP per capita</v>
      </c>
      <c r="P207" s="45">
        <v>8.3000000000000007</v>
      </c>
    </row>
    <row r="208" spans="2:16" x14ac:dyDescent="0.75">
      <c r="B208" s="40" t="s">
        <v>83</v>
      </c>
      <c r="C208" s="40">
        <v>2016</v>
      </c>
      <c r="D208" s="39">
        <v>0.54200000000000004</v>
      </c>
      <c r="E208" s="40">
        <v>36</v>
      </c>
      <c r="F208" s="40">
        <v>25.7</v>
      </c>
      <c r="G208" s="40">
        <v>328.12400000000002</v>
      </c>
      <c r="H208" s="40">
        <v>43.9</v>
      </c>
      <c r="I208" s="40">
        <v>1.702</v>
      </c>
      <c r="J208" s="39">
        <v>1536.8548880000001</v>
      </c>
      <c r="K208" s="40">
        <v>4.5036829999999997</v>
      </c>
      <c r="L208" s="39">
        <v>39661</v>
      </c>
      <c r="M208" s="49">
        <v>2.99</v>
      </c>
      <c r="N208" s="49">
        <v>64.94</v>
      </c>
      <c r="O208" s="39" t="str">
        <f t="shared" si="3"/>
        <v>High GDP per capita</v>
      </c>
      <c r="P208" s="45">
        <v>8.5</v>
      </c>
    </row>
    <row r="209" spans="2:16" x14ac:dyDescent="0.75">
      <c r="B209" s="40" t="s">
        <v>83</v>
      </c>
      <c r="C209" s="40">
        <v>2017</v>
      </c>
      <c r="D209" s="39">
        <v>0.54</v>
      </c>
      <c r="E209" s="40">
        <v>27</v>
      </c>
      <c r="F209" s="40">
        <v>25.5</v>
      </c>
      <c r="G209" s="40">
        <v>332.07100000000003</v>
      </c>
      <c r="H209" s="40">
        <v>43.7</v>
      </c>
      <c r="I209" s="40">
        <v>2.101</v>
      </c>
      <c r="J209" s="39">
        <v>1587.611263</v>
      </c>
      <c r="K209" s="40">
        <v>1.795148</v>
      </c>
      <c r="L209" s="39">
        <v>39661</v>
      </c>
      <c r="M209" s="49">
        <v>2.99</v>
      </c>
      <c r="N209" s="49">
        <v>66.86</v>
      </c>
      <c r="O209" s="39" t="str">
        <f t="shared" si="3"/>
        <v>High GDP per capita</v>
      </c>
      <c r="P209" s="45">
        <v>8.5</v>
      </c>
    </row>
    <row r="210" spans="2:16" x14ac:dyDescent="0.75">
      <c r="B210" s="40" t="s">
        <v>83</v>
      </c>
      <c r="C210" s="40">
        <v>2018</v>
      </c>
      <c r="D210" s="39">
        <v>0.54200000000000004</v>
      </c>
      <c r="E210" s="40">
        <v>26</v>
      </c>
      <c r="F210" s="40">
        <v>25.1</v>
      </c>
      <c r="G210" s="40">
        <v>338.62299999999999</v>
      </c>
      <c r="H210" s="40">
        <v>43.5</v>
      </c>
      <c r="I210" s="40">
        <v>1.1220000000000001</v>
      </c>
      <c r="J210" s="39">
        <v>1670.2041650000001</v>
      </c>
      <c r="K210" s="40">
        <v>4.900671</v>
      </c>
      <c r="L210" s="39">
        <v>39661</v>
      </c>
      <c r="M210" s="49">
        <v>2.99</v>
      </c>
      <c r="N210" s="49">
        <v>64.349999999999994</v>
      </c>
      <c r="O210" s="39" t="str">
        <f t="shared" si="3"/>
        <v>High GDP per capita</v>
      </c>
      <c r="P210" s="45">
        <v>8.6</v>
      </c>
    </row>
    <row r="211" spans="2:16" x14ac:dyDescent="0.75">
      <c r="B211" s="40" t="s">
        <v>83</v>
      </c>
      <c r="C211" s="40">
        <v>2019</v>
      </c>
      <c r="D211" s="39">
        <v>0.54600000000000004</v>
      </c>
      <c r="E211" s="40">
        <v>27</v>
      </c>
      <c r="F211" s="40">
        <v>24.7</v>
      </c>
      <c r="G211" s="40">
        <v>342.005</v>
      </c>
      <c r="H211" s="40">
        <v>43.3</v>
      </c>
      <c r="I211" s="40">
        <v>1.4690000000000001</v>
      </c>
      <c r="J211" s="39">
        <v>1743.302901</v>
      </c>
      <c r="K211" s="40">
        <v>2.5060310000000001</v>
      </c>
      <c r="L211" s="39">
        <v>39661</v>
      </c>
      <c r="M211" s="49">
        <v>2.99</v>
      </c>
      <c r="N211" s="49">
        <v>62.15</v>
      </c>
      <c r="O211" s="39" t="str">
        <f t="shared" si="3"/>
        <v>High GDP per capita</v>
      </c>
      <c r="P211" s="45">
        <v>9.1999999999999993</v>
      </c>
    </row>
    <row r="212" spans="2:16" x14ac:dyDescent="0.75">
      <c r="B212" s="40" t="s">
        <v>84</v>
      </c>
      <c r="C212" s="40">
        <v>2010</v>
      </c>
      <c r="D212" s="39">
        <v>0.51500000000000001</v>
      </c>
      <c r="E212" s="40">
        <v>12</v>
      </c>
      <c r="F212" s="40">
        <v>33.200000000000003</v>
      </c>
      <c r="G212" s="40">
        <v>12580.878000000001</v>
      </c>
      <c r="H212" s="40">
        <v>39.6</v>
      </c>
      <c r="I212" s="40">
        <v>1.1879999999999999</v>
      </c>
      <c r="J212" s="39">
        <v>746.94536000000005</v>
      </c>
      <c r="K212" s="40">
        <v>11.047079999999999</v>
      </c>
      <c r="L212" s="39">
        <v>12526</v>
      </c>
      <c r="M212" s="49">
        <v>3.25</v>
      </c>
      <c r="N212" s="49">
        <v>200.19</v>
      </c>
      <c r="O212" s="39" t="str">
        <f t="shared" si="3"/>
        <v>Medium GDP per capita</v>
      </c>
      <c r="P212" s="45">
        <v>10.199999999999999</v>
      </c>
    </row>
    <row r="213" spans="2:16" x14ac:dyDescent="0.75">
      <c r="B213" s="40" t="s">
        <v>84</v>
      </c>
      <c r="C213" s="40">
        <v>2011</v>
      </c>
      <c r="D213" s="39">
        <v>0.52600000000000002</v>
      </c>
      <c r="E213" s="40">
        <v>13</v>
      </c>
      <c r="F213" s="40">
        <v>32.5</v>
      </c>
      <c r="G213" s="40">
        <v>12617.88</v>
      </c>
      <c r="H213" s="40">
        <v>39.4</v>
      </c>
      <c r="I213" s="40">
        <v>0.50800000000000001</v>
      </c>
      <c r="J213" s="39">
        <v>1061.344429</v>
      </c>
      <c r="K213" s="40">
        <v>-2.3948</v>
      </c>
      <c r="L213" s="39">
        <v>12558</v>
      </c>
      <c r="M213" s="49">
        <v>3.34</v>
      </c>
      <c r="N213" s="49">
        <v>195.57</v>
      </c>
      <c r="O213" s="39" t="str">
        <f t="shared" si="3"/>
        <v>Medium GDP per capita</v>
      </c>
      <c r="P213" s="45">
        <v>7.8</v>
      </c>
    </row>
    <row r="214" spans="2:16" x14ac:dyDescent="0.75">
      <c r="B214" s="40" t="s">
        <v>84</v>
      </c>
      <c r="C214" s="40">
        <v>2012</v>
      </c>
      <c r="D214" s="39">
        <v>0.53300000000000003</v>
      </c>
      <c r="E214" s="40">
        <v>14</v>
      </c>
      <c r="F214" s="40">
        <v>31.9</v>
      </c>
      <c r="G214" s="40">
        <v>12680.62</v>
      </c>
      <c r="H214" s="40">
        <v>39.4</v>
      </c>
      <c r="I214" s="40">
        <v>0.878</v>
      </c>
      <c r="J214" s="39">
        <v>1134.302224</v>
      </c>
      <c r="K214" s="40">
        <v>21.178730000000002</v>
      </c>
      <c r="L214" s="39">
        <v>12549</v>
      </c>
      <c r="M214" s="49">
        <v>3.3</v>
      </c>
      <c r="N214" s="49">
        <v>195.59</v>
      </c>
      <c r="O214" s="39" t="str">
        <f t="shared" si="3"/>
        <v>Medium GDP per capita</v>
      </c>
      <c r="P214" s="45">
        <v>7.1</v>
      </c>
    </row>
    <row r="215" spans="2:16" x14ac:dyDescent="0.75">
      <c r="B215" s="40" t="s">
        <v>84</v>
      </c>
      <c r="C215" s="40">
        <v>2013</v>
      </c>
      <c r="D215" s="39">
        <v>0.54300000000000004</v>
      </c>
      <c r="E215" s="40">
        <v>16</v>
      </c>
      <c r="F215" s="40">
        <v>31.1</v>
      </c>
      <c r="G215" s="40">
        <v>12736.937</v>
      </c>
      <c r="H215" s="40">
        <v>39.6</v>
      </c>
      <c r="I215" s="40">
        <v>0.94</v>
      </c>
      <c r="J215" s="39">
        <v>1168.1654000000001</v>
      </c>
      <c r="K215" s="40">
        <v>4.2027910000000004</v>
      </c>
      <c r="L215" s="39">
        <v>12587</v>
      </c>
      <c r="M215" s="49">
        <v>3.37</v>
      </c>
      <c r="N215" s="49">
        <v>195.82</v>
      </c>
      <c r="O215" s="39" t="str">
        <f t="shared" si="3"/>
        <v>Medium GDP per capita</v>
      </c>
      <c r="P215" s="45">
        <v>6.1</v>
      </c>
    </row>
    <row r="216" spans="2:16" x14ac:dyDescent="0.75">
      <c r="B216" s="40" t="s">
        <v>84</v>
      </c>
      <c r="C216" s="40">
        <v>2014</v>
      </c>
      <c r="D216" s="39">
        <v>0.55000000000000004</v>
      </c>
      <c r="E216" s="40">
        <v>17</v>
      </c>
      <c r="F216" s="40">
        <v>30.3</v>
      </c>
      <c r="G216" s="40">
        <v>12798.169</v>
      </c>
      <c r="H216" s="40">
        <v>40</v>
      </c>
      <c r="I216" s="40">
        <v>0.79900000000000004</v>
      </c>
      <c r="J216" s="39">
        <v>1210.097636</v>
      </c>
      <c r="K216" s="40">
        <v>6.4786159999999997</v>
      </c>
      <c r="L216" s="39">
        <v>12632</v>
      </c>
      <c r="M216" s="49">
        <v>3.37</v>
      </c>
      <c r="N216" s="49">
        <v>194.89</v>
      </c>
      <c r="O216" s="39" t="str">
        <f t="shared" si="3"/>
        <v>Medium GDP per capita</v>
      </c>
      <c r="P216" s="45">
        <v>5.0999999999999996</v>
      </c>
    </row>
    <row r="217" spans="2:16" x14ac:dyDescent="0.75">
      <c r="B217" s="40" t="s">
        <v>84</v>
      </c>
      <c r="C217" s="40">
        <v>2015</v>
      </c>
      <c r="D217" s="39">
        <v>0.55700000000000005</v>
      </c>
      <c r="E217" s="40">
        <v>21</v>
      </c>
      <c r="F217" s="40">
        <v>29.5</v>
      </c>
      <c r="G217" s="40">
        <v>12785.517</v>
      </c>
      <c r="H217" s="40">
        <v>40.4</v>
      </c>
      <c r="I217" s="40">
        <v>1.115</v>
      </c>
      <c r="J217" s="39">
        <v>1196.7433570000001</v>
      </c>
      <c r="K217" s="40">
        <v>3.9016139999999999</v>
      </c>
      <c r="L217" s="39">
        <v>12748.999900000001</v>
      </c>
      <c r="M217" s="49">
        <v>3.37</v>
      </c>
      <c r="N217" s="49">
        <v>195.78</v>
      </c>
      <c r="O217" s="39" t="str">
        <f t="shared" si="3"/>
        <v>Medium GDP per capita</v>
      </c>
      <c r="P217" s="45">
        <v>4.2</v>
      </c>
    </row>
    <row r="218" spans="2:16" x14ac:dyDescent="0.75">
      <c r="B218" s="40" t="s">
        <v>84</v>
      </c>
      <c r="C218" s="40">
        <v>2016</v>
      </c>
      <c r="D218" s="39">
        <v>0.56299999999999994</v>
      </c>
      <c r="E218" s="40">
        <v>22</v>
      </c>
      <c r="F218" s="40">
        <v>28.6</v>
      </c>
      <c r="G218" s="40">
        <v>12457</v>
      </c>
      <c r="H218" s="40">
        <v>40.9</v>
      </c>
      <c r="I218" s="40">
        <v>1.339</v>
      </c>
      <c r="J218" s="39">
        <v>1136.6106649999999</v>
      </c>
      <c r="K218" s="40">
        <v>7.9922459999999997</v>
      </c>
      <c r="L218" s="39">
        <v>12760</v>
      </c>
      <c r="M218" s="49">
        <v>3.37</v>
      </c>
      <c r="N218" s="49">
        <v>194.9</v>
      </c>
      <c r="O218" s="39" t="str">
        <f t="shared" si="3"/>
        <v>Medium GDP per capita</v>
      </c>
      <c r="P218" s="45">
        <v>3.5</v>
      </c>
    </row>
    <row r="219" spans="2:16" x14ac:dyDescent="0.75">
      <c r="B219" s="40" t="s">
        <v>84</v>
      </c>
      <c r="C219" s="40">
        <v>2017</v>
      </c>
      <c r="D219" s="39">
        <v>0.57199999999999995</v>
      </c>
      <c r="E219" s="40">
        <v>20</v>
      </c>
      <c r="F219" s="40">
        <v>27.8</v>
      </c>
      <c r="G219" s="40">
        <v>12100.285</v>
      </c>
      <c r="H219" s="40">
        <v>41.2</v>
      </c>
      <c r="I219" s="40">
        <v>1.28</v>
      </c>
      <c r="J219" s="39">
        <v>1151.114462</v>
      </c>
      <c r="K219" s="40">
        <v>3.990335</v>
      </c>
      <c r="L219" s="39">
        <v>13053.6</v>
      </c>
      <c r="M219" s="49">
        <v>3.37</v>
      </c>
      <c r="N219" s="49">
        <v>195.69</v>
      </c>
      <c r="O219" s="39" t="str">
        <f t="shared" si="3"/>
        <v>Medium GDP per capita</v>
      </c>
      <c r="P219" s="45">
        <v>3</v>
      </c>
    </row>
    <row r="220" spans="2:16" x14ac:dyDescent="0.75">
      <c r="B220" s="40" t="s">
        <v>84</v>
      </c>
      <c r="C220" s="40">
        <v>2018</v>
      </c>
      <c r="D220" s="39">
        <v>0.57899999999999996</v>
      </c>
      <c r="E220" s="40">
        <v>15</v>
      </c>
      <c r="F220" s="40">
        <v>26.9</v>
      </c>
      <c r="G220" s="40">
        <v>11790.293</v>
      </c>
      <c r="H220" s="40">
        <v>41.7</v>
      </c>
      <c r="I220" s="40">
        <v>1.024</v>
      </c>
      <c r="J220" s="39">
        <v>1250.173691</v>
      </c>
      <c r="K220" s="40">
        <v>7.2163579999999996</v>
      </c>
      <c r="L220" s="39">
        <v>13071.3</v>
      </c>
      <c r="M220" s="49">
        <v>3.37</v>
      </c>
      <c r="N220" s="49">
        <v>195.23</v>
      </c>
      <c r="O220" s="39" t="str">
        <f t="shared" si="3"/>
        <v>Medium GDP per capita</v>
      </c>
      <c r="P220" s="45">
        <v>2.6</v>
      </c>
    </row>
    <row r="221" spans="2:16" x14ac:dyDescent="0.75">
      <c r="B221" s="40" t="s">
        <v>84</v>
      </c>
      <c r="C221" s="40">
        <v>2019</v>
      </c>
      <c r="D221" s="39">
        <v>0.58299999999999996</v>
      </c>
      <c r="E221" s="40">
        <v>13</v>
      </c>
      <c r="F221" s="40">
        <v>26.1</v>
      </c>
      <c r="G221" s="40">
        <v>11756.888000000001</v>
      </c>
      <c r="H221" s="40">
        <v>42.1</v>
      </c>
      <c r="I221" s="40">
        <v>1.6910000000000001</v>
      </c>
      <c r="J221" s="39">
        <v>1271.1115749999999</v>
      </c>
      <c r="K221" s="40">
        <v>7.8204330000000004</v>
      </c>
      <c r="L221" s="39">
        <v>12979.4</v>
      </c>
      <c r="M221" s="49">
        <v>3.37</v>
      </c>
      <c r="N221" s="49">
        <v>195.47</v>
      </c>
      <c r="O221" s="39" t="str">
        <f t="shared" si="3"/>
        <v>Medium GDP per capita</v>
      </c>
      <c r="P221" s="45">
        <v>2.5</v>
      </c>
    </row>
    <row r="222" spans="2:16" x14ac:dyDescent="0.75">
      <c r="B222" s="40" t="s">
        <v>85</v>
      </c>
      <c r="C222" s="40">
        <v>2010</v>
      </c>
      <c r="D222" s="39">
        <v>0.53700000000000003</v>
      </c>
      <c r="E222" s="40">
        <v>64</v>
      </c>
      <c r="F222" s="40">
        <v>42.8</v>
      </c>
      <c r="G222" s="40">
        <v>9844.4320000000007</v>
      </c>
      <c r="H222" s="40">
        <v>36.6</v>
      </c>
      <c r="I222" s="40">
        <v>1.214</v>
      </c>
      <c r="J222" s="39">
        <v>592.40120709999997</v>
      </c>
      <c r="K222" s="40">
        <v>15.15536</v>
      </c>
      <c r="L222" s="39">
        <v>4126</v>
      </c>
      <c r="M222" s="49">
        <v>3.06</v>
      </c>
      <c r="N222" s="49">
        <v>132.16</v>
      </c>
      <c r="O222" s="39" t="str">
        <f t="shared" si="3"/>
        <v>Low GDP per capita</v>
      </c>
      <c r="P222" s="45">
        <v>9.9</v>
      </c>
    </row>
    <row r="223" spans="2:16" x14ac:dyDescent="0.75">
      <c r="B223" s="40" t="s">
        <v>85</v>
      </c>
      <c r="C223" s="40">
        <v>2011</v>
      </c>
      <c r="D223" s="39">
        <v>0.54500000000000004</v>
      </c>
      <c r="E223" s="40">
        <v>73</v>
      </c>
      <c r="F223" s="40">
        <v>41.6</v>
      </c>
      <c r="G223" s="40">
        <v>9802.1740000000009</v>
      </c>
      <c r="H223" s="40">
        <v>36.200000000000003</v>
      </c>
      <c r="I223" s="40">
        <v>0.308</v>
      </c>
      <c r="J223" s="39">
        <v>799.58337689999996</v>
      </c>
      <c r="K223" s="40">
        <v>7.0484580000000001</v>
      </c>
      <c r="L223" s="39">
        <v>4126.6000000000004</v>
      </c>
      <c r="M223" s="49">
        <v>3.06</v>
      </c>
      <c r="N223" s="49">
        <v>133.19</v>
      </c>
      <c r="O223" s="39" t="str">
        <f t="shared" si="3"/>
        <v>Medium GDP per capita</v>
      </c>
      <c r="P223" s="45">
        <v>8.6</v>
      </c>
    </row>
    <row r="224" spans="2:16" x14ac:dyDescent="0.75">
      <c r="B224" s="40" t="s">
        <v>85</v>
      </c>
      <c r="C224" s="40">
        <v>2012</v>
      </c>
      <c r="D224" s="39">
        <v>0.55900000000000005</v>
      </c>
      <c r="E224" s="40">
        <v>85</v>
      </c>
      <c r="F224" s="40">
        <v>40.299999999999997</v>
      </c>
      <c r="G224" s="40">
        <v>9720.1779999999999</v>
      </c>
      <c r="H224" s="40">
        <v>35.9</v>
      </c>
      <c r="I224" s="40">
        <v>0.49299999999999999</v>
      </c>
      <c r="J224" s="39">
        <v>804.14160730000003</v>
      </c>
      <c r="K224" s="40">
        <v>8.7448560000000004</v>
      </c>
      <c r="L224" s="39">
        <v>4121</v>
      </c>
      <c r="M224" s="49">
        <v>3.13</v>
      </c>
      <c r="N224" s="49">
        <v>133.15</v>
      </c>
      <c r="O224" s="39" t="str">
        <f t="shared" si="3"/>
        <v>Medium GDP per capita</v>
      </c>
      <c r="P224" s="45">
        <v>7.7</v>
      </c>
    </row>
    <row r="225" spans="2:16" x14ac:dyDescent="0.75">
      <c r="B225" s="40" t="s">
        <v>85</v>
      </c>
      <c r="C225" s="40">
        <v>2013</v>
      </c>
      <c r="D225" s="39">
        <v>0.56799999999999995</v>
      </c>
      <c r="E225" s="40">
        <v>105</v>
      </c>
      <c r="F225" s="40">
        <v>39.1</v>
      </c>
      <c r="G225" s="40">
        <v>9647.6270000000004</v>
      </c>
      <c r="H225" s="40">
        <v>35.6</v>
      </c>
      <c r="I225" s="40">
        <v>0.28100000000000003</v>
      </c>
      <c r="J225" s="39">
        <v>823.35987460000001</v>
      </c>
      <c r="K225" s="40">
        <v>14.427630000000001</v>
      </c>
      <c r="L225" s="39">
        <v>4121</v>
      </c>
      <c r="M225" s="49">
        <v>3.08</v>
      </c>
      <c r="N225" s="49">
        <v>133.78</v>
      </c>
      <c r="O225" s="39" t="str">
        <f t="shared" si="3"/>
        <v>Medium GDP per capita</v>
      </c>
      <c r="P225" s="45">
        <v>6.8</v>
      </c>
    </row>
    <row r="226" spans="2:16" x14ac:dyDescent="0.75">
      <c r="B226" s="40" t="s">
        <v>85</v>
      </c>
      <c r="C226" s="40">
        <v>2014</v>
      </c>
      <c r="D226" s="39">
        <v>0.57599999999999996</v>
      </c>
      <c r="E226" s="40">
        <v>125</v>
      </c>
      <c r="F226" s="40">
        <v>37.799999999999997</v>
      </c>
      <c r="G226" s="40">
        <v>9582.0849999999991</v>
      </c>
      <c r="H226" s="40">
        <v>35.4</v>
      </c>
      <c r="I226" s="40">
        <v>0.437</v>
      </c>
      <c r="J226" s="39">
        <v>844.85312480000005</v>
      </c>
      <c r="K226" s="40">
        <v>8.4733540000000005</v>
      </c>
      <c r="L226" s="39">
        <v>4121</v>
      </c>
      <c r="M226" s="49">
        <v>3.08</v>
      </c>
      <c r="N226" s="49">
        <v>136.09</v>
      </c>
      <c r="O226" s="39" t="str">
        <f t="shared" si="3"/>
        <v>Medium GDP per capita</v>
      </c>
      <c r="P226" s="45">
        <v>6.1</v>
      </c>
    </row>
    <row r="227" spans="2:16" x14ac:dyDescent="0.75">
      <c r="B227" s="40" t="s">
        <v>85</v>
      </c>
      <c r="C227" s="40">
        <v>2015</v>
      </c>
      <c r="D227" s="39">
        <v>0.58299999999999996</v>
      </c>
      <c r="E227" s="40">
        <v>161</v>
      </c>
      <c r="F227" s="40">
        <v>36.4</v>
      </c>
      <c r="G227" s="40">
        <v>9578.2029999999995</v>
      </c>
      <c r="H227" s="40">
        <v>35.299999999999997</v>
      </c>
      <c r="I227" s="40">
        <v>0.67700000000000005</v>
      </c>
      <c r="J227" s="39">
        <v>901.74960769999996</v>
      </c>
      <c r="K227" s="40">
        <v>14.84849</v>
      </c>
      <c r="L227" s="39">
        <v>4121</v>
      </c>
      <c r="M227" s="49">
        <v>3.08</v>
      </c>
      <c r="N227" s="49">
        <v>136.9</v>
      </c>
      <c r="O227" s="39" t="str">
        <f t="shared" si="3"/>
        <v>Medium GDP per capita</v>
      </c>
      <c r="P227" s="45">
        <v>5.3</v>
      </c>
    </row>
    <row r="228" spans="2:16" x14ac:dyDescent="0.75">
      <c r="B228" s="40" t="s">
        <v>85</v>
      </c>
      <c r="C228" s="40">
        <v>2016</v>
      </c>
      <c r="D228" s="39">
        <v>0.58599999999999997</v>
      </c>
      <c r="E228" s="40">
        <v>188</v>
      </c>
      <c r="F228" s="40">
        <v>35</v>
      </c>
      <c r="G228" s="40">
        <v>9793.8459999999995</v>
      </c>
      <c r="H228" s="40">
        <v>35.299999999999997</v>
      </c>
      <c r="I228" s="40">
        <v>1.19</v>
      </c>
      <c r="J228" s="39">
        <v>899.52358100000004</v>
      </c>
      <c r="K228" s="40">
        <v>0.61565499999999995</v>
      </c>
      <c r="L228" s="39">
        <v>4121</v>
      </c>
      <c r="M228" s="49">
        <v>3.08</v>
      </c>
      <c r="N228" s="49">
        <v>137.4</v>
      </c>
      <c r="O228" s="39" t="str">
        <f t="shared" si="3"/>
        <v>Medium GDP per capita</v>
      </c>
      <c r="P228" s="45">
        <v>4.5</v>
      </c>
    </row>
    <row r="229" spans="2:16" x14ac:dyDescent="0.75">
      <c r="B229" s="40" t="s">
        <v>85</v>
      </c>
      <c r="C229" s="40">
        <v>2017</v>
      </c>
      <c r="D229" s="39">
        <v>0.58799999999999997</v>
      </c>
      <c r="E229" s="40">
        <v>214</v>
      </c>
      <c r="F229" s="40">
        <v>33.799999999999997</v>
      </c>
      <c r="G229" s="40">
        <v>9963.643</v>
      </c>
      <c r="H229" s="40">
        <v>35.299999999999997</v>
      </c>
      <c r="I229" s="40">
        <v>1.214</v>
      </c>
      <c r="J229" s="39">
        <v>1048.453755</v>
      </c>
      <c r="K229" s="40">
        <v>2.7972030000000001</v>
      </c>
      <c r="L229" s="39">
        <v>4121</v>
      </c>
      <c r="M229" s="49">
        <v>3.08</v>
      </c>
      <c r="N229" s="49">
        <v>137.87</v>
      </c>
      <c r="O229" s="39" t="str">
        <f t="shared" si="3"/>
        <v>Medium GDP per capita</v>
      </c>
      <c r="P229" s="45">
        <v>4.2</v>
      </c>
    </row>
    <row r="230" spans="2:16" x14ac:dyDescent="0.75">
      <c r="B230" s="40" t="s">
        <v>85</v>
      </c>
      <c r="C230" s="40">
        <v>2018</v>
      </c>
      <c r="D230" s="39">
        <v>0.59599999999999997</v>
      </c>
      <c r="E230" s="40">
        <v>208</v>
      </c>
      <c r="F230" s="40">
        <v>32.5</v>
      </c>
      <c r="G230" s="40">
        <v>10173.255999999999</v>
      </c>
      <c r="H230" s="40">
        <v>35.5</v>
      </c>
      <c r="I230" s="40">
        <v>0.74199999999999999</v>
      </c>
      <c r="J230" s="39">
        <v>1178.525932</v>
      </c>
      <c r="K230" s="40">
        <v>0.42516999999999999</v>
      </c>
      <c r="L230" s="39">
        <v>4121</v>
      </c>
      <c r="M230" s="49">
        <v>3.08</v>
      </c>
      <c r="N230" s="49">
        <v>138.55000000000001</v>
      </c>
      <c r="O230" s="39" t="str">
        <f t="shared" si="3"/>
        <v>Medium GDP per capita</v>
      </c>
      <c r="P230" s="45">
        <v>4.3</v>
      </c>
    </row>
    <row r="231" spans="2:16" x14ac:dyDescent="0.75">
      <c r="B231" s="40" t="s">
        <v>85</v>
      </c>
      <c r="C231" s="40">
        <v>2019</v>
      </c>
      <c r="D231" s="39">
        <v>0.60199999999999998</v>
      </c>
      <c r="E231" s="40">
        <v>211</v>
      </c>
      <c r="F231" s="40">
        <v>31.4</v>
      </c>
      <c r="G231" s="40">
        <v>10392.93</v>
      </c>
      <c r="H231" s="40">
        <v>35.700000000000003</v>
      </c>
      <c r="I231" s="40">
        <v>0.746</v>
      </c>
      <c r="J231" s="39">
        <v>1194.956876</v>
      </c>
      <c r="K231" s="40">
        <v>9.7375109999999996</v>
      </c>
      <c r="L231" s="39">
        <v>4121</v>
      </c>
      <c r="M231" s="49">
        <v>3.08</v>
      </c>
      <c r="N231" s="49">
        <v>138.74</v>
      </c>
      <c r="O231" s="39" t="str">
        <f t="shared" si="3"/>
        <v>Medium GDP per capita</v>
      </c>
      <c r="P231" s="45">
        <v>4.8</v>
      </c>
    </row>
    <row r="232" spans="2:16" x14ac:dyDescent="0.75">
      <c r="B232" s="40" t="s">
        <v>86</v>
      </c>
      <c r="C232" s="40">
        <v>2010</v>
      </c>
      <c r="D232" s="39">
        <v>0.33100000000000002</v>
      </c>
      <c r="E232" s="40">
        <v>23</v>
      </c>
      <c r="F232" s="40">
        <v>49.2</v>
      </c>
      <c r="G232" s="40">
        <v>4891.3239999999996</v>
      </c>
      <c r="H232" s="40">
        <v>49</v>
      </c>
      <c r="I232" s="40">
        <v>1.754</v>
      </c>
      <c r="J232" s="39">
        <v>476.86953219999998</v>
      </c>
      <c r="K232" s="40">
        <v>5.8353669999999997</v>
      </c>
      <c r="L232" s="39">
        <v>43982</v>
      </c>
      <c r="M232" s="49">
        <v>2.87</v>
      </c>
      <c r="N232" s="49">
        <v>22.47</v>
      </c>
      <c r="O232" s="39" t="str">
        <f t="shared" si="3"/>
        <v>Low GDP per capita</v>
      </c>
      <c r="P232" s="45">
        <v>14.8</v>
      </c>
    </row>
    <row r="233" spans="2:16" x14ac:dyDescent="0.75">
      <c r="B233" s="40" t="s">
        <v>86</v>
      </c>
      <c r="C233" s="40">
        <v>2011</v>
      </c>
      <c r="D233" s="39">
        <v>0.33800000000000002</v>
      </c>
      <c r="E233" s="40">
        <v>26</v>
      </c>
      <c r="F233" s="40">
        <v>48.7</v>
      </c>
      <c r="G233" s="40">
        <v>5077.2830000000004</v>
      </c>
      <c r="H233" s="40">
        <v>49</v>
      </c>
      <c r="I233" s="40">
        <v>1.167</v>
      </c>
      <c r="J233" s="39">
        <v>512.59533499999998</v>
      </c>
      <c r="K233" s="40">
        <v>7.3374999999999996E-2</v>
      </c>
      <c r="L233" s="39">
        <v>44482</v>
      </c>
      <c r="M233" s="49">
        <v>2.86</v>
      </c>
      <c r="N233" s="49">
        <v>22.58</v>
      </c>
      <c r="O233" s="39" t="str">
        <f t="shared" si="3"/>
        <v>Low GDP per capita</v>
      </c>
      <c r="P233" s="45">
        <v>13.9</v>
      </c>
    </row>
    <row r="234" spans="2:16" x14ac:dyDescent="0.75">
      <c r="B234" s="40" t="s">
        <v>86</v>
      </c>
      <c r="C234" s="40">
        <v>2012</v>
      </c>
      <c r="D234" s="39">
        <v>0.35</v>
      </c>
      <c r="E234" s="40">
        <v>28</v>
      </c>
      <c r="F234" s="40">
        <v>48.3</v>
      </c>
      <c r="G234" s="40">
        <v>5003.8419999999996</v>
      </c>
      <c r="H234" s="40">
        <v>49.1</v>
      </c>
      <c r="I234" s="40">
        <v>0.79700000000000004</v>
      </c>
      <c r="J234" s="39">
        <v>529.74445809999997</v>
      </c>
      <c r="K234" s="40">
        <v>4.9439609999999998</v>
      </c>
      <c r="L234" s="39">
        <v>44782</v>
      </c>
      <c r="M234" s="49">
        <v>2.94</v>
      </c>
      <c r="N234" s="49">
        <v>24.51</v>
      </c>
      <c r="O234" s="39" t="str">
        <f t="shared" si="3"/>
        <v>Low GDP per capita</v>
      </c>
      <c r="P234" s="45">
        <v>14.3</v>
      </c>
    </row>
    <row r="235" spans="2:16" x14ac:dyDescent="0.75">
      <c r="B235" s="40" t="s">
        <v>86</v>
      </c>
      <c r="C235" s="40">
        <v>2013</v>
      </c>
      <c r="D235" s="39">
        <v>0.35699999999999998</v>
      </c>
      <c r="E235" s="40">
        <v>32</v>
      </c>
      <c r="F235" s="40">
        <v>47.7</v>
      </c>
      <c r="G235" s="40">
        <v>5075.0659999999998</v>
      </c>
      <c r="H235" s="40">
        <v>49.2</v>
      </c>
      <c r="I235" s="40">
        <v>1.0169999999999999</v>
      </c>
      <c r="J235" s="39">
        <v>552.56913899999995</v>
      </c>
      <c r="K235" s="40">
        <v>0.86834999999999996</v>
      </c>
      <c r="L235" s="39">
        <v>45682</v>
      </c>
      <c r="M235" s="49">
        <v>2.93</v>
      </c>
      <c r="N235" s="49">
        <v>25.1</v>
      </c>
      <c r="O235" s="39" t="str">
        <f t="shared" si="3"/>
        <v>Low GDP per capita</v>
      </c>
      <c r="P235" s="45">
        <v>13.9</v>
      </c>
    </row>
    <row r="236" spans="2:16" x14ac:dyDescent="0.75">
      <c r="B236" s="40" t="s">
        <v>86</v>
      </c>
      <c r="C236" s="40">
        <v>2014</v>
      </c>
      <c r="D236" s="39">
        <v>0.36499999999999999</v>
      </c>
      <c r="E236" s="40">
        <v>35</v>
      </c>
      <c r="F236" s="40">
        <v>47.4</v>
      </c>
      <c r="G236" s="40">
        <v>5112.915</v>
      </c>
      <c r="H236" s="40">
        <v>49.3</v>
      </c>
      <c r="I236" s="40">
        <v>1.204</v>
      </c>
      <c r="J236" s="39">
        <v>564.5967488</v>
      </c>
      <c r="K236" s="40">
        <v>-0.40570000000000001</v>
      </c>
      <c r="L236" s="39">
        <v>45682</v>
      </c>
      <c r="M236" s="49">
        <v>2.93</v>
      </c>
      <c r="N236" s="49">
        <v>25.39</v>
      </c>
      <c r="O236" s="39" t="str">
        <f t="shared" si="3"/>
        <v>Low GDP per capita</v>
      </c>
      <c r="P236" s="45">
        <v>13.2</v>
      </c>
    </row>
    <row r="237" spans="2:16" x14ac:dyDescent="0.75">
      <c r="B237" s="40" t="s">
        <v>86</v>
      </c>
      <c r="C237" s="40">
        <v>2015</v>
      </c>
      <c r="D237" s="39">
        <v>0.372</v>
      </c>
      <c r="E237" s="40">
        <v>38</v>
      </c>
      <c r="F237" s="40">
        <v>47.2</v>
      </c>
      <c r="G237" s="40">
        <v>5302.1279999999997</v>
      </c>
      <c r="H237" s="40">
        <v>49.3</v>
      </c>
      <c r="I237" s="40">
        <v>1.083</v>
      </c>
      <c r="J237" s="39">
        <v>484.15313739999999</v>
      </c>
      <c r="K237" s="40">
        <v>2.6924990000000002</v>
      </c>
      <c r="L237" s="39">
        <v>45697</v>
      </c>
      <c r="M237" s="49">
        <v>2.93</v>
      </c>
      <c r="N237" s="49">
        <v>25.63</v>
      </c>
      <c r="O237" s="39" t="str">
        <f t="shared" si="3"/>
        <v>Low GDP per capita</v>
      </c>
      <c r="P237" s="45">
        <v>12.4</v>
      </c>
    </row>
    <row r="238" spans="2:16" x14ac:dyDescent="0.75">
      <c r="B238" s="40" t="s">
        <v>86</v>
      </c>
      <c r="C238" s="40">
        <v>2016</v>
      </c>
      <c r="D238" s="39">
        <v>0.378</v>
      </c>
      <c r="E238" s="40">
        <v>43</v>
      </c>
      <c r="F238" s="40">
        <v>47.1</v>
      </c>
      <c r="G238" s="40">
        <v>5485.6559999999999</v>
      </c>
      <c r="H238" s="40">
        <v>49.4</v>
      </c>
      <c r="I238" s="40">
        <v>1.2470000000000001</v>
      </c>
      <c r="J238" s="39">
        <v>500.21491129999998</v>
      </c>
      <c r="K238" s="40">
        <v>-5.7178800000000001</v>
      </c>
      <c r="L238" s="39">
        <v>46397</v>
      </c>
      <c r="M238" s="49">
        <v>2.93</v>
      </c>
      <c r="N238" s="49">
        <v>24.94</v>
      </c>
      <c r="O238" s="39" t="str">
        <f t="shared" si="3"/>
        <v>Low GDP per capita</v>
      </c>
      <c r="P238" s="45">
        <v>11.7</v>
      </c>
    </row>
    <row r="239" spans="2:16" x14ac:dyDescent="0.75">
      <c r="B239" s="40" t="s">
        <v>86</v>
      </c>
      <c r="C239" s="40">
        <v>2017</v>
      </c>
      <c r="D239" s="39">
        <v>0.38600000000000001</v>
      </c>
      <c r="E239" s="40">
        <v>48</v>
      </c>
      <c r="F239" s="40">
        <v>47</v>
      </c>
      <c r="G239" s="40">
        <v>5682.22</v>
      </c>
      <c r="H239" s="40">
        <v>49.5</v>
      </c>
      <c r="I239" s="40">
        <v>1.08</v>
      </c>
      <c r="J239" s="39">
        <v>517.7715723</v>
      </c>
      <c r="K239" s="40">
        <v>6.2083120000000003</v>
      </c>
      <c r="L239" s="39">
        <v>46597</v>
      </c>
      <c r="M239" s="49">
        <v>2.93</v>
      </c>
      <c r="N239" s="49">
        <v>29.51</v>
      </c>
      <c r="O239" s="39" t="str">
        <f t="shared" si="3"/>
        <v>Low GDP per capita</v>
      </c>
      <c r="P239" s="45">
        <v>10.9</v>
      </c>
    </row>
    <row r="240" spans="2:16" x14ac:dyDescent="0.75">
      <c r="B240" s="40" t="s">
        <v>86</v>
      </c>
      <c r="C240" s="40">
        <v>2018</v>
      </c>
      <c r="D240" s="39">
        <v>0.39100000000000001</v>
      </c>
      <c r="E240" s="40">
        <v>54</v>
      </c>
      <c r="F240" s="40">
        <v>46.9</v>
      </c>
      <c r="G240" s="40">
        <v>5880.125</v>
      </c>
      <c r="H240" s="40">
        <v>49.5</v>
      </c>
      <c r="I240" s="40">
        <v>1.256</v>
      </c>
      <c r="J240" s="39">
        <v>570.72392200000002</v>
      </c>
      <c r="K240" s="40">
        <v>-4.5217400000000003</v>
      </c>
      <c r="L240" s="39">
        <v>46597</v>
      </c>
      <c r="M240" s="49">
        <v>2.93</v>
      </c>
      <c r="N240" s="49">
        <v>30.18</v>
      </c>
      <c r="O240" s="39" t="str">
        <f t="shared" si="3"/>
        <v>Low GDP per capita</v>
      </c>
      <c r="P240" s="45">
        <v>11</v>
      </c>
    </row>
    <row r="241" spans="2:16" x14ac:dyDescent="0.75">
      <c r="B241" s="40" t="s">
        <v>86</v>
      </c>
      <c r="C241" s="40">
        <v>2019</v>
      </c>
      <c r="D241" s="39">
        <v>0.39400000000000002</v>
      </c>
      <c r="E241" s="40">
        <v>67</v>
      </c>
      <c r="F241" s="40">
        <v>46.8</v>
      </c>
      <c r="G241" s="40">
        <v>6090.3869999999997</v>
      </c>
      <c r="H241" s="40">
        <v>49.5</v>
      </c>
      <c r="I241" s="40">
        <v>1.151</v>
      </c>
      <c r="J241" s="39">
        <v>554.09938929999998</v>
      </c>
      <c r="K241" s="40">
        <v>-2.73224</v>
      </c>
      <c r="L241" s="39">
        <v>46597</v>
      </c>
      <c r="M241" s="49">
        <v>2.93</v>
      </c>
      <c r="N241" s="49">
        <v>37.75</v>
      </c>
      <c r="O241" s="39" t="str">
        <f t="shared" si="3"/>
        <v>Low GDP per capita</v>
      </c>
      <c r="P241" s="45">
        <v>13.3</v>
      </c>
    </row>
    <row r="242" spans="2:16" x14ac:dyDescent="0.75">
      <c r="B242" s="40" t="s">
        <v>88</v>
      </c>
      <c r="C242" s="40">
        <v>2010</v>
      </c>
      <c r="D242" s="39">
        <v>0.56100000000000005</v>
      </c>
      <c r="E242" s="40">
        <v>352</v>
      </c>
      <c r="F242" s="40">
        <v>20.100000000000001</v>
      </c>
      <c r="G242" s="40">
        <v>12.476000000000001</v>
      </c>
      <c r="H242" s="40">
        <v>46.4</v>
      </c>
      <c r="I242" s="40">
        <v>1.034</v>
      </c>
      <c r="J242" s="39">
        <v>1090.260763</v>
      </c>
      <c r="K242" s="40">
        <v>15.441459999999999</v>
      </c>
      <c r="L242" s="39">
        <v>46</v>
      </c>
      <c r="M242" s="49">
        <v>4.4000000000000004</v>
      </c>
      <c r="N242" s="49">
        <v>34.26</v>
      </c>
      <c r="O242" s="39" t="str">
        <f t="shared" si="3"/>
        <v>Medium GDP per capita</v>
      </c>
      <c r="P242" s="45">
        <v>13</v>
      </c>
    </row>
    <row r="243" spans="2:16" x14ac:dyDescent="0.75">
      <c r="B243" s="40" t="s">
        <v>88</v>
      </c>
      <c r="C243" s="40">
        <v>2011</v>
      </c>
      <c r="D243" s="39">
        <v>0.56799999999999995</v>
      </c>
      <c r="E243" s="40">
        <v>307</v>
      </c>
      <c r="F243" s="40">
        <v>19.3</v>
      </c>
      <c r="G243" s="40">
        <v>12.547000000000001</v>
      </c>
      <c r="H243" s="40">
        <v>46</v>
      </c>
      <c r="I243" s="40">
        <v>0.70799999999999996</v>
      </c>
      <c r="J243" s="39">
        <v>1254.541598</v>
      </c>
      <c r="K243" s="40">
        <v>12.375389999999999</v>
      </c>
      <c r="L243" s="39">
        <v>44</v>
      </c>
      <c r="M243" s="49">
        <v>4.46</v>
      </c>
      <c r="N243" s="49">
        <v>34.700000000000003</v>
      </c>
      <c r="O243" s="39" t="str">
        <f t="shared" si="3"/>
        <v>Medium GDP per capita</v>
      </c>
      <c r="P243" s="45">
        <v>13.5</v>
      </c>
    </row>
    <row r="244" spans="2:16" x14ac:dyDescent="0.75">
      <c r="B244" s="40" t="s">
        <v>88</v>
      </c>
      <c r="C244" s="40">
        <v>2012</v>
      </c>
      <c r="D244" s="39">
        <v>0.57299999999999995</v>
      </c>
      <c r="E244" s="40">
        <v>290</v>
      </c>
      <c r="F244" s="40">
        <v>18.3</v>
      </c>
      <c r="G244" s="40">
        <v>12.593</v>
      </c>
      <c r="H244" s="40">
        <v>45.7</v>
      </c>
      <c r="I244" s="40">
        <v>0.78300000000000003</v>
      </c>
      <c r="J244" s="39">
        <v>1330.6201140000001</v>
      </c>
      <c r="K244" s="40">
        <v>12.32849</v>
      </c>
      <c r="L244" s="39">
        <v>44</v>
      </c>
      <c r="M244" s="49">
        <v>4.46</v>
      </c>
      <c r="N244" s="49">
        <v>41.84</v>
      </c>
      <c r="O244" s="39" t="str">
        <f t="shared" si="3"/>
        <v>Medium GDP per capita</v>
      </c>
      <c r="P244" s="45">
        <v>13.3</v>
      </c>
    </row>
    <row r="245" spans="2:16" x14ac:dyDescent="0.75">
      <c r="B245" s="40" t="s">
        <v>88</v>
      </c>
      <c r="C245" s="40">
        <v>2013</v>
      </c>
      <c r="D245" s="39">
        <v>0.58199999999999996</v>
      </c>
      <c r="E245" s="40">
        <v>284</v>
      </c>
      <c r="F245" s="40">
        <v>17.399999999999999</v>
      </c>
      <c r="G245" s="40">
        <v>12.471</v>
      </c>
      <c r="H245" s="40">
        <v>45.4</v>
      </c>
      <c r="I245" s="40">
        <v>0.83</v>
      </c>
      <c r="J245" s="39">
        <v>1564.768548</v>
      </c>
      <c r="K245" s="40">
        <v>7.6508430000000001</v>
      </c>
      <c r="L245" s="39">
        <v>44</v>
      </c>
      <c r="M245" s="49">
        <v>4.57</v>
      </c>
      <c r="N245" s="49">
        <v>36.47</v>
      </c>
      <c r="O245" s="39" t="str">
        <f t="shared" si="3"/>
        <v>High GDP per capita</v>
      </c>
      <c r="P245" s="45">
        <v>12.9</v>
      </c>
    </row>
    <row r="246" spans="2:16" x14ac:dyDescent="0.75">
      <c r="B246" s="40" t="s">
        <v>88</v>
      </c>
      <c r="C246" s="40">
        <v>2014</v>
      </c>
      <c r="D246" s="39">
        <v>0.59099999999999997</v>
      </c>
      <c r="E246" s="40">
        <v>311</v>
      </c>
      <c r="F246" s="40">
        <v>16.399999999999999</v>
      </c>
      <c r="G246" s="40">
        <v>12.305</v>
      </c>
      <c r="H246" s="40">
        <v>45.2</v>
      </c>
      <c r="I246" s="40">
        <v>0.88700000000000001</v>
      </c>
      <c r="J246" s="39">
        <v>1770.467688</v>
      </c>
      <c r="K246" s="40">
        <v>5.1871960000000001</v>
      </c>
      <c r="L246" s="39">
        <v>44</v>
      </c>
      <c r="M246" s="49">
        <v>4.57</v>
      </c>
      <c r="N246" s="49">
        <v>34.49</v>
      </c>
      <c r="O246" s="39" t="str">
        <f t="shared" si="3"/>
        <v>High GDP per capita</v>
      </c>
      <c r="P246" s="45">
        <v>13</v>
      </c>
    </row>
    <row r="247" spans="2:16" x14ac:dyDescent="0.75">
      <c r="B247" s="40" t="s">
        <v>88</v>
      </c>
      <c r="C247" s="40">
        <v>2015</v>
      </c>
      <c r="D247" s="39">
        <v>0.60399999999999998</v>
      </c>
      <c r="E247" s="40">
        <v>329</v>
      </c>
      <c r="F247" s="40">
        <v>15.6</v>
      </c>
      <c r="G247" s="40">
        <v>12.21</v>
      </c>
      <c r="H247" s="40">
        <v>45</v>
      </c>
      <c r="I247" s="40">
        <v>0.80800000000000005</v>
      </c>
      <c r="J247" s="39">
        <v>1584.7756569999999</v>
      </c>
      <c r="K247" s="40">
        <v>4.2710290000000004</v>
      </c>
      <c r="L247" s="39">
        <v>44</v>
      </c>
      <c r="M247" s="49">
        <v>4.57</v>
      </c>
      <c r="N247" s="49">
        <v>34.31</v>
      </c>
      <c r="O247" s="39" t="str">
        <f t="shared" si="3"/>
        <v>High GDP per capita</v>
      </c>
      <c r="P247" s="45">
        <v>12.9</v>
      </c>
    </row>
    <row r="248" spans="2:16" x14ac:dyDescent="0.75">
      <c r="B248" s="40" t="s">
        <v>88</v>
      </c>
      <c r="C248" s="40">
        <v>2016</v>
      </c>
      <c r="D248" s="39">
        <v>0.60799999999999998</v>
      </c>
      <c r="E248" s="40">
        <v>310</v>
      </c>
      <c r="F248" s="40">
        <v>14.7</v>
      </c>
      <c r="G248" s="40">
        <v>12.117000000000001</v>
      </c>
      <c r="H248" s="40">
        <v>44.8</v>
      </c>
      <c r="I248" s="40">
        <v>1.506</v>
      </c>
      <c r="J248" s="39">
        <v>1700.0979970000001</v>
      </c>
      <c r="K248" s="40">
        <v>0.68825999999999998</v>
      </c>
      <c r="L248" s="39">
        <v>44</v>
      </c>
      <c r="M248" s="49">
        <v>4.57</v>
      </c>
      <c r="N248" s="49">
        <v>34.28</v>
      </c>
      <c r="O248" s="39" t="str">
        <f t="shared" si="3"/>
        <v>High GDP per capita</v>
      </c>
      <c r="P248" s="45">
        <v>12.9</v>
      </c>
    </row>
    <row r="249" spans="2:16" x14ac:dyDescent="0.75">
      <c r="B249" s="40" t="s">
        <v>88</v>
      </c>
      <c r="C249" s="40">
        <v>2017</v>
      </c>
      <c r="D249" s="39">
        <v>0.61899999999999999</v>
      </c>
      <c r="E249" s="40">
        <v>273</v>
      </c>
      <c r="F249" s="40">
        <v>13.8</v>
      </c>
      <c r="G249" s="40">
        <v>12.041</v>
      </c>
      <c r="H249" s="40">
        <v>44.5</v>
      </c>
      <c r="I249" s="40">
        <v>1.23</v>
      </c>
      <c r="J249" s="39">
        <v>1813.8074340000001</v>
      </c>
      <c r="K249" s="40">
        <v>8.527317</v>
      </c>
      <c r="L249" s="39">
        <v>44</v>
      </c>
      <c r="M249" s="49">
        <v>4.57</v>
      </c>
      <c r="N249" s="49">
        <v>35.99</v>
      </c>
      <c r="O249" s="39" t="str">
        <f t="shared" si="3"/>
        <v>High GDP per capita</v>
      </c>
      <c r="P249" s="45">
        <v>12.5</v>
      </c>
    </row>
    <row r="250" spans="2:16" x14ac:dyDescent="0.75">
      <c r="B250" s="40" t="s">
        <v>88</v>
      </c>
      <c r="C250" s="40">
        <v>2018</v>
      </c>
      <c r="D250" s="39">
        <v>0.624</v>
      </c>
      <c r="E250" s="40">
        <v>282</v>
      </c>
      <c r="F250" s="40">
        <v>13.1</v>
      </c>
      <c r="G250" s="40">
        <v>11.999000000000001</v>
      </c>
      <c r="H250" s="40">
        <v>44.3</v>
      </c>
      <c r="I250" s="40">
        <v>0.94599999999999995</v>
      </c>
      <c r="J250" s="39">
        <v>1953.5132570000001</v>
      </c>
      <c r="K250" s="40">
        <v>9.6892490000000002</v>
      </c>
      <c r="L250" s="39">
        <v>44</v>
      </c>
      <c r="M250" s="49">
        <v>4.57</v>
      </c>
      <c r="N250" s="49">
        <v>33.49</v>
      </c>
      <c r="O250" s="39" t="str">
        <f t="shared" si="3"/>
        <v>High GDP per capita</v>
      </c>
      <c r="P250" s="45">
        <v>12.8</v>
      </c>
    </row>
    <row r="251" spans="2:16" x14ac:dyDescent="0.75">
      <c r="B251" s="40" t="s">
        <v>88</v>
      </c>
      <c r="C251" s="40">
        <v>2019</v>
      </c>
      <c r="D251" s="39">
        <v>0.625</v>
      </c>
      <c r="E251" s="40">
        <v>303</v>
      </c>
      <c r="F251" s="40">
        <v>12.4</v>
      </c>
      <c r="G251" s="40">
        <v>11.962</v>
      </c>
      <c r="H251" s="40">
        <v>44.2</v>
      </c>
      <c r="I251" s="40">
        <v>1.341</v>
      </c>
      <c r="J251" s="39">
        <v>1987.579702</v>
      </c>
      <c r="K251" s="40">
        <v>9.5442</v>
      </c>
      <c r="L251" s="39">
        <v>44</v>
      </c>
      <c r="M251" s="49">
        <v>4.57</v>
      </c>
      <c r="N251" s="49">
        <v>34.11</v>
      </c>
      <c r="O251" s="39" t="str">
        <f t="shared" si="3"/>
        <v>High GDP per capita</v>
      </c>
      <c r="P251" s="45">
        <v>13</v>
      </c>
    </row>
    <row r="252" spans="2:16" x14ac:dyDescent="0.75">
      <c r="B252" s="40" t="s">
        <v>89</v>
      </c>
      <c r="C252" s="40">
        <v>2010</v>
      </c>
      <c r="D252" s="39">
        <v>0.46800000000000003</v>
      </c>
      <c r="E252" s="40">
        <v>55</v>
      </c>
      <c r="F252" s="40">
        <v>19.899999999999999</v>
      </c>
      <c r="G252" s="40">
        <v>1189.7159999999999</v>
      </c>
      <c r="H252" s="40">
        <v>56.9</v>
      </c>
      <c r="I252" s="40">
        <v>1.4179999999999999</v>
      </c>
      <c r="J252" s="39">
        <v>1271.5832809999999</v>
      </c>
      <c r="K252" s="40">
        <v>10.32559</v>
      </c>
      <c r="L252" s="39">
        <v>9458</v>
      </c>
      <c r="M252" s="49">
        <v>2.5499999999999998</v>
      </c>
      <c r="N252" s="49">
        <v>98.21</v>
      </c>
      <c r="O252" s="39" t="str">
        <f t="shared" si="3"/>
        <v>Medium GDP per capita</v>
      </c>
      <c r="P252" s="45">
        <v>11.3</v>
      </c>
    </row>
    <row r="253" spans="2:16" x14ac:dyDescent="0.75">
      <c r="B253" s="40" t="s">
        <v>89</v>
      </c>
      <c r="C253" s="40">
        <v>2011</v>
      </c>
      <c r="D253" s="39">
        <v>0.47099999999999997</v>
      </c>
      <c r="E253" s="40">
        <v>57</v>
      </c>
      <c r="F253" s="40">
        <v>19.8</v>
      </c>
      <c r="G253" s="40">
        <v>1183.1569999999999</v>
      </c>
      <c r="H253" s="40">
        <v>56.4</v>
      </c>
      <c r="I253" s="40">
        <v>1.151</v>
      </c>
      <c r="J253" s="39">
        <v>1366.7745010000001</v>
      </c>
      <c r="K253" s="40">
        <v>5.0252809999999997</v>
      </c>
      <c r="L253" s="39">
        <v>8965</v>
      </c>
      <c r="M253" s="49">
        <v>2.4700000000000002</v>
      </c>
      <c r="N253" s="49">
        <v>109.08</v>
      </c>
      <c r="O253" s="39" t="str">
        <f t="shared" si="3"/>
        <v>Medium GDP per capita</v>
      </c>
      <c r="P253" s="45">
        <v>11.5</v>
      </c>
    </row>
    <row r="254" spans="2:16" x14ac:dyDescent="0.75">
      <c r="B254" s="40" t="s">
        <v>89</v>
      </c>
      <c r="C254" s="40">
        <v>2012</v>
      </c>
      <c r="D254" s="39">
        <v>0.48699999999999999</v>
      </c>
      <c r="E254" s="40">
        <v>57</v>
      </c>
      <c r="F254" s="40">
        <v>19.8</v>
      </c>
      <c r="G254" s="40">
        <v>1181.788</v>
      </c>
      <c r="H254" s="40">
        <v>55.9</v>
      </c>
      <c r="I254" s="40">
        <v>0.83</v>
      </c>
      <c r="J254" s="39">
        <v>1317.779802</v>
      </c>
      <c r="K254" s="40">
        <v>2.0632739999999998</v>
      </c>
      <c r="L254" s="39">
        <v>8965</v>
      </c>
      <c r="M254" s="49">
        <v>2.5099999999999998</v>
      </c>
      <c r="N254" s="49">
        <v>110.14</v>
      </c>
      <c r="O254" s="39" t="str">
        <f t="shared" si="3"/>
        <v>Medium GDP per capita</v>
      </c>
      <c r="P254" s="45">
        <v>11.9</v>
      </c>
    </row>
    <row r="255" spans="2:16" x14ac:dyDescent="0.75">
      <c r="B255" s="40" t="s">
        <v>89</v>
      </c>
      <c r="C255" s="40">
        <v>2013</v>
      </c>
      <c r="D255" s="39">
        <v>0.49399999999999999</v>
      </c>
      <c r="E255" s="40">
        <v>56</v>
      </c>
      <c r="F255" s="40">
        <v>19.8</v>
      </c>
      <c r="G255" s="40">
        <v>1182.7719999999999</v>
      </c>
      <c r="H255" s="40">
        <v>55.4</v>
      </c>
      <c r="I255" s="40">
        <v>1.1719999999999999</v>
      </c>
      <c r="J255" s="39">
        <v>1372.6657789999999</v>
      </c>
      <c r="K255" s="40">
        <v>-0.40431</v>
      </c>
      <c r="L255" s="39">
        <v>8868</v>
      </c>
      <c r="M255" s="49">
        <v>2.46</v>
      </c>
      <c r="N255" s="49">
        <v>117.32</v>
      </c>
      <c r="O255" s="39" t="str">
        <f t="shared" si="3"/>
        <v>Medium GDP per capita</v>
      </c>
      <c r="P255" s="45">
        <v>12</v>
      </c>
    </row>
    <row r="256" spans="2:16" x14ac:dyDescent="0.75">
      <c r="B256" s="40" t="s">
        <v>89</v>
      </c>
      <c r="C256" s="40">
        <v>2014</v>
      </c>
      <c r="D256" s="39">
        <v>0.499</v>
      </c>
      <c r="E256" s="40">
        <v>52</v>
      </c>
      <c r="F256" s="40">
        <v>19.7</v>
      </c>
      <c r="G256" s="40">
        <v>1175.0319999999999</v>
      </c>
      <c r="H256" s="40">
        <v>54.9</v>
      </c>
      <c r="I256" s="40">
        <v>1.143</v>
      </c>
      <c r="J256" s="39">
        <v>1396.6573390000001</v>
      </c>
      <c r="K256" s="40">
        <v>-0.19331000000000001</v>
      </c>
      <c r="L256" s="39">
        <v>8872</v>
      </c>
      <c r="M256" s="49">
        <v>2.46</v>
      </c>
      <c r="N256" s="49">
        <v>119.18</v>
      </c>
      <c r="O256" s="39" t="str">
        <f t="shared" si="3"/>
        <v>Medium GDP per capita</v>
      </c>
      <c r="P256" s="45">
        <v>11.8</v>
      </c>
    </row>
    <row r="257" spans="2:16" x14ac:dyDescent="0.75">
      <c r="B257" s="40" t="s">
        <v>89</v>
      </c>
      <c r="C257" s="40">
        <v>2015</v>
      </c>
      <c r="D257" s="39">
        <v>0.50600000000000001</v>
      </c>
      <c r="E257" s="40">
        <v>51</v>
      </c>
      <c r="F257" s="40">
        <v>19.5</v>
      </c>
      <c r="G257" s="40">
        <v>1169.569</v>
      </c>
      <c r="H257" s="40">
        <v>54.5</v>
      </c>
      <c r="I257" s="40">
        <v>1.2669999999999999</v>
      </c>
      <c r="J257" s="39">
        <v>1219.249415</v>
      </c>
      <c r="K257" s="40">
        <v>1.5785400000000001</v>
      </c>
      <c r="L257" s="39">
        <v>8873</v>
      </c>
      <c r="M257" s="49">
        <v>2.46</v>
      </c>
      <c r="N257" s="49">
        <v>119.88</v>
      </c>
      <c r="O257" s="39" t="str">
        <f t="shared" si="3"/>
        <v>Medium GDP per capita</v>
      </c>
      <c r="P257" s="45">
        <v>10.7</v>
      </c>
    </row>
    <row r="258" spans="2:16" x14ac:dyDescent="0.75">
      <c r="B258" s="40" t="s">
        <v>89</v>
      </c>
      <c r="C258" s="40">
        <v>2016</v>
      </c>
      <c r="D258" s="39">
        <v>0.50900000000000001</v>
      </c>
      <c r="E258" s="40">
        <v>50</v>
      </c>
      <c r="F258" s="40">
        <v>19.2</v>
      </c>
      <c r="G258" s="40">
        <v>1175.3710000000001</v>
      </c>
      <c r="H258" s="40">
        <v>54</v>
      </c>
      <c r="I258" s="40">
        <v>1.649</v>
      </c>
      <c r="J258" s="39">
        <v>1269.903294</v>
      </c>
      <c r="K258" s="40">
        <v>6.8452659999999996</v>
      </c>
      <c r="L258" s="39">
        <v>8878</v>
      </c>
      <c r="M258" s="49">
        <v>2.46</v>
      </c>
      <c r="N258" s="49">
        <v>122.81</v>
      </c>
      <c r="O258" s="39" t="str">
        <f t="shared" ref="O258:O321" si="4">IF(J258&gt;1520.42,"High GDP per capita", IF(J258&gt;706.6,"Medium GDP per capita","Low GDP per capita"))</f>
        <v>Medium GDP per capita</v>
      </c>
      <c r="P258" s="45">
        <v>9.5</v>
      </c>
    </row>
    <row r="259" spans="2:16" x14ac:dyDescent="0.75">
      <c r="B259" s="40" t="s">
        <v>89</v>
      </c>
      <c r="C259" s="40">
        <v>2017</v>
      </c>
      <c r="D259" s="39">
        <v>0.51200000000000001</v>
      </c>
      <c r="E259" s="40">
        <v>48</v>
      </c>
      <c r="F259" s="40">
        <v>18.7</v>
      </c>
      <c r="G259" s="40">
        <v>1180.306</v>
      </c>
      <c r="H259" s="40">
        <v>53.6</v>
      </c>
      <c r="I259" s="40">
        <v>1.867</v>
      </c>
      <c r="J259" s="39">
        <v>1361.7019720000001</v>
      </c>
      <c r="K259" s="40">
        <v>-3.4621200000000001</v>
      </c>
      <c r="L259" s="39">
        <v>8878</v>
      </c>
      <c r="M259" s="49">
        <v>2.46</v>
      </c>
      <c r="N259" s="49">
        <v>120.54</v>
      </c>
      <c r="O259" s="39" t="str">
        <f t="shared" si="4"/>
        <v>Medium GDP per capita</v>
      </c>
      <c r="P259" s="45">
        <v>8.5</v>
      </c>
    </row>
    <row r="260" spans="2:16" x14ac:dyDescent="0.75">
      <c r="B260" s="40" t="s">
        <v>89</v>
      </c>
      <c r="C260" s="40">
        <v>2018</v>
      </c>
      <c r="D260" s="39">
        <v>0.51600000000000001</v>
      </c>
      <c r="E260" s="40">
        <v>44</v>
      </c>
      <c r="F260" s="40">
        <v>18.3</v>
      </c>
      <c r="G260" s="40">
        <v>1187.8420000000001</v>
      </c>
      <c r="H260" s="40">
        <v>53.1</v>
      </c>
      <c r="I260" s="40">
        <v>1.0640000000000001</v>
      </c>
      <c r="J260" s="39">
        <v>1458.0690930000001</v>
      </c>
      <c r="K260" s="40">
        <v>1.7469269999999999</v>
      </c>
      <c r="L260" s="39">
        <v>8878</v>
      </c>
      <c r="M260" s="49">
        <v>2.46</v>
      </c>
      <c r="N260" s="49">
        <v>119.64</v>
      </c>
      <c r="O260" s="39" t="str">
        <f t="shared" si="4"/>
        <v>Medium GDP per capita</v>
      </c>
      <c r="P260" s="45">
        <v>7.8</v>
      </c>
    </row>
    <row r="261" spans="2:16" x14ac:dyDescent="0.75">
      <c r="B261" s="40" t="s">
        <v>89</v>
      </c>
      <c r="C261" s="40">
        <v>2019</v>
      </c>
      <c r="D261" s="39">
        <v>0.51200000000000001</v>
      </c>
      <c r="E261" s="40">
        <v>42</v>
      </c>
      <c r="F261" s="40">
        <v>17.8</v>
      </c>
      <c r="G261" s="40">
        <v>1197.1669999999999</v>
      </c>
      <c r="H261" s="40">
        <v>52.7</v>
      </c>
      <c r="I261" s="40">
        <v>1.492</v>
      </c>
      <c r="J261" s="42">
        <v>1430.1482590000001</v>
      </c>
      <c r="K261" s="40">
        <v>0.24527599999999999</v>
      </c>
      <c r="L261" s="39">
        <v>8878</v>
      </c>
      <c r="M261" s="49">
        <v>2.46</v>
      </c>
      <c r="N261" s="49">
        <v>115.29</v>
      </c>
      <c r="O261" s="39" t="str">
        <f t="shared" si="4"/>
        <v>Medium GDP per capita</v>
      </c>
      <c r="P261" s="45">
        <v>7.4</v>
      </c>
    </row>
    <row r="262" spans="2:16" x14ac:dyDescent="0.75">
      <c r="B262" s="43" t="s">
        <v>90</v>
      </c>
      <c r="C262" s="43">
        <v>2010</v>
      </c>
      <c r="D262" s="42">
        <v>0.39900000000000002</v>
      </c>
      <c r="E262" s="43">
        <v>63</v>
      </c>
      <c r="F262" s="43">
        <v>37.4</v>
      </c>
      <c r="G262" s="43">
        <v>1363.7170000000001</v>
      </c>
      <c r="H262" s="43">
        <v>48.3</v>
      </c>
      <c r="I262" s="43">
        <v>1.22</v>
      </c>
      <c r="J262" s="42">
        <v>401.83487609999997</v>
      </c>
      <c r="K262" s="43">
        <v>8.2584660000000003</v>
      </c>
      <c r="L262" s="42">
        <v>3930.38</v>
      </c>
      <c r="M262" s="49">
        <v>3.03</v>
      </c>
      <c r="N262" s="49">
        <v>151.86000000000001</v>
      </c>
      <c r="O262" s="42" t="str">
        <f t="shared" si="4"/>
        <v>Low GDP per capita</v>
      </c>
      <c r="P262" s="45">
        <v>29.1</v>
      </c>
    </row>
    <row r="263" spans="2:16" x14ac:dyDescent="0.75">
      <c r="B263" s="43" t="s">
        <v>90</v>
      </c>
      <c r="C263" s="43">
        <v>2011</v>
      </c>
      <c r="D263" s="42">
        <v>0.40600000000000003</v>
      </c>
      <c r="E263" s="43">
        <v>68</v>
      </c>
      <c r="F263" s="43">
        <v>36.4</v>
      </c>
      <c r="G263" s="43">
        <v>1353.519</v>
      </c>
      <c r="H263" s="43">
        <v>48</v>
      </c>
      <c r="I263" s="43">
        <v>1.03</v>
      </c>
      <c r="J263" s="42">
        <v>448.33766209999999</v>
      </c>
      <c r="K263" s="43">
        <v>7.4688800000000004</v>
      </c>
      <c r="L263" s="42">
        <v>4017.63</v>
      </c>
      <c r="M263" s="49">
        <v>3.02</v>
      </c>
      <c r="N263" s="49">
        <v>153.32</v>
      </c>
      <c r="O263" s="42" t="str">
        <f t="shared" si="4"/>
        <v>Low GDP per capita</v>
      </c>
      <c r="P263" s="45">
        <v>24.4</v>
      </c>
    </row>
    <row r="264" spans="2:16" x14ac:dyDescent="0.75">
      <c r="B264" s="43" t="s">
        <v>90</v>
      </c>
      <c r="C264" s="43">
        <v>2012</v>
      </c>
      <c r="D264" s="42">
        <v>0.42099999999999999</v>
      </c>
      <c r="E264" s="43">
        <v>82</v>
      </c>
      <c r="F264" s="43">
        <v>35.4</v>
      </c>
      <c r="G264" s="43">
        <v>1330.9770000000001</v>
      </c>
      <c r="H264" s="43">
        <v>47.9</v>
      </c>
      <c r="I264" s="43">
        <v>0.36499999999999999</v>
      </c>
      <c r="J264" s="42">
        <v>566.37823509999998</v>
      </c>
      <c r="K264" s="43">
        <v>6.237006</v>
      </c>
      <c r="L264" s="42">
        <v>3836.65</v>
      </c>
      <c r="M264" s="49">
        <v>3.04</v>
      </c>
      <c r="N264" s="49">
        <v>156.06</v>
      </c>
      <c r="O264" s="42" t="str">
        <f t="shared" si="4"/>
        <v>Low GDP per capita</v>
      </c>
      <c r="P264" s="45">
        <v>24.3</v>
      </c>
    </row>
    <row r="265" spans="2:16" x14ac:dyDescent="0.75">
      <c r="B265" s="43" t="s">
        <v>90</v>
      </c>
      <c r="C265" s="43">
        <v>2013</v>
      </c>
      <c r="D265" s="42">
        <v>0.433</v>
      </c>
      <c r="E265" s="43">
        <v>43</v>
      </c>
      <c r="F265" s="43">
        <v>34.299999999999997</v>
      </c>
      <c r="G265" s="43">
        <v>1303.55</v>
      </c>
      <c r="H265" s="43">
        <v>47.7</v>
      </c>
      <c r="I265" s="43">
        <v>0.92900000000000005</v>
      </c>
      <c r="J265" s="42">
        <v>716.83582690000003</v>
      </c>
      <c r="K265" s="43">
        <v>5.591278</v>
      </c>
      <c r="L265" s="42">
        <v>3948.65</v>
      </c>
      <c r="M265" s="49">
        <v>3.03</v>
      </c>
      <c r="N265" s="49">
        <v>155.08000000000001</v>
      </c>
      <c r="O265" s="42" t="str">
        <f t="shared" si="4"/>
        <v>Medium GDP per capita</v>
      </c>
      <c r="P265" s="45">
        <v>25.4</v>
      </c>
    </row>
    <row r="266" spans="2:16" x14ac:dyDescent="0.75">
      <c r="B266" s="43" t="s">
        <v>90</v>
      </c>
      <c r="C266" s="43">
        <v>2014</v>
      </c>
      <c r="D266" s="42">
        <v>0.438</v>
      </c>
      <c r="E266" s="43">
        <v>43</v>
      </c>
      <c r="F266" s="43">
        <v>33.4</v>
      </c>
      <c r="G266" s="43">
        <v>1287.2239999999999</v>
      </c>
      <c r="H266" s="43">
        <v>47.7</v>
      </c>
      <c r="I266" s="43">
        <v>0.90300000000000002</v>
      </c>
      <c r="J266" s="42">
        <v>714.69979569999998</v>
      </c>
      <c r="K266" s="43">
        <v>4.6333070000000003</v>
      </c>
      <c r="L266" s="42">
        <v>3949</v>
      </c>
      <c r="M266" s="49">
        <v>3.03</v>
      </c>
      <c r="N266" s="49">
        <v>152.38999999999999</v>
      </c>
      <c r="O266" s="42" t="str">
        <f t="shared" si="4"/>
        <v>Medium GDP per capita</v>
      </c>
      <c r="P266" s="45">
        <v>25</v>
      </c>
    </row>
    <row r="267" spans="2:16" x14ac:dyDescent="0.75">
      <c r="B267" s="43" t="s">
        <v>90</v>
      </c>
      <c r="C267" s="43">
        <v>2015</v>
      </c>
      <c r="D267" s="42">
        <v>0.43099999999999999</v>
      </c>
      <c r="E267" s="43">
        <v>38</v>
      </c>
      <c r="F267" s="43">
        <v>32.6</v>
      </c>
      <c r="G267" s="43">
        <v>1342.2929999999999</v>
      </c>
      <c r="H267" s="43">
        <v>47.8</v>
      </c>
      <c r="I267" s="43">
        <v>1.089</v>
      </c>
      <c r="J267" s="42">
        <v>588.2288628</v>
      </c>
      <c r="K267" s="43">
        <v>10.754049999999999</v>
      </c>
      <c r="L267" s="42">
        <v>3949</v>
      </c>
      <c r="M267" s="49">
        <v>3.03</v>
      </c>
      <c r="N267" s="49">
        <v>157.87</v>
      </c>
      <c r="O267" s="42" t="str">
        <f t="shared" si="4"/>
        <v>Low GDP per capita</v>
      </c>
      <c r="P267" s="45">
        <v>25.8</v>
      </c>
    </row>
    <row r="268" spans="2:16" x14ac:dyDescent="0.75">
      <c r="B268" s="43" t="s">
        <v>90</v>
      </c>
      <c r="C268" s="43">
        <v>2016</v>
      </c>
      <c r="D268" s="42">
        <v>0.43099999999999999</v>
      </c>
      <c r="E268" s="43">
        <v>61</v>
      </c>
      <c r="F268" s="43">
        <v>31.7</v>
      </c>
      <c r="G268" s="43">
        <v>1352.3879999999999</v>
      </c>
      <c r="H268" s="43">
        <v>47.9</v>
      </c>
      <c r="I268" s="43">
        <v>1.0469999999999999</v>
      </c>
      <c r="J268" s="42">
        <v>501.4151655</v>
      </c>
      <c r="K268" s="43">
        <v>18.620059999999999</v>
      </c>
      <c r="L268" s="42">
        <v>3949</v>
      </c>
      <c r="M268" s="49">
        <v>3.03</v>
      </c>
      <c r="N268" s="49">
        <v>159.59</v>
      </c>
      <c r="O268" s="42" t="str">
        <f t="shared" si="4"/>
        <v>Low GDP per capita</v>
      </c>
      <c r="P268" s="45">
        <v>25.9</v>
      </c>
    </row>
    <row r="269" spans="2:16" x14ac:dyDescent="0.75">
      <c r="B269" s="43" t="s">
        <v>90</v>
      </c>
      <c r="C269" s="43">
        <v>2017</v>
      </c>
      <c r="D269" s="42">
        <v>0.443</v>
      </c>
      <c r="E269" s="43">
        <v>59</v>
      </c>
      <c r="F269" s="43">
        <v>30.6</v>
      </c>
      <c r="G269" s="43">
        <v>1366.6120000000001</v>
      </c>
      <c r="H269" s="43">
        <v>48.1</v>
      </c>
      <c r="I269" s="43">
        <v>1.6519999999999999</v>
      </c>
      <c r="J269" s="42">
        <v>496.68229489999999</v>
      </c>
      <c r="K269" s="43">
        <v>17.931429999999999</v>
      </c>
      <c r="L269" s="42">
        <v>3949</v>
      </c>
      <c r="M269" s="49">
        <v>3.03</v>
      </c>
      <c r="N269" s="49">
        <v>152.22</v>
      </c>
      <c r="O269" s="42" t="str">
        <f t="shared" si="4"/>
        <v>Low GDP per capita</v>
      </c>
      <c r="P269" s="45">
        <v>27.2</v>
      </c>
    </row>
    <row r="270" spans="2:16" x14ac:dyDescent="0.75">
      <c r="B270" s="43" t="s">
        <v>90</v>
      </c>
      <c r="C270" s="43">
        <v>2018</v>
      </c>
      <c r="D270" s="42">
        <v>0.44700000000000001</v>
      </c>
      <c r="E270" s="43">
        <v>62</v>
      </c>
      <c r="F270" s="43">
        <v>28.8</v>
      </c>
      <c r="G270" s="43">
        <v>1383.606</v>
      </c>
      <c r="H270" s="43">
        <v>48.2</v>
      </c>
      <c r="I270" s="43">
        <v>1.169</v>
      </c>
      <c r="J270" s="42">
        <v>533.99153330000001</v>
      </c>
      <c r="K270" s="43">
        <v>12.771520000000001</v>
      </c>
      <c r="L270" s="42">
        <v>3949</v>
      </c>
      <c r="M270" s="49">
        <v>3.03</v>
      </c>
      <c r="N270" s="49">
        <v>156.24</v>
      </c>
      <c r="O270" s="42" t="str">
        <f t="shared" si="4"/>
        <v>Low GDP per capita</v>
      </c>
      <c r="P270" s="45">
        <v>27.7</v>
      </c>
    </row>
    <row r="271" spans="2:16" x14ac:dyDescent="0.75">
      <c r="B271" s="43" t="s">
        <v>90</v>
      </c>
      <c r="C271" s="43">
        <v>2019</v>
      </c>
      <c r="D271" s="42">
        <v>0.45200000000000001</v>
      </c>
      <c r="E271" s="43">
        <v>72</v>
      </c>
      <c r="F271" s="43">
        <v>27.7</v>
      </c>
      <c r="G271" s="43">
        <v>1397.1279999999999</v>
      </c>
      <c r="H271" s="43">
        <v>48.4</v>
      </c>
      <c r="I271" s="43">
        <v>1.522</v>
      </c>
      <c r="J271" s="39">
        <v>521.75483670000006</v>
      </c>
      <c r="K271" s="43">
        <v>5.3874000000000004</v>
      </c>
      <c r="L271" s="42">
        <v>3949</v>
      </c>
      <c r="M271" s="49">
        <v>3.03</v>
      </c>
      <c r="N271" s="49">
        <v>148.44999999999999</v>
      </c>
      <c r="O271" s="42" t="str">
        <f t="shared" si="4"/>
        <v>Low GDP per capita</v>
      </c>
      <c r="P271" s="45">
        <v>27.9</v>
      </c>
    </row>
    <row r="272" spans="2:16" x14ac:dyDescent="0.75">
      <c r="B272" s="40" t="s">
        <v>91</v>
      </c>
      <c r="C272" s="40">
        <v>2010</v>
      </c>
      <c r="D272" s="39">
        <v>0.53700000000000003</v>
      </c>
      <c r="E272" s="40">
        <v>29</v>
      </c>
      <c r="F272" s="40">
        <v>33</v>
      </c>
      <c r="G272" s="40">
        <v>118.30500000000001</v>
      </c>
      <c r="H272" s="40">
        <v>38.799999999999997</v>
      </c>
      <c r="I272" s="40">
        <v>0.52</v>
      </c>
      <c r="J272" s="39">
        <v>1604.2058300000001</v>
      </c>
      <c r="K272" s="40">
        <v>-3.8445299999999998</v>
      </c>
      <c r="L272" s="39">
        <v>107</v>
      </c>
      <c r="M272" s="49">
        <v>3.94</v>
      </c>
      <c r="N272" s="49">
        <v>93.14</v>
      </c>
      <c r="O272" s="39" t="str">
        <f t="shared" si="4"/>
        <v>High GDP per capita</v>
      </c>
      <c r="P272" s="45">
        <v>13.7</v>
      </c>
    </row>
    <row r="273" spans="2:16" x14ac:dyDescent="0.75">
      <c r="B273" s="40" t="s">
        <v>91</v>
      </c>
      <c r="C273" s="40">
        <v>2011</v>
      </c>
      <c r="D273" s="39">
        <v>0.54100000000000004</v>
      </c>
      <c r="E273" s="40">
        <v>24</v>
      </c>
      <c r="F273" s="40">
        <v>32.5</v>
      </c>
      <c r="G273" s="40">
        <v>116.07599999999999</v>
      </c>
      <c r="H273" s="40">
        <v>38.6</v>
      </c>
      <c r="I273" s="40">
        <v>0.28699999999999998</v>
      </c>
      <c r="J273" s="39">
        <v>1938.8911869999999</v>
      </c>
      <c r="K273" s="40">
        <v>7.6067330000000002</v>
      </c>
      <c r="L273" s="39">
        <v>110</v>
      </c>
      <c r="M273" s="49">
        <v>3.93</v>
      </c>
      <c r="N273" s="49">
        <v>93</v>
      </c>
      <c r="O273" s="39" t="str">
        <f t="shared" si="4"/>
        <v>High GDP per capita</v>
      </c>
      <c r="P273" s="45">
        <v>14.7</v>
      </c>
    </row>
    <row r="274" spans="2:16" x14ac:dyDescent="0.75">
      <c r="B274" s="40" t="s">
        <v>91</v>
      </c>
      <c r="C274" s="40">
        <v>2012</v>
      </c>
      <c r="D274" s="39">
        <v>0.55300000000000005</v>
      </c>
      <c r="E274" s="40">
        <v>22</v>
      </c>
      <c r="F274" s="40">
        <v>31.9</v>
      </c>
      <c r="G274" s="40">
        <v>116.727</v>
      </c>
      <c r="H274" s="40">
        <v>38.4</v>
      </c>
      <c r="I274" s="40">
        <v>0.223</v>
      </c>
      <c r="J274" s="39">
        <v>2141.8215220000002</v>
      </c>
      <c r="K274" s="40">
        <v>2.3635670000000002</v>
      </c>
      <c r="L274" s="39">
        <v>111</v>
      </c>
      <c r="M274" s="49">
        <v>3.98</v>
      </c>
      <c r="N274" s="49">
        <v>92.9</v>
      </c>
      <c r="O274" s="39" t="str">
        <f t="shared" si="4"/>
        <v>High GDP per capita</v>
      </c>
      <c r="P274" s="45">
        <v>16.5</v>
      </c>
    </row>
    <row r="275" spans="2:16" x14ac:dyDescent="0.75">
      <c r="B275" s="40" t="s">
        <v>91</v>
      </c>
      <c r="C275" s="40">
        <v>2013</v>
      </c>
      <c r="D275" s="39">
        <v>0.55800000000000005</v>
      </c>
      <c r="E275" s="40">
        <v>22</v>
      </c>
      <c r="F275" s="40">
        <v>31.4</v>
      </c>
      <c r="G275" s="40">
        <v>117.88</v>
      </c>
      <c r="H275" s="40">
        <v>38.200000000000003</v>
      </c>
      <c r="I275" s="40">
        <v>0.59</v>
      </c>
      <c r="J275" s="39">
        <v>2248.6149350000001</v>
      </c>
      <c r="K275" s="40">
        <v>-0.83582000000000001</v>
      </c>
      <c r="L275" s="39">
        <v>111</v>
      </c>
      <c r="M275" s="49">
        <v>4.03</v>
      </c>
      <c r="N275" s="49">
        <v>92.92</v>
      </c>
      <c r="O275" s="39" t="str">
        <f t="shared" si="4"/>
        <v>High GDP per capita</v>
      </c>
      <c r="P275" s="45">
        <v>18</v>
      </c>
    </row>
    <row r="276" spans="2:16" x14ac:dyDescent="0.75">
      <c r="B276" s="40" t="s">
        <v>91</v>
      </c>
      <c r="C276" s="40">
        <v>2014</v>
      </c>
      <c r="D276" s="39">
        <v>0.55900000000000005</v>
      </c>
      <c r="E276" s="40">
        <v>25</v>
      </c>
      <c r="F276" s="40">
        <v>30.9</v>
      </c>
      <c r="G276" s="40">
        <v>119.316</v>
      </c>
      <c r="H276" s="40">
        <v>38.1</v>
      </c>
      <c r="I276" s="40">
        <v>0.65500000000000003</v>
      </c>
      <c r="J276" s="39">
        <v>2274.887866</v>
      </c>
      <c r="K276" s="40">
        <v>3.7813210000000002</v>
      </c>
      <c r="L276" s="39">
        <v>111.5</v>
      </c>
      <c r="M276" s="49">
        <v>4.03</v>
      </c>
      <c r="N276" s="49">
        <v>92.53</v>
      </c>
      <c r="O276" s="39" t="str">
        <f t="shared" si="4"/>
        <v>High GDP per capita</v>
      </c>
      <c r="P276" s="45">
        <v>18.7</v>
      </c>
    </row>
    <row r="277" spans="2:16" x14ac:dyDescent="0.75">
      <c r="B277" s="40" t="s">
        <v>91</v>
      </c>
      <c r="C277" s="40">
        <v>2015</v>
      </c>
      <c r="D277" s="39">
        <v>0.56299999999999994</v>
      </c>
      <c r="E277" s="40">
        <v>24</v>
      </c>
      <c r="F277" s="40">
        <v>30.5</v>
      </c>
      <c r="G277" s="40">
        <v>120.08199999999999</v>
      </c>
      <c r="H277" s="40">
        <v>38</v>
      </c>
      <c r="I277" s="40">
        <v>0.443</v>
      </c>
      <c r="J277" s="39">
        <v>2167.1199280000001</v>
      </c>
      <c r="K277" s="40">
        <v>1.814184</v>
      </c>
      <c r="L277" s="39">
        <v>113</v>
      </c>
      <c r="M277" s="49">
        <v>4.03</v>
      </c>
      <c r="N277" s="49">
        <v>92.63</v>
      </c>
      <c r="O277" s="39" t="str">
        <f t="shared" si="4"/>
        <v>High GDP per capita</v>
      </c>
      <c r="P277" s="45">
        <v>18.5</v>
      </c>
    </row>
    <row r="278" spans="2:16" x14ac:dyDescent="0.75">
      <c r="B278" s="40" t="s">
        <v>91</v>
      </c>
      <c r="C278" s="40">
        <v>2016</v>
      </c>
      <c r="D278" s="39">
        <v>0.56100000000000005</v>
      </c>
      <c r="E278" s="40">
        <v>25</v>
      </c>
      <c r="F278" s="40">
        <v>30.2</v>
      </c>
      <c r="G278" s="40">
        <v>121.456</v>
      </c>
      <c r="H278" s="40">
        <v>37.9</v>
      </c>
      <c r="I278" s="40">
        <v>0.78500000000000003</v>
      </c>
      <c r="J278" s="39">
        <v>2225.4868419999998</v>
      </c>
      <c r="K278" s="40">
        <v>-3.2937400000000001</v>
      </c>
      <c r="L278" s="39">
        <v>114</v>
      </c>
      <c r="M278" s="49">
        <v>4.03</v>
      </c>
      <c r="N278" s="49">
        <v>93.83</v>
      </c>
      <c r="O278" s="39" t="str">
        <f t="shared" si="4"/>
        <v>High GDP per capita</v>
      </c>
      <c r="P278" s="45">
        <v>18.100000000000001</v>
      </c>
    </row>
    <row r="279" spans="2:16" x14ac:dyDescent="0.75">
      <c r="B279" s="40" t="s">
        <v>91</v>
      </c>
      <c r="C279" s="40">
        <v>2017</v>
      </c>
      <c r="D279" s="39">
        <v>0.56200000000000006</v>
      </c>
      <c r="E279" s="40">
        <v>24</v>
      </c>
      <c r="F279" s="40">
        <v>30</v>
      </c>
      <c r="G279" s="40">
        <v>122.53400000000001</v>
      </c>
      <c r="H279" s="40">
        <v>37.9</v>
      </c>
      <c r="I279" s="40">
        <v>0.57899999999999996</v>
      </c>
      <c r="J279" s="39">
        <v>2332.844216</v>
      </c>
      <c r="K279" s="40">
        <v>0.27917399999999998</v>
      </c>
      <c r="L279" s="39">
        <v>117</v>
      </c>
      <c r="M279" s="49">
        <v>4.03</v>
      </c>
      <c r="N279" s="49">
        <v>92.75</v>
      </c>
      <c r="O279" s="39" t="str">
        <f t="shared" si="4"/>
        <v>High GDP per capita</v>
      </c>
      <c r="P279" s="45">
        <v>17.7</v>
      </c>
    </row>
    <row r="280" spans="2:16" x14ac:dyDescent="0.75">
      <c r="B280" s="40" t="s">
        <v>91</v>
      </c>
      <c r="C280" s="40">
        <v>2018</v>
      </c>
      <c r="D280" s="39">
        <v>0.56399999999999995</v>
      </c>
      <c r="E280" s="40">
        <v>25</v>
      </c>
      <c r="F280" s="40">
        <v>29.7</v>
      </c>
      <c r="G280" s="40">
        <v>123.233</v>
      </c>
      <c r="H280" s="40">
        <v>37.799999999999997</v>
      </c>
      <c r="I280" s="40">
        <v>0.61899999999999999</v>
      </c>
      <c r="J280" s="39">
        <v>2411.8629259999998</v>
      </c>
      <c r="K280" s="40">
        <v>2.9519669999999998</v>
      </c>
      <c r="L280" s="39">
        <v>117</v>
      </c>
      <c r="M280" s="49">
        <v>4.03</v>
      </c>
      <c r="N280" s="49">
        <v>91.01</v>
      </c>
      <c r="O280" s="39" t="str">
        <f t="shared" si="4"/>
        <v>High GDP per capita</v>
      </c>
      <c r="P280" s="45">
        <v>17.600000000000001</v>
      </c>
    </row>
    <row r="281" spans="2:16" x14ac:dyDescent="0.75">
      <c r="B281" s="40" t="s">
        <v>91</v>
      </c>
      <c r="C281" s="40">
        <v>2019</v>
      </c>
      <c r="D281" s="39">
        <v>0.56699999999999995</v>
      </c>
      <c r="E281" s="40">
        <v>24</v>
      </c>
      <c r="F281" s="40">
        <v>29.5</v>
      </c>
      <c r="G281" s="40">
        <v>124.526</v>
      </c>
      <c r="H281" s="40">
        <v>37.700000000000003</v>
      </c>
      <c r="I281" s="40">
        <v>0.59899999999999998</v>
      </c>
      <c r="J281" s="39">
        <v>2344.048976</v>
      </c>
      <c r="K281" s="40">
        <v>1.794616</v>
      </c>
      <c r="L281" s="39">
        <v>117</v>
      </c>
      <c r="M281" s="49">
        <v>4.03</v>
      </c>
      <c r="N281" s="49">
        <v>89.45</v>
      </c>
      <c r="O281" s="39" t="str">
        <f t="shared" si="4"/>
        <v>High GDP per capita</v>
      </c>
      <c r="P281" s="45">
        <v>17.8</v>
      </c>
    </row>
    <row r="282" spans="2:16" x14ac:dyDescent="0.75">
      <c r="B282" s="40" t="s">
        <v>93</v>
      </c>
      <c r="C282" s="40">
        <v>2010</v>
      </c>
      <c r="D282" s="39">
        <v>0.628</v>
      </c>
      <c r="E282" s="40">
        <v>366</v>
      </c>
      <c r="F282" s="40">
        <v>54.4</v>
      </c>
      <c r="G282" s="40">
        <v>207.94499999999999</v>
      </c>
      <c r="H282" s="40">
        <v>26.9</v>
      </c>
      <c r="I282" s="40">
        <v>2.4E-2</v>
      </c>
      <c r="J282" s="39">
        <v>806.41434930000003</v>
      </c>
      <c r="K282" s="40">
        <v>10.14706</v>
      </c>
      <c r="L282" s="39">
        <v>338</v>
      </c>
      <c r="M282" s="49">
        <v>3.13</v>
      </c>
      <c r="N282" s="49">
        <v>94.39</v>
      </c>
      <c r="O282" s="39" t="str">
        <f t="shared" si="4"/>
        <v>Medium GDP per capita</v>
      </c>
      <c r="P282" s="45">
        <v>31.2</v>
      </c>
    </row>
    <row r="283" spans="2:16" x14ac:dyDescent="0.75">
      <c r="B283" s="40" t="s">
        <v>93</v>
      </c>
      <c r="C283" s="40">
        <v>2011</v>
      </c>
      <c r="D283" s="39">
        <v>0.64400000000000002</v>
      </c>
      <c r="E283" s="40">
        <v>414</v>
      </c>
      <c r="F283" s="40">
        <v>53.7</v>
      </c>
      <c r="G283" s="40">
        <v>206.46899999999999</v>
      </c>
      <c r="H283" s="40">
        <v>26.8</v>
      </c>
      <c r="I283" s="41">
        <f>AVERAGE(I282,I284)</f>
        <v>0.28950000000000004</v>
      </c>
      <c r="J283" s="39">
        <v>936.44859559999998</v>
      </c>
      <c r="K283" s="40">
        <v>18.825099999999999</v>
      </c>
      <c r="L283" s="39">
        <v>338.6</v>
      </c>
      <c r="M283" s="49">
        <v>3.06</v>
      </c>
      <c r="N283" s="49">
        <v>94.4</v>
      </c>
      <c r="O283" s="39" t="str">
        <f t="shared" si="4"/>
        <v>Medium GDP per capita</v>
      </c>
      <c r="P283" s="45">
        <v>29.3</v>
      </c>
    </row>
    <row r="284" spans="2:16" x14ac:dyDescent="0.75">
      <c r="B284" s="40" t="s">
        <v>93</v>
      </c>
      <c r="C284" s="40">
        <v>2012</v>
      </c>
      <c r="D284" s="39">
        <v>0.63900000000000001</v>
      </c>
      <c r="E284" s="40">
        <v>437</v>
      </c>
      <c r="F284" s="40">
        <v>52.8</v>
      </c>
      <c r="G284" s="40">
        <v>206.649</v>
      </c>
      <c r="H284" s="40">
        <v>26.8</v>
      </c>
      <c r="I284" s="40">
        <v>0.55500000000000005</v>
      </c>
      <c r="J284" s="39">
        <v>1024.1725080000001</v>
      </c>
      <c r="K284" s="40">
        <v>12.35955</v>
      </c>
      <c r="L284" s="39">
        <v>339.1</v>
      </c>
      <c r="M284" s="49">
        <v>3.03</v>
      </c>
      <c r="N284" s="49">
        <v>100.9</v>
      </c>
      <c r="O284" s="39" t="str">
        <f t="shared" si="4"/>
        <v>Medium GDP per capita</v>
      </c>
      <c r="P284" s="45">
        <v>28.3</v>
      </c>
    </row>
    <row r="285" spans="2:16" x14ac:dyDescent="0.75">
      <c r="B285" s="40" t="s">
        <v>93</v>
      </c>
      <c r="C285" s="40">
        <v>2013</v>
      </c>
      <c r="D285" s="39">
        <v>0.63</v>
      </c>
      <c r="E285" s="40">
        <v>483</v>
      </c>
      <c r="F285" s="40">
        <v>52.1</v>
      </c>
      <c r="G285" s="40">
        <v>202.494</v>
      </c>
      <c r="H285" s="40">
        <v>27</v>
      </c>
      <c r="I285" s="40">
        <v>0.64500000000000002</v>
      </c>
      <c r="J285" s="39">
        <v>1210.0356549999999</v>
      </c>
      <c r="K285" s="40">
        <v>5.1797040000000001</v>
      </c>
      <c r="L285" s="39">
        <v>339.6</v>
      </c>
      <c r="M285" s="49">
        <v>3.08</v>
      </c>
      <c r="N285" s="49">
        <v>104.47</v>
      </c>
      <c r="O285" s="39" t="str">
        <f t="shared" si="4"/>
        <v>Medium GDP per capita</v>
      </c>
      <c r="P285" s="45">
        <v>26.7</v>
      </c>
    </row>
    <row r="286" spans="2:16" x14ac:dyDescent="0.75">
      <c r="B286" s="40" t="s">
        <v>93</v>
      </c>
      <c r="C286" s="40">
        <v>2014</v>
      </c>
      <c r="D286" s="39">
        <v>0.62</v>
      </c>
      <c r="E286" s="40">
        <v>455</v>
      </c>
      <c r="F286" s="40">
        <v>51.5</v>
      </c>
      <c r="G286" s="40">
        <v>202.005</v>
      </c>
      <c r="H286" s="40">
        <v>27.3</v>
      </c>
      <c r="I286" s="40">
        <v>0.83</v>
      </c>
      <c r="J286" s="39">
        <v>1232.4503360000001</v>
      </c>
      <c r="K286" s="40">
        <v>0.70351799999999998</v>
      </c>
      <c r="L286" s="39">
        <v>340.1</v>
      </c>
      <c r="M286" s="49">
        <v>3.08</v>
      </c>
      <c r="N286" s="49">
        <v>100.07</v>
      </c>
      <c r="O286" s="39" t="str">
        <f t="shared" si="4"/>
        <v>Medium GDP per capita</v>
      </c>
      <c r="P286" s="45">
        <v>25.3</v>
      </c>
    </row>
    <row r="287" spans="2:16" x14ac:dyDescent="0.75">
      <c r="B287" s="40" t="s">
        <v>93</v>
      </c>
      <c r="C287" s="40">
        <v>2015</v>
      </c>
      <c r="D287" s="39">
        <v>0.61</v>
      </c>
      <c r="E287" s="40">
        <v>440</v>
      </c>
      <c r="F287" s="40">
        <v>50.9</v>
      </c>
      <c r="G287" s="40">
        <v>196.43199999999999</v>
      </c>
      <c r="H287" s="40">
        <v>27.7</v>
      </c>
      <c r="I287" s="40">
        <v>2.0190000000000001</v>
      </c>
      <c r="J287" s="39">
        <v>1332.7918560000001</v>
      </c>
      <c r="K287" s="40">
        <v>-1.5968100000000001</v>
      </c>
      <c r="L287" s="39">
        <v>340.6</v>
      </c>
      <c r="M287" s="49">
        <v>3.08</v>
      </c>
      <c r="N287" s="49">
        <v>101.19</v>
      </c>
      <c r="O287" s="39" t="str">
        <f t="shared" si="4"/>
        <v>Medium GDP per capita</v>
      </c>
      <c r="P287" s="45">
        <v>24.5</v>
      </c>
    </row>
    <row r="288" spans="2:16" x14ac:dyDescent="0.75">
      <c r="B288" s="40" t="s">
        <v>93</v>
      </c>
      <c r="C288" s="40">
        <v>2016</v>
      </c>
      <c r="D288" s="39">
        <v>0.59799999999999998</v>
      </c>
      <c r="E288" s="40">
        <v>360</v>
      </c>
      <c r="F288" s="40">
        <v>50.3</v>
      </c>
      <c r="G288" s="40">
        <v>191.29499999999999</v>
      </c>
      <c r="H288" s="40">
        <v>28.2</v>
      </c>
      <c r="I288" s="40">
        <v>1.3089999999999999</v>
      </c>
      <c r="J288" s="39">
        <v>1353.754934</v>
      </c>
      <c r="K288" s="40">
        <v>0</v>
      </c>
      <c r="L288" s="39">
        <v>341.1</v>
      </c>
      <c r="M288" s="49">
        <v>3.08</v>
      </c>
      <c r="N288" s="49">
        <v>100.76</v>
      </c>
      <c r="O288" s="39" t="str">
        <f t="shared" si="4"/>
        <v>Medium GDP per capita</v>
      </c>
      <c r="P288" s="45">
        <v>24.2</v>
      </c>
    </row>
    <row r="289" spans="2:16" x14ac:dyDescent="0.75">
      <c r="B289" s="40" t="s">
        <v>93</v>
      </c>
      <c r="C289" s="40">
        <v>2017</v>
      </c>
      <c r="D289" s="39">
        <v>0.59899999999999998</v>
      </c>
      <c r="E289" s="40">
        <v>360</v>
      </c>
      <c r="F289" s="40">
        <v>49.9</v>
      </c>
      <c r="G289" s="40">
        <v>201.41</v>
      </c>
      <c r="H289" s="40">
        <v>28.8</v>
      </c>
      <c r="I289" s="40">
        <v>0.82599999999999996</v>
      </c>
      <c r="J289" s="39">
        <v>1299.494635</v>
      </c>
      <c r="K289" s="40">
        <v>0.81135900000000005</v>
      </c>
      <c r="L289" s="39">
        <v>341.6</v>
      </c>
      <c r="M289" s="49">
        <v>3.08</v>
      </c>
      <c r="N289" s="49">
        <v>100.72</v>
      </c>
      <c r="O289" s="39" t="str">
        <f t="shared" si="4"/>
        <v>Medium GDP per capita</v>
      </c>
      <c r="P289" s="45">
        <v>24.6</v>
      </c>
    </row>
    <row r="290" spans="2:16" x14ac:dyDescent="0.75">
      <c r="B290" s="40" t="s">
        <v>93</v>
      </c>
      <c r="C290" s="40">
        <v>2018</v>
      </c>
      <c r="D290" s="39">
        <v>0.59899999999999998</v>
      </c>
      <c r="E290" s="40">
        <v>189</v>
      </c>
      <c r="F290" s="40">
        <v>49.5</v>
      </c>
      <c r="G290" s="40">
        <v>205.52</v>
      </c>
      <c r="H290" s="40">
        <v>29.3</v>
      </c>
      <c r="I290" s="40">
        <v>0.999</v>
      </c>
      <c r="J290" s="39">
        <v>1249.1383510000001</v>
      </c>
      <c r="K290" s="40">
        <v>1.5090539999999999</v>
      </c>
      <c r="L290" s="39">
        <v>342.1</v>
      </c>
      <c r="M290" s="49">
        <v>3.08</v>
      </c>
      <c r="N290" s="49">
        <v>111.33</v>
      </c>
      <c r="O290" s="39" t="str">
        <f t="shared" si="4"/>
        <v>Medium GDP per capita</v>
      </c>
      <c r="P290" s="45">
        <v>25.1</v>
      </c>
    </row>
    <row r="291" spans="2:16" x14ac:dyDescent="0.75">
      <c r="B291" s="40" t="s">
        <v>93</v>
      </c>
      <c r="C291" s="40">
        <v>2019</v>
      </c>
      <c r="D291" s="39">
        <v>0.60599999999999998</v>
      </c>
      <c r="E291" s="40">
        <v>104</v>
      </c>
      <c r="F291" s="40">
        <v>49.1</v>
      </c>
      <c r="G291" s="40">
        <v>204.922</v>
      </c>
      <c r="H291" s="40">
        <v>29.9</v>
      </c>
      <c r="I291" s="40">
        <v>1.3779999999999999</v>
      </c>
      <c r="J291" s="39">
        <v>1583.7135760000001</v>
      </c>
      <c r="K291" s="40">
        <v>0.198216</v>
      </c>
      <c r="L291" s="39">
        <v>341.4</v>
      </c>
      <c r="M291" s="49">
        <v>3.08</v>
      </c>
      <c r="N291" s="49">
        <v>114.15</v>
      </c>
      <c r="O291" s="39" t="str">
        <f t="shared" si="4"/>
        <v>High GDP per capita</v>
      </c>
      <c r="P291" s="45">
        <v>25</v>
      </c>
    </row>
    <row r="292" spans="2:16" x14ac:dyDescent="0.75">
      <c r="B292" s="40" t="s">
        <v>94</v>
      </c>
      <c r="C292" s="40">
        <v>2010</v>
      </c>
      <c r="D292" s="39">
        <v>0.46600000000000003</v>
      </c>
      <c r="E292" s="40">
        <v>19</v>
      </c>
      <c r="F292" s="40">
        <v>28.6</v>
      </c>
      <c r="G292" s="40">
        <v>938.76300000000003</v>
      </c>
      <c r="H292" s="40">
        <v>48</v>
      </c>
      <c r="I292" s="40">
        <v>0.998</v>
      </c>
      <c r="J292" s="39">
        <v>534.04478259999996</v>
      </c>
      <c r="K292" s="40">
        <v>-0.50380000000000003</v>
      </c>
      <c r="L292" s="39">
        <v>3665</v>
      </c>
      <c r="M292" s="49">
        <v>2.87</v>
      </c>
      <c r="N292" s="49">
        <v>27.49</v>
      </c>
      <c r="O292" s="39" t="str">
        <f t="shared" si="4"/>
        <v>Low GDP per capita</v>
      </c>
      <c r="P292" s="45">
        <v>20.8</v>
      </c>
    </row>
    <row r="293" spans="2:16" x14ac:dyDescent="0.75">
      <c r="B293" s="40" t="s">
        <v>94</v>
      </c>
      <c r="C293" s="40">
        <v>2011</v>
      </c>
      <c r="D293" s="39">
        <v>0.47899999999999998</v>
      </c>
      <c r="E293" s="40">
        <v>18</v>
      </c>
      <c r="F293" s="40">
        <v>27.9</v>
      </c>
      <c r="G293" s="40">
        <v>953.03700000000003</v>
      </c>
      <c r="H293" s="40">
        <v>47.7</v>
      </c>
      <c r="I293" s="40">
        <v>0.70099999999999996</v>
      </c>
      <c r="J293" s="39">
        <v>587.09749280000005</v>
      </c>
      <c r="K293" s="40">
        <v>-0.36736000000000002</v>
      </c>
      <c r="L293" s="39">
        <v>3665</v>
      </c>
      <c r="M293" s="49">
        <v>2.86</v>
      </c>
      <c r="N293" s="49">
        <v>31.05</v>
      </c>
      <c r="O293" s="39" t="str">
        <f t="shared" si="4"/>
        <v>Low GDP per capita</v>
      </c>
      <c r="P293" s="45">
        <v>19.399999999999999</v>
      </c>
    </row>
    <row r="294" spans="2:16" x14ac:dyDescent="0.75">
      <c r="B294" s="40" t="s">
        <v>94</v>
      </c>
      <c r="C294" s="40">
        <v>2012</v>
      </c>
      <c r="D294" s="39">
        <v>0.48199999999999998</v>
      </c>
      <c r="E294" s="40">
        <v>16</v>
      </c>
      <c r="F294" s="40">
        <v>27.4</v>
      </c>
      <c r="G294" s="40">
        <v>962.029</v>
      </c>
      <c r="H294" s="40">
        <v>47.4</v>
      </c>
      <c r="I294" s="40">
        <v>0.90200000000000002</v>
      </c>
      <c r="J294" s="39">
        <v>571.80672389999995</v>
      </c>
      <c r="K294" s="40">
        <v>5.0622819999999997</v>
      </c>
      <c r="L294" s="39">
        <v>3850</v>
      </c>
      <c r="M294" s="49">
        <v>2.88</v>
      </c>
      <c r="N294" s="49">
        <v>29.28</v>
      </c>
      <c r="O294" s="39" t="str">
        <f t="shared" si="4"/>
        <v>Low GDP per capita</v>
      </c>
      <c r="P294" s="45">
        <v>19.399999999999999</v>
      </c>
    </row>
    <row r="295" spans="2:16" x14ac:dyDescent="0.75">
      <c r="B295" s="40" t="s">
        <v>94</v>
      </c>
      <c r="C295" s="40">
        <v>2013</v>
      </c>
      <c r="D295" s="39">
        <v>0.48799999999999999</v>
      </c>
      <c r="E295" s="40">
        <v>17</v>
      </c>
      <c r="F295" s="40">
        <v>26.9</v>
      </c>
      <c r="G295" s="40">
        <v>970.00699999999995</v>
      </c>
      <c r="H295" s="40">
        <v>47.2</v>
      </c>
      <c r="I295" s="40">
        <v>1.077</v>
      </c>
      <c r="J295" s="39">
        <v>621.39885360000005</v>
      </c>
      <c r="K295" s="40">
        <v>-5.7004700000000001</v>
      </c>
      <c r="L295" s="39">
        <v>3820</v>
      </c>
      <c r="M295" s="49">
        <v>2.86</v>
      </c>
      <c r="N295" s="49">
        <v>32.07</v>
      </c>
      <c r="O295" s="39" t="str">
        <f t="shared" si="4"/>
        <v>Low GDP per capita</v>
      </c>
      <c r="P295" s="45">
        <v>19.399999999999999</v>
      </c>
    </row>
    <row r="296" spans="2:16" x14ac:dyDescent="0.75">
      <c r="B296" s="40" t="s">
        <v>94</v>
      </c>
      <c r="C296" s="40">
        <v>2014</v>
      </c>
      <c r="D296" s="39">
        <v>0.49299999999999999</v>
      </c>
      <c r="E296" s="40">
        <v>18</v>
      </c>
      <c r="F296" s="40">
        <v>26.5</v>
      </c>
      <c r="G296" s="40">
        <v>978.83699999999999</v>
      </c>
      <c r="H296" s="40">
        <v>46.9</v>
      </c>
      <c r="I296" s="40">
        <v>1.3149999999999999</v>
      </c>
      <c r="J296" s="39">
        <v>640.93421960000001</v>
      </c>
      <c r="K296" s="40">
        <v>1.448401</v>
      </c>
      <c r="L296" s="39">
        <v>3820</v>
      </c>
      <c r="M296" s="49">
        <v>2.86</v>
      </c>
      <c r="N296" s="49">
        <v>27.3</v>
      </c>
      <c r="O296" s="39" t="str">
        <f t="shared" si="4"/>
        <v>Low GDP per capita</v>
      </c>
      <c r="P296" s="45">
        <v>20.2</v>
      </c>
    </row>
    <row r="297" spans="2:16" x14ac:dyDescent="0.75">
      <c r="B297" s="40" t="s">
        <v>94</v>
      </c>
      <c r="C297" s="40">
        <v>2015</v>
      </c>
      <c r="D297" s="39">
        <v>0.499</v>
      </c>
      <c r="E297" s="40">
        <v>19</v>
      </c>
      <c r="F297" s="40">
        <v>26</v>
      </c>
      <c r="G297" s="40">
        <v>949.97900000000004</v>
      </c>
      <c r="H297" s="40">
        <v>46.7</v>
      </c>
      <c r="I297" s="40">
        <v>1.37</v>
      </c>
      <c r="J297" s="39">
        <v>570.90996719999998</v>
      </c>
      <c r="K297" s="40">
        <v>6.1471349999999996</v>
      </c>
      <c r="L297" s="39">
        <v>3820</v>
      </c>
      <c r="M297" s="49">
        <v>2.86</v>
      </c>
      <c r="N297" s="49">
        <v>24.62</v>
      </c>
      <c r="O297" s="39" t="str">
        <f t="shared" si="4"/>
        <v>Low GDP per capita</v>
      </c>
      <c r="P297" s="45">
        <v>20.5</v>
      </c>
    </row>
    <row r="298" spans="2:16" x14ac:dyDescent="0.75">
      <c r="B298" s="40" t="s">
        <v>94</v>
      </c>
      <c r="C298" s="40">
        <v>2016</v>
      </c>
      <c r="D298" s="39">
        <v>0.502</v>
      </c>
      <c r="E298" s="40">
        <v>22</v>
      </c>
      <c r="F298" s="40">
        <v>25.6</v>
      </c>
      <c r="G298" s="40">
        <v>908.77499999999998</v>
      </c>
      <c r="H298" s="40">
        <v>46.4</v>
      </c>
      <c r="I298" s="40">
        <v>1.4690000000000001</v>
      </c>
      <c r="J298" s="39">
        <v>803.15189339999995</v>
      </c>
      <c r="K298" s="40">
        <v>-0.86867000000000005</v>
      </c>
      <c r="L298" s="39">
        <v>3820</v>
      </c>
      <c r="M298" s="49">
        <v>2.86</v>
      </c>
      <c r="N298" s="49">
        <v>23.4</v>
      </c>
      <c r="O298" s="39" t="str">
        <f t="shared" si="4"/>
        <v>Medium GDP per capita</v>
      </c>
      <c r="P298" s="45">
        <v>21.2</v>
      </c>
    </row>
    <row r="299" spans="2:16" x14ac:dyDescent="0.75">
      <c r="B299" s="40" t="s">
        <v>94</v>
      </c>
      <c r="C299" s="40">
        <v>2017</v>
      </c>
      <c r="D299" s="39">
        <v>0.50600000000000001</v>
      </c>
      <c r="E299" s="40">
        <v>23</v>
      </c>
      <c r="F299" s="40">
        <v>25.2</v>
      </c>
      <c r="G299" s="40">
        <v>863.57600000000002</v>
      </c>
      <c r="H299" s="40">
        <v>46.1</v>
      </c>
      <c r="I299" s="40">
        <v>1.2869999999999999</v>
      </c>
      <c r="J299" s="39">
        <v>830.74527669999998</v>
      </c>
      <c r="K299" s="40">
        <v>-1.08358</v>
      </c>
      <c r="L299" s="39">
        <v>3820</v>
      </c>
      <c r="M299" s="49">
        <v>2.86</v>
      </c>
      <c r="N299" s="49">
        <v>22.37</v>
      </c>
      <c r="O299" s="39" t="str">
        <f t="shared" si="4"/>
        <v>Medium GDP per capita</v>
      </c>
      <c r="P299" s="45">
        <v>21</v>
      </c>
    </row>
    <row r="300" spans="2:16" x14ac:dyDescent="0.75">
      <c r="B300" s="40" t="s">
        <v>94</v>
      </c>
      <c r="C300" s="40">
        <v>2018</v>
      </c>
      <c r="D300" s="39">
        <v>0.51</v>
      </c>
      <c r="E300" s="40">
        <v>26</v>
      </c>
      <c r="F300" s="40">
        <v>24.8</v>
      </c>
      <c r="G300" s="40">
        <v>870.07799999999997</v>
      </c>
      <c r="H300" s="40">
        <v>45.9</v>
      </c>
      <c r="I300" s="40">
        <v>1.444</v>
      </c>
      <c r="J300" s="39">
        <v>901.52301690000002</v>
      </c>
      <c r="K300" s="40">
        <v>2.9053149999999999</v>
      </c>
      <c r="L300" s="39">
        <v>3820</v>
      </c>
      <c r="M300" s="49">
        <v>2.86</v>
      </c>
      <c r="N300" s="49">
        <v>18.84</v>
      </c>
      <c r="O300" s="39" t="str">
        <f t="shared" si="4"/>
        <v>Medium GDP per capita</v>
      </c>
      <c r="P300" s="45">
        <v>20.7</v>
      </c>
    </row>
    <row r="301" spans="2:16" x14ac:dyDescent="0.75">
      <c r="B301" s="40" t="s">
        <v>94</v>
      </c>
      <c r="C301" s="40">
        <v>2019</v>
      </c>
      <c r="D301" s="39">
        <v>0.51500000000000001</v>
      </c>
      <c r="E301" s="40">
        <v>29</v>
      </c>
      <c r="F301" s="40">
        <v>24.3</v>
      </c>
      <c r="G301" s="40">
        <v>875.31600000000003</v>
      </c>
      <c r="H301" s="40">
        <v>45.7</v>
      </c>
      <c r="I301" s="40">
        <v>1.006</v>
      </c>
      <c r="J301" s="39">
        <v>893.35245410000005</v>
      </c>
      <c r="K301" s="40">
        <v>-3.2028099999999999</v>
      </c>
      <c r="L301" s="39">
        <v>3820</v>
      </c>
      <c r="M301" s="49">
        <v>2.86</v>
      </c>
      <c r="N301" s="49">
        <v>21.09</v>
      </c>
      <c r="O301" s="39" t="str">
        <f t="shared" si="4"/>
        <v>Medium GDP per capita</v>
      </c>
      <c r="P301" s="45">
        <v>20.100000000000001</v>
      </c>
    </row>
    <row r="302" spans="2:16" x14ac:dyDescent="0.75">
      <c r="B302" s="40" t="s">
        <v>95</v>
      </c>
      <c r="C302" s="40">
        <v>2010</v>
      </c>
      <c r="D302" s="39">
        <v>0.48099999999999998</v>
      </c>
      <c r="E302" s="40">
        <v>21</v>
      </c>
      <c r="F302" s="40">
        <v>40.6</v>
      </c>
      <c r="G302" s="40">
        <v>14465.891</v>
      </c>
      <c r="H302" s="40">
        <v>41.4</v>
      </c>
      <c r="I302" s="40">
        <v>0.72599999999999998</v>
      </c>
      <c r="J302" s="39">
        <v>743.40366389999997</v>
      </c>
      <c r="K302" s="40">
        <v>7.0386009999999999</v>
      </c>
      <c r="L302" s="39">
        <v>37399</v>
      </c>
      <c r="M302" s="49">
        <v>3.59</v>
      </c>
      <c r="N302" s="49">
        <v>31.12</v>
      </c>
      <c r="O302" s="39" t="str">
        <f t="shared" si="4"/>
        <v>Medium GDP per capita</v>
      </c>
      <c r="P302" s="45">
        <v>25.6</v>
      </c>
    </row>
    <row r="303" spans="2:16" x14ac:dyDescent="0.75">
      <c r="B303" s="40" t="s">
        <v>95</v>
      </c>
      <c r="C303" s="40">
        <v>2011</v>
      </c>
      <c r="D303" s="39">
        <v>0.48699999999999999</v>
      </c>
      <c r="E303" s="40">
        <v>22</v>
      </c>
      <c r="F303" s="40">
        <v>39.5</v>
      </c>
      <c r="G303" s="40">
        <v>14588.439</v>
      </c>
      <c r="H303" s="40">
        <v>40.799999999999997</v>
      </c>
      <c r="I303" s="40">
        <v>0.83399999999999996</v>
      </c>
      <c r="J303" s="39">
        <v>781.43389569999999</v>
      </c>
      <c r="K303" s="40">
        <v>27.803560000000001</v>
      </c>
      <c r="L303" s="39">
        <v>37611.300000000003</v>
      </c>
      <c r="M303" s="49">
        <v>3.58</v>
      </c>
      <c r="N303" s="49">
        <v>32.15</v>
      </c>
      <c r="O303" s="39" t="str">
        <f t="shared" si="4"/>
        <v>Medium GDP per capita</v>
      </c>
      <c r="P303" s="45">
        <v>24.2</v>
      </c>
    </row>
    <row r="304" spans="2:16" x14ac:dyDescent="0.75">
      <c r="B304" s="40" t="s">
        <v>95</v>
      </c>
      <c r="C304" s="40">
        <v>2012</v>
      </c>
      <c r="D304" s="39">
        <v>0.496</v>
      </c>
      <c r="E304" s="40">
        <v>22</v>
      </c>
      <c r="F304" s="40">
        <v>38.299999999999997</v>
      </c>
      <c r="G304" s="40">
        <v>14858.171</v>
      </c>
      <c r="H304" s="40">
        <v>40.299999999999997</v>
      </c>
      <c r="I304" s="40">
        <v>0.86299999999999999</v>
      </c>
      <c r="J304" s="39">
        <v>867.8574989</v>
      </c>
      <c r="K304" s="40">
        <v>13.30002</v>
      </c>
      <c r="L304" s="39">
        <v>37497.593999999997</v>
      </c>
      <c r="M304" s="49">
        <v>3.48</v>
      </c>
      <c r="N304" s="49">
        <v>32.869999999999997</v>
      </c>
      <c r="O304" s="39" t="str">
        <f t="shared" si="4"/>
        <v>Medium GDP per capita</v>
      </c>
      <c r="P304" s="45">
        <v>23.2</v>
      </c>
    </row>
    <row r="305" spans="2:16" x14ac:dyDescent="0.75">
      <c r="B305" s="40" t="s">
        <v>95</v>
      </c>
      <c r="C305" s="40">
        <v>2013</v>
      </c>
      <c r="D305" s="39">
        <v>0.497</v>
      </c>
      <c r="E305" s="40">
        <v>22</v>
      </c>
      <c r="F305" s="40">
        <v>37.1</v>
      </c>
      <c r="G305" s="40">
        <v>15094.366</v>
      </c>
      <c r="H305" s="40">
        <v>40</v>
      </c>
      <c r="I305" s="40">
        <v>0.80500000000000005</v>
      </c>
      <c r="J305" s="39">
        <v>970.39960140000005</v>
      </c>
      <c r="K305" s="40">
        <v>5.8097960000000004</v>
      </c>
      <c r="L305" s="39">
        <v>38035.9</v>
      </c>
      <c r="M305" s="49">
        <v>3.49</v>
      </c>
      <c r="N305" s="49">
        <v>34.130000000000003</v>
      </c>
      <c r="O305" s="39" t="str">
        <f t="shared" si="4"/>
        <v>Medium GDP per capita</v>
      </c>
      <c r="P305" s="45">
        <v>22.7</v>
      </c>
    </row>
    <row r="306" spans="2:16" x14ac:dyDescent="0.75">
      <c r="B306" s="40" t="s">
        <v>95</v>
      </c>
      <c r="C306" s="40">
        <v>2014</v>
      </c>
      <c r="D306" s="39">
        <v>0.504</v>
      </c>
      <c r="E306" s="40">
        <v>20</v>
      </c>
      <c r="F306" s="40">
        <v>36.1</v>
      </c>
      <c r="G306" s="40">
        <v>15409.82</v>
      </c>
      <c r="H306" s="40">
        <v>39.799999999999997</v>
      </c>
      <c r="I306" s="40">
        <v>0.93799999999999994</v>
      </c>
      <c r="J306" s="39">
        <v>1030.077648</v>
      </c>
      <c r="K306" s="40">
        <v>5.6549630000000004</v>
      </c>
      <c r="L306" s="39">
        <v>38248.199999999997</v>
      </c>
      <c r="M306" s="49">
        <v>3.49</v>
      </c>
      <c r="N306" s="49">
        <v>33.5</v>
      </c>
      <c r="O306" s="39" t="str">
        <f t="shared" si="4"/>
        <v>Medium GDP per capita</v>
      </c>
      <c r="P306" s="45">
        <v>22.5</v>
      </c>
    </row>
    <row r="307" spans="2:16" x14ac:dyDescent="0.75">
      <c r="B307" s="40" t="s">
        <v>95</v>
      </c>
      <c r="C307" s="40">
        <v>2015</v>
      </c>
      <c r="D307" s="39">
        <v>0.51400000000000001</v>
      </c>
      <c r="E307" s="40">
        <v>18</v>
      </c>
      <c r="F307" s="40">
        <v>35.299999999999997</v>
      </c>
      <c r="G307" s="40">
        <v>15773.778</v>
      </c>
      <c r="H307" s="40">
        <v>39.700000000000003</v>
      </c>
      <c r="I307" s="40">
        <v>1.0980000000000001</v>
      </c>
      <c r="J307" s="39">
        <v>947.9333517</v>
      </c>
      <c r="K307" s="40">
        <v>10.61806</v>
      </c>
      <c r="L307" s="39">
        <v>38460.5</v>
      </c>
      <c r="M307" s="49">
        <v>3.49</v>
      </c>
      <c r="N307" s="49">
        <v>34.450000000000003</v>
      </c>
      <c r="O307" s="39" t="str">
        <f t="shared" si="4"/>
        <v>Medium GDP per capita</v>
      </c>
      <c r="P307" s="45">
        <v>22.5</v>
      </c>
    </row>
    <row r="308" spans="2:16" x14ac:dyDescent="0.75">
      <c r="B308" s="40" t="s">
        <v>95</v>
      </c>
      <c r="C308" s="40">
        <v>2016</v>
      </c>
      <c r="D308" s="39">
        <v>0.52</v>
      </c>
      <c r="E308" s="40">
        <v>16</v>
      </c>
      <c r="F308" s="40">
        <v>34.799999999999997</v>
      </c>
      <c r="G308" s="40">
        <v>16144.183000000001</v>
      </c>
      <c r="H308" s="40">
        <v>39.5</v>
      </c>
      <c r="I308" s="40">
        <v>1.353</v>
      </c>
      <c r="J308" s="39">
        <v>966.50301660000002</v>
      </c>
      <c r="K308" s="40">
        <v>6.9504729999999997</v>
      </c>
      <c r="L308" s="39">
        <v>38672.800000000003</v>
      </c>
      <c r="M308" s="49">
        <v>3.49</v>
      </c>
      <c r="N308" s="49">
        <v>35.479999999999997</v>
      </c>
      <c r="O308" s="39" t="str">
        <f t="shared" si="4"/>
        <v>Medium GDP per capita</v>
      </c>
      <c r="P308" s="45">
        <v>22.7</v>
      </c>
    </row>
    <row r="309" spans="2:16" x14ac:dyDescent="0.75">
      <c r="B309" s="40" t="s">
        <v>95</v>
      </c>
      <c r="C309" s="40">
        <v>2017</v>
      </c>
      <c r="D309" s="39">
        <v>0.52300000000000002</v>
      </c>
      <c r="E309" s="40">
        <v>16</v>
      </c>
      <c r="F309" s="40">
        <v>34.200000000000003</v>
      </c>
      <c r="G309" s="40">
        <v>16523.494999999999</v>
      </c>
      <c r="H309" s="40">
        <v>39.1</v>
      </c>
      <c r="I309" s="40">
        <v>0.89100000000000001</v>
      </c>
      <c r="J309" s="39">
        <v>1004.9065880000001</v>
      </c>
      <c r="K309" s="40">
        <v>6.1929829999999999</v>
      </c>
      <c r="L309" s="39">
        <v>38885.1</v>
      </c>
      <c r="M309" s="49">
        <v>3.49</v>
      </c>
      <c r="N309" s="49">
        <v>36.53</v>
      </c>
      <c r="O309" s="39" t="str">
        <f t="shared" si="4"/>
        <v>Medium GDP per capita</v>
      </c>
      <c r="P309" s="45">
        <v>23</v>
      </c>
    </row>
    <row r="310" spans="2:16" x14ac:dyDescent="0.75">
      <c r="B310" s="40" t="s">
        <v>95</v>
      </c>
      <c r="C310" s="40">
        <v>2018</v>
      </c>
      <c r="D310" s="39">
        <v>0.52400000000000002</v>
      </c>
      <c r="E310" s="40">
        <v>15</v>
      </c>
      <c r="F310" s="40">
        <v>33.6</v>
      </c>
      <c r="G310" s="40">
        <v>16930.089</v>
      </c>
      <c r="H310" s="40">
        <v>39</v>
      </c>
      <c r="I310" s="40">
        <v>1.266</v>
      </c>
      <c r="J310" s="39">
        <v>1042.8387560000001</v>
      </c>
      <c r="K310" s="40">
        <v>0.98314599999999996</v>
      </c>
      <c r="L310" s="39">
        <v>39097.4</v>
      </c>
      <c r="M310" s="49">
        <v>3.49</v>
      </c>
      <c r="N310" s="49">
        <v>42.78</v>
      </c>
      <c r="O310" s="39" t="str">
        <f t="shared" si="4"/>
        <v>Medium GDP per capita</v>
      </c>
      <c r="P310" s="45">
        <v>23.3</v>
      </c>
    </row>
    <row r="311" spans="2:16" x14ac:dyDescent="0.75">
      <c r="B311" s="40" t="s">
        <v>95</v>
      </c>
      <c r="C311" s="40">
        <v>2019</v>
      </c>
      <c r="D311" s="39">
        <v>0.52900000000000003</v>
      </c>
      <c r="E311" s="40">
        <v>13</v>
      </c>
      <c r="F311" s="40">
        <v>32.799999999999997</v>
      </c>
      <c r="G311" s="40">
        <v>17340.415000000001</v>
      </c>
      <c r="H311" s="40">
        <v>38.9</v>
      </c>
      <c r="I311" s="40">
        <v>0.83199999999999996</v>
      </c>
      <c r="J311" s="39">
        <v>1085.8848599999999</v>
      </c>
      <c r="K311" s="40">
        <v>6.297275</v>
      </c>
      <c r="L311" s="39">
        <v>39309.699999999997</v>
      </c>
      <c r="M311" s="49">
        <v>3.49</v>
      </c>
      <c r="N311" s="49">
        <v>48.24</v>
      </c>
      <c r="O311" s="39" t="str">
        <f t="shared" si="4"/>
        <v>Medium GDP per capita</v>
      </c>
      <c r="P311" s="45">
        <v>23.4</v>
      </c>
    </row>
    <row r="312" spans="2:16" x14ac:dyDescent="0.75">
      <c r="B312" s="40" t="s">
        <v>96</v>
      </c>
      <c r="C312" s="40">
        <v>2010</v>
      </c>
      <c r="D312" s="39">
        <v>0.59</v>
      </c>
      <c r="E312" s="40">
        <v>95</v>
      </c>
      <c r="F312" s="40">
        <v>27</v>
      </c>
      <c r="G312" s="40">
        <v>63.75</v>
      </c>
      <c r="H312" s="40">
        <v>24.2</v>
      </c>
      <c r="I312" s="40">
        <v>0.65400000000000003</v>
      </c>
      <c r="J312" s="39">
        <v>2839.40634</v>
      </c>
      <c r="K312" s="40">
        <v>5.1775149999999996</v>
      </c>
      <c r="L312" s="39">
        <v>187</v>
      </c>
      <c r="M312" s="49">
        <v>3.36</v>
      </c>
      <c r="N312" s="49">
        <v>47.82</v>
      </c>
      <c r="O312" s="39" t="str">
        <f t="shared" si="4"/>
        <v>High GDP per capita</v>
      </c>
      <c r="P312" s="45">
        <v>6.3</v>
      </c>
    </row>
    <row r="313" spans="2:16" x14ac:dyDescent="0.75">
      <c r="B313" s="40" t="s">
        <v>96</v>
      </c>
      <c r="C313" s="40">
        <v>2011</v>
      </c>
      <c r="D313" s="39">
        <v>0.59099999999999997</v>
      </c>
      <c r="E313" s="40">
        <v>103</v>
      </c>
      <c r="F313" s="40">
        <v>27.2</v>
      </c>
      <c r="G313" s="40">
        <v>65.524000000000001</v>
      </c>
      <c r="H313" s="40">
        <v>24</v>
      </c>
      <c r="I313" s="40">
        <v>0.34200000000000003</v>
      </c>
      <c r="J313" s="39">
        <v>3173.8220219999998</v>
      </c>
      <c r="K313" s="40">
        <v>0.70323500000000005</v>
      </c>
      <c r="L313" s="39">
        <v>187</v>
      </c>
      <c r="M313" s="49">
        <v>3.29</v>
      </c>
      <c r="N313" s="49">
        <v>44.94</v>
      </c>
      <c r="O313" s="39" t="str">
        <f t="shared" si="4"/>
        <v>High GDP per capita</v>
      </c>
      <c r="P313" s="45">
        <v>6.9</v>
      </c>
    </row>
    <row r="314" spans="2:16" x14ac:dyDescent="0.75">
      <c r="B314" s="40" t="s">
        <v>96</v>
      </c>
      <c r="C314" s="40">
        <v>2012</v>
      </c>
      <c r="D314" s="39">
        <v>0.59099999999999997</v>
      </c>
      <c r="E314" s="40">
        <v>112</v>
      </c>
      <c r="F314" s="40">
        <v>27.3</v>
      </c>
      <c r="G314" s="40">
        <v>67.006</v>
      </c>
      <c r="H314" s="40">
        <v>24.1</v>
      </c>
      <c r="I314" s="40">
        <v>0.64900000000000002</v>
      </c>
      <c r="J314" s="39">
        <v>2997.2934319999999</v>
      </c>
      <c r="K314" s="40">
        <v>1.6061449999999999</v>
      </c>
      <c r="L314" s="39">
        <v>187</v>
      </c>
      <c r="M314" s="49">
        <v>3.35</v>
      </c>
      <c r="N314" s="49">
        <v>45.91</v>
      </c>
      <c r="O314" s="39" t="str">
        <f t="shared" si="4"/>
        <v>High GDP per capita</v>
      </c>
      <c r="P314" s="45">
        <v>7.4</v>
      </c>
    </row>
    <row r="315" spans="2:16" x14ac:dyDescent="0.75">
      <c r="B315" s="40" t="s">
        <v>96</v>
      </c>
      <c r="C315" s="40">
        <v>2013</v>
      </c>
      <c r="D315" s="39">
        <v>0.59299999999999997</v>
      </c>
      <c r="E315" s="40">
        <v>117</v>
      </c>
      <c r="F315" s="40">
        <v>27.5</v>
      </c>
      <c r="G315" s="40">
        <v>67.885999999999996</v>
      </c>
      <c r="H315" s="40">
        <v>24.3</v>
      </c>
      <c r="I315" s="40">
        <v>0.55400000000000005</v>
      </c>
      <c r="J315" s="39">
        <v>2954.7745110000001</v>
      </c>
      <c r="K315" s="40">
        <v>1.9931270000000001</v>
      </c>
      <c r="L315" s="39">
        <v>187</v>
      </c>
      <c r="M315" s="49">
        <v>3.32</v>
      </c>
      <c r="N315" s="49">
        <v>42.26</v>
      </c>
      <c r="O315" s="39" t="str">
        <f t="shared" si="4"/>
        <v>High GDP per capita</v>
      </c>
      <c r="P315" s="45">
        <v>8.1</v>
      </c>
    </row>
    <row r="316" spans="2:16" x14ac:dyDescent="0.75">
      <c r="B316" s="40" t="s">
        <v>96</v>
      </c>
      <c r="C316" s="40">
        <v>2014</v>
      </c>
      <c r="D316" s="39">
        <v>0.59399999999999997</v>
      </c>
      <c r="E316" s="40">
        <v>131</v>
      </c>
      <c r="F316" s="40">
        <v>27.7</v>
      </c>
      <c r="G316" s="40">
        <v>69.13</v>
      </c>
      <c r="H316" s="40">
        <v>24.7</v>
      </c>
      <c r="I316" s="40">
        <v>0.53600000000000003</v>
      </c>
      <c r="J316" s="39">
        <v>2926.6799599999999</v>
      </c>
      <c r="K316" s="40">
        <v>1.4150940000000001</v>
      </c>
      <c r="L316" s="39">
        <v>187</v>
      </c>
      <c r="M316" s="49">
        <v>3.32</v>
      </c>
      <c r="N316" s="49">
        <v>41.78</v>
      </c>
      <c r="O316" s="39" t="str">
        <f t="shared" si="4"/>
        <v>High GDP per capita</v>
      </c>
      <c r="P316" s="45">
        <v>8.8000000000000007</v>
      </c>
    </row>
    <row r="317" spans="2:16" x14ac:dyDescent="0.75">
      <c r="B317" s="40" t="s">
        <v>96</v>
      </c>
      <c r="C317" s="40">
        <v>2015</v>
      </c>
      <c r="D317" s="39">
        <v>0.59799999999999998</v>
      </c>
      <c r="E317" s="40">
        <v>123</v>
      </c>
      <c r="F317" s="40">
        <v>27.9</v>
      </c>
      <c r="G317" s="40">
        <v>68.790999999999997</v>
      </c>
      <c r="H317" s="40">
        <v>25.2</v>
      </c>
      <c r="I317" s="40">
        <v>1.1020000000000001</v>
      </c>
      <c r="J317" s="39">
        <v>2695.6661859999999</v>
      </c>
      <c r="K317" s="40">
        <v>0.73089700000000002</v>
      </c>
      <c r="L317" s="39">
        <v>187</v>
      </c>
      <c r="M317" s="49">
        <v>3.32</v>
      </c>
      <c r="N317" s="49">
        <v>40.49</v>
      </c>
      <c r="O317" s="39" t="str">
        <f t="shared" si="4"/>
        <v>High GDP per capita</v>
      </c>
      <c r="P317" s="45">
        <v>10.3</v>
      </c>
    </row>
    <row r="318" spans="2:16" x14ac:dyDescent="0.75">
      <c r="B318" s="40" t="s">
        <v>96</v>
      </c>
      <c r="C318" s="40">
        <v>2016</v>
      </c>
      <c r="D318" s="39">
        <v>0.59799999999999998</v>
      </c>
      <c r="E318" s="40">
        <v>144</v>
      </c>
      <c r="F318" s="40">
        <v>28.2</v>
      </c>
      <c r="G318" s="40">
        <v>69.45</v>
      </c>
      <c r="H318" s="40">
        <v>25.9</v>
      </c>
      <c r="I318" s="40">
        <v>1.032</v>
      </c>
      <c r="J318" s="39">
        <v>2805.6653200000001</v>
      </c>
      <c r="K318" s="40">
        <v>7.3219000000000003</v>
      </c>
      <c r="L318" s="39">
        <v>187</v>
      </c>
      <c r="M318" s="49">
        <v>3.32</v>
      </c>
      <c r="N318" s="49">
        <v>37.61</v>
      </c>
      <c r="O318" s="39" t="str">
        <f t="shared" si="4"/>
        <v>High GDP per capita</v>
      </c>
      <c r="P318" s="45">
        <v>11.2</v>
      </c>
    </row>
    <row r="319" spans="2:16" x14ac:dyDescent="0.75">
      <c r="B319" s="40" t="s">
        <v>96</v>
      </c>
      <c r="C319" s="40">
        <v>2017</v>
      </c>
      <c r="D319" s="39">
        <v>0.60099999999999998</v>
      </c>
      <c r="E319" s="40">
        <v>123</v>
      </c>
      <c r="F319" s="40">
        <v>28.4</v>
      </c>
      <c r="G319" s="40">
        <v>70.239000000000004</v>
      </c>
      <c r="H319" s="40">
        <v>26.7</v>
      </c>
      <c r="I319" s="40">
        <v>0.44500000000000001</v>
      </c>
      <c r="J319" s="39">
        <v>3082.4750829999998</v>
      </c>
      <c r="K319" s="40">
        <v>6.3921330000000003</v>
      </c>
      <c r="L319" s="39">
        <v>187</v>
      </c>
      <c r="M319" s="49">
        <v>3.32</v>
      </c>
      <c r="N319" s="49">
        <v>41.85</v>
      </c>
      <c r="O319" s="39" t="str">
        <f t="shared" si="4"/>
        <v>High GDP per capita</v>
      </c>
      <c r="P319" s="45">
        <v>12.3</v>
      </c>
    </row>
    <row r="320" spans="2:16" x14ac:dyDescent="0.75">
      <c r="B320" s="40" t="s">
        <v>96</v>
      </c>
      <c r="C320" s="40">
        <v>2018</v>
      </c>
      <c r="D320" s="39">
        <v>0.60299999999999998</v>
      </c>
      <c r="E320" s="40">
        <v>127</v>
      </c>
      <c r="F320" s="40">
        <v>28.5</v>
      </c>
      <c r="G320" s="40">
        <v>70.92</v>
      </c>
      <c r="H320" s="40">
        <v>27.5</v>
      </c>
      <c r="I320" s="40">
        <v>0.80300000000000005</v>
      </c>
      <c r="J320" s="39">
        <v>3125.4049989999999</v>
      </c>
      <c r="K320" s="40">
        <v>3.1195840000000001</v>
      </c>
      <c r="L320" s="39">
        <v>187</v>
      </c>
      <c r="M320" s="49">
        <v>3.32</v>
      </c>
      <c r="N320" s="49">
        <v>41.92</v>
      </c>
      <c r="O320" s="39" t="str">
        <f t="shared" si="4"/>
        <v>High GDP per capita</v>
      </c>
      <c r="P320" s="45">
        <v>12.6</v>
      </c>
    </row>
    <row r="321" spans="2:16" x14ac:dyDescent="0.75">
      <c r="B321" s="40" t="s">
        <v>96</v>
      </c>
      <c r="C321" s="40">
        <v>2019</v>
      </c>
      <c r="D321" s="39">
        <v>0.60899999999999999</v>
      </c>
      <c r="E321" s="40">
        <v>115</v>
      </c>
      <c r="F321" s="40">
        <v>28.6</v>
      </c>
      <c r="G321" s="40">
        <v>71.728999999999999</v>
      </c>
      <c r="H321" s="40">
        <v>28.5</v>
      </c>
      <c r="I321" s="41">
        <f>(0.76-0.41)/2</f>
        <v>0.17500000000000002</v>
      </c>
      <c r="J321" s="39">
        <v>3116.297759</v>
      </c>
      <c r="K321" s="40">
        <v>7.2268910000000002</v>
      </c>
      <c r="L321" s="39">
        <v>187</v>
      </c>
      <c r="M321" s="49">
        <v>3.32</v>
      </c>
      <c r="N321" s="49">
        <v>43.51</v>
      </c>
      <c r="O321" s="39" t="str">
        <f t="shared" si="4"/>
        <v>High GDP per capita</v>
      </c>
      <c r="P321" s="45">
        <v>12.4</v>
      </c>
    </row>
    <row r="322" spans="2:16" x14ac:dyDescent="0.75">
      <c r="B322" s="40" t="s">
        <v>98</v>
      </c>
      <c r="C322" s="40">
        <v>2010</v>
      </c>
      <c r="D322" s="39">
        <v>0.52700000000000002</v>
      </c>
      <c r="E322" s="40">
        <v>3</v>
      </c>
      <c r="F322" s="40">
        <v>44</v>
      </c>
      <c r="G322" s="40">
        <v>3070.7359999999999</v>
      </c>
      <c r="H322" s="40">
        <v>30.9</v>
      </c>
      <c r="I322" s="40">
        <v>1.4810000000000001</v>
      </c>
      <c r="J322" s="39">
        <v>1489.459087</v>
      </c>
      <c r="K322" s="40">
        <v>4.3578510000000001</v>
      </c>
      <c r="L322" s="39">
        <v>23436</v>
      </c>
      <c r="M322" s="49">
        <v>2.74</v>
      </c>
      <c r="N322" s="49">
        <v>3.79</v>
      </c>
      <c r="O322" s="39" t="str">
        <f t="shared" ref="O322:O331" si="5">IF(J322&gt;1520.42,"High GDP per capita", IF(J322&gt;706.6,"Medium GDP per capita","Low GDP per capita"))</f>
        <v>Medium GDP per capita</v>
      </c>
      <c r="P322" s="45">
        <v>46.7</v>
      </c>
    </row>
    <row r="323" spans="2:16" x14ac:dyDescent="0.75">
      <c r="B323" s="40" t="s">
        <v>98</v>
      </c>
      <c r="C323" s="40">
        <v>2011</v>
      </c>
      <c r="D323" s="39">
        <v>0.53400000000000003</v>
      </c>
      <c r="E323" s="40">
        <v>4</v>
      </c>
      <c r="F323" s="40">
        <v>42.6</v>
      </c>
      <c r="G323" s="40">
        <v>3054.9169999999999</v>
      </c>
      <c r="H323" s="40">
        <v>30.6</v>
      </c>
      <c r="I323" s="40">
        <v>0.96499999999999997</v>
      </c>
      <c r="J323" s="39">
        <v>1672.9075350000001</v>
      </c>
      <c r="K323" s="40">
        <v>5.3320949999999998</v>
      </c>
      <c r="L323" s="39">
        <v>23636</v>
      </c>
      <c r="M323" s="49">
        <v>2.66</v>
      </c>
      <c r="N323" s="49">
        <v>3.16</v>
      </c>
      <c r="O323" s="39" t="str">
        <f t="shared" si="5"/>
        <v>High GDP per capita</v>
      </c>
      <c r="P323" s="45">
        <v>43.5</v>
      </c>
    </row>
    <row r="324" spans="2:16" x14ac:dyDescent="0.75">
      <c r="B324" s="40" t="s">
        <v>98</v>
      </c>
      <c r="C324" s="40">
        <v>2012</v>
      </c>
      <c r="D324" s="39">
        <v>0.54900000000000004</v>
      </c>
      <c r="E324" s="40">
        <v>4</v>
      </c>
      <c r="F324" s="40">
        <v>41.3</v>
      </c>
      <c r="G324" s="40">
        <v>2987.7089999999998</v>
      </c>
      <c r="H324" s="40">
        <v>30.5</v>
      </c>
      <c r="I324" s="40">
        <v>0.92600000000000005</v>
      </c>
      <c r="J324" s="39">
        <v>1763.069442</v>
      </c>
      <c r="K324" s="40">
        <v>8.4398979999999995</v>
      </c>
      <c r="L324" s="39">
        <v>23836</v>
      </c>
      <c r="M324" s="49">
        <v>2.64</v>
      </c>
      <c r="N324" s="49">
        <v>2.62</v>
      </c>
      <c r="O324" s="39" t="str">
        <f t="shared" si="5"/>
        <v>High GDP per capita</v>
      </c>
      <c r="P324" s="45">
        <v>41.7</v>
      </c>
    </row>
    <row r="325" spans="2:16" x14ac:dyDescent="0.75">
      <c r="B325" s="40" t="s">
        <v>98</v>
      </c>
      <c r="C325" s="40">
        <v>2013</v>
      </c>
      <c r="D325" s="39">
        <v>0.55700000000000005</v>
      </c>
      <c r="E325" s="40">
        <v>4</v>
      </c>
      <c r="F325" s="40">
        <v>40.1</v>
      </c>
      <c r="G325" s="40">
        <v>2981.317</v>
      </c>
      <c r="H325" s="40">
        <v>30.5</v>
      </c>
      <c r="I325" s="40">
        <v>0.746</v>
      </c>
      <c r="J325" s="39">
        <v>1878.3468109999999</v>
      </c>
      <c r="K325" s="40">
        <v>6.1890049999999999</v>
      </c>
      <c r="L325" s="39">
        <v>23736</v>
      </c>
      <c r="M325" s="49">
        <v>2.5499999999999998</v>
      </c>
      <c r="N325" s="49">
        <v>2.5499999999999998</v>
      </c>
      <c r="O325" s="39" t="str">
        <f t="shared" si="5"/>
        <v>High GDP per capita</v>
      </c>
      <c r="P325" s="45">
        <v>39.6</v>
      </c>
    </row>
    <row r="326" spans="2:16" x14ac:dyDescent="0.75">
      <c r="B326" s="40" t="s">
        <v>98</v>
      </c>
      <c r="C326" s="40">
        <v>2014</v>
      </c>
      <c r="D326" s="39">
        <v>0.56100000000000005</v>
      </c>
      <c r="E326" s="40">
        <v>4</v>
      </c>
      <c r="F326" s="40">
        <v>38.9</v>
      </c>
      <c r="G326" s="40">
        <v>2995.3290000000002</v>
      </c>
      <c r="H326" s="40">
        <v>30.7</v>
      </c>
      <c r="I326" s="40">
        <v>0.63800000000000001</v>
      </c>
      <c r="J326" s="39">
        <v>1762.427817</v>
      </c>
      <c r="K326" s="40">
        <v>7.4519409999999997</v>
      </c>
      <c r="L326" s="39">
        <v>23836</v>
      </c>
      <c r="M326" s="49">
        <v>2.5499999999999998</v>
      </c>
      <c r="N326" s="49">
        <v>2.98</v>
      </c>
      <c r="O326" s="39" t="str">
        <f t="shared" si="5"/>
        <v>High GDP per capita</v>
      </c>
      <c r="P326" s="45">
        <v>37.700000000000003</v>
      </c>
    </row>
    <row r="327" spans="2:16" x14ac:dyDescent="0.75">
      <c r="B327" s="40" t="s">
        <v>98</v>
      </c>
      <c r="C327" s="40">
        <v>2015</v>
      </c>
      <c r="D327" s="39">
        <v>0.56899999999999995</v>
      </c>
      <c r="E327" s="40">
        <v>5</v>
      </c>
      <c r="F327" s="40">
        <v>37.6</v>
      </c>
      <c r="G327" s="40">
        <v>3018.0729999999999</v>
      </c>
      <c r="H327" s="40">
        <v>30.7</v>
      </c>
      <c r="I327" s="40">
        <v>1.486</v>
      </c>
      <c r="J327" s="39">
        <v>1338.290927</v>
      </c>
      <c r="K327" s="40">
        <v>24.796859999999999</v>
      </c>
      <c r="L327" s="39">
        <v>23836</v>
      </c>
      <c r="M327" s="49">
        <v>2.5499999999999998</v>
      </c>
      <c r="N327" s="49">
        <v>2.85</v>
      </c>
      <c r="O327" s="39" t="str">
        <f t="shared" si="5"/>
        <v>Medium GDP per capita</v>
      </c>
      <c r="P327" s="45">
        <v>35.700000000000003</v>
      </c>
    </row>
    <row r="328" spans="2:16" x14ac:dyDescent="0.75">
      <c r="B328" s="40" t="s">
        <v>98</v>
      </c>
      <c r="C328" s="40">
        <v>2016</v>
      </c>
      <c r="D328" s="39">
        <v>0.57099999999999995</v>
      </c>
      <c r="E328" s="40">
        <v>5</v>
      </c>
      <c r="F328" s="40">
        <v>36.200000000000003</v>
      </c>
      <c r="G328" s="40">
        <v>3044.4029999999998</v>
      </c>
      <c r="H328" s="40">
        <v>30.8</v>
      </c>
      <c r="I328" s="40">
        <v>1.474</v>
      </c>
      <c r="J328" s="39">
        <v>1280.8065429999999</v>
      </c>
      <c r="K328" s="40">
        <v>7.7617229999999999</v>
      </c>
      <c r="L328" s="39">
        <v>23836</v>
      </c>
      <c r="M328" s="49">
        <v>2.5499999999999998</v>
      </c>
      <c r="N328" s="49">
        <v>1.88</v>
      </c>
      <c r="O328" s="39" t="str">
        <f t="shared" si="5"/>
        <v>Medium GDP per capita</v>
      </c>
      <c r="P328" s="45">
        <v>34.1</v>
      </c>
    </row>
    <row r="329" spans="2:16" x14ac:dyDescent="0.75">
      <c r="B329" s="40" t="s">
        <v>98</v>
      </c>
      <c r="C329" s="40">
        <v>2017</v>
      </c>
      <c r="D329" s="39">
        <v>0.57799999999999996</v>
      </c>
      <c r="E329" s="40">
        <v>4</v>
      </c>
      <c r="F329" s="40">
        <v>35</v>
      </c>
      <c r="G329" s="40">
        <v>3086.585</v>
      </c>
      <c r="H329" s="40">
        <v>31</v>
      </c>
      <c r="I329" s="40">
        <v>0.72099999999999997</v>
      </c>
      <c r="J329" s="39">
        <v>1535.1965740000001</v>
      </c>
      <c r="K329" s="40">
        <v>4.8176810000000003</v>
      </c>
      <c r="L329" s="39">
        <v>23836</v>
      </c>
      <c r="M329" s="49">
        <v>2.5499999999999998</v>
      </c>
      <c r="N329" s="49">
        <v>2.2999999999999998</v>
      </c>
      <c r="O329" s="39" t="str">
        <f t="shared" si="5"/>
        <v>High GDP per capita</v>
      </c>
      <c r="P329" s="45">
        <v>32.6</v>
      </c>
    </row>
    <row r="330" spans="2:16" x14ac:dyDescent="0.75">
      <c r="B330" s="40" t="s">
        <v>98</v>
      </c>
      <c r="C330" s="40">
        <v>2018</v>
      </c>
      <c r="D330" s="39">
        <v>0.58199999999999996</v>
      </c>
      <c r="E330" s="40">
        <v>4</v>
      </c>
      <c r="F330" s="40">
        <v>33.799999999999997</v>
      </c>
      <c r="G330" s="40">
        <v>3145.3820000000001</v>
      </c>
      <c r="H330" s="40">
        <v>31.2</v>
      </c>
      <c r="I330" s="40">
        <v>0.72699999999999998</v>
      </c>
      <c r="J330" s="39">
        <v>1516.368371</v>
      </c>
      <c r="K330" s="40">
        <v>8.0851489999999995</v>
      </c>
      <c r="L330" s="39">
        <v>23836</v>
      </c>
      <c r="M330" s="49">
        <v>2.5499999999999998</v>
      </c>
      <c r="N330" s="49">
        <v>2.91</v>
      </c>
      <c r="O330" s="39" t="str">
        <f t="shared" si="5"/>
        <v>Medium GDP per capita</v>
      </c>
      <c r="P330" s="45">
        <v>32.6</v>
      </c>
    </row>
    <row r="331" spans="2:16" x14ac:dyDescent="0.75">
      <c r="B331" s="40" t="s">
        <v>98</v>
      </c>
      <c r="C331" s="40">
        <v>2019</v>
      </c>
      <c r="D331" s="39">
        <v>0.58399999999999996</v>
      </c>
      <c r="E331" s="40">
        <v>4</v>
      </c>
      <c r="F331" s="40">
        <v>32.9</v>
      </c>
      <c r="G331" s="40">
        <v>3231.011</v>
      </c>
      <c r="H331" s="40">
        <v>31.5</v>
      </c>
      <c r="I331" s="40">
        <v>1.2949999999999999</v>
      </c>
      <c r="J331" s="39">
        <v>1305.001031</v>
      </c>
      <c r="K331" s="40">
        <v>15.24607</v>
      </c>
      <c r="L331" s="39">
        <v>23836</v>
      </c>
      <c r="M331" s="49">
        <v>2.5499999999999998</v>
      </c>
      <c r="N331" s="49">
        <v>2.89</v>
      </c>
      <c r="O331" s="39" t="str">
        <f t="shared" si="5"/>
        <v>Medium GDP per capita</v>
      </c>
      <c r="P331" s="45">
        <v>31.7</v>
      </c>
    </row>
    <row r="332" spans="2:16" x14ac:dyDescent="0.75">
      <c r="B332" s="40"/>
      <c r="C332" s="40"/>
      <c r="K332" s="39" t="str">
        <f>IF(O332&gt;1520.42,"High GDP per capita", IF(O332&gt;706.6,"Medium GDP per capita","Low GDP per capita"))</f>
        <v>Medium GDP per capita</v>
      </c>
      <c r="O332" s="39">
        <v>1305.001031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FBE6-7977-4A20-A6F8-8E7ECF3E7606}">
  <sheetPr>
    <tabColor rgb="FFFF0000"/>
  </sheetPr>
  <dimension ref="A1:I611"/>
  <sheetViews>
    <sheetView zoomScale="93" workbookViewId="0">
      <selection activeCell="F22" sqref="F22"/>
    </sheetView>
  </sheetViews>
  <sheetFormatPr defaultRowHeight="14.75" x14ac:dyDescent="0.75"/>
  <cols>
    <col min="1" max="1" width="35.54296875" bestFit="1" customWidth="1"/>
    <col min="2" max="2" width="54.7265625" bestFit="1" customWidth="1"/>
    <col min="3" max="3" width="10" bestFit="1" customWidth="1"/>
    <col min="4" max="4" width="10.40625" bestFit="1" customWidth="1"/>
    <col min="5" max="5" width="5.40625" bestFit="1" customWidth="1"/>
    <col min="6" max="6" width="4.86328125" bestFit="1" customWidth="1"/>
    <col min="7" max="7" width="6" bestFit="1" customWidth="1"/>
    <col min="8" max="8" width="4.7265625" bestFit="1" customWidth="1"/>
    <col min="9" max="9" width="15.26953125" bestFit="1" customWidth="1"/>
  </cols>
  <sheetData>
    <row r="1" spans="1:9" x14ac:dyDescent="0.75">
      <c r="A1" s="3" t="s">
        <v>99</v>
      </c>
      <c r="B1" s="3" t="s">
        <v>100</v>
      </c>
      <c r="C1" s="3" t="s">
        <v>101</v>
      </c>
      <c r="D1" s="3" t="s">
        <v>30</v>
      </c>
      <c r="E1" s="3" t="s">
        <v>30</v>
      </c>
      <c r="F1" s="3" t="s">
        <v>102</v>
      </c>
      <c r="G1" s="3" t="s">
        <v>103</v>
      </c>
      <c r="H1" s="3" t="s">
        <v>104</v>
      </c>
      <c r="I1" s="3" t="s">
        <v>105</v>
      </c>
    </row>
    <row r="2" spans="1:9" x14ac:dyDescent="0.75">
      <c r="A2" s="3" t="s">
        <v>61</v>
      </c>
      <c r="B2" s="3" t="s">
        <v>106</v>
      </c>
      <c r="C2" s="3">
        <v>20092011</v>
      </c>
      <c r="D2" s="3" t="s">
        <v>107</v>
      </c>
      <c r="E2" s="3">
        <v>2010</v>
      </c>
      <c r="F2" s="3" t="s">
        <v>108</v>
      </c>
      <c r="G2" s="3">
        <v>21.2</v>
      </c>
      <c r="H2" s="3" t="s">
        <v>109</v>
      </c>
      <c r="I2" s="3" t="s">
        <v>110</v>
      </c>
    </row>
    <row r="3" spans="1:9" x14ac:dyDescent="0.75">
      <c r="A3" s="3" t="s">
        <v>61</v>
      </c>
      <c r="B3" s="3" t="s">
        <v>106</v>
      </c>
      <c r="C3" s="3">
        <v>20102012</v>
      </c>
      <c r="D3" s="3" t="s">
        <v>111</v>
      </c>
      <c r="E3" s="3">
        <v>2011</v>
      </c>
      <c r="F3" s="3" t="s">
        <v>108</v>
      </c>
      <c r="G3" s="3">
        <v>20.2</v>
      </c>
      <c r="H3" s="3" t="s">
        <v>109</v>
      </c>
      <c r="I3" s="3" t="s">
        <v>110</v>
      </c>
    </row>
    <row r="4" spans="1:9" x14ac:dyDescent="0.75">
      <c r="A4" s="3" t="s">
        <v>61</v>
      </c>
      <c r="B4" s="3" t="s">
        <v>106</v>
      </c>
      <c r="C4" s="3">
        <v>20112013</v>
      </c>
      <c r="D4" s="3" t="s">
        <v>112</v>
      </c>
      <c r="E4" s="3">
        <v>2012</v>
      </c>
      <c r="F4" s="3" t="s">
        <v>108</v>
      </c>
      <c r="G4" s="3">
        <v>21.1</v>
      </c>
      <c r="H4" s="3" t="s">
        <v>109</v>
      </c>
      <c r="I4" s="3" t="s">
        <v>110</v>
      </c>
    </row>
    <row r="5" spans="1:9" x14ac:dyDescent="0.75">
      <c r="A5" s="3" t="s">
        <v>61</v>
      </c>
      <c r="B5" s="3" t="s">
        <v>106</v>
      </c>
      <c r="C5" s="3">
        <v>20122014</v>
      </c>
      <c r="D5" s="3" t="s">
        <v>113</v>
      </c>
      <c r="E5" s="3">
        <v>2013</v>
      </c>
      <c r="F5" s="3" t="s">
        <v>108</v>
      </c>
      <c r="G5" s="3">
        <v>20.7</v>
      </c>
      <c r="H5" s="3" t="s">
        <v>109</v>
      </c>
      <c r="I5" s="3" t="s">
        <v>110</v>
      </c>
    </row>
    <row r="6" spans="1:9" x14ac:dyDescent="0.75">
      <c r="A6" s="3" t="s">
        <v>61</v>
      </c>
      <c r="B6" s="3" t="s">
        <v>106</v>
      </c>
      <c r="C6" s="3">
        <v>20132015</v>
      </c>
      <c r="D6" s="3" t="s">
        <v>114</v>
      </c>
      <c r="E6" s="3">
        <v>2014</v>
      </c>
      <c r="F6" s="3" t="s">
        <v>108</v>
      </c>
      <c r="G6" s="3">
        <v>20.7</v>
      </c>
      <c r="H6" s="3" t="s">
        <v>109</v>
      </c>
      <c r="I6" s="3" t="s">
        <v>110</v>
      </c>
    </row>
    <row r="7" spans="1:9" x14ac:dyDescent="0.75">
      <c r="A7" s="3" t="s">
        <v>61</v>
      </c>
      <c r="B7" s="3" t="s">
        <v>106</v>
      </c>
      <c r="C7" s="3">
        <v>20142016</v>
      </c>
      <c r="D7" s="3" t="s">
        <v>115</v>
      </c>
      <c r="E7" s="3">
        <v>2015</v>
      </c>
      <c r="F7" s="3" t="s">
        <v>108</v>
      </c>
      <c r="G7" s="3">
        <v>21.5</v>
      </c>
      <c r="H7" s="3" t="s">
        <v>109</v>
      </c>
      <c r="I7" s="3" t="s">
        <v>110</v>
      </c>
    </row>
    <row r="8" spans="1:9" x14ac:dyDescent="0.75">
      <c r="A8" s="3" t="s">
        <v>61</v>
      </c>
      <c r="B8" s="3" t="s">
        <v>106</v>
      </c>
      <c r="C8" s="3">
        <v>20152017</v>
      </c>
      <c r="D8" s="3" t="s">
        <v>116</v>
      </c>
      <c r="E8" s="3">
        <v>2016</v>
      </c>
      <c r="F8" s="3" t="s">
        <v>108</v>
      </c>
      <c r="G8" s="3">
        <v>22.2</v>
      </c>
      <c r="H8" s="3" t="s">
        <v>109</v>
      </c>
      <c r="I8" s="3" t="s">
        <v>110</v>
      </c>
    </row>
    <row r="9" spans="1:9" x14ac:dyDescent="0.75">
      <c r="A9" s="3" t="s">
        <v>61</v>
      </c>
      <c r="B9" s="3" t="s">
        <v>106</v>
      </c>
      <c r="C9" s="3">
        <v>20162018</v>
      </c>
      <c r="D9" s="3" t="s">
        <v>117</v>
      </c>
      <c r="E9" s="3">
        <v>2017</v>
      </c>
      <c r="F9" s="3" t="s">
        <v>108</v>
      </c>
      <c r="G9" s="3">
        <v>23</v>
      </c>
      <c r="H9" s="3" t="s">
        <v>109</v>
      </c>
      <c r="I9" s="3" t="s">
        <v>110</v>
      </c>
    </row>
    <row r="10" spans="1:9" x14ac:dyDescent="0.75">
      <c r="A10" s="3" t="s">
        <v>61</v>
      </c>
      <c r="B10" s="3" t="s">
        <v>106</v>
      </c>
      <c r="C10" s="3">
        <v>20172019</v>
      </c>
      <c r="D10" s="3" t="s">
        <v>118</v>
      </c>
      <c r="E10" s="3">
        <v>2018</v>
      </c>
      <c r="F10" s="3" t="s">
        <v>108</v>
      </c>
      <c r="G10" s="3">
        <v>24</v>
      </c>
      <c r="H10" s="3" t="s">
        <v>109</v>
      </c>
      <c r="I10" s="3" t="s">
        <v>110</v>
      </c>
    </row>
    <row r="11" spans="1:9" x14ac:dyDescent="0.75">
      <c r="A11" s="3" t="s">
        <v>61</v>
      </c>
      <c r="B11" s="3" t="s">
        <v>106</v>
      </c>
      <c r="C11" s="3">
        <v>20182020</v>
      </c>
      <c r="D11" s="3" t="s">
        <v>119</v>
      </c>
      <c r="E11" s="3">
        <v>2019</v>
      </c>
      <c r="F11" s="3" t="s">
        <v>108</v>
      </c>
      <c r="G11" s="3">
        <v>26.9</v>
      </c>
      <c r="H11" s="3" t="s">
        <v>109</v>
      </c>
      <c r="I11" s="3" t="s">
        <v>110</v>
      </c>
    </row>
    <row r="12" spans="1:9" x14ac:dyDescent="0.75">
      <c r="A12" s="3" t="s">
        <v>62</v>
      </c>
      <c r="B12" s="3" t="s">
        <v>106</v>
      </c>
      <c r="C12" s="3">
        <v>20092011</v>
      </c>
      <c r="D12" s="3" t="s">
        <v>107</v>
      </c>
      <c r="E12" s="3">
        <v>2010</v>
      </c>
      <c r="F12" s="3" t="s">
        <v>108</v>
      </c>
      <c r="G12" s="3">
        <v>23.9</v>
      </c>
      <c r="H12" s="3" t="s">
        <v>109</v>
      </c>
      <c r="I12" s="3" t="s">
        <v>110</v>
      </c>
    </row>
    <row r="13" spans="1:9" x14ac:dyDescent="0.75">
      <c r="A13" s="3" t="s">
        <v>62</v>
      </c>
      <c r="B13" s="3" t="s">
        <v>106</v>
      </c>
      <c r="C13" s="3">
        <v>20102012</v>
      </c>
      <c r="D13" s="3" t="s">
        <v>111</v>
      </c>
      <c r="E13" s="3">
        <v>2011</v>
      </c>
      <c r="F13" s="3" t="s">
        <v>108</v>
      </c>
      <c r="G13" s="3">
        <v>16.399999999999999</v>
      </c>
      <c r="H13" s="3" t="s">
        <v>109</v>
      </c>
      <c r="I13" s="3" t="s">
        <v>110</v>
      </c>
    </row>
    <row r="14" spans="1:9" x14ac:dyDescent="0.75">
      <c r="A14" s="3" t="s">
        <v>62</v>
      </c>
      <c r="B14" s="3" t="s">
        <v>106</v>
      </c>
      <c r="C14" s="3">
        <v>20112013</v>
      </c>
      <c r="D14" s="3" t="s">
        <v>112</v>
      </c>
      <c r="E14" s="3">
        <v>2012</v>
      </c>
      <c r="F14" s="3" t="s">
        <v>108</v>
      </c>
      <c r="G14" s="3">
        <v>15.1</v>
      </c>
      <c r="H14" s="3" t="s">
        <v>109</v>
      </c>
      <c r="I14" s="3" t="s">
        <v>110</v>
      </c>
    </row>
    <row r="15" spans="1:9" x14ac:dyDescent="0.75">
      <c r="A15" s="3" t="s">
        <v>62</v>
      </c>
      <c r="B15" s="3" t="s">
        <v>106</v>
      </c>
      <c r="C15" s="3">
        <v>20122014</v>
      </c>
      <c r="D15" s="3" t="s">
        <v>113</v>
      </c>
      <c r="E15" s="3">
        <v>2013</v>
      </c>
      <c r="F15" s="3" t="s">
        <v>108</v>
      </c>
      <c r="G15" s="3">
        <v>14.3</v>
      </c>
      <c r="H15" s="3" t="s">
        <v>109</v>
      </c>
      <c r="I15" s="3" t="s">
        <v>110</v>
      </c>
    </row>
    <row r="16" spans="1:9" x14ac:dyDescent="0.75">
      <c r="A16" s="3" t="s">
        <v>62</v>
      </c>
      <c r="B16" s="3" t="s">
        <v>106</v>
      </c>
      <c r="C16" s="3">
        <v>20132015</v>
      </c>
      <c r="D16" s="3" t="s">
        <v>114</v>
      </c>
      <c r="E16" s="3">
        <v>2014</v>
      </c>
      <c r="F16" s="3" t="s">
        <v>108</v>
      </c>
      <c r="G16" s="3">
        <v>13.7</v>
      </c>
      <c r="H16" s="3" t="s">
        <v>109</v>
      </c>
      <c r="I16" s="3" t="s">
        <v>110</v>
      </c>
    </row>
    <row r="17" spans="1:9" x14ac:dyDescent="0.75">
      <c r="A17" s="3" t="s">
        <v>62</v>
      </c>
      <c r="B17" s="3" t="s">
        <v>106</v>
      </c>
      <c r="C17" s="3">
        <v>20142016</v>
      </c>
      <c r="D17" s="3" t="s">
        <v>115</v>
      </c>
      <c r="E17" s="3">
        <v>2015</v>
      </c>
      <c r="F17" s="3" t="s">
        <v>108</v>
      </c>
      <c r="G17" s="3">
        <v>14.5</v>
      </c>
      <c r="H17" s="3" t="s">
        <v>109</v>
      </c>
      <c r="I17" s="3" t="s">
        <v>110</v>
      </c>
    </row>
    <row r="18" spans="1:9" x14ac:dyDescent="0.75">
      <c r="A18" s="3" t="s">
        <v>62</v>
      </c>
      <c r="B18" s="3" t="s">
        <v>106</v>
      </c>
      <c r="C18" s="3">
        <v>20152017</v>
      </c>
      <c r="D18" s="3" t="s">
        <v>116</v>
      </c>
      <c r="E18" s="3">
        <v>2016</v>
      </c>
      <c r="F18" s="3" t="s">
        <v>108</v>
      </c>
      <c r="G18" s="3">
        <v>15.4</v>
      </c>
      <c r="H18" s="3" t="s">
        <v>109</v>
      </c>
      <c r="I18" s="3" t="s">
        <v>110</v>
      </c>
    </row>
    <row r="19" spans="1:9" x14ac:dyDescent="0.75">
      <c r="A19" s="3" t="s">
        <v>62</v>
      </c>
      <c r="B19" s="3" t="s">
        <v>106</v>
      </c>
      <c r="C19" s="3">
        <v>20162018</v>
      </c>
      <c r="D19" s="3" t="s">
        <v>117</v>
      </c>
      <c r="E19" s="3">
        <v>2017</v>
      </c>
      <c r="F19" s="3" t="s">
        <v>108</v>
      </c>
      <c r="G19" s="3">
        <v>15.4</v>
      </c>
      <c r="H19" s="3" t="s">
        <v>109</v>
      </c>
      <c r="I19" s="3" t="s">
        <v>110</v>
      </c>
    </row>
    <row r="20" spans="1:9" x14ac:dyDescent="0.75">
      <c r="A20" s="3" t="s">
        <v>62</v>
      </c>
      <c r="B20" s="3" t="s">
        <v>106</v>
      </c>
      <c r="C20" s="3">
        <v>20172019</v>
      </c>
      <c r="D20" s="3" t="s">
        <v>118</v>
      </c>
      <c r="E20" s="3">
        <v>2018</v>
      </c>
      <c r="F20" s="3" t="s">
        <v>108</v>
      </c>
      <c r="G20" s="3">
        <v>15.7</v>
      </c>
      <c r="H20" s="3" t="s">
        <v>109</v>
      </c>
      <c r="I20" s="3" t="s">
        <v>110</v>
      </c>
    </row>
    <row r="21" spans="1:9" x14ac:dyDescent="0.75">
      <c r="A21" s="3" t="s">
        <v>62</v>
      </c>
      <c r="B21" s="3" t="s">
        <v>106</v>
      </c>
      <c r="C21" s="3">
        <v>20182020</v>
      </c>
      <c r="D21" s="3" t="s">
        <v>119</v>
      </c>
      <c r="E21" s="3">
        <v>2019</v>
      </c>
      <c r="F21" s="3" t="s">
        <v>108</v>
      </c>
      <c r="G21" s="3">
        <v>17.899999999999999</v>
      </c>
      <c r="H21" s="3" t="s">
        <v>109</v>
      </c>
      <c r="I21" s="3" t="s">
        <v>110</v>
      </c>
    </row>
    <row r="22" spans="1:9" x14ac:dyDescent="0.75">
      <c r="A22" s="3" t="s">
        <v>63</v>
      </c>
      <c r="B22" s="3" t="s">
        <v>106</v>
      </c>
      <c r="C22" s="3">
        <v>20092011</v>
      </c>
      <c r="D22" s="3" t="s">
        <v>107</v>
      </c>
      <c r="E22" s="3">
        <v>2010</v>
      </c>
      <c r="F22" s="3" t="s">
        <v>108</v>
      </c>
      <c r="G22" s="3">
        <v>15.2</v>
      </c>
      <c r="H22" s="3" t="s">
        <v>109</v>
      </c>
      <c r="I22" s="3" t="s">
        <v>110</v>
      </c>
    </row>
    <row r="23" spans="1:9" x14ac:dyDescent="0.75">
      <c r="A23" s="3" t="s">
        <v>63</v>
      </c>
      <c r="B23" s="3" t="s">
        <v>106</v>
      </c>
      <c r="C23" s="3">
        <v>20102012</v>
      </c>
      <c r="D23" s="3" t="s">
        <v>111</v>
      </c>
      <c r="E23" s="3">
        <v>2011</v>
      </c>
      <c r="F23" s="3" t="s">
        <v>108</v>
      </c>
      <c r="G23" s="3">
        <v>15.8</v>
      </c>
      <c r="H23" s="3" t="s">
        <v>109</v>
      </c>
      <c r="I23" s="3" t="s">
        <v>110</v>
      </c>
    </row>
    <row r="24" spans="1:9" x14ac:dyDescent="0.75">
      <c r="A24" s="3" t="s">
        <v>63</v>
      </c>
      <c r="B24" s="3" t="s">
        <v>106</v>
      </c>
      <c r="C24" s="3">
        <v>20112013</v>
      </c>
      <c r="D24" s="3" t="s">
        <v>112</v>
      </c>
      <c r="E24" s="3">
        <v>2012</v>
      </c>
      <c r="F24" s="3" t="s">
        <v>108</v>
      </c>
      <c r="G24" s="3">
        <v>15.3</v>
      </c>
      <c r="H24" s="3" t="s">
        <v>109</v>
      </c>
      <c r="I24" s="3" t="s">
        <v>110</v>
      </c>
    </row>
    <row r="25" spans="1:9" x14ac:dyDescent="0.75">
      <c r="A25" s="3" t="s">
        <v>63</v>
      </c>
      <c r="B25" s="3" t="s">
        <v>106</v>
      </c>
      <c r="C25" s="3">
        <v>20122014</v>
      </c>
      <c r="D25" s="3" t="s">
        <v>113</v>
      </c>
      <c r="E25" s="3">
        <v>2013</v>
      </c>
      <c r="F25" s="3" t="s">
        <v>108</v>
      </c>
      <c r="G25" s="3">
        <v>15</v>
      </c>
      <c r="H25" s="3" t="s">
        <v>109</v>
      </c>
      <c r="I25" s="3" t="s">
        <v>110</v>
      </c>
    </row>
    <row r="26" spans="1:9" x14ac:dyDescent="0.75">
      <c r="A26" s="3" t="s">
        <v>63</v>
      </c>
      <c r="B26" s="3" t="s">
        <v>106</v>
      </c>
      <c r="C26" s="3">
        <v>20132015</v>
      </c>
      <c r="D26" s="3" t="s">
        <v>114</v>
      </c>
      <c r="E26" s="3">
        <v>2014</v>
      </c>
      <c r="F26" s="3" t="s">
        <v>108</v>
      </c>
      <c r="G26" s="3">
        <v>14.1</v>
      </c>
      <c r="H26" s="3" t="s">
        <v>109</v>
      </c>
      <c r="I26" s="3" t="s">
        <v>110</v>
      </c>
    </row>
    <row r="27" spans="1:9" x14ac:dyDescent="0.75">
      <c r="A27" s="3" t="s">
        <v>63</v>
      </c>
      <c r="B27" s="3" t="s">
        <v>106</v>
      </c>
      <c r="C27" s="3">
        <v>20142016</v>
      </c>
      <c r="D27" s="3" t="s">
        <v>115</v>
      </c>
      <c r="E27" s="3">
        <v>2015</v>
      </c>
      <c r="F27" s="3" t="s">
        <v>108</v>
      </c>
      <c r="G27" s="3">
        <v>14</v>
      </c>
      <c r="H27" s="3" t="s">
        <v>109</v>
      </c>
      <c r="I27" s="3" t="s">
        <v>110</v>
      </c>
    </row>
    <row r="28" spans="1:9" x14ac:dyDescent="0.75">
      <c r="A28" s="3" t="s">
        <v>63</v>
      </c>
      <c r="B28" s="3" t="s">
        <v>106</v>
      </c>
      <c r="C28" s="3">
        <v>20152017</v>
      </c>
      <c r="D28" s="3" t="s">
        <v>116</v>
      </c>
      <c r="E28" s="3">
        <v>2016</v>
      </c>
      <c r="F28" s="3" t="s">
        <v>108</v>
      </c>
      <c r="G28" s="3">
        <v>13.3</v>
      </c>
      <c r="H28" s="3" t="s">
        <v>109</v>
      </c>
      <c r="I28" s="3" t="s">
        <v>110</v>
      </c>
    </row>
    <row r="29" spans="1:9" x14ac:dyDescent="0.75">
      <c r="A29" s="3" t="s">
        <v>63</v>
      </c>
      <c r="B29" s="3" t="s">
        <v>106</v>
      </c>
      <c r="C29" s="3">
        <v>20162018</v>
      </c>
      <c r="D29" s="3" t="s">
        <v>117</v>
      </c>
      <c r="E29" s="3">
        <v>2017</v>
      </c>
      <c r="F29" s="3" t="s">
        <v>108</v>
      </c>
      <c r="G29" s="3">
        <v>12.5</v>
      </c>
      <c r="H29" s="3" t="s">
        <v>109</v>
      </c>
      <c r="I29" s="3" t="s">
        <v>110</v>
      </c>
    </row>
    <row r="30" spans="1:9" x14ac:dyDescent="0.75">
      <c r="A30" s="3" t="s">
        <v>63</v>
      </c>
      <c r="B30" s="3" t="s">
        <v>106</v>
      </c>
      <c r="C30" s="3">
        <v>20172019</v>
      </c>
      <c r="D30" s="3" t="s">
        <v>118</v>
      </c>
      <c r="E30" s="3">
        <v>2018</v>
      </c>
      <c r="F30" s="3" t="s">
        <v>108</v>
      </c>
      <c r="G30" s="3">
        <v>11.5</v>
      </c>
      <c r="H30" s="3" t="s">
        <v>109</v>
      </c>
      <c r="I30" s="3" t="s">
        <v>110</v>
      </c>
    </row>
    <row r="31" spans="1:9" x14ac:dyDescent="0.75">
      <c r="A31" s="3" t="s">
        <v>63</v>
      </c>
      <c r="B31" s="3" t="s">
        <v>106</v>
      </c>
      <c r="C31" s="3">
        <v>20182020</v>
      </c>
      <c r="D31" s="3" t="s">
        <v>119</v>
      </c>
      <c r="E31" s="3">
        <v>2019</v>
      </c>
      <c r="F31" s="3" t="s">
        <v>108</v>
      </c>
      <c r="G31" s="3">
        <v>11</v>
      </c>
      <c r="H31" s="3" t="s">
        <v>109</v>
      </c>
      <c r="I31" s="3" t="s">
        <v>110</v>
      </c>
    </row>
    <row r="32" spans="1:9" x14ac:dyDescent="0.75">
      <c r="A32" s="3" t="s">
        <v>64</v>
      </c>
      <c r="B32" s="3" t="s">
        <v>106</v>
      </c>
      <c r="C32" s="3">
        <v>20092011</v>
      </c>
      <c r="D32" s="3" t="s">
        <v>107</v>
      </c>
      <c r="E32" s="3">
        <v>2010</v>
      </c>
      <c r="F32" s="3" t="s">
        <v>108</v>
      </c>
      <c r="G32" s="3">
        <v>8.1999999999999993</v>
      </c>
      <c r="H32" s="3" t="s">
        <v>109</v>
      </c>
      <c r="I32" s="3" t="s">
        <v>110</v>
      </c>
    </row>
    <row r="33" spans="1:9" x14ac:dyDescent="0.75">
      <c r="A33" s="3" t="s">
        <v>64</v>
      </c>
      <c r="B33" s="3" t="s">
        <v>106</v>
      </c>
      <c r="C33" s="3">
        <v>20102012</v>
      </c>
      <c r="D33" s="3" t="s">
        <v>111</v>
      </c>
      <c r="E33" s="3">
        <v>2011</v>
      </c>
      <c r="F33" s="3" t="s">
        <v>108</v>
      </c>
      <c r="G33" s="3">
        <v>7.9</v>
      </c>
      <c r="H33" s="3" t="s">
        <v>109</v>
      </c>
      <c r="I33" s="3" t="s">
        <v>110</v>
      </c>
    </row>
    <row r="34" spans="1:9" x14ac:dyDescent="0.75">
      <c r="A34" s="3" t="s">
        <v>64</v>
      </c>
      <c r="B34" s="3" t="s">
        <v>106</v>
      </c>
      <c r="C34" s="3">
        <v>20112013</v>
      </c>
      <c r="D34" s="3" t="s">
        <v>112</v>
      </c>
      <c r="E34" s="3">
        <v>2012</v>
      </c>
      <c r="F34" s="3" t="s">
        <v>108</v>
      </c>
      <c r="G34" s="3">
        <v>7.6</v>
      </c>
      <c r="H34" s="3" t="s">
        <v>109</v>
      </c>
      <c r="I34" s="3" t="s">
        <v>110</v>
      </c>
    </row>
    <row r="35" spans="1:9" x14ac:dyDescent="0.75">
      <c r="A35" s="3" t="s">
        <v>64</v>
      </c>
      <c r="B35" s="3" t="s">
        <v>106</v>
      </c>
      <c r="C35" s="3">
        <v>20122014</v>
      </c>
      <c r="D35" s="3" t="s">
        <v>113</v>
      </c>
      <c r="E35" s="3">
        <v>2013</v>
      </c>
      <c r="F35" s="3" t="s">
        <v>108</v>
      </c>
      <c r="G35" s="3">
        <v>7.5</v>
      </c>
      <c r="H35" s="3" t="s">
        <v>109</v>
      </c>
      <c r="I35" s="3" t="s">
        <v>110</v>
      </c>
    </row>
    <row r="36" spans="1:9" x14ac:dyDescent="0.75">
      <c r="A36" s="3" t="s">
        <v>64</v>
      </c>
      <c r="B36" s="3" t="s">
        <v>106</v>
      </c>
      <c r="C36" s="3">
        <v>20132015</v>
      </c>
      <c r="D36" s="3" t="s">
        <v>114</v>
      </c>
      <c r="E36" s="3">
        <v>2014</v>
      </c>
      <c r="F36" s="3" t="s">
        <v>108</v>
      </c>
      <c r="G36" s="3">
        <v>7.4</v>
      </c>
      <c r="H36" s="3" t="s">
        <v>109</v>
      </c>
      <c r="I36" s="3" t="s">
        <v>110</v>
      </c>
    </row>
    <row r="37" spans="1:9" x14ac:dyDescent="0.75">
      <c r="A37" s="3" t="s">
        <v>64</v>
      </c>
      <c r="B37" s="3" t="s">
        <v>106</v>
      </c>
      <c r="C37" s="3">
        <v>20142016</v>
      </c>
      <c r="D37" s="3" t="s">
        <v>115</v>
      </c>
      <c r="E37" s="3">
        <v>2015</v>
      </c>
      <c r="F37" s="3" t="s">
        <v>108</v>
      </c>
      <c r="G37" s="3">
        <v>7.3</v>
      </c>
      <c r="H37" s="3" t="s">
        <v>109</v>
      </c>
      <c r="I37" s="3" t="s">
        <v>110</v>
      </c>
    </row>
    <row r="38" spans="1:9" x14ac:dyDescent="0.75">
      <c r="A38" s="3" t="s">
        <v>64</v>
      </c>
      <c r="B38" s="3" t="s">
        <v>106</v>
      </c>
      <c r="C38" s="3">
        <v>20152017</v>
      </c>
      <c r="D38" s="3" t="s">
        <v>116</v>
      </c>
      <c r="E38" s="3">
        <v>2016</v>
      </c>
      <c r="F38" s="3" t="s">
        <v>108</v>
      </c>
      <c r="G38" s="3">
        <v>7.6</v>
      </c>
      <c r="H38" s="3" t="s">
        <v>109</v>
      </c>
      <c r="I38" s="3" t="s">
        <v>110</v>
      </c>
    </row>
    <row r="39" spans="1:9" x14ac:dyDescent="0.75">
      <c r="A39" s="3" t="s">
        <v>64</v>
      </c>
      <c r="B39" s="3" t="s">
        <v>106</v>
      </c>
      <c r="C39" s="3">
        <v>20162018</v>
      </c>
      <c r="D39" s="3" t="s">
        <v>117</v>
      </c>
      <c r="E39" s="3">
        <v>2017</v>
      </c>
      <c r="F39" s="3" t="s">
        <v>108</v>
      </c>
      <c r="G39" s="3">
        <v>7.9</v>
      </c>
      <c r="H39" s="3" t="s">
        <v>109</v>
      </c>
      <c r="I39" s="3" t="s">
        <v>110</v>
      </c>
    </row>
    <row r="40" spans="1:9" x14ac:dyDescent="0.75">
      <c r="A40" s="3" t="s">
        <v>64</v>
      </c>
      <c r="B40" s="3" t="s">
        <v>106</v>
      </c>
      <c r="C40" s="3">
        <v>20172019</v>
      </c>
      <c r="D40" s="3" t="s">
        <v>118</v>
      </c>
      <c r="E40" s="3">
        <v>2018</v>
      </c>
      <c r="F40" s="3" t="s">
        <v>108</v>
      </c>
      <c r="G40" s="3">
        <v>8.1</v>
      </c>
      <c r="H40" s="3" t="s">
        <v>109</v>
      </c>
      <c r="I40" s="3" t="s">
        <v>110</v>
      </c>
    </row>
    <row r="41" spans="1:9" x14ac:dyDescent="0.75">
      <c r="A41" s="3" t="s">
        <v>64</v>
      </c>
      <c r="B41" s="3" t="s">
        <v>106</v>
      </c>
      <c r="C41" s="3">
        <v>20182020</v>
      </c>
      <c r="D41" s="3" t="s">
        <v>119</v>
      </c>
      <c r="E41" s="3">
        <v>2019</v>
      </c>
      <c r="F41" s="3" t="s">
        <v>108</v>
      </c>
      <c r="G41" s="3">
        <v>7.7</v>
      </c>
      <c r="H41" s="3" t="s">
        <v>109</v>
      </c>
      <c r="I41" s="3" t="s">
        <v>110</v>
      </c>
    </row>
    <row r="42" spans="1:9" x14ac:dyDescent="0.75">
      <c r="A42" s="3" t="s">
        <v>120</v>
      </c>
      <c r="B42" s="3" t="s">
        <v>106</v>
      </c>
      <c r="C42" s="3">
        <v>20092011</v>
      </c>
      <c r="D42" s="3" t="s">
        <v>107</v>
      </c>
      <c r="E42" s="3"/>
      <c r="F42" s="3" t="s">
        <v>108</v>
      </c>
      <c r="G42" s="3"/>
      <c r="H42" s="3" t="s">
        <v>121</v>
      </c>
      <c r="I42" s="3" t="s">
        <v>122</v>
      </c>
    </row>
    <row r="43" spans="1:9" x14ac:dyDescent="0.75">
      <c r="A43" s="3" t="s">
        <v>120</v>
      </c>
      <c r="B43" s="3" t="s">
        <v>106</v>
      </c>
      <c r="C43" s="3">
        <v>20102012</v>
      </c>
      <c r="D43" s="3" t="s">
        <v>111</v>
      </c>
      <c r="E43" s="3"/>
      <c r="F43" s="3" t="s">
        <v>108</v>
      </c>
      <c r="G43" s="3"/>
      <c r="H43" s="3" t="s">
        <v>121</v>
      </c>
      <c r="I43" s="3" t="s">
        <v>122</v>
      </c>
    </row>
    <row r="44" spans="1:9" x14ac:dyDescent="0.75">
      <c r="A44" s="3" t="s">
        <v>120</v>
      </c>
      <c r="B44" s="3" t="s">
        <v>106</v>
      </c>
      <c r="C44" s="3">
        <v>20112013</v>
      </c>
      <c r="D44" s="3" t="s">
        <v>112</v>
      </c>
      <c r="E44" s="3"/>
      <c r="F44" s="3" t="s">
        <v>108</v>
      </c>
      <c r="G44" s="3"/>
      <c r="H44" s="3" t="s">
        <v>121</v>
      </c>
      <c r="I44" s="3" t="s">
        <v>122</v>
      </c>
    </row>
    <row r="45" spans="1:9" x14ac:dyDescent="0.75">
      <c r="A45" s="3" t="s">
        <v>120</v>
      </c>
      <c r="B45" s="3" t="s">
        <v>106</v>
      </c>
      <c r="C45" s="3">
        <v>20122014</v>
      </c>
      <c r="D45" s="3" t="s">
        <v>113</v>
      </c>
      <c r="E45" s="3"/>
      <c r="F45" s="3" t="s">
        <v>108</v>
      </c>
      <c r="G45" s="3"/>
      <c r="H45" s="3" t="s">
        <v>121</v>
      </c>
      <c r="I45" s="3" t="s">
        <v>122</v>
      </c>
    </row>
    <row r="46" spans="1:9" x14ac:dyDescent="0.75">
      <c r="A46" s="3" t="s">
        <v>120</v>
      </c>
      <c r="B46" s="3" t="s">
        <v>106</v>
      </c>
      <c r="C46" s="3">
        <v>20132015</v>
      </c>
      <c r="D46" s="3" t="s">
        <v>114</v>
      </c>
      <c r="E46" s="3"/>
      <c r="F46" s="3" t="s">
        <v>108</v>
      </c>
      <c r="G46" s="3"/>
      <c r="H46" s="3" t="s">
        <v>121</v>
      </c>
      <c r="I46" s="3" t="s">
        <v>122</v>
      </c>
    </row>
    <row r="47" spans="1:9" x14ac:dyDescent="0.75">
      <c r="A47" s="3" t="s">
        <v>120</v>
      </c>
      <c r="B47" s="3" t="s">
        <v>106</v>
      </c>
      <c r="C47" s="3">
        <v>20142016</v>
      </c>
      <c r="D47" s="3" t="s">
        <v>115</v>
      </c>
      <c r="E47" s="3"/>
      <c r="F47" s="3" t="s">
        <v>108</v>
      </c>
      <c r="G47" s="3"/>
      <c r="H47" s="3" t="s">
        <v>121</v>
      </c>
      <c r="I47" s="3" t="s">
        <v>122</v>
      </c>
    </row>
    <row r="48" spans="1:9" x14ac:dyDescent="0.75">
      <c r="A48" s="3" t="s">
        <v>120</v>
      </c>
      <c r="B48" s="3" t="s">
        <v>106</v>
      </c>
      <c r="C48" s="3">
        <v>20152017</v>
      </c>
      <c r="D48" s="3" t="s">
        <v>116</v>
      </c>
      <c r="E48" s="3"/>
      <c r="F48" s="3" t="s">
        <v>108</v>
      </c>
      <c r="G48" s="3"/>
      <c r="H48" s="3" t="s">
        <v>121</v>
      </c>
      <c r="I48" s="3" t="s">
        <v>122</v>
      </c>
    </row>
    <row r="49" spans="1:9" x14ac:dyDescent="0.75">
      <c r="A49" s="3" t="s">
        <v>120</v>
      </c>
      <c r="B49" s="3" t="s">
        <v>106</v>
      </c>
      <c r="C49" s="3">
        <v>20162018</v>
      </c>
      <c r="D49" s="3" t="s">
        <v>117</v>
      </c>
      <c r="E49" s="3"/>
      <c r="F49" s="3" t="s">
        <v>108</v>
      </c>
      <c r="G49" s="3"/>
      <c r="H49" s="3" t="s">
        <v>121</v>
      </c>
      <c r="I49" s="3" t="s">
        <v>122</v>
      </c>
    </row>
    <row r="50" spans="1:9" x14ac:dyDescent="0.75">
      <c r="A50" s="3" t="s">
        <v>120</v>
      </c>
      <c r="B50" s="3" t="s">
        <v>106</v>
      </c>
      <c r="C50" s="3">
        <v>20172019</v>
      </c>
      <c r="D50" s="3" t="s">
        <v>118</v>
      </c>
      <c r="E50" s="3"/>
      <c r="F50" s="3" t="s">
        <v>108</v>
      </c>
      <c r="G50" s="3"/>
      <c r="H50" s="3" t="s">
        <v>121</v>
      </c>
      <c r="I50" s="3" t="s">
        <v>122</v>
      </c>
    </row>
    <row r="51" spans="1:9" x14ac:dyDescent="0.75">
      <c r="A51" s="3" t="s">
        <v>120</v>
      </c>
      <c r="B51" s="3" t="s">
        <v>106</v>
      </c>
      <c r="C51" s="3">
        <v>20182020</v>
      </c>
      <c r="D51" s="3" t="s">
        <v>119</v>
      </c>
      <c r="E51" s="3"/>
      <c r="F51" s="3" t="s">
        <v>108</v>
      </c>
      <c r="G51" s="3"/>
      <c r="H51" s="3" t="s">
        <v>121</v>
      </c>
      <c r="I51" s="3" t="s">
        <v>122</v>
      </c>
    </row>
    <row r="52" spans="1:9" x14ac:dyDescent="0.75">
      <c r="A52" s="3" t="s">
        <v>65</v>
      </c>
      <c r="B52" s="3" t="s">
        <v>106</v>
      </c>
      <c r="C52" s="3">
        <v>20092011</v>
      </c>
      <c r="D52" s="3" t="s">
        <v>107</v>
      </c>
      <c r="E52" s="3"/>
      <c r="F52" s="3" t="s">
        <v>108</v>
      </c>
      <c r="G52" s="3">
        <v>13.3</v>
      </c>
      <c r="H52" s="3" t="s">
        <v>109</v>
      </c>
      <c r="I52" s="3" t="s">
        <v>110</v>
      </c>
    </row>
    <row r="53" spans="1:9" x14ac:dyDescent="0.75">
      <c r="A53" s="3" t="s">
        <v>65</v>
      </c>
      <c r="B53" s="3" t="s">
        <v>106</v>
      </c>
      <c r="C53" s="3">
        <v>20102012</v>
      </c>
      <c r="D53" s="3" t="s">
        <v>111</v>
      </c>
      <c r="E53" s="3"/>
      <c r="F53" s="3" t="s">
        <v>108</v>
      </c>
      <c r="G53" s="3">
        <v>12.6</v>
      </c>
      <c r="H53" s="3" t="s">
        <v>109</v>
      </c>
      <c r="I53" s="3" t="s">
        <v>110</v>
      </c>
    </row>
    <row r="54" spans="1:9" x14ac:dyDescent="0.75">
      <c r="A54" s="3" t="s">
        <v>65</v>
      </c>
      <c r="B54" s="3" t="s">
        <v>106</v>
      </c>
      <c r="C54" s="3">
        <v>20112013</v>
      </c>
      <c r="D54" s="3" t="s">
        <v>112</v>
      </c>
      <c r="E54" s="3"/>
      <c r="F54" s="3" t="s">
        <v>108</v>
      </c>
      <c r="G54" s="3">
        <v>12.2</v>
      </c>
      <c r="H54" s="3" t="s">
        <v>109</v>
      </c>
      <c r="I54" s="3" t="s">
        <v>110</v>
      </c>
    </row>
    <row r="55" spans="1:9" x14ac:dyDescent="0.75">
      <c r="A55" s="3" t="s">
        <v>65</v>
      </c>
      <c r="B55" s="3" t="s">
        <v>106</v>
      </c>
      <c r="C55" s="3">
        <v>20122014</v>
      </c>
      <c r="D55" s="3" t="s">
        <v>113</v>
      </c>
      <c r="E55" s="3"/>
      <c r="F55" s="3" t="s">
        <v>108</v>
      </c>
      <c r="G55" s="3">
        <v>11.8</v>
      </c>
      <c r="H55" s="3" t="s">
        <v>109</v>
      </c>
      <c r="I55" s="3" t="s">
        <v>110</v>
      </c>
    </row>
    <row r="56" spans="1:9" x14ac:dyDescent="0.75">
      <c r="A56" s="3" t="s">
        <v>65</v>
      </c>
      <c r="B56" s="3" t="s">
        <v>106</v>
      </c>
      <c r="C56" s="3">
        <v>20132015</v>
      </c>
      <c r="D56" s="3" t="s">
        <v>114</v>
      </c>
      <c r="E56" s="3"/>
      <c r="F56" s="3" t="s">
        <v>108</v>
      </c>
      <c r="G56" s="3">
        <v>11.8</v>
      </c>
      <c r="H56" s="3" t="s">
        <v>109</v>
      </c>
      <c r="I56" s="3" t="s">
        <v>110</v>
      </c>
    </row>
    <row r="57" spans="1:9" x14ac:dyDescent="0.75">
      <c r="A57" s="3" t="s">
        <v>65</v>
      </c>
      <c r="B57" s="3" t="s">
        <v>106</v>
      </c>
      <c r="C57" s="3">
        <v>20142016</v>
      </c>
      <c r="D57" s="3" t="s">
        <v>115</v>
      </c>
      <c r="E57" s="3"/>
      <c r="F57" s="3" t="s">
        <v>108</v>
      </c>
      <c r="G57" s="3">
        <v>12</v>
      </c>
      <c r="H57" s="3" t="s">
        <v>109</v>
      </c>
      <c r="I57" s="3" t="s">
        <v>110</v>
      </c>
    </row>
    <row r="58" spans="1:9" x14ac:dyDescent="0.75">
      <c r="A58" s="3" t="s">
        <v>65</v>
      </c>
      <c r="B58" s="3" t="s">
        <v>106</v>
      </c>
      <c r="C58" s="3">
        <v>20152017</v>
      </c>
      <c r="D58" s="3" t="s">
        <v>116</v>
      </c>
      <c r="E58" s="3"/>
      <c r="F58" s="3" t="s">
        <v>108</v>
      </c>
      <c r="G58" s="3">
        <v>12.3</v>
      </c>
      <c r="H58" s="3" t="s">
        <v>109</v>
      </c>
      <c r="I58" s="3" t="s">
        <v>110</v>
      </c>
    </row>
    <row r="59" spans="1:9" x14ac:dyDescent="0.75">
      <c r="A59" s="3" t="s">
        <v>65</v>
      </c>
      <c r="B59" s="3" t="s">
        <v>106</v>
      </c>
      <c r="C59" s="3">
        <v>20162018</v>
      </c>
      <c r="D59" s="3" t="s">
        <v>117</v>
      </c>
      <c r="E59" s="3"/>
      <c r="F59" s="3" t="s">
        <v>108</v>
      </c>
      <c r="G59" s="3">
        <v>12.4</v>
      </c>
      <c r="H59" s="3" t="s">
        <v>109</v>
      </c>
      <c r="I59" s="3" t="s">
        <v>110</v>
      </c>
    </row>
    <row r="60" spans="1:9" x14ac:dyDescent="0.75">
      <c r="A60" s="3" t="s">
        <v>65</v>
      </c>
      <c r="B60" s="3" t="s">
        <v>106</v>
      </c>
      <c r="C60" s="3">
        <v>20172019</v>
      </c>
      <c r="D60" s="3" t="s">
        <v>118</v>
      </c>
      <c r="E60" s="3"/>
      <c r="F60" s="3" t="s">
        <v>108</v>
      </c>
      <c r="G60" s="3">
        <v>12.7</v>
      </c>
      <c r="H60" s="3" t="s">
        <v>109</v>
      </c>
      <c r="I60" s="3" t="s">
        <v>110</v>
      </c>
    </row>
    <row r="61" spans="1:9" x14ac:dyDescent="0.75">
      <c r="A61" s="3" t="s">
        <v>65</v>
      </c>
      <c r="B61" s="3" t="s">
        <v>106</v>
      </c>
      <c r="C61" s="3">
        <v>20182020</v>
      </c>
      <c r="D61" s="3" t="s">
        <v>119</v>
      </c>
      <c r="E61" s="3"/>
      <c r="F61" s="3" t="s">
        <v>108</v>
      </c>
      <c r="G61" s="3">
        <v>14.1</v>
      </c>
      <c r="H61" s="3" t="s">
        <v>109</v>
      </c>
      <c r="I61" s="3" t="s">
        <v>110</v>
      </c>
    </row>
    <row r="62" spans="1:9" x14ac:dyDescent="0.75">
      <c r="A62" s="3" t="s">
        <v>123</v>
      </c>
      <c r="B62" s="3" t="s">
        <v>106</v>
      </c>
      <c r="C62" s="3">
        <v>20092011</v>
      </c>
      <c r="D62" s="3" t="s">
        <v>107</v>
      </c>
      <c r="E62" s="3"/>
      <c r="F62" s="3" t="s">
        <v>108</v>
      </c>
      <c r="G62" s="3"/>
      <c r="H62" s="3" t="s">
        <v>121</v>
      </c>
      <c r="I62" s="3" t="s">
        <v>122</v>
      </c>
    </row>
    <row r="63" spans="1:9" x14ac:dyDescent="0.75">
      <c r="A63" s="3" t="s">
        <v>123</v>
      </c>
      <c r="B63" s="3" t="s">
        <v>106</v>
      </c>
      <c r="C63" s="3">
        <v>20102012</v>
      </c>
      <c r="D63" s="3" t="s">
        <v>111</v>
      </c>
      <c r="E63" s="3"/>
      <c r="F63" s="3" t="s">
        <v>108</v>
      </c>
      <c r="G63" s="3"/>
      <c r="H63" s="3" t="s">
        <v>121</v>
      </c>
      <c r="I63" s="3" t="s">
        <v>122</v>
      </c>
    </row>
    <row r="64" spans="1:9" x14ac:dyDescent="0.75">
      <c r="A64" s="3" t="s">
        <v>123</v>
      </c>
      <c r="B64" s="3" t="s">
        <v>106</v>
      </c>
      <c r="C64" s="3">
        <v>20112013</v>
      </c>
      <c r="D64" s="3" t="s">
        <v>112</v>
      </c>
      <c r="E64" s="3"/>
      <c r="F64" s="3" t="s">
        <v>108</v>
      </c>
      <c r="G64" s="3"/>
      <c r="H64" s="3" t="s">
        <v>121</v>
      </c>
      <c r="I64" s="3" t="s">
        <v>122</v>
      </c>
    </row>
    <row r="65" spans="1:9" x14ac:dyDescent="0.75">
      <c r="A65" s="3" t="s">
        <v>123</v>
      </c>
      <c r="B65" s="3" t="s">
        <v>106</v>
      </c>
      <c r="C65" s="3">
        <v>20122014</v>
      </c>
      <c r="D65" s="3" t="s">
        <v>113</v>
      </c>
      <c r="E65" s="3"/>
      <c r="F65" s="3" t="s">
        <v>108</v>
      </c>
      <c r="G65" s="3"/>
      <c r="H65" s="3" t="s">
        <v>121</v>
      </c>
      <c r="I65" s="3" t="s">
        <v>122</v>
      </c>
    </row>
    <row r="66" spans="1:9" x14ac:dyDescent="0.75">
      <c r="A66" s="3" t="s">
        <v>123</v>
      </c>
      <c r="B66" s="3" t="s">
        <v>106</v>
      </c>
      <c r="C66" s="3">
        <v>20132015</v>
      </c>
      <c r="D66" s="3" t="s">
        <v>114</v>
      </c>
      <c r="E66" s="3"/>
      <c r="F66" s="3" t="s">
        <v>108</v>
      </c>
      <c r="G66" s="3"/>
      <c r="H66" s="3" t="s">
        <v>121</v>
      </c>
      <c r="I66" s="3" t="s">
        <v>122</v>
      </c>
    </row>
    <row r="67" spans="1:9" x14ac:dyDescent="0.75">
      <c r="A67" s="3" t="s">
        <v>123</v>
      </c>
      <c r="B67" s="3" t="s">
        <v>106</v>
      </c>
      <c r="C67" s="3">
        <v>20142016</v>
      </c>
      <c r="D67" s="3" t="s">
        <v>115</v>
      </c>
      <c r="E67" s="3"/>
      <c r="F67" s="3" t="s">
        <v>108</v>
      </c>
      <c r="G67" s="3"/>
      <c r="H67" s="3" t="s">
        <v>121</v>
      </c>
      <c r="I67" s="3" t="s">
        <v>122</v>
      </c>
    </row>
    <row r="68" spans="1:9" x14ac:dyDescent="0.75">
      <c r="A68" s="3" t="s">
        <v>123</v>
      </c>
      <c r="B68" s="3" t="s">
        <v>106</v>
      </c>
      <c r="C68" s="3">
        <v>20152017</v>
      </c>
      <c r="D68" s="3" t="s">
        <v>116</v>
      </c>
      <c r="E68" s="3"/>
      <c r="F68" s="3" t="s">
        <v>108</v>
      </c>
      <c r="G68" s="3"/>
      <c r="H68" s="3" t="s">
        <v>121</v>
      </c>
      <c r="I68" s="3" t="s">
        <v>122</v>
      </c>
    </row>
    <row r="69" spans="1:9" x14ac:dyDescent="0.75">
      <c r="A69" s="3" t="s">
        <v>123</v>
      </c>
      <c r="B69" s="3" t="s">
        <v>106</v>
      </c>
      <c r="C69" s="3">
        <v>20162018</v>
      </c>
      <c r="D69" s="3" t="s">
        <v>117</v>
      </c>
      <c r="E69" s="3"/>
      <c r="F69" s="3" t="s">
        <v>108</v>
      </c>
      <c r="G69" s="3"/>
      <c r="H69" s="3" t="s">
        <v>121</v>
      </c>
      <c r="I69" s="3" t="s">
        <v>122</v>
      </c>
    </row>
    <row r="70" spans="1:9" x14ac:dyDescent="0.75">
      <c r="A70" s="3" t="s">
        <v>123</v>
      </c>
      <c r="B70" s="3" t="s">
        <v>106</v>
      </c>
      <c r="C70" s="3">
        <v>20172019</v>
      </c>
      <c r="D70" s="3" t="s">
        <v>118</v>
      </c>
      <c r="E70" s="3"/>
      <c r="F70" s="3" t="s">
        <v>108</v>
      </c>
      <c r="G70" s="3"/>
      <c r="H70" s="3" t="s">
        <v>121</v>
      </c>
      <c r="I70" s="3" t="s">
        <v>122</v>
      </c>
    </row>
    <row r="71" spans="1:9" x14ac:dyDescent="0.75">
      <c r="A71" s="3" t="s">
        <v>123</v>
      </c>
      <c r="B71" s="3" t="s">
        <v>106</v>
      </c>
      <c r="C71" s="3">
        <v>20182020</v>
      </c>
      <c r="D71" s="3" t="s">
        <v>119</v>
      </c>
      <c r="E71" s="3"/>
      <c r="F71" s="3" t="s">
        <v>108</v>
      </c>
      <c r="G71" s="3"/>
      <c r="H71" s="3" t="s">
        <v>121</v>
      </c>
      <c r="I71" s="3" t="s">
        <v>122</v>
      </c>
    </row>
    <row r="72" spans="1:9" x14ac:dyDescent="0.75">
      <c r="A72" s="3" t="s">
        <v>66</v>
      </c>
      <c r="B72" s="3" t="s">
        <v>106</v>
      </c>
      <c r="C72" s="3">
        <v>20092011</v>
      </c>
      <c r="D72" s="3" t="s">
        <v>107</v>
      </c>
      <c r="E72" s="3"/>
      <c r="F72" s="3" t="s">
        <v>108</v>
      </c>
      <c r="G72" s="3">
        <v>11.2</v>
      </c>
      <c r="H72" s="3" t="s">
        <v>109</v>
      </c>
      <c r="I72" s="3" t="s">
        <v>110</v>
      </c>
    </row>
    <row r="73" spans="1:9" x14ac:dyDescent="0.75">
      <c r="A73" s="3" t="s">
        <v>66</v>
      </c>
      <c r="B73" s="3" t="s">
        <v>106</v>
      </c>
      <c r="C73" s="3">
        <v>20102012</v>
      </c>
      <c r="D73" s="3" t="s">
        <v>111</v>
      </c>
      <c r="E73" s="3"/>
      <c r="F73" s="3" t="s">
        <v>108</v>
      </c>
      <c r="G73" s="3">
        <v>9.6999999999999993</v>
      </c>
      <c r="H73" s="3" t="s">
        <v>109</v>
      </c>
      <c r="I73" s="3" t="s">
        <v>110</v>
      </c>
    </row>
    <row r="74" spans="1:9" x14ac:dyDescent="0.75">
      <c r="A74" s="3" t="s">
        <v>66</v>
      </c>
      <c r="B74" s="3" t="s">
        <v>106</v>
      </c>
      <c r="C74" s="3">
        <v>20112013</v>
      </c>
      <c r="D74" s="3" t="s">
        <v>112</v>
      </c>
      <c r="E74" s="3"/>
      <c r="F74" s="3" t="s">
        <v>108</v>
      </c>
      <c r="G74" s="3">
        <v>9.5</v>
      </c>
      <c r="H74" s="3" t="s">
        <v>109</v>
      </c>
      <c r="I74" s="3" t="s">
        <v>110</v>
      </c>
    </row>
    <row r="75" spans="1:9" x14ac:dyDescent="0.75">
      <c r="A75" s="3" t="s">
        <v>66</v>
      </c>
      <c r="B75" s="3" t="s">
        <v>106</v>
      </c>
      <c r="C75" s="3">
        <v>20122014</v>
      </c>
      <c r="D75" s="3" t="s">
        <v>113</v>
      </c>
      <c r="E75" s="3"/>
      <c r="F75" s="3" t="s">
        <v>108</v>
      </c>
      <c r="G75" s="3">
        <v>9.4</v>
      </c>
      <c r="H75" s="3" t="s">
        <v>109</v>
      </c>
      <c r="I75" s="3" t="s">
        <v>110</v>
      </c>
    </row>
    <row r="76" spans="1:9" x14ac:dyDescent="0.75">
      <c r="A76" s="3" t="s">
        <v>66</v>
      </c>
      <c r="B76" s="3" t="s">
        <v>106</v>
      </c>
      <c r="C76" s="3">
        <v>20132015</v>
      </c>
      <c r="D76" s="3" t="s">
        <v>114</v>
      </c>
      <c r="E76" s="3"/>
      <c r="F76" s="3" t="s">
        <v>108</v>
      </c>
      <c r="G76" s="3">
        <v>9.1999999999999993</v>
      </c>
      <c r="H76" s="3" t="s">
        <v>109</v>
      </c>
      <c r="I76" s="3" t="s">
        <v>110</v>
      </c>
    </row>
    <row r="77" spans="1:9" x14ac:dyDescent="0.75">
      <c r="A77" s="3" t="s">
        <v>66</v>
      </c>
      <c r="B77" s="3" t="s">
        <v>106</v>
      </c>
      <c r="C77" s="3">
        <v>20142016</v>
      </c>
      <c r="D77" s="3" t="s">
        <v>115</v>
      </c>
      <c r="E77" s="3"/>
      <c r="F77" s="3" t="s">
        <v>108</v>
      </c>
      <c r="G77" s="3">
        <v>8.9</v>
      </c>
      <c r="H77" s="3" t="s">
        <v>109</v>
      </c>
      <c r="I77" s="3" t="s">
        <v>110</v>
      </c>
    </row>
    <row r="78" spans="1:9" x14ac:dyDescent="0.75">
      <c r="A78" s="3" t="s">
        <v>66</v>
      </c>
      <c r="B78" s="3" t="s">
        <v>106</v>
      </c>
      <c r="C78" s="3">
        <v>20152017</v>
      </c>
      <c r="D78" s="3" t="s">
        <v>116</v>
      </c>
      <c r="E78" s="3"/>
      <c r="F78" s="3" t="s">
        <v>108</v>
      </c>
      <c r="G78" s="3">
        <v>8.5</v>
      </c>
      <c r="H78" s="3" t="s">
        <v>109</v>
      </c>
      <c r="I78" s="3" t="s">
        <v>110</v>
      </c>
    </row>
    <row r="79" spans="1:9" x14ac:dyDescent="0.75">
      <c r="A79" s="3" t="s">
        <v>66</v>
      </c>
      <c r="B79" s="3" t="s">
        <v>106</v>
      </c>
      <c r="C79" s="3">
        <v>20162018</v>
      </c>
      <c r="D79" s="3" t="s">
        <v>117</v>
      </c>
      <c r="E79" s="3"/>
      <c r="F79" s="3" t="s">
        <v>108</v>
      </c>
      <c r="G79" s="3">
        <v>7.7</v>
      </c>
      <c r="H79" s="3" t="s">
        <v>109</v>
      </c>
      <c r="I79" s="3" t="s">
        <v>110</v>
      </c>
    </row>
    <row r="80" spans="1:9" x14ac:dyDescent="0.75">
      <c r="A80" s="3" t="s">
        <v>66</v>
      </c>
      <c r="B80" s="3" t="s">
        <v>106</v>
      </c>
      <c r="C80" s="3">
        <v>20172019</v>
      </c>
      <c r="D80" s="3" t="s">
        <v>118</v>
      </c>
      <c r="E80" s="3"/>
      <c r="F80" s="3" t="s">
        <v>108</v>
      </c>
      <c r="G80" s="3">
        <v>6.6</v>
      </c>
      <c r="H80" s="3" t="s">
        <v>109</v>
      </c>
      <c r="I80" s="3" t="s">
        <v>110</v>
      </c>
    </row>
    <row r="81" spans="1:9" x14ac:dyDescent="0.75">
      <c r="A81" s="3" t="s">
        <v>66</v>
      </c>
      <c r="B81" s="3" t="s">
        <v>106</v>
      </c>
      <c r="C81" s="3">
        <v>20182020</v>
      </c>
      <c r="D81" s="3" t="s">
        <v>119</v>
      </c>
      <c r="E81" s="3"/>
      <c r="F81" s="3" t="s">
        <v>108</v>
      </c>
      <c r="G81" s="3">
        <v>6</v>
      </c>
      <c r="H81" s="3" t="s">
        <v>109</v>
      </c>
      <c r="I81" s="3" t="s">
        <v>110</v>
      </c>
    </row>
    <row r="82" spans="1:9" x14ac:dyDescent="0.75">
      <c r="A82" s="3" t="s">
        <v>124</v>
      </c>
      <c r="B82" s="3" t="s">
        <v>106</v>
      </c>
      <c r="C82" s="3">
        <v>20092011</v>
      </c>
      <c r="D82" s="3" t="s">
        <v>107</v>
      </c>
      <c r="E82" s="3"/>
      <c r="F82" s="3" t="s">
        <v>108</v>
      </c>
      <c r="G82" s="3">
        <v>7.1</v>
      </c>
      <c r="H82" s="3" t="s">
        <v>109</v>
      </c>
      <c r="I82" s="3" t="s">
        <v>110</v>
      </c>
    </row>
    <row r="83" spans="1:9" x14ac:dyDescent="0.75">
      <c r="A83" s="3" t="s">
        <v>124</v>
      </c>
      <c r="B83" s="3" t="s">
        <v>106</v>
      </c>
      <c r="C83" s="3">
        <v>20102012</v>
      </c>
      <c r="D83" s="3" t="s">
        <v>111</v>
      </c>
      <c r="E83" s="3"/>
      <c r="F83" s="3" t="s">
        <v>108</v>
      </c>
      <c r="G83" s="3">
        <v>5.6</v>
      </c>
      <c r="H83" s="3" t="s">
        <v>109</v>
      </c>
      <c r="I83" s="3" t="s">
        <v>110</v>
      </c>
    </row>
    <row r="84" spans="1:9" x14ac:dyDescent="0.75">
      <c r="A84" s="3" t="s">
        <v>124</v>
      </c>
      <c r="B84" s="3" t="s">
        <v>106</v>
      </c>
      <c r="C84" s="3">
        <v>20112013</v>
      </c>
      <c r="D84" s="3" t="s">
        <v>112</v>
      </c>
      <c r="E84" s="3"/>
      <c r="F84" s="3" t="s">
        <v>108</v>
      </c>
      <c r="G84" s="3">
        <v>5.2</v>
      </c>
      <c r="H84" s="3" t="s">
        <v>109</v>
      </c>
      <c r="I84" s="3" t="s">
        <v>110</v>
      </c>
    </row>
    <row r="85" spans="1:9" x14ac:dyDescent="0.75">
      <c r="A85" s="3" t="s">
        <v>124</v>
      </c>
      <c r="B85" s="3" t="s">
        <v>106</v>
      </c>
      <c r="C85" s="3">
        <v>20122014</v>
      </c>
      <c r="D85" s="3" t="s">
        <v>113</v>
      </c>
      <c r="E85" s="3"/>
      <c r="F85" s="3" t="s">
        <v>108</v>
      </c>
      <c r="G85" s="3">
        <v>5.2</v>
      </c>
      <c r="H85" s="3" t="s">
        <v>109</v>
      </c>
      <c r="I85" s="3" t="s">
        <v>110</v>
      </c>
    </row>
    <row r="86" spans="1:9" x14ac:dyDescent="0.75">
      <c r="A86" s="3" t="s">
        <v>124</v>
      </c>
      <c r="B86" s="3" t="s">
        <v>106</v>
      </c>
      <c r="C86" s="3">
        <v>20132015</v>
      </c>
      <c r="D86" s="3" t="s">
        <v>114</v>
      </c>
      <c r="E86" s="3"/>
      <c r="F86" s="3" t="s">
        <v>108</v>
      </c>
      <c r="G86" s="3">
        <v>5.3</v>
      </c>
      <c r="H86" s="3" t="s">
        <v>109</v>
      </c>
      <c r="I86" s="3" t="s">
        <v>110</v>
      </c>
    </row>
    <row r="87" spans="1:9" x14ac:dyDescent="0.75">
      <c r="A87" s="3" t="s">
        <v>124</v>
      </c>
      <c r="B87" s="3" t="s">
        <v>106</v>
      </c>
      <c r="C87" s="3">
        <v>20142016</v>
      </c>
      <c r="D87" s="3" t="s">
        <v>115</v>
      </c>
      <c r="E87" s="3"/>
      <c r="F87" s="3" t="s">
        <v>108</v>
      </c>
      <c r="G87" s="3">
        <v>5.4</v>
      </c>
      <c r="H87" s="3" t="s">
        <v>109</v>
      </c>
      <c r="I87" s="3" t="s">
        <v>110</v>
      </c>
    </row>
    <row r="88" spans="1:9" x14ac:dyDescent="0.75">
      <c r="A88" s="3" t="s">
        <v>124</v>
      </c>
      <c r="B88" s="3" t="s">
        <v>106</v>
      </c>
      <c r="C88" s="3">
        <v>20152017</v>
      </c>
      <c r="D88" s="3" t="s">
        <v>116</v>
      </c>
      <c r="E88" s="3"/>
      <c r="F88" s="3" t="s">
        <v>108</v>
      </c>
      <c r="G88" s="3">
        <v>5.9</v>
      </c>
      <c r="H88" s="3" t="s">
        <v>109</v>
      </c>
      <c r="I88" s="3" t="s">
        <v>110</v>
      </c>
    </row>
    <row r="89" spans="1:9" x14ac:dyDescent="0.75">
      <c r="A89" s="3" t="s">
        <v>124</v>
      </c>
      <c r="B89" s="3" t="s">
        <v>106</v>
      </c>
      <c r="C89" s="3">
        <v>20162018</v>
      </c>
      <c r="D89" s="3" t="s">
        <v>117</v>
      </c>
      <c r="E89" s="3"/>
      <c r="F89" s="3" t="s">
        <v>108</v>
      </c>
      <c r="G89" s="3">
        <v>6.6</v>
      </c>
      <c r="H89" s="3" t="s">
        <v>109</v>
      </c>
      <c r="I89" s="3" t="s">
        <v>110</v>
      </c>
    </row>
    <row r="90" spans="1:9" x14ac:dyDescent="0.75">
      <c r="A90" s="3" t="s">
        <v>124</v>
      </c>
      <c r="B90" s="3" t="s">
        <v>106</v>
      </c>
      <c r="C90" s="3">
        <v>20172019</v>
      </c>
      <c r="D90" s="3" t="s">
        <v>118</v>
      </c>
      <c r="E90" s="3"/>
      <c r="F90" s="3" t="s">
        <v>108</v>
      </c>
      <c r="G90" s="3">
        <v>6.9</v>
      </c>
      <c r="H90" s="3" t="s">
        <v>109</v>
      </c>
      <c r="I90" s="3" t="s">
        <v>110</v>
      </c>
    </row>
    <row r="91" spans="1:9" x14ac:dyDescent="0.75">
      <c r="A91" s="3" t="s">
        <v>124</v>
      </c>
      <c r="B91" s="3" t="s">
        <v>106</v>
      </c>
      <c r="C91" s="3">
        <v>20182020</v>
      </c>
      <c r="D91" s="3" t="s">
        <v>119</v>
      </c>
      <c r="E91" s="3"/>
      <c r="F91" s="3" t="s">
        <v>108</v>
      </c>
      <c r="G91" s="3">
        <v>6.7</v>
      </c>
      <c r="H91" s="3" t="s">
        <v>109</v>
      </c>
      <c r="I91" s="3" t="s">
        <v>110</v>
      </c>
    </row>
    <row r="92" spans="1:9" x14ac:dyDescent="0.75">
      <c r="A92" s="3" t="s">
        <v>67</v>
      </c>
      <c r="B92" s="3" t="s">
        <v>106</v>
      </c>
      <c r="C92" s="3">
        <v>20092011</v>
      </c>
      <c r="D92" s="3" t="s">
        <v>107</v>
      </c>
      <c r="E92" s="3"/>
      <c r="F92" s="3" t="s">
        <v>108</v>
      </c>
      <c r="G92" s="3">
        <v>30.3</v>
      </c>
      <c r="H92" s="3" t="s">
        <v>109</v>
      </c>
      <c r="I92" s="3" t="s">
        <v>110</v>
      </c>
    </row>
    <row r="93" spans="1:9" x14ac:dyDescent="0.75">
      <c r="A93" s="3" t="s">
        <v>67</v>
      </c>
      <c r="B93" s="3" t="s">
        <v>106</v>
      </c>
      <c r="C93" s="3">
        <v>20102012</v>
      </c>
      <c r="D93" s="3" t="s">
        <v>111</v>
      </c>
      <c r="E93" s="3"/>
      <c r="F93" s="3" t="s">
        <v>108</v>
      </c>
      <c r="G93" s="3">
        <v>29.6</v>
      </c>
      <c r="H93" s="3" t="s">
        <v>109</v>
      </c>
      <c r="I93" s="3" t="s">
        <v>110</v>
      </c>
    </row>
    <row r="94" spans="1:9" x14ac:dyDescent="0.75">
      <c r="A94" s="3" t="s">
        <v>67</v>
      </c>
      <c r="B94" s="3" t="s">
        <v>106</v>
      </c>
      <c r="C94" s="3">
        <v>20112013</v>
      </c>
      <c r="D94" s="3" t="s">
        <v>112</v>
      </c>
      <c r="E94" s="3"/>
      <c r="F94" s="3" t="s">
        <v>108</v>
      </c>
      <c r="G94" s="3">
        <v>33</v>
      </c>
      <c r="H94" s="3" t="s">
        <v>109</v>
      </c>
      <c r="I94" s="3" t="s">
        <v>110</v>
      </c>
    </row>
    <row r="95" spans="1:9" x14ac:dyDescent="0.75">
      <c r="A95" s="3" t="s">
        <v>67</v>
      </c>
      <c r="B95" s="3" t="s">
        <v>106</v>
      </c>
      <c r="C95" s="3">
        <v>20122014</v>
      </c>
      <c r="D95" s="3" t="s">
        <v>113</v>
      </c>
      <c r="E95" s="3"/>
      <c r="F95" s="3" t="s">
        <v>108</v>
      </c>
      <c r="G95" s="3">
        <v>40.200000000000003</v>
      </c>
      <c r="H95" s="3" t="s">
        <v>109</v>
      </c>
      <c r="I95" s="3" t="s">
        <v>110</v>
      </c>
    </row>
    <row r="96" spans="1:9" x14ac:dyDescent="0.75">
      <c r="A96" s="3" t="s">
        <v>67</v>
      </c>
      <c r="B96" s="3" t="s">
        <v>106</v>
      </c>
      <c r="C96" s="3">
        <v>20132015</v>
      </c>
      <c r="D96" s="3" t="s">
        <v>114</v>
      </c>
      <c r="E96" s="3"/>
      <c r="F96" s="3" t="s">
        <v>108</v>
      </c>
      <c r="G96" s="3">
        <v>47.9</v>
      </c>
      <c r="H96" s="3" t="s">
        <v>109</v>
      </c>
      <c r="I96" s="3" t="s">
        <v>110</v>
      </c>
    </row>
    <row r="97" spans="1:9" x14ac:dyDescent="0.75">
      <c r="A97" s="3" t="s">
        <v>67</v>
      </c>
      <c r="B97" s="3" t="s">
        <v>106</v>
      </c>
      <c r="C97" s="3">
        <v>20142016</v>
      </c>
      <c r="D97" s="3" t="s">
        <v>115</v>
      </c>
      <c r="E97" s="3"/>
      <c r="F97" s="3" t="s">
        <v>108</v>
      </c>
      <c r="G97" s="3">
        <v>49.9</v>
      </c>
      <c r="H97" s="3" t="s">
        <v>109</v>
      </c>
      <c r="I97" s="3" t="s">
        <v>110</v>
      </c>
    </row>
    <row r="98" spans="1:9" x14ac:dyDescent="0.75">
      <c r="A98" s="3" t="s">
        <v>67</v>
      </c>
      <c r="B98" s="3" t="s">
        <v>106</v>
      </c>
      <c r="C98" s="3">
        <v>20152017</v>
      </c>
      <c r="D98" s="3" t="s">
        <v>116</v>
      </c>
      <c r="E98" s="3"/>
      <c r="F98" s="3" t="s">
        <v>108</v>
      </c>
      <c r="G98" s="3">
        <v>48.6</v>
      </c>
      <c r="H98" s="3" t="s">
        <v>109</v>
      </c>
      <c r="I98" s="3" t="s">
        <v>110</v>
      </c>
    </row>
    <row r="99" spans="1:9" x14ac:dyDescent="0.75">
      <c r="A99" s="3" t="s">
        <v>67</v>
      </c>
      <c r="B99" s="3" t="s">
        <v>106</v>
      </c>
      <c r="C99" s="3">
        <v>20162018</v>
      </c>
      <c r="D99" s="3" t="s">
        <v>117</v>
      </c>
      <c r="E99" s="3"/>
      <c r="F99" s="3" t="s">
        <v>108</v>
      </c>
      <c r="G99" s="3">
        <v>46.1</v>
      </c>
      <c r="H99" s="3" t="s">
        <v>109</v>
      </c>
      <c r="I99" s="3" t="s">
        <v>110</v>
      </c>
    </row>
    <row r="100" spans="1:9" x14ac:dyDescent="0.75">
      <c r="A100" s="3" t="s">
        <v>67</v>
      </c>
      <c r="B100" s="3" t="s">
        <v>106</v>
      </c>
      <c r="C100" s="3">
        <v>20172019</v>
      </c>
      <c r="D100" s="3" t="s">
        <v>118</v>
      </c>
      <c r="E100" s="3"/>
      <c r="F100" s="3" t="s">
        <v>108</v>
      </c>
      <c r="G100" s="3">
        <v>46.8</v>
      </c>
      <c r="H100" s="3" t="s">
        <v>109</v>
      </c>
      <c r="I100" s="3" t="s">
        <v>110</v>
      </c>
    </row>
    <row r="101" spans="1:9" x14ac:dyDescent="0.75">
      <c r="A101" s="3" t="s">
        <v>67</v>
      </c>
      <c r="B101" s="3" t="s">
        <v>106</v>
      </c>
      <c r="C101" s="3">
        <v>20182020</v>
      </c>
      <c r="D101" s="3" t="s">
        <v>119</v>
      </c>
      <c r="E101" s="3"/>
      <c r="F101" s="3" t="s">
        <v>108</v>
      </c>
      <c r="G101" s="3">
        <v>49.2</v>
      </c>
      <c r="H101" s="3" t="s">
        <v>109</v>
      </c>
      <c r="I101" s="3" t="s">
        <v>110</v>
      </c>
    </row>
    <row r="102" spans="1:9" x14ac:dyDescent="0.75">
      <c r="A102" s="3" t="s">
        <v>68</v>
      </c>
      <c r="B102" s="3" t="s">
        <v>106</v>
      </c>
      <c r="C102" s="3">
        <v>20092011</v>
      </c>
      <c r="D102" s="3" t="s">
        <v>107</v>
      </c>
      <c r="E102" s="3"/>
      <c r="F102" s="3" t="s">
        <v>108</v>
      </c>
      <c r="G102" s="3">
        <v>31.4</v>
      </c>
      <c r="H102" s="3" t="s">
        <v>109</v>
      </c>
      <c r="I102" s="3" t="s">
        <v>110</v>
      </c>
    </row>
    <row r="103" spans="1:9" x14ac:dyDescent="0.75">
      <c r="A103" s="3" t="s">
        <v>68</v>
      </c>
      <c r="B103" s="3" t="s">
        <v>106</v>
      </c>
      <c r="C103" s="3">
        <v>20102012</v>
      </c>
      <c r="D103" s="3" t="s">
        <v>111</v>
      </c>
      <c r="E103" s="3"/>
      <c r="F103" s="3" t="s">
        <v>108</v>
      </c>
      <c r="G103" s="3">
        <v>26</v>
      </c>
      <c r="H103" s="3" t="s">
        <v>109</v>
      </c>
      <c r="I103" s="3" t="s">
        <v>110</v>
      </c>
    </row>
    <row r="104" spans="1:9" x14ac:dyDescent="0.75">
      <c r="A104" s="3" t="s">
        <v>68</v>
      </c>
      <c r="B104" s="3" t="s">
        <v>106</v>
      </c>
      <c r="C104" s="3">
        <v>20112013</v>
      </c>
      <c r="D104" s="3" t="s">
        <v>112</v>
      </c>
      <c r="E104" s="3"/>
      <c r="F104" s="3" t="s">
        <v>108</v>
      </c>
      <c r="G104" s="3">
        <v>25.4</v>
      </c>
      <c r="H104" s="3" t="s">
        <v>109</v>
      </c>
      <c r="I104" s="3" t="s">
        <v>110</v>
      </c>
    </row>
    <row r="105" spans="1:9" x14ac:dyDescent="0.75">
      <c r="A105" s="3" t="s">
        <v>68</v>
      </c>
      <c r="B105" s="3" t="s">
        <v>106</v>
      </c>
      <c r="C105" s="3">
        <v>20122014</v>
      </c>
      <c r="D105" s="3" t="s">
        <v>113</v>
      </c>
      <c r="E105" s="3"/>
      <c r="F105" s="3" t="s">
        <v>108</v>
      </c>
      <c r="G105" s="3">
        <v>25.6</v>
      </c>
      <c r="H105" s="3" t="s">
        <v>109</v>
      </c>
      <c r="I105" s="3" t="s">
        <v>110</v>
      </c>
    </row>
    <row r="106" spans="1:9" x14ac:dyDescent="0.75">
      <c r="A106" s="3" t="s">
        <v>68</v>
      </c>
      <c r="B106" s="3" t="s">
        <v>106</v>
      </c>
      <c r="C106" s="3">
        <v>20132015</v>
      </c>
      <c r="D106" s="3" t="s">
        <v>114</v>
      </c>
      <c r="E106" s="3"/>
      <c r="F106" s="3" t="s">
        <v>108</v>
      </c>
      <c r="G106" s="3">
        <v>27</v>
      </c>
      <c r="H106" s="3" t="s">
        <v>109</v>
      </c>
      <c r="I106" s="3" t="s">
        <v>110</v>
      </c>
    </row>
    <row r="107" spans="1:9" x14ac:dyDescent="0.75">
      <c r="A107" s="3" t="s">
        <v>68</v>
      </c>
      <c r="B107" s="3" t="s">
        <v>106</v>
      </c>
      <c r="C107" s="3">
        <v>20142016</v>
      </c>
      <c r="D107" s="3" t="s">
        <v>115</v>
      </c>
      <c r="E107" s="3"/>
      <c r="F107" s="3" t="s">
        <v>108</v>
      </c>
      <c r="G107" s="3">
        <v>28</v>
      </c>
      <c r="H107" s="3" t="s">
        <v>109</v>
      </c>
      <c r="I107" s="3" t="s">
        <v>110</v>
      </c>
    </row>
    <row r="108" spans="1:9" x14ac:dyDescent="0.75">
      <c r="A108" s="3" t="s">
        <v>68</v>
      </c>
      <c r="B108" s="3" t="s">
        <v>106</v>
      </c>
      <c r="C108" s="3">
        <v>20152017</v>
      </c>
      <c r="D108" s="3" t="s">
        <v>116</v>
      </c>
      <c r="E108" s="3"/>
      <c r="F108" s="3" t="s">
        <v>108</v>
      </c>
      <c r="G108" s="3">
        <v>28.5</v>
      </c>
      <c r="H108" s="3" t="s">
        <v>109</v>
      </c>
      <c r="I108" s="3" t="s">
        <v>110</v>
      </c>
    </row>
    <row r="109" spans="1:9" x14ac:dyDescent="0.75">
      <c r="A109" s="3" t="s">
        <v>68</v>
      </c>
      <c r="B109" s="3" t="s">
        <v>106</v>
      </c>
      <c r="C109" s="3">
        <v>20162018</v>
      </c>
      <c r="D109" s="3" t="s">
        <v>117</v>
      </c>
      <c r="E109" s="3"/>
      <c r="F109" s="3" t="s">
        <v>108</v>
      </c>
      <c r="G109" s="3">
        <v>29.1</v>
      </c>
      <c r="H109" s="3" t="s">
        <v>109</v>
      </c>
      <c r="I109" s="3" t="s">
        <v>110</v>
      </c>
    </row>
    <row r="110" spans="1:9" x14ac:dyDescent="0.75">
      <c r="A110" s="3" t="s">
        <v>68</v>
      </c>
      <c r="B110" s="3" t="s">
        <v>106</v>
      </c>
      <c r="C110" s="3">
        <v>20172019</v>
      </c>
      <c r="D110" s="3" t="s">
        <v>118</v>
      </c>
      <c r="E110" s="3"/>
      <c r="F110" s="3" t="s">
        <v>108</v>
      </c>
      <c r="G110" s="3">
        <v>30.3</v>
      </c>
      <c r="H110" s="3" t="s">
        <v>109</v>
      </c>
      <c r="I110" s="3" t="s">
        <v>110</v>
      </c>
    </row>
    <row r="111" spans="1:9" x14ac:dyDescent="0.75">
      <c r="A111" s="3" t="s">
        <v>68</v>
      </c>
      <c r="B111" s="3" t="s">
        <v>106</v>
      </c>
      <c r="C111" s="3">
        <v>20182020</v>
      </c>
      <c r="D111" s="3" t="s">
        <v>119</v>
      </c>
      <c r="E111" s="3"/>
      <c r="F111" s="3" t="s">
        <v>108</v>
      </c>
      <c r="G111" s="3">
        <v>31.7</v>
      </c>
      <c r="H111" s="3" t="s">
        <v>109</v>
      </c>
      <c r="I111" s="3" t="s">
        <v>110</v>
      </c>
    </row>
    <row r="112" spans="1:9" x14ac:dyDescent="0.75">
      <c r="A112" s="3" t="s">
        <v>69</v>
      </c>
      <c r="B112" s="3" t="s">
        <v>106</v>
      </c>
      <c r="C112" s="3">
        <v>20092011</v>
      </c>
      <c r="D112" s="3" t="s">
        <v>107</v>
      </c>
      <c r="E112" s="3"/>
      <c r="F112" s="3" t="s">
        <v>108</v>
      </c>
      <c r="G112" s="3">
        <v>21.2</v>
      </c>
      <c r="H112" s="3" t="s">
        <v>109</v>
      </c>
      <c r="I112" s="3" t="s">
        <v>110</v>
      </c>
    </row>
    <row r="113" spans="1:9" x14ac:dyDescent="0.75">
      <c r="A113" s="3" t="s">
        <v>69</v>
      </c>
      <c r="B113" s="3" t="s">
        <v>106</v>
      </c>
      <c r="C113" s="3">
        <v>20102012</v>
      </c>
      <c r="D113" s="3" t="s">
        <v>111</v>
      </c>
      <c r="E113" s="3"/>
      <c r="F113" s="3" t="s">
        <v>108</v>
      </c>
      <c r="G113" s="3">
        <v>21.4</v>
      </c>
      <c r="H113" s="3" t="s">
        <v>109</v>
      </c>
      <c r="I113" s="3" t="s">
        <v>110</v>
      </c>
    </row>
    <row r="114" spans="1:9" x14ac:dyDescent="0.75">
      <c r="A114" s="3" t="s">
        <v>69</v>
      </c>
      <c r="B114" s="3" t="s">
        <v>106</v>
      </c>
      <c r="C114" s="3">
        <v>20112013</v>
      </c>
      <c r="D114" s="3" t="s">
        <v>112</v>
      </c>
      <c r="E114" s="3"/>
      <c r="F114" s="3" t="s">
        <v>108</v>
      </c>
      <c r="G114" s="3">
        <v>21.2</v>
      </c>
      <c r="H114" s="3" t="s">
        <v>109</v>
      </c>
      <c r="I114" s="3" t="s">
        <v>110</v>
      </c>
    </row>
    <row r="115" spans="1:9" x14ac:dyDescent="0.75">
      <c r="A115" s="3" t="s">
        <v>69</v>
      </c>
      <c r="B115" s="3" t="s">
        <v>106</v>
      </c>
      <c r="C115" s="3">
        <v>20122014</v>
      </c>
      <c r="D115" s="3" t="s">
        <v>113</v>
      </c>
      <c r="E115" s="3"/>
      <c r="F115" s="3" t="s">
        <v>108</v>
      </c>
      <c r="G115" s="3">
        <v>20.6</v>
      </c>
      <c r="H115" s="3" t="s">
        <v>109</v>
      </c>
      <c r="I115" s="3" t="s">
        <v>110</v>
      </c>
    </row>
    <row r="116" spans="1:9" x14ac:dyDescent="0.75">
      <c r="A116" s="3" t="s">
        <v>69</v>
      </c>
      <c r="B116" s="3" t="s">
        <v>106</v>
      </c>
      <c r="C116" s="3">
        <v>20132015</v>
      </c>
      <c r="D116" s="3" t="s">
        <v>114</v>
      </c>
      <c r="E116" s="3"/>
      <c r="F116" s="3" t="s">
        <v>108</v>
      </c>
      <c r="G116" s="3">
        <v>20</v>
      </c>
      <c r="H116" s="3" t="s">
        <v>109</v>
      </c>
      <c r="I116" s="3" t="s">
        <v>110</v>
      </c>
    </row>
    <row r="117" spans="1:9" x14ac:dyDescent="0.75">
      <c r="A117" s="3" t="s">
        <v>69</v>
      </c>
      <c r="B117" s="3" t="s">
        <v>106</v>
      </c>
      <c r="C117" s="3">
        <v>20142016</v>
      </c>
      <c r="D117" s="3" t="s">
        <v>115</v>
      </c>
      <c r="E117" s="3"/>
      <c r="F117" s="3" t="s">
        <v>108</v>
      </c>
      <c r="G117" s="3">
        <v>19.399999999999999</v>
      </c>
      <c r="H117" s="3" t="s">
        <v>109</v>
      </c>
      <c r="I117" s="3" t="s">
        <v>110</v>
      </c>
    </row>
    <row r="118" spans="1:9" x14ac:dyDescent="0.75">
      <c r="A118" s="3" t="s">
        <v>69</v>
      </c>
      <c r="B118" s="3" t="s">
        <v>106</v>
      </c>
      <c r="C118" s="3">
        <v>20152017</v>
      </c>
      <c r="D118" s="3" t="s">
        <v>116</v>
      </c>
      <c r="E118" s="3"/>
      <c r="F118" s="3" t="s">
        <v>108</v>
      </c>
      <c r="G118" s="3">
        <v>19</v>
      </c>
      <c r="H118" s="3" t="s">
        <v>109</v>
      </c>
      <c r="I118" s="3" t="s">
        <v>110</v>
      </c>
    </row>
    <row r="119" spans="1:9" x14ac:dyDescent="0.75">
      <c r="A119" s="3" t="s">
        <v>69</v>
      </c>
      <c r="B119" s="3" t="s">
        <v>106</v>
      </c>
      <c r="C119" s="3">
        <v>20162018</v>
      </c>
      <c r="D119" s="3" t="s">
        <v>117</v>
      </c>
      <c r="E119" s="3"/>
      <c r="F119" s="3" t="s">
        <v>108</v>
      </c>
      <c r="G119" s="3">
        <v>19</v>
      </c>
      <c r="H119" s="3" t="s">
        <v>109</v>
      </c>
      <c r="I119" s="3" t="s">
        <v>110</v>
      </c>
    </row>
    <row r="120" spans="1:9" x14ac:dyDescent="0.75">
      <c r="A120" s="3" t="s">
        <v>69</v>
      </c>
      <c r="B120" s="3" t="s">
        <v>106</v>
      </c>
      <c r="C120" s="3">
        <v>20172019</v>
      </c>
      <c r="D120" s="3" t="s">
        <v>118</v>
      </c>
      <c r="E120" s="3"/>
      <c r="F120" s="3" t="s">
        <v>108</v>
      </c>
      <c r="G120" s="3">
        <v>19.899999999999999</v>
      </c>
      <c r="H120" s="3" t="s">
        <v>109</v>
      </c>
      <c r="I120" s="3" t="s">
        <v>110</v>
      </c>
    </row>
    <row r="121" spans="1:9" x14ac:dyDescent="0.75">
      <c r="A121" s="3" t="s">
        <v>69</v>
      </c>
      <c r="B121" s="3" t="s">
        <v>106</v>
      </c>
      <c r="C121" s="3">
        <v>20182020</v>
      </c>
      <c r="D121" s="3" t="s">
        <v>119</v>
      </c>
      <c r="E121" s="3"/>
      <c r="F121" s="3" t="s">
        <v>108</v>
      </c>
      <c r="G121" s="3">
        <v>20.2</v>
      </c>
      <c r="H121" s="3" t="s">
        <v>109</v>
      </c>
      <c r="I121" s="3" t="s">
        <v>110</v>
      </c>
    </row>
    <row r="122" spans="1:9" x14ac:dyDescent="0.75">
      <c r="A122" s="3" t="s">
        <v>125</v>
      </c>
      <c r="B122" s="3" t="s">
        <v>106</v>
      </c>
      <c r="C122" s="3">
        <v>20092011</v>
      </c>
      <c r="D122" s="3" t="s">
        <v>107</v>
      </c>
      <c r="E122" s="3"/>
      <c r="F122" s="3" t="s">
        <v>108</v>
      </c>
      <c r="G122" s="3">
        <v>36.5</v>
      </c>
      <c r="H122" s="3" t="s">
        <v>109</v>
      </c>
      <c r="I122" s="3" t="s">
        <v>110</v>
      </c>
    </row>
    <row r="123" spans="1:9" x14ac:dyDescent="0.75">
      <c r="A123" s="3" t="s">
        <v>125</v>
      </c>
      <c r="B123" s="3" t="s">
        <v>106</v>
      </c>
      <c r="C123" s="3">
        <v>20102012</v>
      </c>
      <c r="D123" s="3" t="s">
        <v>111</v>
      </c>
      <c r="E123" s="3"/>
      <c r="F123" s="3" t="s">
        <v>108</v>
      </c>
      <c r="G123" s="3">
        <v>35.9</v>
      </c>
      <c r="H123" s="3" t="s">
        <v>109</v>
      </c>
      <c r="I123" s="3" t="s">
        <v>110</v>
      </c>
    </row>
    <row r="124" spans="1:9" x14ac:dyDescent="0.75">
      <c r="A124" s="3" t="s">
        <v>125</v>
      </c>
      <c r="B124" s="3" t="s">
        <v>106</v>
      </c>
      <c r="C124" s="3">
        <v>20112013</v>
      </c>
      <c r="D124" s="3" t="s">
        <v>112</v>
      </c>
      <c r="E124" s="3"/>
      <c r="F124" s="3" t="s">
        <v>108</v>
      </c>
      <c r="G124" s="3">
        <v>32.9</v>
      </c>
      <c r="H124" s="3" t="s">
        <v>109</v>
      </c>
      <c r="I124" s="3" t="s">
        <v>110</v>
      </c>
    </row>
    <row r="125" spans="1:9" x14ac:dyDescent="0.75">
      <c r="A125" s="3" t="s">
        <v>125</v>
      </c>
      <c r="B125" s="3" t="s">
        <v>106</v>
      </c>
      <c r="C125" s="3">
        <v>20122014</v>
      </c>
      <c r="D125" s="3" t="s">
        <v>113</v>
      </c>
      <c r="E125" s="3"/>
      <c r="F125" s="3" t="s">
        <v>108</v>
      </c>
      <c r="G125" s="3">
        <v>28.2</v>
      </c>
      <c r="H125" s="3" t="s">
        <v>109</v>
      </c>
      <c r="I125" s="3" t="s">
        <v>110</v>
      </c>
    </row>
    <row r="126" spans="1:9" x14ac:dyDescent="0.75">
      <c r="A126" s="3" t="s">
        <v>125</v>
      </c>
      <c r="B126" s="3" t="s">
        <v>106</v>
      </c>
      <c r="C126" s="3">
        <v>20132015</v>
      </c>
      <c r="D126" s="3" t="s">
        <v>114</v>
      </c>
      <c r="E126" s="3"/>
      <c r="F126" s="3" t="s">
        <v>108</v>
      </c>
      <c r="G126" s="3">
        <v>25.3</v>
      </c>
      <c r="H126" s="3" t="s">
        <v>109</v>
      </c>
      <c r="I126" s="3" t="s">
        <v>110</v>
      </c>
    </row>
    <row r="127" spans="1:9" x14ac:dyDescent="0.75">
      <c r="A127" s="3" t="s">
        <v>125</v>
      </c>
      <c r="B127" s="3" t="s">
        <v>106</v>
      </c>
      <c r="C127" s="3">
        <v>20142016</v>
      </c>
      <c r="D127" s="3" t="s">
        <v>115</v>
      </c>
      <c r="E127" s="3"/>
      <c r="F127" s="3" t="s">
        <v>108</v>
      </c>
      <c r="G127" s="3">
        <v>25.2</v>
      </c>
      <c r="H127" s="3" t="s">
        <v>109</v>
      </c>
      <c r="I127" s="3" t="s">
        <v>110</v>
      </c>
    </row>
    <row r="128" spans="1:9" x14ac:dyDescent="0.75">
      <c r="A128" s="3" t="s">
        <v>125</v>
      </c>
      <c r="B128" s="3" t="s">
        <v>106</v>
      </c>
      <c r="C128" s="3">
        <v>20152017</v>
      </c>
      <c r="D128" s="3" t="s">
        <v>116</v>
      </c>
      <c r="E128" s="3"/>
      <c r="F128" s="3" t="s">
        <v>108</v>
      </c>
      <c r="G128" s="3">
        <v>26.4</v>
      </c>
      <c r="H128" s="3" t="s">
        <v>109</v>
      </c>
      <c r="I128" s="3" t="s">
        <v>110</v>
      </c>
    </row>
    <row r="129" spans="1:9" x14ac:dyDescent="0.75">
      <c r="A129" s="3" t="s">
        <v>125</v>
      </c>
      <c r="B129" s="3" t="s">
        <v>106</v>
      </c>
      <c r="C129" s="3">
        <v>20162018</v>
      </c>
      <c r="D129" s="3" t="s">
        <v>117</v>
      </c>
      <c r="E129" s="3"/>
      <c r="F129" s="3" t="s">
        <v>108</v>
      </c>
      <c r="G129" s="3">
        <v>28.3</v>
      </c>
      <c r="H129" s="3" t="s">
        <v>109</v>
      </c>
      <c r="I129" s="3" t="s">
        <v>110</v>
      </c>
    </row>
    <row r="130" spans="1:9" x14ac:dyDescent="0.75">
      <c r="A130" s="3" t="s">
        <v>125</v>
      </c>
      <c r="B130" s="3" t="s">
        <v>106</v>
      </c>
      <c r="C130" s="3">
        <v>20172019</v>
      </c>
      <c r="D130" s="3" t="s">
        <v>118</v>
      </c>
      <c r="E130" s="3"/>
      <c r="F130" s="3" t="s">
        <v>108</v>
      </c>
      <c r="G130" s="3">
        <v>29.3</v>
      </c>
      <c r="H130" s="3" t="s">
        <v>109</v>
      </c>
      <c r="I130" s="3" t="s">
        <v>110</v>
      </c>
    </row>
    <row r="131" spans="1:9" x14ac:dyDescent="0.75">
      <c r="A131" s="3" t="s">
        <v>125</v>
      </c>
      <c r="B131" s="3" t="s">
        <v>106</v>
      </c>
      <c r="C131" s="3">
        <v>20182020</v>
      </c>
      <c r="D131" s="3" t="s">
        <v>119</v>
      </c>
      <c r="E131" s="3"/>
      <c r="F131" s="3" t="s">
        <v>108</v>
      </c>
      <c r="G131" s="3">
        <v>29.9</v>
      </c>
      <c r="H131" s="3" t="s">
        <v>109</v>
      </c>
      <c r="I131" s="3" t="s">
        <v>110</v>
      </c>
    </row>
    <row r="132" spans="1:9" x14ac:dyDescent="0.75">
      <c r="A132" s="3" t="s">
        <v>126</v>
      </c>
      <c r="B132" s="3" t="s">
        <v>106</v>
      </c>
      <c r="C132" s="3">
        <v>20092011</v>
      </c>
      <c r="D132" s="3" t="s">
        <v>107</v>
      </c>
      <c r="E132" s="3"/>
      <c r="F132" s="3" t="s">
        <v>108</v>
      </c>
      <c r="G132" s="3">
        <v>13.6</v>
      </c>
      <c r="H132" s="3" t="s">
        <v>109</v>
      </c>
      <c r="I132" s="3" t="s">
        <v>110</v>
      </c>
    </row>
    <row r="133" spans="1:9" x14ac:dyDescent="0.75">
      <c r="A133" s="3" t="s">
        <v>126</v>
      </c>
      <c r="B133" s="3" t="s">
        <v>106</v>
      </c>
      <c r="C133" s="3">
        <v>20102012</v>
      </c>
      <c r="D133" s="3" t="s">
        <v>111</v>
      </c>
      <c r="E133" s="3"/>
      <c r="F133" s="3" t="s">
        <v>108</v>
      </c>
      <c r="G133" s="3">
        <v>10.9</v>
      </c>
      <c r="H133" s="3" t="s">
        <v>109</v>
      </c>
      <c r="I133" s="3" t="s">
        <v>110</v>
      </c>
    </row>
    <row r="134" spans="1:9" x14ac:dyDescent="0.75">
      <c r="A134" s="3" t="s">
        <v>126</v>
      </c>
      <c r="B134" s="3" t="s">
        <v>106</v>
      </c>
      <c r="C134" s="3">
        <v>20112013</v>
      </c>
      <c r="D134" s="3" t="s">
        <v>112</v>
      </c>
      <c r="E134" s="3"/>
      <c r="F134" s="3" t="s">
        <v>108</v>
      </c>
      <c r="G134" s="3">
        <v>10</v>
      </c>
      <c r="H134" s="3" t="s">
        <v>109</v>
      </c>
      <c r="I134" s="3" t="s">
        <v>110</v>
      </c>
    </row>
    <row r="135" spans="1:9" x14ac:dyDescent="0.75">
      <c r="A135" s="3" t="s">
        <v>126</v>
      </c>
      <c r="B135" s="3" t="s">
        <v>106</v>
      </c>
      <c r="C135" s="3">
        <v>20122014</v>
      </c>
      <c r="D135" s="3" t="s">
        <v>113</v>
      </c>
      <c r="E135" s="3"/>
      <c r="F135" s="3" t="s">
        <v>108</v>
      </c>
      <c r="G135" s="3">
        <v>9.9</v>
      </c>
      <c r="H135" s="3" t="s">
        <v>109</v>
      </c>
      <c r="I135" s="3" t="s">
        <v>110</v>
      </c>
    </row>
    <row r="136" spans="1:9" x14ac:dyDescent="0.75">
      <c r="A136" s="3" t="s">
        <v>126</v>
      </c>
      <c r="B136" s="3" t="s">
        <v>106</v>
      </c>
      <c r="C136" s="3">
        <v>20132015</v>
      </c>
      <c r="D136" s="3" t="s">
        <v>114</v>
      </c>
      <c r="E136" s="3"/>
      <c r="F136" s="3" t="s">
        <v>108</v>
      </c>
      <c r="G136" s="3">
        <v>9.1999999999999993</v>
      </c>
      <c r="H136" s="3" t="s">
        <v>109</v>
      </c>
      <c r="I136" s="3" t="s">
        <v>110</v>
      </c>
    </row>
    <row r="137" spans="1:9" x14ac:dyDescent="0.75">
      <c r="A137" s="3" t="s">
        <v>126</v>
      </c>
      <c r="B137" s="3" t="s">
        <v>106</v>
      </c>
      <c r="C137" s="3">
        <v>20142016</v>
      </c>
      <c r="D137" s="3" t="s">
        <v>115</v>
      </c>
      <c r="E137" s="3"/>
      <c r="F137" s="3" t="s">
        <v>108</v>
      </c>
      <c r="G137" s="3">
        <v>8.3000000000000007</v>
      </c>
      <c r="H137" s="3" t="s">
        <v>109</v>
      </c>
      <c r="I137" s="3" t="s">
        <v>110</v>
      </c>
    </row>
    <row r="138" spans="1:9" x14ac:dyDescent="0.75">
      <c r="A138" s="3" t="s">
        <v>126</v>
      </c>
      <c r="B138" s="3" t="s">
        <v>106</v>
      </c>
      <c r="C138" s="3">
        <v>20152017</v>
      </c>
      <c r="D138" s="3" t="s">
        <v>116</v>
      </c>
      <c r="E138" s="3"/>
      <c r="F138" s="3" t="s">
        <v>108</v>
      </c>
      <c r="G138" s="3">
        <v>6.9</v>
      </c>
      <c r="H138" s="3" t="s">
        <v>109</v>
      </c>
      <c r="I138" s="3" t="s">
        <v>110</v>
      </c>
    </row>
    <row r="139" spans="1:9" x14ac:dyDescent="0.75">
      <c r="A139" s="3" t="s">
        <v>126</v>
      </c>
      <c r="B139" s="3" t="s">
        <v>106</v>
      </c>
      <c r="C139" s="3">
        <v>20162018</v>
      </c>
      <c r="D139" s="3" t="s">
        <v>117</v>
      </c>
      <c r="E139" s="3"/>
      <c r="F139" s="3" t="s">
        <v>108</v>
      </c>
      <c r="G139" s="3">
        <v>6</v>
      </c>
      <c r="H139" s="3" t="s">
        <v>109</v>
      </c>
      <c r="I139" s="3" t="s">
        <v>110</v>
      </c>
    </row>
    <row r="140" spans="1:9" x14ac:dyDescent="0.75">
      <c r="A140" s="3" t="s">
        <v>126</v>
      </c>
      <c r="B140" s="3" t="s">
        <v>106</v>
      </c>
      <c r="C140" s="3">
        <v>20172019</v>
      </c>
      <c r="D140" s="3" t="s">
        <v>118</v>
      </c>
      <c r="E140" s="3"/>
      <c r="F140" s="3" t="s">
        <v>108</v>
      </c>
      <c r="G140" s="3">
        <v>5.2</v>
      </c>
      <c r="H140" s="3" t="s">
        <v>109</v>
      </c>
      <c r="I140" s="3" t="s">
        <v>110</v>
      </c>
    </row>
    <row r="141" spans="1:9" x14ac:dyDescent="0.75">
      <c r="A141" s="3" t="s">
        <v>126</v>
      </c>
      <c r="B141" s="3" t="s">
        <v>106</v>
      </c>
      <c r="C141" s="3">
        <v>20182020</v>
      </c>
      <c r="D141" s="3" t="s">
        <v>119</v>
      </c>
      <c r="E141" s="3"/>
      <c r="F141" s="3" t="s">
        <v>108</v>
      </c>
      <c r="G141" s="3">
        <v>4.7</v>
      </c>
      <c r="H141" s="3" t="s">
        <v>109</v>
      </c>
      <c r="I141" s="3" t="s">
        <v>110</v>
      </c>
    </row>
    <row r="142" spans="1:9" x14ac:dyDescent="0.75">
      <c r="A142" s="3" t="s">
        <v>127</v>
      </c>
      <c r="B142" s="3" t="s">
        <v>106</v>
      </c>
      <c r="C142" s="3">
        <v>20092011</v>
      </c>
      <c r="D142" s="3" t="s">
        <v>107</v>
      </c>
      <c r="E142" s="3"/>
      <c r="F142" s="3" t="s">
        <v>108</v>
      </c>
      <c r="G142" s="3">
        <v>39.1</v>
      </c>
      <c r="H142" s="3" t="s">
        <v>109</v>
      </c>
      <c r="I142" s="3" t="s">
        <v>110</v>
      </c>
    </row>
    <row r="143" spans="1:9" x14ac:dyDescent="0.75">
      <c r="A143" s="3" t="s">
        <v>127</v>
      </c>
      <c r="B143" s="3" t="s">
        <v>106</v>
      </c>
      <c r="C143" s="3">
        <v>20102012</v>
      </c>
      <c r="D143" s="3" t="s">
        <v>111</v>
      </c>
      <c r="E143" s="3"/>
      <c r="F143" s="3" t="s">
        <v>108</v>
      </c>
      <c r="G143" s="3">
        <v>38.200000000000003</v>
      </c>
      <c r="H143" s="3" t="s">
        <v>109</v>
      </c>
      <c r="I143" s="3" t="s">
        <v>110</v>
      </c>
    </row>
    <row r="144" spans="1:9" x14ac:dyDescent="0.75">
      <c r="A144" s="3" t="s">
        <v>127</v>
      </c>
      <c r="B144" s="3" t="s">
        <v>106</v>
      </c>
      <c r="C144" s="3">
        <v>20112013</v>
      </c>
      <c r="D144" s="3" t="s">
        <v>112</v>
      </c>
      <c r="E144" s="3"/>
      <c r="F144" s="3" t="s">
        <v>108</v>
      </c>
      <c r="G144" s="3">
        <v>38.6</v>
      </c>
      <c r="H144" s="3" t="s">
        <v>109</v>
      </c>
      <c r="I144" s="3" t="s">
        <v>110</v>
      </c>
    </row>
    <row r="145" spans="1:9" x14ac:dyDescent="0.75">
      <c r="A145" s="3" t="s">
        <v>127</v>
      </c>
      <c r="B145" s="3" t="s">
        <v>106</v>
      </c>
      <c r="C145" s="3">
        <v>20122014</v>
      </c>
      <c r="D145" s="3" t="s">
        <v>113</v>
      </c>
      <c r="E145" s="3"/>
      <c r="F145" s="3" t="s">
        <v>108</v>
      </c>
      <c r="G145" s="3">
        <v>38.6</v>
      </c>
      <c r="H145" s="3" t="s">
        <v>109</v>
      </c>
      <c r="I145" s="3" t="s">
        <v>110</v>
      </c>
    </row>
    <row r="146" spans="1:9" x14ac:dyDescent="0.75">
      <c r="A146" s="3" t="s">
        <v>127</v>
      </c>
      <c r="B146" s="3" t="s">
        <v>106</v>
      </c>
      <c r="C146" s="3">
        <v>20132015</v>
      </c>
      <c r="D146" s="3" t="s">
        <v>114</v>
      </c>
      <c r="E146" s="3"/>
      <c r="F146" s="3" t="s">
        <v>108</v>
      </c>
      <c r="G146" s="3">
        <v>39.6</v>
      </c>
      <c r="H146" s="3" t="s">
        <v>109</v>
      </c>
      <c r="I146" s="3" t="s">
        <v>110</v>
      </c>
    </row>
    <row r="147" spans="1:9" x14ac:dyDescent="0.75">
      <c r="A147" s="3" t="s">
        <v>127</v>
      </c>
      <c r="B147" s="3" t="s">
        <v>106</v>
      </c>
      <c r="C147" s="3">
        <v>20142016</v>
      </c>
      <c r="D147" s="3" t="s">
        <v>115</v>
      </c>
      <c r="E147" s="3"/>
      <c r="F147" s="3" t="s">
        <v>108</v>
      </c>
      <c r="G147" s="3">
        <v>40.299999999999997</v>
      </c>
      <c r="H147" s="3" t="s">
        <v>109</v>
      </c>
      <c r="I147" s="3" t="s">
        <v>110</v>
      </c>
    </row>
    <row r="148" spans="1:9" x14ac:dyDescent="0.75">
      <c r="A148" s="3" t="s">
        <v>127</v>
      </c>
      <c r="B148" s="3" t="s">
        <v>106</v>
      </c>
      <c r="C148" s="3">
        <v>20152017</v>
      </c>
      <c r="D148" s="3" t="s">
        <v>116</v>
      </c>
      <c r="E148" s="3"/>
      <c r="F148" s="3" t="s">
        <v>108</v>
      </c>
      <c r="G148" s="3">
        <v>41.2</v>
      </c>
      <c r="H148" s="3" t="s">
        <v>109</v>
      </c>
      <c r="I148" s="3" t="s">
        <v>110</v>
      </c>
    </row>
    <row r="149" spans="1:9" x14ac:dyDescent="0.75">
      <c r="A149" s="3" t="s">
        <v>127</v>
      </c>
      <c r="B149" s="3" t="s">
        <v>106</v>
      </c>
      <c r="C149" s="3">
        <v>20162018</v>
      </c>
      <c r="D149" s="3" t="s">
        <v>117</v>
      </c>
      <c r="E149" s="3"/>
      <c r="F149" s="3" t="s">
        <v>108</v>
      </c>
      <c r="G149" s="3">
        <v>42.9</v>
      </c>
      <c r="H149" s="3" t="s">
        <v>109</v>
      </c>
      <c r="I149" s="3" t="s">
        <v>110</v>
      </c>
    </row>
    <row r="150" spans="1:9" x14ac:dyDescent="0.75">
      <c r="A150" s="3" t="s">
        <v>127</v>
      </c>
      <c r="B150" s="3" t="s">
        <v>106</v>
      </c>
      <c r="C150" s="3">
        <v>20172019</v>
      </c>
      <c r="D150" s="3" t="s">
        <v>118</v>
      </c>
      <c r="E150" s="3"/>
      <c r="F150" s="3" t="s">
        <v>108</v>
      </c>
      <c r="G150" s="3">
        <v>42.6</v>
      </c>
      <c r="H150" s="3" t="s">
        <v>109</v>
      </c>
      <c r="I150" s="3" t="s">
        <v>110</v>
      </c>
    </row>
    <row r="151" spans="1:9" x14ac:dyDescent="0.75">
      <c r="A151" s="3" t="s">
        <v>127</v>
      </c>
      <c r="B151" s="3" t="s">
        <v>106</v>
      </c>
      <c r="C151" s="3">
        <v>20182020</v>
      </c>
      <c r="D151" s="3" t="s">
        <v>119</v>
      </c>
      <c r="E151" s="3"/>
      <c r="F151" s="3" t="s">
        <v>108</v>
      </c>
      <c r="G151" s="3">
        <v>43</v>
      </c>
      <c r="H151" s="3" t="s">
        <v>109</v>
      </c>
      <c r="I151" s="3" t="s">
        <v>110</v>
      </c>
    </row>
    <row r="152" spans="1:9" x14ac:dyDescent="0.75">
      <c r="A152" s="3" t="s">
        <v>70</v>
      </c>
      <c r="B152" s="3" t="s">
        <v>106</v>
      </c>
      <c r="C152" s="3">
        <v>20092011</v>
      </c>
      <c r="D152" s="3" t="s">
        <v>107</v>
      </c>
      <c r="E152" s="3"/>
      <c r="F152" s="3" t="s">
        <v>108</v>
      </c>
      <c r="G152" s="3">
        <v>34.200000000000003</v>
      </c>
      <c r="H152" s="3" t="s">
        <v>109</v>
      </c>
      <c r="I152" s="3" t="s">
        <v>110</v>
      </c>
    </row>
    <row r="153" spans="1:9" x14ac:dyDescent="0.75">
      <c r="A153" s="3" t="s">
        <v>70</v>
      </c>
      <c r="B153" s="3" t="s">
        <v>106</v>
      </c>
      <c r="C153" s="3">
        <v>20102012</v>
      </c>
      <c r="D153" s="3" t="s">
        <v>111</v>
      </c>
      <c r="E153" s="3"/>
      <c r="F153" s="3" t="s">
        <v>108</v>
      </c>
      <c r="G153" s="3">
        <v>34.5</v>
      </c>
      <c r="H153" s="3" t="s">
        <v>109</v>
      </c>
      <c r="I153" s="3" t="s">
        <v>110</v>
      </c>
    </row>
    <row r="154" spans="1:9" x14ac:dyDescent="0.75">
      <c r="A154" s="3" t="s">
        <v>70</v>
      </c>
      <c r="B154" s="3" t="s">
        <v>106</v>
      </c>
      <c r="C154" s="3">
        <v>20112013</v>
      </c>
      <c r="D154" s="3" t="s">
        <v>112</v>
      </c>
      <c r="E154" s="3"/>
      <c r="F154" s="3" t="s">
        <v>108</v>
      </c>
      <c r="G154" s="3">
        <v>35.1</v>
      </c>
      <c r="H154" s="3" t="s">
        <v>109</v>
      </c>
      <c r="I154" s="3" t="s">
        <v>110</v>
      </c>
    </row>
    <row r="155" spans="1:9" x14ac:dyDescent="0.75">
      <c r="A155" s="3" t="s">
        <v>70</v>
      </c>
      <c r="B155" s="3" t="s">
        <v>106</v>
      </c>
      <c r="C155" s="3">
        <v>20122014</v>
      </c>
      <c r="D155" s="3" t="s">
        <v>113</v>
      </c>
      <c r="E155" s="3"/>
      <c r="F155" s="3" t="s">
        <v>108</v>
      </c>
      <c r="G155" s="3">
        <v>35.1</v>
      </c>
      <c r="H155" s="3" t="s">
        <v>109</v>
      </c>
      <c r="I155" s="3" t="s">
        <v>110</v>
      </c>
    </row>
    <row r="156" spans="1:9" x14ac:dyDescent="0.75">
      <c r="A156" s="3" t="s">
        <v>70</v>
      </c>
      <c r="B156" s="3" t="s">
        <v>106</v>
      </c>
      <c r="C156" s="3">
        <v>20132015</v>
      </c>
      <c r="D156" s="3" t="s">
        <v>114</v>
      </c>
      <c r="E156" s="3"/>
      <c r="F156" s="3" t="s">
        <v>108</v>
      </c>
      <c r="G156" s="3">
        <v>35.1</v>
      </c>
      <c r="H156" s="3" t="s">
        <v>109</v>
      </c>
      <c r="I156" s="3" t="s">
        <v>110</v>
      </c>
    </row>
    <row r="157" spans="1:9" x14ac:dyDescent="0.75">
      <c r="A157" s="3" t="s">
        <v>70</v>
      </c>
      <c r="B157" s="3" t="s">
        <v>106</v>
      </c>
      <c r="C157" s="3">
        <v>20142016</v>
      </c>
      <c r="D157" s="3" t="s">
        <v>115</v>
      </c>
      <c r="E157" s="3"/>
      <c r="F157" s="3" t="s">
        <v>108</v>
      </c>
      <c r="G157" s="3">
        <v>35.5</v>
      </c>
      <c r="H157" s="3" t="s">
        <v>109</v>
      </c>
      <c r="I157" s="3" t="s">
        <v>110</v>
      </c>
    </row>
    <row r="158" spans="1:9" x14ac:dyDescent="0.75">
      <c r="A158" s="3" t="s">
        <v>70</v>
      </c>
      <c r="B158" s="3" t="s">
        <v>106</v>
      </c>
      <c r="C158" s="3">
        <v>20152017</v>
      </c>
      <c r="D158" s="3" t="s">
        <v>116</v>
      </c>
      <c r="E158" s="3"/>
      <c r="F158" s="3" t="s">
        <v>108</v>
      </c>
      <c r="G158" s="3">
        <v>36</v>
      </c>
      <c r="H158" s="3" t="s">
        <v>109</v>
      </c>
      <c r="I158" s="3" t="s">
        <v>110</v>
      </c>
    </row>
    <row r="159" spans="1:9" x14ac:dyDescent="0.75">
      <c r="A159" s="3" t="s">
        <v>70</v>
      </c>
      <c r="B159" s="3" t="s">
        <v>106</v>
      </c>
      <c r="C159" s="3">
        <v>20162018</v>
      </c>
      <c r="D159" s="3" t="s">
        <v>117</v>
      </c>
      <c r="E159" s="3"/>
      <c r="F159" s="3" t="s">
        <v>108</v>
      </c>
      <c r="G159" s="3">
        <v>36.4</v>
      </c>
      <c r="H159" s="3" t="s">
        <v>109</v>
      </c>
      <c r="I159" s="3" t="s">
        <v>110</v>
      </c>
    </row>
    <row r="160" spans="1:9" x14ac:dyDescent="0.75">
      <c r="A160" s="3" t="s">
        <v>70</v>
      </c>
      <c r="B160" s="3" t="s">
        <v>106</v>
      </c>
      <c r="C160" s="3">
        <v>20172019</v>
      </c>
      <c r="D160" s="3" t="s">
        <v>118</v>
      </c>
      <c r="E160" s="3"/>
      <c r="F160" s="3" t="s">
        <v>108</v>
      </c>
      <c r="G160" s="3">
        <v>36.299999999999997</v>
      </c>
      <c r="H160" s="3" t="s">
        <v>109</v>
      </c>
      <c r="I160" s="3" t="s">
        <v>110</v>
      </c>
    </row>
    <row r="161" spans="1:9" x14ac:dyDescent="0.75">
      <c r="A161" s="3" t="s">
        <v>70</v>
      </c>
      <c r="B161" s="3" t="s">
        <v>106</v>
      </c>
      <c r="C161" s="3">
        <v>20182020</v>
      </c>
      <c r="D161" s="3" t="s">
        <v>119</v>
      </c>
      <c r="E161" s="3"/>
      <c r="F161" s="3" t="s">
        <v>108</v>
      </c>
      <c r="G161" s="3">
        <v>37.700000000000003</v>
      </c>
      <c r="H161" s="3" t="s">
        <v>109</v>
      </c>
      <c r="I161" s="3" t="s">
        <v>110</v>
      </c>
    </row>
    <row r="162" spans="1:9" x14ac:dyDescent="0.75">
      <c r="A162" s="3" t="s">
        <v>71</v>
      </c>
      <c r="B162" s="3" t="s">
        <v>106</v>
      </c>
      <c r="C162" s="3">
        <v>20092011</v>
      </c>
      <c r="D162" s="3" t="s">
        <v>107</v>
      </c>
      <c r="E162" s="3"/>
      <c r="F162" s="3" t="s">
        <v>108</v>
      </c>
      <c r="G162" s="3">
        <v>22.4</v>
      </c>
      <c r="H162" s="3" t="s">
        <v>109</v>
      </c>
      <c r="I162" s="3" t="s">
        <v>110</v>
      </c>
    </row>
    <row r="163" spans="1:9" x14ac:dyDescent="0.75">
      <c r="A163" s="3" t="s">
        <v>71</v>
      </c>
      <c r="B163" s="3" t="s">
        <v>106</v>
      </c>
      <c r="C163" s="3">
        <v>20102012</v>
      </c>
      <c r="D163" s="3" t="s">
        <v>111</v>
      </c>
      <c r="E163" s="3"/>
      <c r="F163" s="3" t="s">
        <v>108</v>
      </c>
      <c r="G163" s="3">
        <v>21.3</v>
      </c>
      <c r="H163" s="3" t="s">
        <v>109</v>
      </c>
      <c r="I163" s="3" t="s">
        <v>110</v>
      </c>
    </row>
    <row r="164" spans="1:9" x14ac:dyDescent="0.75">
      <c r="A164" s="3" t="s">
        <v>71</v>
      </c>
      <c r="B164" s="3" t="s">
        <v>106</v>
      </c>
      <c r="C164" s="3">
        <v>20112013</v>
      </c>
      <c r="D164" s="3" t="s">
        <v>112</v>
      </c>
      <c r="E164" s="3"/>
      <c r="F164" s="3" t="s">
        <v>108</v>
      </c>
      <c r="G164" s="3">
        <v>19.8</v>
      </c>
      <c r="H164" s="3" t="s">
        <v>109</v>
      </c>
      <c r="I164" s="3" t="s">
        <v>110</v>
      </c>
    </row>
    <row r="165" spans="1:9" x14ac:dyDescent="0.75">
      <c r="A165" s="3" t="s">
        <v>71</v>
      </c>
      <c r="B165" s="3" t="s">
        <v>106</v>
      </c>
      <c r="C165" s="3">
        <v>20122014</v>
      </c>
      <c r="D165" s="3" t="s">
        <v>113</v>
      </c>
      <c r="E165" s="3"/>
      <c r="F165" s="3" t="s">
        <v>108</v>
      </c>
      <c r="G165" s="3">
        <v>17.8</v>
      </c>
      <c r="H165" s="3" t="s">
        <v>109</v>
      </c>
      <c r="I165" s="3" t="s">
        <v>110</v>
      </c>
    </row>
    <row r="166" spans="1:9" x14ac:dyDescent="0.75">
      <c r="A166" s="3" t="s">
        <v>71</v>
      </c>
      <c r="B166" s="3" t="s">
        <v>106</v>
      </c>
      <c r="C166" s="3">
        <v>20132015</v>
      </c>
      <c r="D166" s="3" t="s">
        <v>114</v>
      </c>
      <c r="E166" s="3"/>
      <c r="F166" s="3" t="s">
        <v>108</v>
      </c>
      <c r="G166" s="3">
        <v>15.7</v>
      </c>
      <c r="H166" s="3" t="s">
        <v>109</v>
      </c>
      <c r="I166" s="3" t="s">
        <v>110</v>
      </c>
    </row>
    <row r="167" spans="1:9" x14ac:dyDescent="0.75">
      <c r="A167" s="3" t="s">
        <v>71</v>
      </c>
      <c r="B167" s="3" t="s">
        <v>106</v>
      </c>
      <c r="C167" s="3">
        <v>20142016</v>
      </c>
      <c r="D167" s="3" t="s">
        <v>115</v>
      </c>
      <c r="E167" s="3"/>
      <c r="F167" s="3" t="s">
        <v>108</v>
      </c>
      <c r="G167" s="3">
        <v>14.2</v>
      </c>
      <c r="H167" s="3" t="s">
        <v>109</v>
      </c>
      <c r="I167" s="3" t="s">
        <v>110</v>
      </c>
    </row>
    <row r="168" spans="1:9" x14ac:dyDescent="0.75">
      <c r="A168" s="3" t="s">
        <v>71</v>
      </c>
      <c r="B168" s="3" t="s">
        <v>106</v>
      </c>
      <c r="C168" s="3">
        <v>20152017</v>
      </c>
      <c r="D168" s="3" t="s">
        <v>116</v>
      </c>
      <c r="E168" s="3"/>
      <c r="F168" s="3" t="s">
        <v>108</v>
      </c>
      <c r="G168" s="3">
        <v>13.6</v>
      </c>
      <c r="H168" s="3" t="s">
        <v>109</v>
      </c>
      <c r="I168" s="3" t="s">
        <v>110</v>
      </c>
    </row>
    <row r="169" spans="1:9" x14ac:dyDescent="0.75">
      <c r="A169" s="3" t="s">
        <v>71</v>
      </c>
      <c r="B169" s="3" t="s">
        <v>106</v>
      </c>
      <c r="C169" s="3">
        <v>20162018</v>
      </c>
      <c r="D169" s="3" t="s">
        <v>117</v>
      </c>
      <c r="E169" s="3"/>
      <c r="F169" s="3" t="s">
        <v>108</v>
      </c>
      <c r="G169" s="3">
        <v>13.5</v>
      </c>
      <c r="H169" s="3" t="s">
        <v>109</v>
      </c>
      <c r="I169" s="3" t="s">
        <v>110</v>
      </c>
    </row>
    <row r="170" spans="1:9" x14ac:dyDescent="0.75">
      <c r="A170" s="3" t="s">
        <v>71</v>
      </c>
      <c r="B170" s="3" t="s">
        <v>106</v>
      </c>
      <c r="C170" s="3">
        <v>20172019</v>
      </c>
      <c r="D170" s="3" t="s">
        <v>118</v>
      </c>
      <c r="E170" s="3"/>
      <c r="F170" s="3" t="s">
        <v>108</v>
      </c>
      <c r="G170" s="3">
        <v>13.1</v>
      </c>
      <c r="H170" s="3" t="s">
        <v>109</v>
      </c>
      <c r="I170" s="3" t="s">
        <v>110</v>
      </c>
    </row>
    <row r="171" spans="1:9" x14ac:dyDescent="0.75">
      <c r="A171" s="3" t="s">
        <v>71</v>
      </c>
      <c r="B171" s="3" t="s">
        <v>106</v>
      </c>
      <c r="C171" s="3">
        <v>20182020</v>
      </c>
      <c r="D171" s="3" t="s">
        <v>119</v>
      </c>
      <c r="E171" s="3"/>
      <c r="F171" s="3" t="s">
        <v>108</v>
      </c>
      <c r="G171" s="3">
        <v>13.1</v>
      </c>
      <c r="H171" s="3" t="s">
        <v>109</v>
      </c>
      <c r="I171" s="3" t="s">
        <v>110</v>
      </c>
    </row>
    <row r="172" spans="1:9" x14ac:dyDescent="0.75">
      <c r="A172" s="3" t="s">
        <v>128</v>
      </c>
      <c r="B172" s="3" t="s">
        <v>106</v>
      </c>
      <c r="C172" s="3">
        <v>20092011</v>
      </c>
      <c r="D172" s="3" t="s">
        <v>107</v>
      </c>
      <c r="E172" s="3"/>
      <c r="F172" s="3" t="s">
        <v>108</v>
      </c>
      <c r="G172" s="3"/>
      <c r="H172" s="3" t="s">
        <v>121</v>
      </c>
      <c r="I172" s="3" t="s">
        <v>122</v>
      </c>
    </row>
    <row r="173" spans="1:9" x14ac:dyDescent="0.75">
      <c r="A173" s="3" t="s">
        <v>128</v>
      </c>
      <c r="B173" s="3" t="s">
        <v>106</v>
      </c>
      <c r="C173" s="3">
        <v>20102012</v>
      </c>
      <c r="D173" s="3" t="s">
        <v>111</v>
      </c>
      <c r="E173" s="3"/>
      <c r="F173" s="3" t="s">
        <v>108</v>
      </c>
      <c r="G173" s="3"/>
      <c r="H173" s="3" t="s">
        <v>121</v>
      </c>
      <c r="I173" s="3" t="s">
        <v>122</v>
      </c>
    </row>
    <row r="174" spans="1:9" x14ac:dyDescent="0.75">
      <c r="A174" s="3" t="s">
        <v>128</v>
      </c>
      <c r="B174" s="3" t="s">
        <v>106</v>
      </c>
      <c r="C174" s="3">
        <v>20112013</v>
      </c>
      <c r="D174" s="3" t="s">
        <v>112</v>
      </c>
      <c r="E174" s="3"/>
      <c r="F174" s="3" t="s">
        <v>108</v>
      </c>
      <c r="G174" s="3"/>
      <c r="H174" s="3" t="s">
        <v>121</v>
      </c>
      <c r="I174" s="3" t="s">
        <v>122</v>
      </c>
    </row>
    <row r="175" spans="1:9" x14ac:dyDescent="0.75">
      <c r="A175" s="3" t="s">
        <v>128</v>
      </c>
      <c r="B175" s="3" t="s">
        <v>106</v>
      </c>
      <c r="C175" s="3">
        <v>20122014</v>
      </c>
      <c r="D175" s="3" t="s">
        <v>113</v>
      </c>
      <c r="E175" s="3"/>
      <c r="F175" s="3" t="s">
        <v>108</v>
      </c>
      <c r="G175" s="3"/>
      <c r="H175" s="3" t="s">
        <v>121</v>
      </c>
      <c r="I175" s="3" t="s">
        <v>122</v>
      </c>
    </row>
    <row r="176" spans="1:9" x14ac:dyDescent="0.75">
      <c r="A176" s="3" t="s">
        <v>128</v>
      </c>
      <c r="B176" s="3" t="s">
        <v>106</v>
      </c>
      <c r="C176" s="3">
        <v>20132015</v>
      </c>
      <c r="D176" s="3" t="s">
        <v>114</v>
      </c>
      <c r="E176" s="3"/>
      <c r="F176" s="3" t="s">
        <v>108</v>
      </c>
      <c r="G176" s="3"/>
      <c r="H176" s="3" t="s">
        <v>121</v>
      </c>
      <c r="I176" s="3" t="s">
        <v>122</v>
      </c>
    </row>
    <row r="177" spans="1:9" x14ac:dyDescent="0.75">
      <c r="A177" s="3" t="s">
        <v>128</v>
      </c>
      <c r="B177" s="3" t="s">
        <v>106</v>
      </c>
      <c r="C177" s="3">
        <v>20142016</v>
      </c>
      <c r="D177" s="3" t="s">
        <v>115</v>
      </c>
      <c r="E177" s="3"/>
      <c r="F177" s="3" t="s">
        <v>108</v>
      </c>
      <c r="G177" s="3"/>
      <c r="H177" s="3" t="s">
        <v>121</v>
      </c>
      <c r="I177" s="3" t="s">
        <v>122</v>
      </c>
    </row>
    <row r="178" spans="1:9" x14ac:dyDescent="0.75">
      <c r="A178" s="3" t="s">
        <v>128</v>
      </c>
      <c r="B178" s="3" t="s">
        <v>106</v>
      </c>
      <c r="C178" s="3">
        <v>20152017</v>
      </c>
      <c r="D178" s="3" t="s">
        <v>116</v>
      </c>
      <c r="E178" s="3"/>
      <c r="F178" s="3" t="s">
        <v>108</v>
      </c>
      <c r="G178" s="3"/>
      <c r="H178" s="3" t="s">
        <v>121</v>
      </c>
      <c r="I178" s="3" t="s">
        <v>122</v>
      </c>
    </row>
    <row r="179" spans="1:9" x14ac:dyDescent="0.75">
      <c r="A179" s="3" t="s">
        <v>128</v>
      </c>
      <c r="B179" s="3" t="s">
        <v>106</v>
      </c>
      <c r="C179" s="3">
        <v>20162018</v>
      </c>
      <c r="D179" s="3" t="s">
        <v>117</v>
      </c>
      <c r="E179" s="3"/>
      <c r="F179" s="3" t="s">
        <v>108</v>
      </c>
      <c r="G179" s="3"/>
      <c r="H179" s="3" t="s">
        <v>121</v>
      </c>
      <c r="I179" s="3" t="s">
        <v>122</v>
      </c>
    </row>
    <row r="180" spans="1:9" x14ac:dyDescent="0.75">
      <c r="A180" s="3" t="s">
        <v>128</v>
      </c>
      <c r="B180" s="3" t="s">
        <v>106</v>
      </c>
      <c r="C180" s="3">
        <v>20172019</v>
      </c>
      <c r="D180" s="3" t="s">
        <v>118</v>
      </c>
      <c r="E180" s="3"/>
      <c r="F180" s="3" t="s">
        <v>108</v>
      </c>
      <c r="G180" s="3"/>
      <c r="H180" s="3" t="s">
        <v>121</v>
      </c>
      <c r="I180" s="3" t="s">
        <v>122</v>
      </c>
    </row>
    <row r="181" spans="1:9" x14ac:dyDescent="0.75">
      <c r="A181" s="3" t="s">
        <v>128</v>
      </c>
      <c r="B181" s="3" t="s">
        <v>106</v>
      </c>
      <c r="C181" s="3">
        <v>20182020</v>
      </c>
      <c r="D181" s="3" t="s">
        <v>119</v>
      </c>
      <c r="E181" s="3"/>
      <c r="F181" s="3" t="s">
        <v>108</v>
      </c>
      <c r="G181" s="3"/>
      <c r="H181" s="3" t="s">
        <v>121</v>
      </c>
      <c r="I181" s="3" t="s">
        <v>122</v>
      </c>
    </row>
    <row r="182" spans="1:9" x14ac:dyDescent="0.75">
      <c r="A182" s="3" t="s">
        <v>72</v>
      </c>
      <c r="B182" s="3" t="s">
        <v>106</v>
      </c>
      <c r="C182" s="3">
        <v>20092011</v>
      </c>
      <c r="D182" s="3" t="s">
        <v>107</v>
      </c>
      <c r="E182" s="3"/>
      <c r="F182" s="3" t="s">
        <v>108</v>
      </c>
      <c r="G182" s="3">
        <v>24.7</v>
      </c>
      <c r="H182" s="3" t="s">
        <v>109</v>
      </c>
      <c r="I182" s="3" t="s">
        <v>110</v>
      </c>
    </row>
    <row r="183" spans="1:9" x14ac:dyDescent="0.75">
      <c r="A183" s="3" t="s">
        <v>72</v>
      </c>
      <c r="B183" s="3" t="s">
        <v>106</v>
      </c>
      <c r="C183" s="3">
        <v>20102012</v>
      </c>
      <c r="D183" s="3" t="s">
        <v>111</v>
      </c>
      <c r="E183" s="3"/>
      <c r="F183" s="3" t="s">
        <v>108</v>
      </c>
      <c r="G183" s="3">
        <v>20.9</v>
      </c>
      <c r="H183" s="3" t="s">
        <v>109</v>
      </c>
      <c r="I183" s="3" t="s">
        <v>110</v>
      </c>
    </row>
    <row r="184" spans="1:9" x14ac:dyDescent="0.75">
      <c r="A184" s="3" t="s">
        <v>72</v>
      </c>
      <c r="B184" s="3" t="s">
        <v>106</v>
      </c>
      <c r="C184" s="3">
        <v>20112013</v>
      </c>
      <c r="D184" s="3" t="s">
        <v>112</v>
      </c>
      <c r="E184" s="3"/>
      <c r="F184" s="3" t="s">
        <v>108</v>
      </c>
      <c r="G184" s="3">
        <v>19.399999999999999</v>
      </c>
      <c r="H184" s="3" t="s">
        <v>109</v>
      </c>
      <c r="I184" s="3" t="s">
        <v>110</v>
      </c>
    </row>
    <row r="185" spans="1:9" x14ac:dyDescent="0.75">
      <c r="A185" s="3" t="s">
        <v>72</v>
      </c>
      <c r="B185" s="3" t="s">
        <v>106</v>
      </c>
      <c r="C185" s="3">
        <v>20122014</v>
      </c>
      <c r="D185" s="3" t="s">
        <v>113</v>
      </c>
      <c r="E185" s="3"/>
      <c r="F185" s="3" t="s">
        <v>108</v>
      </c>
      <c r="G185" s="3">
        <v>17.7</v>
      </c>
      <c r="H185" s="3" t="s">
        <v>109</v>
      </c>
      <c r="I185" s="3" t="s">
        <v>110</v>
      </c>
    </row>
    <row r="186" spans="1:9" x14ac:dyDescent="0.75">
      <c r="A186" s="3" t="s">
        <v>72</v>
      </c>
      <c r="B186" s="3" t="s">
        <v>106</v>
      </c>
      <c r="C186" s="3">
        <v>20132015</v>
      </c>
      <c r="D186" s="3" t="s">
        <v>114</v>
      </c>
      <c r="E186" s="3"/>
      <c r="F186" s="3" t="s">
        <v>108</v>
      </c>
      <c r="G186" s="3">
        <v>15.9</v>
      </c>
      <c r="H186" s="3" t="s">
        <v>109</v>
      </c>
      <c r="I186" s="3" t="s">
        <v>110</v>
      </c>
    </row>
    <row r="187" spans="1:9" x14ac:dyDescent="0.75">
      <c r="A187" s="3" t="s">
        <v>72</v>
      </c>
      <c r="B187" s="3" t="s">
        <v>106</v>
      </c>
      <c r="C187" s="3">
        <v>20142016</v>
      </c>
      <c r="D187" s="3" t="s">
        <v>115</v>
      </c>
      <c r="E187" s="3"/>
      <c r="F187" s="3" t="s">
        <v>108</v>
      </c>
      <c r="G187" s="3">
        <v>14.8</v>
      </c>
      <c r="H187" s="3" t="s">
        <v>109</v>
      </c>
      <c r="I187" s="3" t="s">
        <v>110</v>
      </c>
    </row>
    <row r="188" spans="1:9" x14ac:dyDescent="0.75">
      <c r="A188" s="3" t="s">
        <v>72</v>
      </c>
      <c r="B188" s="3" t="s">
        <v>106</v>
      </c>
      <c r="C188" s="3">
        <v>20152017</v>
      </c>
      <c r="D188" s="3" t="s">
        <v>116</v>
      </c>
      <c r="E188" s="3"/>
      <c r="F188" s="3" t="s">
        <v>108</v>
      </c>
      <c r="G188" s="3">
        <v>14.4</v>
      </c>
      <c r="H188" s="3" t="s">
        <v>109</v>
      </c>
      <c r="I188" s="3" t="s">
        <v>110</v>
      </c>
    </row>
    <row r="189" spans="1:9" x14ac:dyDescent="0.75">
      <c r="A189" s="3" t="s">
        <v>72</v>
      </c>
      <c r="B189" s="3" t="s">
        <v>106</v>
      </c>
      <c r="C189" s="3">
        <v>20162018</v>
      </c>
      <c r="D189" s="3" t="s">
        <v>117</v>
      </c>
      <c r="E189" s="3"/>
      <c r="F189" s="3" t="s">
        <v>108</v>
      </c>
      <c r="G189" s="3">
        <v>15.7</v>
      </c>
      <c r="H189" s="3" t="s">
        <v>109</v>
      </c>
      <c r="I189" s="3" t="s">
        <v>110</v>
      </c>
    </row>
    <row r="190" spans="1:9" x14ac:dyDescent="0.75">
      <c r="A190" s="3" t="s">
        <v>72</v>
      </c>
      <c r="B190" s="3" t="s">
        <v>106</v>
      </c>
      <c r="C190" s="3">
        <v>20172019</v>
      </c>
      <c r="D190" s="3" t="s">
        <v>118</v>
      </c>
      <c r="E190" s="3"/>
      <c r="F190" s="3" t="s">
        <v>108</v>
      </c>
      <c r="G190" s="3">
        <v>18.2</v>
      </c>
      <c r="H190" s="3" t="s">
        <v>109</v>
      </c>
      <c r="I190" s="3" t="s">
        <v>110</v>
      </c>
    </row>
    <row r="191" spans="1:9" x14ac:dyDescent="0.75">
      <c r="A191" s="3" t="s">
        <v>72</v>
      </c>
      <c r="B191" s="3" t="s">
        <v>106</v>
      </c>
      <c r="C191" s="3">
        <v>20182020</v>
      </c>
      <c r="D191" s="3" t="s">
        <v>119</v>
      </c>
      <c r="E191" s="3"/>
      <c r="F191" s="3" t="s">
        <v>108</v>
      </c>
      <c r="G191" s="3">
        <v>21.9</v>
      </c>
      <c r="H191" s="3" t="s">
        <v>109</v>
      </c>
      <c r="I191" s="3" t="s">
        <v>110</v>
      </c>
    </row>
    <row r="192" spans="1:9" x14ac:dyDescent="0.75">
      <c r="A192" s="3" t="s">
        <v>73</v>
      </c>
      <c r="B192" s="3" t="s">
        <v>106</v>
      </c>
      <c r="C192" s="3">
        <v>20092011</v>
      </c>
      <c r="D192" s="3" t="s">
        <v>107</v>
      </c>
      <c r="E192" s="3"/>
      <c r="F192" s="3" t="s">
        <v>108</v>
      </c>
      <c r="G192" s="3">
        <v>10.4</v>
      </c>
      <c r="H192" s="3" t="s">
        <v>109</v>
      </c>
      <c r="I192" s="3" t="s">
        <v>110</v>
      </c>
    </row>
    <row r="193" spans="1:9" x14ac:dyDescent="0.75">
      <c r="A193" s="3" t="s">
        <v>73</v>
      </c>
      <c r="B193" s="3" t="s">
        <v>106</v>
      </c>
      <c r="C193" s="3">
        <v>20102012</v>
      </c>
      <c r="D193" s="3" t="s">
        <v>111</v>
      </c>
      <c r="E193" s="3"/>
      <c r="F193" s="3" t="s">
        <v>108</v>
      </c>
      <c r="G193" s="3">
        <v>8.6999999999999993</v>
      </c>
      <c r="H193" s="3" t="s">
        <v>109</v>
      </c>
      <c r="I193" s="3" t="s">
        <v>110</v>
      </c>
    </row>
    <row r="194" spans="1:9" x14ac:dyDescent="0.75">
      <c r="A194" s="3" t="s">
        <v>73</v>
      </c>
      <c r="B194" s="3" t="s">
        <v>106</v>
      </c>
      <c r="C194" s="3">
        <v>20112013</v>
      </c>
      <c r="D194" s="3" t="s">
        <v>112</v>
      </c>
      <c r="E194" s="3"/>
      <c r="F194" s="3" t="s">
        <v>108</v>
      </c>
      <c r="G194" s="3">
        <v>9.1</v>
      </c>
      <c r="H194" s="3" t="s">
        <v>109</v>
      </c>
      <c r="I194" s="3" t="s">
        <v>110</v>
      </c>
    </row>
    <row r="195" spans="1:9" x14ac:dyDescent="0.75">
      <c r="A195" s="3" t="s">
        <v>73</v>
      </c>
      <c r="B195" s="3" t="s">
        <v>106</v>
      </c>
      <c r="C195" s="3">
        <v>20122014</v>
      </c>
      <c r="D195" s="3" t="s">
        <v>113</v>
      </c>
      <c r="E195" s="3"/>
      <c r="F195" s="3" t="s">
        <v>108</v>
      </c>
      <c r="G195" s="3">
        <v>9.8000000000000007</v>
      </c>
      <c r="H195" s="3" t="s">
        <v>109</v>
      </c>
      <c r="I195" s="3" t="s">
        <v>110</v>
      </c>
    </row>
    <row r="196" spans="1:9" x14ac:dyDescent="0.75">
      <c r="A196" s="3" t="s">
        <v>73</v>
      </c>
      <c r="B196" s="3" t="s">
        <v>106</v>
      </c>
      <c r="C196" s="3">
        <v>20132015</v>
      </c>
      <c r="D196" s="3" t="s">
        <v>114</v>
      </c>
      <c r="E196" s="3"/>
      <c r="F196" s="3" t="s">
        <v>108</v>
      </c>
      <c r="G196" s="3">
        <v>10.5</v>
      </c>
      <c r="H196" s="3" t="s">
        <v>109</v>
      </c>
      <c r="I196" s="3" t="s">
        <v>110</v>
      </c>
    </row>
    <row r="197" spans="1:9" x14ac:dyDescent="0.75">
      <c r="A197" s="3" t="s">
        <v>73</v>
      </c>
      <c r="B197" s="3" t="s">
        <v>106</v>
      </c>
      <c r="C197" s="3">
        <v>20142016</v>
      </c>
      <c r="D197" s="3" t="s">
        <v>115</v>
      </c>
      <c r="E197" s="3"/>
      <c r="F197" s="3" t="s">
        <v>108</v>
      </c>
      <c r="G197" s="3">
        <v>11</v>
      </c>
      <c r="H197" s="3" t="s">
        <v>109</v>
      </c>
      <c r="I197" s="3" t="s">
        <v>110</v>
      </c>
    </row>
    <row r="198" spans="1:9" x14ac:dyDescent="0.75">
      <c r="A198" s="3" t="s">
        <v>73</v>
      </c>
      <c r="B198" s="3" t="s">
        <v>106</v>
      </c>
      <c r="C198" s="3">
        <v>20152017</v>
      </c>
      <c r="D198" s="3" t="s">
        <v>116</v>
      </c>
      <c r="E198" s="3"/>
      <c r="F198" s="3" t="s">
        <v>108</v>
      </c>
      <c r="G198" s="3">
        <v>11.6</v>
      </c>
      <c r="H198" s="3" t="s">
        <v>109</v>
      </c>
      <c r="I198" s="3" t="s">
        <v>110</v>
      </c>
    </row>
    <row r="199" spans="1:9" x14ac:dyDescent="0.75">
      <c r="A199" s="3" t="s">
        <v>73</v>
      </c>
      <c r="B199" s="3" t="s">
        <v>106</v>
      </c>
      <c r="C199" s="3">
        <v>20162018</v>
      </c>
      <c r="D199" s="3" t="s">
        <v>117</v>
      </c>
      <c r="E199" s="3"/>
      <c r="F199" s="3" t="s">
        <v>108</v>
      </c>
      <c r="G199" s="3">
        <v>12.2</v>
      </c>
      <c r="H199" s="3" t="s">
        <v>109</v>
      </c>
      <c r="I199" s="3" t="s">
        <v>110</v>
      </c>
    </row>
    <row r="200" spans="1:9" x14ac:dyDescent="0.75">
      <c r="A200" s="3" t="s">
        <v>73</v>
      </c>
      <c r="B200" s="3" t="s">
        <v>106</v>
      </c>
      <c r="C200" s="3">
        <v>20172019</v>
      </c>
      <c r="D200" s="3" t="s">
        <v>118</v>
      </c>
      <c r="E200" s="3"/>
      <c r="F200" s="3" t="s">
        <v>108</v>
      </c>
      <c r="G200" s="3">
        <v>13.1</v>
      </c>
      <c r="H200" s="3" t="s">
        <v>109</v>
      </c>
      <c r="I200" s="3" t="s">
        <v>110</v>
      </c>
    </row>
    <row r="201" spans="1:9" x14ac:dyDescent="0.75">
      <c r="A201" s="3" t="s">
        <v>73</v>
      </c>
      <c r="B201" s="3" t="s">
        <v>106</v>
      </c>
      <c r="C201" s="3">
        <v>20182020</v>
      </c>
      <c r="D201" s="3" t="s">
        <v>119</v>
      </c>
      <c r="E201" s="3"/>
      <c r="F201" s="3" t="s">
        <v>108</v>
      </c>
      <c r="G201" s="3">
        <v>18</v>
      </c>
      <c r="H201" s="3" t="s">
        <v>109</v>
      </c>
      <c r="I201" s="3" t="s">
        <v>110</v>
      </c>
    </row>
    <row r="202" spans="1:9" x14ac:dyDescent="0.75">
      <c r="A202" s="3" t="s">
        <v>129</v>
      </c>
      <c r="B202" s="3" t="s">
        <v>106</v>
      </c>
      <c r="C202" s="3">
        <v>20092011</v>
      </c>
      <c r="D202" s="3" t="s">
        <v>107</v>
      </c>
      <c r="E202" s="3"/>
      <c r="F202" s="3" t="s">
        <v>108</v>
      </c>
      <c r="G202" s="3">
        <v>6.1</v>
      </c>
      <c r="H202" s="3" t="s">
        <v>109</v>
      </c>
      <c r="I202" s="3" t="s">
        <v>110</v>
      </c>
    </row>
    <row r="203" spans="1:9" x14ac:dyDescent="0.75">
      <c r="A203" s="3" t="s">
        <v>129</v>
      </c>
      <c r="B203" s="3" t="s">
        <v>106</v>
      </c>
      <c r="C203" s="3">
        <v>20102012</v>
      </c>
      <c r="D203" s="3" t="s">
        <v>111</v>
      </c>
      <c r="E203" s="3"/>
      <c r="F203" s="3" t="s">
        <v>108</v>
      </c>
      <c r="G203" s="3">
        <v>6.1</v>
      </c>
      <c r="H203" s="3" t="s">
        <v>109</v>
      </c>
      <c r="I203" s="3" t="s">
        <v>110</v>
      </c>
    </row>
    <row r="204" spans="1:9" x14ac:dyDescent="0.75">
      <c r="A204" s="3" t="s">
        <v>129</v>
      </c>
      <c r="B204" s="3" t="s">
        <v>106</v>
      </c>
      <c r="C204" s="3">
        <v>20112013</v>
      </c>
      <c r="D204" s="3" t="s">
        <v>112</v>
      </c>
      <c r="E204" s="3"/>
      <c r="F204" s="3" t="s">
        <v>108</v>
      </c>
      <c r="G204" s="3">
        <v>6.4</v>
      </c>
      <c r="H204" s="3" t="s">
        <v>109</v>
      </c>
      <c r="I204" s="3" t="s">
        <v>110</v>
      </c>
    </row>
    <row r="205" spans="1:9" x14ac:dyDescent="0.75">
      <c r="A205" s="3" t="s">
        <v>129</v>
      </c>
      <c r="B205" s="3" t="s">
        <v>106</v>
      </c>
      <c r="C205" s="3">
        <v>20122014</v>
      </c>
      <c r="D205" s="3" t="s">
        <v>113</v>
      </c>
      <c r="E205" s="3"/>
      <c r="F205" s="3" t="s">
        <v>108</v>
      </c>
      <c r="G205" s="3">
        <v>6.6</v>
      </c>
      <c r="H205" s="3" t="s">
        <v>109</v>
      </c>
      <c r="I205" s="3" t="s">
        <v>110</v>
      </c>
    </row>
    <row r="206" spans="1:9" x14ac:dyDescent="0.75">
      <c r="A206" s="3" t="s">
        <v>129</v>
      </c>
      <c r="B206" s="3" t="s">
        <v>106</v>
      </c>
      <c r="C206" s="3">
        <v>20132015</v>
      </c>
      <c r="D206" s="3" t="s">
        <v>114</v>
      </c>
      <c r="E206" s="3"/>
      <c r="F206" s="3" t="s">
        <v>108</v>
      </c>
      <c r="G206" s="3">
        <v>7.1</v>
      </c>
      <c r="H206" s="3" t="s">
        <v>109</v>
      </c>
      <c r="I206" s="3" t="s">
        <v>110</v>
      </c>
    </row>
    <row r="207" spans="1:9" x14ac:dyDescent="0.75">
      <c r="A207" s="3" t="s">
        <v>129</v>
      </c>
      <c r="B207" s="3" t="s">
        <v>106</v>
      </c>
      <c r="C207" s="3">
        <v>20142016</v>
      </c>
      <c r="D207" s="3" t="s">
        <v>115</v>
      </c>
      <c r="E207" s="3"/>
      <c r="F207" s="3" t="s">
        <v>108</v>
      </c>
      <c r="G207" s="3">
        <v>7.7</v>
      </c>
      <c r="H207" s="3" t="s">
        <v>109</v>
      </c>
      <c r="I207" s="3" t="s">
        <v>110</v>
      </c>
    </row>
    <row r="208" spans="1:9" x14ac:dyDescent="0.75">
      <c r="A208" s="3" t="s">
        <v>129</v>
      </c>
      <c r="B208" s="3" t="s">
        <v>106</v>
      </c>
      <c r="C208" s="3">
        <v>20152017</v>
      </c>
      <c r="D208" s="3" t="s">
        <v>116</v>
      </c>
      <c r="E208" s="3"/>
      <c r="F208" s="3" t="s">
        <v>108</v>
      </c>
      <c r="G208" s="3">
        <v>7.7</v>
      </c>
      <c r="H208" s="3" t="s">
        <v>109</v>
      </c>
      <c r="I208" s="3" t="s">
        <v>110</v>
      </c>
    </row>
    <row r="209" spans="1:9" x14ac:dyDescent="0.75">
      <c r="A209" s="3" t="s">
        <v>129</v>
      </c>
      <c r="B209" s="3" t="s">
        <v>106</v>
      </c>
      <c r="C209" s="3">
        <v>20162018</v>
      </c>
      <c r="D209" s="3" t="s">
        <v>117</v>
      </c>
      <c r="E209" s="3"/>
      <c r="F209" s="3" t="s">
        <v>108</v>
      </c>
      <c r="G209" s="3">
        <v>7.1</v>
      </c>
      <c r="H209" s="3" t="s">
        <v>109</v>
      </c>
      <c r="I209" s="3" t="s">
        <v>110</v>
      </c>
    </row>
    <row r="210" spans="1:9" x14ac:dyDescent="0.75">
      <c r="A210" s="3" t="s">
        <v>129</v>
      </c>
      <c r="B210" s="3" t="s">
        <v>106</v>
      </c>
      <c r="C210" s="3">
        <v>20172019</v>
      </c>
      <c r="D210" s="3" t="s">
        <v>118</v>
      </c>
      <c r="E210" s="3"/>
      <c r="F210" s="3" t="s">
        <v>108</v>
      </c>
      <c r="G210" s="3">
        <v>6.2</v>
      </c>
      <c r="H210" s="3" t="s">
        <v>109</v>
      </c>
      <c r="I210" s="3" t="s">
        <v>110</v>
      </c>
    </row>
    <row r="211" spans="1:9" x14ac:dyDescent="0.75">
      <c r="A211" s="3" t="s">
        <v>129</v>
      </c>
      <c r="B211" s="3" t="s">
        <v>106</v>
      </c>
      <c r="C211" s="3">
        <v>20182020</v>
      </c>
      <c r="D211" s="3" t="s">
        <v>119</v>
      </c>
      <c r="E211" s="3"/>
      <c r="F211" s="3" t="s">
        <v>108</v>
      </c>
      <c r="G211" s="3">
        <v>5.2</v>
      </c>
      <c r="H211" s="3" t="s">
        <v>109</v>
      </c>
      <c r="I211" s="3" t="s">
        <v>110</v>
      </c>
    </row>
    <row r="212" spans="1:9" x14ac:dyDescent="0.75">
      <c r="A212" s="3" t="s">
        <v>130</v>
      </c>
      <c r="B212" s="3" t="s">
        <v>106</v>
      </c>
      <c r="C212" s="3">
        <v>20092011</v>
      </c>
      <c r="D212" s="3" t="s">
        <v>107</v>
      </c>
      <c r="E212" s="3"/>
      <c r="F212" s="3" t="s">
        <v>108</v>
      </c>
      <c r="G212" s="3"/>
      <c r="H212" s="3" t="s">
        <v>121</v>
      </c>
      <c r="I212" s="3" t="s">
        <v>122</v>
      </c>
    </row>
    <row r="213" spans="1:9" x14ac:dyDescent="0.75">
      <c r="A213" s="3" t="s">
        <v>130</v>
      </c>
      <c r="B213" s="3" t="s">
        <v>106</v>
      </c>
      <c r="C213" s="3">
        <v>20102012</v>
      </c>
      <c r="D213" s="3" t="s">
        <v>111</v>
      </c>
      <c r="E213" s="3"/>
      <c r="F213" s="3" t="s">
        <v>108</v>
      </c>
      <c r="G213" s="3"/>
      <c r="H213" s="3" t="s">
        <v>121</v>
      </c>
      <c r="I213" s="3" t="s">
        <v>122</v>
      </c>
    </row>
    <row r="214" spans="1:9" x14ac:dyDescent="0.75">
      <c r="A214" s="3" t="s">
        <v>130</v>
      </c>
      <c r="B214" s="3" t="s">
        <v>106</v>
      </c>
      <c r="C214" s="3">
        <v>20112013</v>
      </c>
      <c r="D214" s="3" t="s">
        <v>112</v>
      </c>
      <c r="E214" s="3"/>
      <c r="F214" s="3" t="s">
        <v>108</v>
      </c>
      <c r="G214" s="3"/>
      <c r="H214" s="3" t="s">
        <v>121</v>
      </c>
      <c r="I214" s="3" t="s">
        <v>122</v>
      </c>
    </row>
    <row r="215" spans="1:9" x14ac:dyDescent="0.75">
      <c r="A215" s="3" t="s">
        <v>130</v>
      </c>
      <c r="B215" s="3" t="s">
        <v>106</v>
      </c>
      <c r="C215" s="3">
        <v>20122014</v>
      </c>
      <c r="D215" s="3" t="s">
        <v>113</v>
      </c>
      <c r="E215" s="3"/>
      <c r="F215" s="3" t="s">
        <v>108</v>
      </c>
      <c r="G215" s="3"/>
      <c r="H215" s="3" t="s">
        <v>121</v>
      </c>
      <c r="I215" s="3" t="s">
        <v>122</v>
      </c>
    </row>
    <row r="216" spans="1:9" x14ac:dyDescent="0.75">
      <c r="A216" s="3" t="s">
        <v>130</v>
      </c>
      <c r="B216" s="3" t="s">
        <v>106</v>
      </c>
      <c r="C216" s="3">
        <v>20132015</v>
      </c>
      <c r="D216" s="3" t="s">
        <v>114</v>
      </c>
      <c r="E216" s="3"/>
      <c r="F216" s="3" t="s">
        <v>108</v>
      </c>
      <c r="G216" s="3"/>
      <c r="H216" s="3" t="s">
        <v>121</v>
      </c>
      <c r="I216" s="3" t="s">
        <v>122</v>
      </c>
    </row>
    <row r="217" spans="1:9" x14ac:dyDescent="0.75">
      <c r="A217" s="3" t="s">
        <v>130</v>
      </c>
      <c r="B217" s="3" t="s">
        <v>106</v>
      </c>
      <c r="C217" s="3">
        <v>20142016</v>
      </c>
      <c r="D217" s="3" t="s">
        <v>115</v>
      </c>
      <c r="E217" s="3"/>
      <c r="F217" s="3" t="s">
        <v>108</v>
      </c>
      <c r="G217" s="3"/>
      <c r="H217" s="3" t="s">
        <v>121</v>
      </c>
      <c r="I217" s="3" t="s">
        <v>122</v>
      </c>
    </row>
    <row r="218" spans="1:9" x14ac:dyDescent="0.75">
      <c r="A218" s="3" t="s">
        <v>130</v>
      </c>
      <c r="B218" s="3" t="s">
        <v>106</v>
      </c>
      <c r="C218" s="3">
        <v>20152017</v>
      </c>
      <c r="D218" s="3" t="s">
        <v>116</v>
      </c>
      <c r="E218" s="3"/>
      <c r="F218" s="3" t="s">
        <v>108</v>
      </c>
      <c r="G218" s="3"/>
      <c r="H218" s="3" t="s">
        <v>121</v>
      </c>
      <c r="I218" s="3" t="s">
        <v>122</v>
      </c>
    </row>
    <row r="219" spans="1:9" x14ac:dyDescent="0.75">
      <c r="A219" s="3" t="s">
        <v>130</v>
      </c>
      <c r="B219" s="3" t="s">
        <v>106</v>
      </c>
      <c r="C219" s="3">
        <v>20162018</v>
      </c>
      <c r="D219" s="3" t="s">
        <v>117</v>
      </c>
      <c r="E219" s="3"/>
      <c r="F219" s="3" t="s">
        <v>108</v>
      </c>
      <c r="G219" s="3"/>
      <c r="H219" s="3" t="s">
        <v>121</v>
      </c>
      <c r="I219" s="3" t="s">
        <v>122</v>
      </c>
    </row>
    <row r="220" spans="1:9" x14ac:dyDescent="0.75">
      <c r="A220" s="3" t="s">
        <v>130</v>
      </c>
      <c r="B220" s="3" t="s">
        <v>106</v>
      </c>
      <c r="C220" s="3">
        <v>20172019</v>
      </c>
      <c r="D220" s="3" t="s">
        <v>118</v>
      </c>
      <c r="E220" s="3"/>
      <c r="F220" s="3" t="s">
        <v>108</v>
      </c>
      <c r="G220" s="3"/>
      <c r="H220" s="3" t="s">
        <v>121</v>
      </c>
      <c r="I220" s="3" t="s">
        <v>122</v>
      </c>
    </row>
    <row r="221" spans="1:9" x14ac:dyDescent="0.75">
      <c r="A221" s="3" t="s">
        <v>130</v>
      </c>
      <c r="B221" s="3" t="s">
        <v>106</v>
      </c>
      <c r="C221" s="3">
        <v>20182020</v>
      </c>
      <c r="D221" s="3" t="s">
        <v>119</v>
      </c>
      <c r="E221" s="3"/>
      <c r="F221" s="3" t="s">
        <v>108</v>
      </c>
      <c r="G221" s="3"/>
      <c r="H221" s="3" t="s">
        <v>121</v>
      </c>
      <c r="I221" s="3" t="s">
        <v>122</v>
      </c>
    </row>
    <row r="222" spans="1:9" x14ac:dyDescent="0.75">
      <c r="A222" s="3" t="s">
        <v>74</v>
      </c>
      <c r="B222" s="3" t="s">
        <v>106</v>
      </c>
      <c r="C222" s="3">
        <v>20092011</v>
      </c>
      <c r="D222" s="3" t="s">
        <v>107</v>
      </c>
      <c r="E222" s="3"/>
      <c r="F222" s="3" t="s">
        <v>108</v>
      </c>
      <c r="G222" s="3">
        <v>19.8</v>
      </c>
      <c r="H222" s="3" t="s">
        <v>109</v>
      </c>
      <c r="I222" s="3" t="s">
        <v>110</v>
      </c>
    </row>
    <row r="223" spans="1:9" x14ac:dyDescent="0.75">
      <c r="A223" s="3" t="s">
        <v>74</v>
      </c>
      <c r="B223" s="3" t="s">
        <v>106</v>
      </c>
      <c r="C223" s="3">
        <v>20102012</v>
      </c>
      <c r="D223" s="3" t="s">
        <v>111</v>
      </c>
      <c r="E223" s="3"/>
      <c r="F223" s="3" t="s">
        <v>108</v>
      </c>
      <c r="G223" s="3">
        <v>21.9</v>
      </c>
      <c r="H223" s="3" t="s">
        <v>109</v>
      </c>
      <c r="I223" s="3" t="s">
        <v>110</v>
      </c>
    </row>
    <row r="224" spans="1:9" x14ac:dyDescent="0.75">
      <c r="A224" s="3" t="s">
        <v>74</v>
      </c>
      <c r="B224" s="3" t="s">
        <v>106</v>
      </c>
      <c r="C224" s="3">
        <v>20112013</v>
      </c>
      <c r="D224" s="3" t="s">
        <v>112</v>
      </c>
      <c r="E224" s="3"/>
      <c r="F224" s="3" t="s">
        <v>108</v>
      </c>
      <c r="G224" s="3">
        <v>23.6</v>
      </c>
      <c r="H224" s="3" t="s">
        <v>109</v>
      </c>
      <c r="I224" s="3" t="s">
        <v>110</v>
      </c>
    </row>
    <row r="225" spans="1:9" x14ac:dyDescent="0.75">
      <c r="A225" s="3" t="s">
        <v>74</v>
      </c>
      <c r="B225" s="3" t="s">
        <v>106</v>
      </c>
      <c r="C225" s="3">
        <v>20122014</v>
      </c>
      <c r="D225" s="3" t="s">
        <v>113</v>
      </c>
      <c r="E225" s="3"/>
      <c r="F225" s="3" t="s">
        <v>108</v>
      </c>
      <c r="G225" s="3">
        <v>25.5</v>
      </c>
      <c r="H225" s="3" t="s">
        <v>109</v>
      </c>
      <c r="I225" s="3" t="s">
        <v>110</v>
      </c>
    </row>
    <row r="226" spans="1:9" x14ac:dyDescent="0.75">
      <c r="A226" s="3" t="s">
        <v>74</v>
      </c>
      <c r="B226" s="3" t="s">
        <v>106</v>
      </c>
      <c r="C226" s="3">
        <v>20132015</v>
      </c>
      <c r="D226" s="3" t="s">
        <v>114</v>
      </c>
      <c r="E226" s="3"/>
      <c r="F226" s="3" t="s">
        <v>108</v>
      </c>
      <c r="G226" s="3">
        <v>26.7</v>
      </c>
      <c r="H226" s="3" t="s">
        <v>109</v>
      </c>
      <c r="I226" s="3" t="s">
        <v>110</v>
      </c>
    </row>
    <row r="227" spans="1:9" x14ac:dyDescent="0.75">
      <c r="A227" s="3" t="s">
        <v>74</v>
      </c>
      <c r="B227" s="3" t="s">
        <v>106</v>
      </c>
      <c r="C227" s="3">
        <v>20142016</v>
      </c>
      <c r="D227" s="3" t="s">
        <v>115</v>
      </c>
      <c r="E227" s="3"/>
      <c r="F227" s="3" t="s">
        <v>108</v>
      </c>
      <c r="G227" s="3">
        <v>26.9</v>
      </c>
      <c r="H227" s="3" t="s">
        <v>109</v>
      </c>
      <c r="I227" s="3" t="s">
        <v>110</v>
      </c>
    </row>
    <row r="228" spans="1:9" x14ac:dyDescent="0.75">
      <c r="A228" s="3" t="s">
        <v>74</v>
      </c>
      <c r="B228" s="3" t="s">
        <v>106</v>
      </c>
      <c r="C228" s="3">
        <v>20152017</v>
      </c>
      <c r="D228" s="3" t="s">
        <v>116</v>
      </c>
      <c r="E228" s="3"/>
      <c r="F228" s="3" t="s">
        <v>108</v>
      </c>
      <c r="G228" s="3">
        <v>26</v>
      </c>
      <c r="H228" s="3" t="s">
        <v>109</v>
      </c>
      <c r="I228" s="3" t="s">
        <v>110</v>
      </c>
    </row>
    <row r="229" spans="1:9" x14ac:dyDescent="0.75">
      <c r="A229" s="3" t="s">
        <v>74</v>
      </c>
      <c r="B229" s="3" t="s">
        <v>106</v>
      </c>
      <c r="C229" s="3">
        <v>20162018</v>
      </c>
      <c r="D229" s="3" t="s">
        <v>117</v>
      </c>
      <c r="E229" s="3"/>
      <c r="F229" s="3" t="s">
        <v>108</v>
      </c>
      <c r="G229" s="3">
        <v>25.1</v>
      </c>
      <c r="H229" s="3" t="s">
        <v>109</v>
      </c>
      <c r="I229" s="3" t="s">
        <v>110</v>
      </c>
    </row>
    <row r="230" spans="1:9" x14ac:dyDescent="0.75">
      <c r="A230" s="3" t="s">
        <v>74</v>
      </c>
      <c r="B230" s="3" t="s">
        <v>106</v>
      </c>
      <c r="C230" s="3">
        <v>20172019</v>
      </c>
      <c r="D230" s="3" t="s">
        <v>118</v>
      </c>
      <c r="E230" s="3"/>
      <c r="F230" s="3" t="s">
        <v>108</v>
      </c>
      <c r="G230" s="3">
        <v>25.3</v>
      </c>
      <c r="H230" s="3" t="s">
        <v>109</v>
      </c>
      <c r="I230" s="3" t="s">
        <v>110</v>
      </c>
    </row>
    <row r="231" spans="1:9" x14ac:dyDescent="0.75">
      <c r="A231" s="3" t="s">
        <v>74</v>
      </c>
      <c r="B231" s="3" t="s">
        <v>106</v>
      </c>
      <c r="C231" s="3">
        <v>20182020</v>
      </c>
      <c r="D231" s="3" t="s">
        <v>119</v>
      </c>
      <c r="E231" s="3"/>
      <c r="F231" s="3" t="s">
        <v>108</v>
      </c>
      <c r="G231" s="3">
        <v>28.7</v>
      </c>
      <c r="H231" s="3" t="s">
        <v>109</v>
      </c>
      <c r="I231" s="3" t="s">
        <v>110</v>
      </c>
    </row>
    <row r="232" spans="1:9" x14ac:dyDescent="0.75">
      <c r="A232" s="3" t="s">
        <v>75</v>
      </c>
      <c r="B232" s="3" t="s">
        <v>106</v>
      </c>
      <c r="C232" s="3">
        <v>20092011</v>
      </c>
      <c r="D232" s="3" t="s">
        <v>107</v>
      </c>
      <c r="E232" s="3"/>
      <c r="F232" s="3" t="s">
        <v>108</v>
      </c>
      <c r="G232" s="3">
        <v>44.4</v>
      </c>
      <c r="H232" s="3" t="s">
        <v>109</v>
      </c>
      <c r="I232" s="3" t="s">
        <v>110</v>
      </c>
    </row>
    <row r="233" spans="1:9" x14ac:dyDescent="0.75">
      <c r="A233" s="3" t="s">
        <v>75</v>
      </c>
      <c r="B233" s="3" t="s">
        <v>106</v>
      </c>
      <c r="C233" s="3">
        <v>20102012</v>
      </c>
      <c r="D233" s="3" t="s">
        <v>111</v>
      </c>
      <c r="E233" s="3"/>
      <c r="F233" s="3" t="s">
        <v>108</v>
      </c>
      <c r="G233" s="3">
        <v>44</v>
      </c>
      <c r="H233" s="3" t="s">
        <v>109</v>
      </c>
      <c r="I233" s="3" t="s">
        <v>110</v>
      </c>
    </row>
    <row r="234" spans="1:9" x14ac:dyDescent="0.75">
      <c r="A234" s="3" t="s">
        <v>75</v>
      </c>
      <c r="B234" s="3" t="s">
        <v>106</v>
      </c>
      <c r="C234" s="3">
        <v>20112013</v>
      </c>
      <c r="D234" s="3" t="s">
        <v>112</v>
      </c>
      <c r="E234" s="3"/>
      <c r="F234" s="3" t="s">
        <v>108</v>
      </c>
      <c r="G234" s="3">
        <v>44.7</v>
      </c>
      <c r="H234" s="3" t="s">
        <v>109</v>
      </c>
      <c r="I234" s="3" t="s">
        <v>110</v>
      </c>
    </row>
    <row r="235" spans="1:9" x14ac:dyDescent="0.75">
      <c r="A235" s="3" t="s">
        <v>75</v>
      </c>
      <c r="B235" s="3" t="s">
        <v>106</v>
      </c>
      <c r="C235" s="3">
        <v>20122014</v>
      </c>
      <c r="D235" s="3" t="s">
        <v>113</v>
      </c>
      <c r="E235" s="3"/>
      <c r="F235" s="3" t="s">
        <v>108</v>
      </c>
      <c r="G235" s="3">
        <v>43.7</v>
      </c>
      <c r="H235" s="3" t="s">
        <v>109</v>
      </c>
      <c r="I235" s="3" t="s">
        <v>110</v>
      </c>
    </row>
    <row r="236" spans="1:9" x14ac:dyDescent="0.75">
      <c r="A236" s="3" t="s">
        <v>75</v>
      </c>
      <c r="B236" s="3" t="s">
        <v>106</v>
      </c>
      <c r="C236" s="3">
        <v>20132015</v>
      </c>
      <c r="D236" s="3" t="s">
        <v>114</v>
      </c>
      <c r="E236" s="3"/>
      <c r="F236" s="3" t="s">
        <v>108</v>
      </c>
      <c r="G236" s="3">
        <v>42.6</v>
      </c>
      <c r="H236" s="3" t="s">
        <v>109</v>
      </c>
      <c r="I236" s="3" t="s">
        <v>110</v>
      </c>
    </row>
    <row r="237" spans="1:9" x14ac:dyDescent="0.75">
      <c r="A237" s="3" t="s">
        <v>75</v>
      </c>
      <c r="B237" s="3" t="s">
        <v>106</v>
      </c>
      <c r="C237" s="3">
        <v>20142016</v>
      </c>
      <c r="D237" s="3" t="s">
        <v>115</v>
      </c>
      <c r="E237" s="3"/>
      <c r="F237" s="3" t="s">
        <v>108</v>
      </c>
      <c r="G237" s="3">
        <v>42.4</v>
      </c>
      <c r="H237" s="3" t="s">
        <v>109</v>
      </c>
      <c r="I237" s="3" t="s">
        <v>110</v>
      </c>
    </row>
    <row r="238" spans="1:9" x14ac:dyDescent="0.75">
      <c r="A238" s="3" t="s">
        <v>75</v>
      </c>
      <c r="B238" s="3" t="s">
        <v>106</v>
      </c>
      <c r="C238" s="3">
        <v>20152017</v>
      </c>
      <c r="D238" s="3" t="s">
        <v>116</v>
      </c>
      <c r="E238" s="3"/>
      <c r="F238" s="3" t="s">
        <v>108</v>
      </c>
      <c r="G238" s="3">
        <v>43.2</v>
      </c>
      <c r="H238" s="3" t="s">
        <v>109</v>
      </c>
      <c r="I238" s="3" t="s">
        <v>110</v>
      </c>
    </row>
    <row r="239" spans="1:9" x14ac:dyDescent="0.75">
      <c r="A239" s="3" t="s">
        <v>75</v>
      </c>
      <c r="B239" s="3" t="s">
        <v>106</v>
      </c>
      <c r="C239" s="3">
        <v>20162018</v>
      </c>
      <c r="D239" s="3" t="s">
        <v>117</v>
      </c>
      <c r="E239" s="3"/>
      <c r="F239" s="3" t="s">
        <v>108</v>
      </c>
      <c r="G239" s="3">
        <v>44.6</v>
      </c>
      <c r="H239" s="3" t="s">
        <v>109</v>
      </c>
      <c r="I239" s="3" t="s">
        <v>110</v>
      </c>
    </row>
    <row r="240" spans="1:9" x14ac:dyDescent="0.75">
      <c r="A240" s="3" t="s">
        <v>75</v>
      </c>
      <c r="B240" s="3" t="s">
        <v>106</v>
      </c>
      <c r="C240" s="3">
        <v>20172019</v>
      </c>
      <c r="D240" s="3" t="s">
        <v>118</v>
      </c>
      <c r="E240" s="3"/>
      <c r="F240" s="3" t="s">
        <v>108</v>
      </c>
      <c r="G240" s="3">
        <v>45.4</v>
      </c>
      <c r="H240" s="3" t="s">
        <v>109</v>
      </c>
      <c r="I240" s="3" t="s">
        <v>110</v>
      </c>
    </row>
    <row r="241" spans="1:9" x14ac:dyDescent="0.75">
      <c r="A241" s="3" t="s">
        <v>75</v>
      </c>
      <c r="B241" s="3" t="s">
        <v>106</v>
      </c>
      <c r="C241" s="3">
        <v>20182020</v>
      </c>
      <c r="D241" s="3" t="s">
        <v>119</v>
      </c>
      <c r="E241" s="3"/>
      <c r="F241" s="3" t="s">
        <v>108</v>
      </c>
      <c r="G241" s="3">
        <v>46.4</v>
      </c>
      <c r="H241" s="3" t="s">
        <v>109</v>
      </c>
      <c r="I241" s="3" t="s">
        <v>110</v>
      </c>
    </row>
    <row r="242" spans="1:9" x14ac:dyDescent="0.75">
      <c r="A242" s="3" t="s">
        <v>131</v>
      </c>
      <c r="B242" s="3" t="s">
        <v>106</v>
      </c>
      <c r="C242" s="3">
        <v>20092011</v>
      </c>
      <c r="D242" s="3" t="s">
        <v>107</v>
      </c>
      <c r="E242" s="3"/>
      <c r="F242" s="3" t="s">
        <v>108</v>
      </c>
      <c r="G242" s="3">
        <v>15.9</v>
      </c>
      <c r="H242" s="3" t="s">
        <v>109</v>
      </c>
      <c r="I242" s="3" t="s">
        <v>110</v>
      </c>
    </row>
    <row r="243" spans="1:9" x14ac:dyDescent="0.75">
      <c r="A243" s="3" t="s">
        <v>131</v>
      </c>
      <c r="B243" s="3" t="s">
        <v>106</v>
      </c>
      <c r="C243" s="3">
        <v>20102012</v>
      </c>
      <c r="D243" s="3" t="s">
        <v>111</v>
      </c>
      <c r="E243" s="3"/>
      <c r="F243" s="3" t="s">
        <v>108</v>
      </c>
      <c r="G243" s="3">
        <v>15.4</v>
      </c>
      <c r="H243" s="3" t="s">
        <v>109</v>
      </c>
      <c r="I243" s="3" t="s">
        <v>110</v>
      </c>
    </row>
    <row r="244" spans="1:9" x14ac:dyDescent="0.75">
      <c r="A244" s="3" t="s">
        <v>131</v>
      </c>
      <c r="B244" s="3" t="s">
        <v>106</v>
      </c>
      <c r="C244" s="3">
        <v>20112013</v>
      </c>
      <c r="D244" s="3" t="s">
        <v>112</v>
      </c>
      <c r="E244" s="3"/>
      <c r="F244" s="3" t="s">
        <v>108</v>
      </c>
      <c r="G244" s="3">
        <v>14.9</v>
      </c>
      <c r="H244" s="3" t="s">
        <v>109</v>
      </c>
      <c r="I244" s="3" t="s">
        <v>110</v>
      </c>
    </row>
    <row r="245" spans="1:9" x14ac:dyDescent="0.75">
      <c r="A245" s="3" t="s">
        <v>131</v>
      </c>
      <c r="B245" s="3" t="s">
        <v>106</v>
      </c>
      <c r="C245" s="3">
        <v>20122014</v>
      </c>
      <c r="D245" s="3" t="s">
        <v>113</v>
      </c>
      <c r="E245" s="3"/>
      <c r="F245" s="3" t="s">
        <v>108</v>
      </c>
      <c r="G245" s="3">
        <v>14.9</v>
      </c>
      <c r="H245" s="3" t="s">
        <v>109</v>
      </c>
      <c r="I245" s="3" t="s">
        <v>110</v>
      </c>
    </row>
    <row r="246" spans="1:9" x14ac:dyDescent="0.75">
      <c r="A246" s="3" t="s">
        <v>131</v>
      </c>
      <c r="B246" s="3" t="s">
        <v>106</v>
      </c>
      <c r="C246" s="3">
        <v>20132015</v>
      </c>
      <c r="D246" s="3" t="s">
        <v>114</v>
      </c>
      <c r="E246" s="3"/>
      <c r="F246" s="3" t="s">
        <v>108</v>
      </c>
      <c r="G246" s="3">
        <v>14.8</v>
      </c>
      <c r="H246" s="3" t="s">
        <v>109</v>
      </c>
      <c r="I246" s="3" t="s">
        <v>110</v>
      </c>
    </row>
    <row r="247" spans="1:9" x14ac:dyDescent="0.75">
      <c r="A247" s="3" t="s">
        <v>131</v>
      </c>
      <c r="B247" s="3" t="s">
        <v>106</v>
      </c>
      <c r="C247" s="3">
        <v>20142016</v>
      </c>
      <c r="D247" s="3" t="s">
        <v>115</v>
      </c>
      <c r="E247" s="3"/>
      <c r="F247" s="3" t="s">
        <v>108</v>
      </c>
      <c r="G247" s="3">
        <v>14.5</v>
      </c>
      <c r="H247" s="3" t="s">
        <v>109</v>
      </c>
      <c r="I247" s="3" t="s">
        <v>110</v>
      </c>
    </row>
    <row r="248" spans="1:9" x14ac:dyDescent="0.75">
      <c r="A248" s="3" t="s">
        <v>131</v>
      </c>
      <c r="B248" s="3" t="s">
        <v>106</v>
      </c>
      <c r="C248" s="3">
        <v>20152017</v>
      </c>
      <c r="D248" s="3" t="s">
        <v>116</v>
      </c>
      <c r="E248" s="3"/>
      <c r="F248" s="3" t="s">
        <v>108</v>
      </c>
      <c r="G248" s="3">
        <v>13.9</v>
      </c>
      <c r="H248" s="3" t="s">
        <v>109</v>
      </c>
      <c r="I248" s="3" t="s">
        <v>110</v>
      </c>
    </row>
    <row r="249" spans="1:9" x14ac:dyDescent="0.75">
      <c r="A249" s="3" t="s">
        <v>131</v>
      </c>
      <c r="B249" s="3" t="s">
        <v>106</v>
      </c>
      <c r="C249" s="3">
        <v>20162018</v>
      </c>
      <c r="D249" s="3" t="s">
        <v>117</v>
      </c>
      <c r="E249" s="3"/>
      <c r="F249" s="3" t="s">
        <v>108</v>
      </c>
      <c r="G249" s="3">
        <v>13.2</v>
      </c>
      <c r="H249" s="3" t="s">
        <v>109</v>
      </c>
      <c r="I249" s="3" t="s">
        <v>110</v>
      </c>
    </row>
    <row r="250" spans="1:9" x14ac:dyDescent="0.75">
      <c r="A250" s="3" t="s">
        <v>131</v>
      </c>
      <c r="B250" s="3" t="s">
        <v>106</v>
      </c>
      <c r="C250" s="3">
        <v>20172019</v>
      </c>
      <c r="D250" s="3" t="s">
        <v>118</v>
      </c>
      <c r="E250" s="3"/>
      <c r="F250" s="3" t="s">
        <v>108</v>
      </c>
      <c r="G250" s="3">
        <v>13.3</v>
      </c>
      <c r="H250" s="3" t="s">
        <v>109</v>
      </c>
      <c r="I250" s="3" t="s">
        <v>110</v>
      </c>
    </row>
    <row r="251" spans="1:9" x14ac:dyDescent="0.75">
      <c r="A251" s="3" t="s">
        <v>131</v>
      </c>
      <c r="B251" s="3" t="s">
        <v>106</v>
      </c>
      <c r="C251" s="3">
        <v>20182020</v>
      </c>
      <c r="D251" s="3" t="s">
        <v>119</v>
      </c>
      <c r="E251" s="3"/>
      <c r="F251" s="3" t="s">
        <v>108</v>
      </c>
      <c r="G251" s="3">
        <v>14.6</v>
      </c>
      <c r="H251" s="3" t="s">
        <v>109</v>
      </c>
      <c r="I251" s="3" t="s">
        <v>110</v>
      </c>
    </row>
    <row r="252" spans="1:9" x14ac:dyDescent="0.75">
      <c r="A252" s="3" t="s">
        <v>132</v>
      </c>
      <c r="B252" s="3" t="s">
        <v>106</v>
      </c>
      <c r="C252" s="3">
        <v>20092011</v>
      </c>
      <c r="D252" s="3" t="s">
        <v>107</v>
      </c>
      <c r="E252" s="3"/>
      <c r="F252" s="3" t="s">
        <v>108</v>
      </c>
      <c r="G252" s="3">
        <v>22.2</v>
      </c>
      <c r="H252" s="3" t="s">
        <v>109</v>
      </c>
      <c r="I252" s="3" t="s">
        <v>110</v>
      </c>
    </row>
    <row r="253" spans="1:9" x14ac:dyDescent="0.75">
      <c r="A253" s="3" t="s">
        <v>132</v>
      </c>
      <c r="B253" s="3" t="s">
        <v>106</v>
      </c>
      <c r="C253" s="3">
        <v>20102012</v>
      </c>
      <c r="D253" s="3" t="s">
        <v>111</v>
      </c>
      <c r="E253" s="3"/>
      <c r="F253" s="3" t="s">
        <v>108</v>
      </c>
      <c r="G253" s="3">
        <v>20.6</v>
      </c>
      <c r="H253" s="3" t="s">
        <v>109</v>
      </c>
      <c r="I253" s="3" t="s">
        <v>110</v>
      </c>
    </row>
    <row r="254" spans="1:9" x14ac:dyDescent="0.75">
      <c r="A254" s="3" t="s">
        <v>132</v>
      </c>
      <c r="B254" s="3" t="s">
        <v>106</v>
      </c>
      <c r="C254" s="3">
        <v>20112013</v>
      </c>
      <c r="D254" s="3" t="s">
        <v>112</v>
      </c>
      <c r="E254" s="3"/>
      <c r="F254" s="3" t="s">
        <v>108</v>
      </c>
      <c r="G254" s="3">
        <v>19.8</v>
      </c>
      <c r="H254" s="3" t="s">
        <v>109</v>
      </c>
      <c r="I254" s="3" t="s">
        <v>110</v>
      </c>
    </row>
    <row r="255" spans="1:9" x14ac:dyDescent="0.75">
      <c r="A255" s="3" t="s">
        <v>132</v>
      </c>
      <c r="B255" s="3" t="s">
        <v>106</v>
      </c>
      <c r="C255" s="3">
        <v>20122014</v>
      </c>
      <c r="D255" s="3" t="s">
        <v>113</v>
      </c>
      <c r="E255" s="3"/>
      <c r="F255" s="3" t="s">
        <v>108</v>
      </c>
      <c r="G255" s="3">
        <v>19.5</v>
      </c>
      <c r="H255" s="3" t="s">
        <v>109</v>
      </c>
      <c r="I255" s="3" t="s">
        <v>110</v>
      </c>
    </row>
    <row r="256" spans="1:9" x14ac:dyDescent="0.75">
      <c r="A256" s="3" t="s">
        <v>132</v>
      </c>
      <c r="B256" s="3" t="s">
        <v>106</v>
      </c>
      <c r="C256" s="3">
        <v>20132015</v>
      </c>
      <c r="D256" s="3" t="s">
        <v>114</v>
      </c>
      <c r="E256" s="3"/>
      <c r="F256" s="3" t="s">
        <v>108</v>
      </c>
      <c r="G256" s="3">
        <v>19.600000000000001</v>
      </c>
      <c r="H256" s="3" t="s">
        <v>109</v>
      </c>
      <c r="I256" s="3" t="s">
        <v>110</v>
      </c>
    </row>
    <row r="257" spans="1:9" x14ac:dyDescent="0.75">
      <c r="A257" s="3" t="s">
        <v>132</v>
      </c>
      <c r="B257" s="3" t="s">
        <v>106</v>
      </c>
      <c r="C257" s="3">
        <v>20142016</v>
      </c>
      <c r="D257" s="3" t="s">
        <v>115</v>
      </c>
      <c r="E257" s="3"/>
      <c r="F257" s="3" t="s">
        <v>108</v>
      </c>
      <c r="G257" s="3">
        <v>21.5</v>
      </c>
      <c r="H257" s="3" t="s">
        <v>109</v>
      </c>
      <c r="I257" s="3" t="s">
        <v>110</v>
      </c>
    </row>
    <row r="258" spans="1:9" x14ac:dyDescent="0.75">
      <c r="A258" s="3" t="s">
        <v>132</v>
      </c>
      <c r="B258" s="3" t="s">
        <v>106</v>
      </c>
      <c r="C258" s="3">
        <v>20152017</v>
      </c>
      <c r="D258" s="3" t="s">
        <v>116</v>
      </c>
      <c r="E258" s="3"/>
      <c r="F258" s="3" t="s">
        <v>108</v>
      </c>
      <c r="G258" s="3">
        <v>23.3</v>
      </c>
      <c r="H258" s="3" t="s">
        <v>109</v>
      </c>
      <c r="I258" s="3" t="s">
        <v>110</v>
      </c>
    </row>
    <row r="259" spans="1:9" x14ac:dyDescent="0.75">
      <c r="A259" s="3" t="s">
        <v>132</v>
      </c>
      <c r="B259" s="3" t="s">
        <v>106</v>
      </c>
      <c r="C259" s="3">
        <v>20162018</v>
      </c>
      <c r="D259" s="3" t="s">
        <v>117</v>
      </c>
      <c r="E259" s="3"/>
      <c r="F259" s="3" t="s">
        <v>108</v>
      </c>
      <c r="G259" s="3">
        <v>25.1</v>
      </c>
      <c r="H259" s="3" t="s">
        <v>109</v>
      </c>
      <c r="I259" s="3" t="s">
        <v>110</v>
      </c>
    </row>
    <row r="260" spans="1:9" x14ac:dyDescent="0.75">
      <c r="A260" s="3" t="s">
        <v>132</v>
      </c>
      <c r="B260" s="3" t="s">
        <v>106</v>
      </c>
      <c r="C260" s="3">
        <v>20172019</v>
      </c>
      <c r="D260" s="3" t="s">
        <v>118</v>
      </c>
      <c r="E260" s="3"/>
      <c r="F260" s="3" t="s">
        <v>108</v>
      </c>
      <c r="G260" s="3">
        <v>24.7</v>
      </c>
      <c r="H260" s="3" t="s">
        <v>109</v>
      </c>
      <c r="I260" s="3" t="s">
        <v>110</v>
      </c>
    </row>
    <row r="261" spans="1:9" x14ac:dyDescent="0.75">
      <c r="A261" s="3" t="s">
        <v>132</v>
      </c>
      <c r="B261" s="3" t="s">
        <v>106</v>
      </c>
      <c r="C261" s="3">
        <v>20182020</v>
      </c>
      <c r="D261" s="3" t="s">
        <v>119</v>
      </c>
      <c r="E261" s="3"/>
      <c r="F261" s="3" t="s">
        <v>108</v>
      </c>
      <c r="G261" s="3">
        <v>25.6</v>
      </c>
      <c r="H261" s="3" t="s">
        <v>109</v>
      </c>
      <c r="I261" s="3" t="s">
        <v>110</v>
      </c>
    </row>
    <row r="262" spans="1:9" x14ac:dyDescent="0.75">
      <c r="A262" s="3" t="s">
        <v>76</v>
      </c>
      <c r="B262" s="3" t="s">
        <v>106</v>
      </c>
      <c r="C262" s="3">
        <v>20092011</v>
      </c>
      <c r="D262" s="3" t="s">
        <v>107</v>
      </c>
      <c r="E262" s="3"/>
      <c r="F262" s="3" t="s">
        <v>108</v>
      </c>
      <c r="G262" s="3">
        <v>4.4000000000000004</v>
      </c>
      <c r="H262" s="3" t="s">
        <v>109</v>
      </c>
      <c r="I262" s="3" t="s">
        <v>110</v>
      </c>
    </row>
    <row r="263" spans="1:9" x14ac:dyDescent="0.75">
      <c r="A263" s="3" t="s">
        <v>76</v>
      </c>
      <c r="B263" s="3" t="s">
        <v>106</v>
      </c>
      <c r="C263" s="3">
        <v>20102012</v>
      </c>
      <c r="D263" s="3" t="s">
        <v>111</v>
      </c>
      <c r="E263" s="3"/>
      <c r="F263" s="3" t="s">
        <v>108</v>
      </c>
      <c r="G263" s="3">
        <v>3.5</v>
      </c>
      <c r="H263" s="3" t="s">
        <v>109</v>
      </c>
      <c r="I263" s="3" t="s">
        <v>110</v>
      </c>
    </row>
    <row r="264" spans="1:9" x14ac:dyDescent="0.75">
      <c r="A264" s="3" t="s">
        <v>76</v>
      </c>
      <c r="B264" s="3" t="s">
        <v>106</v>
      </c>
      <c r="C264" s="3">
        <v>20112013</v>
      </c>
      <c r="D264" s="3" t="s">
        <v>112</v>
      </c>
      <c r="E264" s="3"/>
      <c r="F264" s="3" t="s">
        <v>108</v>
      </c>
      <c r="G264" s="3">
        <v>3.3</v>
      </c>
      <c r="H264" s="3" t="s">
        <v>109</v>
      </c>
      <c r="I264" s="3" t="s">
        <v>110</v>
      </c>
    </row>
    <row r="265" spans="1:9" x14ac:dyDescent="0.75">
      <c r="A265" s="3" t="s">
        <v>76</v>
      </c>
      <c r="B265" s="3" t="s">
        <v>106</v>
      </c>
      <c r="C265" s="3">
        <v>20122014</v>
      </c>
      <c r="D265" s="3" t="s">
        <v>113</v>
      </c>
      <c r="E265" s="3"/>
      <c r="F265" s="3" t="s">
        <v>108</v>
      </c>
      <c r="G265" s="3">
        <v>3.3</v>
      </c>
      <c r="H265" s="3" t="s">
        <v>109</v>
      </c>
      <c r="I265" s="3" t="s">
        <v>110</v>
      </c>
    </row>
    <row r="266" spans="1:9" x14ac:dyDescent="0.75">
      <c r="A266" s="3" t="s">
        <v>76</v>
      </c>
      <c r="B266" s="3" t="s">
        <v>106</v>
      </c>
      <c r="C266" s="3">
        <v>20132015</v>
      </c>
      <c r="D266" s="3" t="s">
        <v>114</v>
      </c>
      <c r="E266" s="3"/>
      <c r="F266" s="3" t="s">
        <v>108</v>
      </c>
      <c r="G266" s="3">
        <v>3.2</v>
      </c>
      <c r="H266" s="3" t="s">
        <v>109</v>
      </c>
      <c r="I266" s="3" t="s">
        <v>110</v>
      </c>
    </row>
    <row r="267" spans="1:9" x14ac:dyDescent="0.75">
      <c r="A267" s="3" t="s">
        <v>76</v>
      </c>
      <c r="B267" s="3" t="s">
        <v>106</v>
      </c>
      <c r="C267" s="3">
        <v>20142016</v>
      </c>
      <c r="D267" s="3" t="s">
        <v>115</v>
      </c>
      <c r="E267" s="3"/>
      <c r="F267" s="3" t="s">
        <v>108</v>
      </c>
      <c r="G267" s="3">
        <v>3.2</v>
      </c>
      <c r="H267" s="3" t="s">
        <v>109</v>
      </c>
      <c r="I267" s="3" t="s">
        <v>110</v>
      </c>
    </row>
    <row r="268" spans="1:9" x14ac:dyDescent="0.75">
      <c r="A268" s="3" t="s">
        <v>76</v>
      </c>
      <c r="B268" s="3" t="s">
        <v>106</v>
      </c>
      <c r="C268" s="3">
        <v>20152017</v>
      </c>
      <c r="D268" s="3" t="s">
        <v>116</v>
      </c>
      <c r="E268" s="3"/>
      <c r="F268" s="3" t="s">
        <v>108</v>
      </c>
      <c r="G268" s="3">
        <v>3.3</v>
      </c>
      <c r="H268" s="3" t="s">
        <v>109</v>
      </c>
      <c r="I268" s="3" t="s">
        <v>110</v>
      </c>
    </row>
    <row r="269" spans="1:9" x14ac:dyDescent="0.75">
      <c r="A269" s="3" t="s">
        <v>76</v>
      </c>
      <c r="B269" s="3" t="s">
        <v>106</v>
      </c>
      <c r="C269" s="3">
        <v>20162018</v>
      </c>
      <c r="D269" s="3" t="s">
        <v>117</v>
      </c>
      <c r="E269" s="3"/>
      <c r="F269" s="3" t="s">
        <v>108</v>
      </c>
      <c r="G269" s="3">
        <v>3.4</v>
      </c>
      <c r="H269" s="3" t="s">
        <v>109</v>
      </c>
      <c r="I269" s="3" t="s">
        <v>110</v>
      </c>
    </row>
    <row r="270" spans="1:9" x14ac:dyDescent="0.75">
      <c r="A270" s="3" t="s">
        <v>76</v>
      </c>
      <c r="B270" s="3" t="s">
        <v>106</v>
      </c>
      <c r="C270" s="3">
        <v>20172019</v>
      </c>
      <c r="D270" s="3" t="s">
        <v>118</v>
      </c>
      <c r="E270" s="3"/>
      <c r="F270" s="3" t="s">
        <v>108</v>
      </c>
      <c r="G270" s="3">
        <v>3.9</v>
      </c>
      <c r="H270" s="3" t="s">
        <v>109</v>
      </c>
      <c r="I270" s="3" t="s">
        <v>110</v>
      </c>
    </row>
    <row r="271" spans="1:9" x14ac:dyDescent="0.75">
      <c r="A271" s="3" t="s">
        <v>76</v>
      </c>
      <c r="B271" s="3" t="s">
        <v>106</v>
      </c>
      <c r="C271" s="3">
        <v>20182020</v>
      </c>
      <c r="D271" s="3" t="s">
        <v>119</v>
      </c>
      <c r="E271" s="3"/>
      <c r="F271" s="3" t="s">
        <v>108</v>
      </c>
      <c r="G271" s="3">
        <v>4</v>
      </c>
      <c r="H271" s="3" t="s">
        <v>109</v>
      </c>
      <c r="I271" s="3" t="s">
        <v>110</v>
      </c>
    </row>
    <row r="272" spans="1:9" x14ac:dyDescent="0.75">
      <c r="A272" s="3" t="s">
        <v>133</v>
      </c>
      <c r="B272" s="3" t="s">
        <v>106</v>
      </c>
      <c r="C272" s="3">
        <v>20092011</v>
      </c>
      <c r="D272" s="3" t="s">
        <v>107</v>
      </c>
      <c r="E272" s="3"/>
      <c r="F272" s="3" t="s">
        <v>108</v>
      </c>
      <c r="G272" s="3">
        <v>7.3</v>
      </c>
      <c r="H272" s="3" t="s">
        <v>109</v>
      </c>
      <c r="I272" s="3" t="s">
        <v>110</v>
      </c>
    </row>
    <row r="273" spans="1:9" x14ac:dyDescent="0.75">
      <c r="A273" s="3" t="s">
        <v>133</v>
      </c>
      <c r="B273" s="3" t="s">
        <v>106</v>
      </c>
      <c r="C273" s="3">
        <v>20102012</v>
      </c>
      <c r="D273" s="3" t="s">
        <v>111</v>
      </c>
      <c r="E273" s="3"/>
      <c r="F273" s="3" t="s">
        <v>108</v>
      </c>
      <c r="G273" s="3">
        <v>6.7</v>
      </c>
      <c r="H273" s="3" t="s">
        <v>109</v>
      </c>
      <c r="I273" s="3" t="s">
        <v>110</v>
      </c>
    </row>
    <row r="274" spans="1:9" x14ac:dyDescent="0.75">
      <c r="A274" s="3" t="s">
        <v>133</v>
      </c>
      <c r="B274" s="3" t="s">
        <v>106</v>
      </c>
      <c r="C274" s="3">
        <v>20112013</v>
      </c>
      <c r="D274" s="3" t="s">
        <v>112</v>
      </c>
      <c r="E274" s="3"/>
      <c r="F274" s="3" t="s">
        <v>108</v>
      </c>
      <c r="G274" s="3">
        <v>6.3</v>
      </c>
      <c r="H274" s="3" t="s">
        <v>109</v>
      </c>
      <c r="I274" s="3" t="s">
        <v>110</v>
      </c>
    </row>
    <row r="275" spans="1:9" x14ac:dyDescent="0.75">
      <c r="A275" s="3" t="s">
        <v>133</v>
      </c>
      <c r="B275" s="3" t="s">
        <v>106</v>
      </c>
      <c r="C275" s="3">
        <v>20122014</v>
      </c>
      <c r="D275" s="3" t="s">
        <v>113</v>
      </c>
      <c r="E275" s="3"/>
      <c r="F275" s="3" t="s">
        <v>108</v>
      </c>
      <c r="G275" s="3">
        <v>6.1</v>
      </c>
      <c r="H275" s="3" t="s">
        <v>109</v>
      </c>
      <c r="I275" s="3" t="s">
        <v>110</v>
      </c>
    </row>
    <row r="276" spans="1:9" x14ac:dyDescent="0.75">
      <c r="A276" s="3" t="s">
        <v>133</v>
      </c>
      <c r="B276" s="3" t="s">
        <v>106</v>
      </c>
      <c r="C276" s="3">
        <v>20132015</v>
      </c>
      <c r="D276" s="3" t="s">
        <v>114</v>
      </c>
      <c r="E276" s="3"/>
      <c r="F276" s="3" t="s">
        <v>108</v>
      </c>
      <c r="G276" s="3">
        <v>6.1</v>
      </c>
      <c r="H276" s="3" t="s">
        <v>109</v>
      </c>
      <c r="I276" s="3" t="s">
        <v>110</v>
      </c>
    </row>
    <row r="277" spans="1:9" x14ac:dyDescent="0.75">
      <c r="A277" s="3" t="s">
        <v>133</v>
      </c>
      <c r="B277" s="3" t="s">
        <v>106</v>
      </c>
      <c r="C277" s="3">
        <v>20142016</v>
      </c>
      <c r="D277" s="3" t="s">
        <v>115</v>
      </c>
      <c r="E277" s="3"/>
      <c r="F277" s="3" t="s">
        <v>108</v>
      </c>
      <c r="G277" s="3">
        <v>6.3</v>
      </c>
      <c r="H277" s="3" t="s">
        <v>109</v>
      </c>
      <c r="I277" s="3" t="s">
        <v>110</v>
      </c>
    </row>
    <row r="278" spans="1:9" x14ac:dyDescent="0.75">
      <c r="A278" s="3" t="s">
        <v>133</v>
      </c>
      <c r="B278" s="3" t="s">
        <v>106</v>
      </c>
      <c r="C278" s="3">
        <v>20152017</v>
      </c>
      <c r="D278" s="3" t="s">
        <v>116</v>
      </c>
      <c r="E278" s="3"/>
      <c r="F278" s="3" t="s">
        <v>108</v>
      </c>
      <c r="G278" s="3">
        <v>6.1</v>
      </c>
      <c r="H278" s="3" t="s">
        <v>109</v>
      </c>
      <c r="I278" s="3" t="s">
        <v>110</v>
      </c>
    </row>
    <row r="279" spans="1:9" x14ac:dyDescent="0.75">
      <c r="A279" s="3" t="s">
        <v>133</v>
      </c>
      <c r="B279" s="3" t="s">
        <v>106</v>
      </c>
      <c r="C279" s="3">
        <v>20162018</v>
      </c>
      <c r="D279" s="3" t="s">
        <v>117</v>
      </c>
      <c r="E279" s="3"/>
      <c r="F279" s="3" t="s">
        <v>108</v>
      </c>
      <c r="G279" s="3">
        <v>5.8</v>
      </c>
      <c r="H279" s="3" t="s">
        <v>109</v>
      </c>
      <c r="I279" s="3" t="s">
        <v>110</v>
      </c>
    </row>
    <row r="280" spans="1:9" x14ac:dyDescent="0.75">
      <c r="A280" s="3" t="s">
        <v>133</v>
      </c>
      <c r="B280" s="3" t="s">
        <v>106</v>
      </c>
      <c r="C280" s="3">
        <v>20172019</v>
      </c>
      <c r="D280" s="3" t="s">
        <v>118</v>
      </c>
      <c r="E280" s="3"/>
      <c r="F280" s="3" t="s">
        <v>108</v>
      </c>
      <c r="G280" s="3">
        <v>5.4</v>
      </c>
      <c r="H280" s="3" t="s">
        <v>109</v>
      </c>
      <c r="I280" s="3" t="s">
        <v>110</v>
      </c>
    </row>
    <row r="281" spans="1:9" x14ac:dyDescent="0.75">
      <c r="A281" s="3" t="s">
        <v>133</v>
      </c>
      <c r="B281" s="3" t="s">
        <v>106</v>
      </c>
      <c r="C281" s="3">
        <v>20182020</v>
      </c>
      <c r="D281" s="3" t="s">
        <v>119</v>
      </c>
      <c r="E281" s="3"/>
      <c r="F281" s="3" t="s">
        <v>108</v>
      </c>
      <c r="G281" s="3">
        <v>5.2</v>
      </c>
      <c r="H281" s="3" t="s">
        <v>109</v>
      </c>
      <c r="I281" s="3" t="s">
        <v>110</v>
      </c>
    </row>
    <row r="282" spans="1:9" x14ac:dyDescent="0.75">
      <c r="A282" s="3" t="s">
        <v>77</v>
      </c>
      <c r="B282" s="3" t="s">
        <v>106</v>
      </c>
      <c r="C282" s="3">
        <v>20092011</v>
      </c>
      <c r="D282" s="3" t="s">
        <v>107</v>
      </c>
      <c r="E282" s="3"/>
      <c r="F282" s="3" t="s">
        <v>108</v>
      </c>
      <c r="G282" s="3">
        <v>14.1</v>
      </c>
      <c r="H282" s="3" t="s">
        <v>109</v>
      </c>
      <c r="I282" s="3" t="s">
        <v>110</v>
      </c>
    </row>
    <row r="283" spans="1:9" x14ac:dyDescent="0.75">
      <c r="A283" s="3" t="s">
        <v>77</v>
      </c>
      <c r="B283" s="3" t="s">
        <v>106</v>
      </c>
      <c r="C283" s="3">
        <v>20102012</v>
      </c>
      <c r="D283" s="3" t="s">
        <v>111</v>
      </c>
      <c r="E283" s="3"/>
      <c r="F283" s="3" t="s">
        <v>108</v>
      </c>
      <c r="G283" s="3">
        <v>12.8</v>
      </c>
      <c r="H283" s="3" t="s">
        <v>109</v>
      </c>
      <c r="I283" s="3" t="s">
        <v>110</v>
      </c>
    </row>
    <row r="284" spans="1:9" x14ac:dyDescent="0.75">
      <c r="A284" s="3" t="s">
        <v>77</v>
      </c>
      <c r="B284" s="3" t="s">
        <v>106</v>
      </c>
      <c r="C284" s="3">
        <v>20112013</v>
      </c>
      <c r="D284" s="3" t="s">
        <v>112</v>
      </c>
      <c r="E284" s="3"/>
      <c r="F284" s="3" t="s">
        <v>108</v>
      </c>
      <c r="G284" s="3">
        <v>11.3</v>
      </c>
      <c r="H284" s="3" t="s">
        <v>109</v>
      </c>
      <c r="I284" s="3" t="s">
        <v>110</v>
      </c>
    </row>
    <row r="285" spans="1:9" x14ac:dyDescent="0.75">
      <c r="A285" s="3" t="s">
        <v>77</v>
      </c>
      <c r="B285" s="3" t="s">
        <v>106</v>
      </c>
      <c r="C285" s="3">
        <v>20122014</v>
      </c>
      <c r="D285" s="3" t="s">
        <v>113</v>
      </c>
      <c r="E285" s="3"/>
      <c r="F285" s="3" t="s">
        <v>108</v>
      </c>
      <c r="G285" s="3">
        <v>10</v>
      </c>
      <c r="H285" s="3" t="s">
        <v>109</v>
      </c>
      <c r="I285" s="3" t="s">
        <v>110</v>
      </c>
    </row>
    <row r="286" spans="1:9" x14ac:dyDescent="0.75">
      <c r="A286" s="3" t="s">
        <v>77</v>
      </c>
      <c r="B286" s="3" t="s">
        <v>106</v>
      </c>
      <c r="C286" s="3">
        <v>20132015</v>
      </c>
      <c r="D286" s="3" t="s">
        <v>114</v>
      </c>
      <c r="E286" s="3"/>
      <c r="F286" s="3" t="s">
        <v>108</v>
      </c>
      <c r="G286" s="3">
        <v>8</v>
      </c>
      <c r="H286" s="3" t="s">
        <v>109</v>
      </c>
      <c r="I286" s="3" t="s">
        <v>110</v>
      </c>
    </row>
    <row r="287" spans="1:9" x14ac:dyDescent="0.75">
      <c r="A287" s="3" t="s">
        <v>77</v>
      </c>
      <c r="B287" s="3" t="s">
        <v>106</v>
      </c>
      <c r="C287" s="3">
        <v>20142016</v>
      </c>
      <c r="D287" s="3" t="s">
        <v>115</v>
      </c>
      <c r="E287" s="3"/>
      <c r="F287" s="3" t="s">
        <v>108</v>
      </c>
      <c r="G287" s="3">
        <v>6.7</v>
      </c>
      <c r="H287" s="3" t="s">
        <v>109</v>
      </c>
      <c r="I287" s="3" t="s">
        <v>110</v>
      </c>
    </row>
    <row r="288" spans="1:9" x14ac:dyDescent="0.75">
      <c r="A288" s="3" t="s">
        <v>77</v>
      </c>
      <c r="B288" s="3" t="s">
        <v>106</v>
      </c>
      <c r="C288" s="3">
        <v>20152017</v>
      </c>
      <c r="D288" s="3" t="s">
        <v>116</v>
      </c>
      <c r="E288" s="3"/>
      <c r="F288" s="3" t="s">
        <v>108</v>
      </c>
      <c r="G288" s="3">
        <v>5.9</v>
      </c>
      <c r="H288" s="3" t="s">
        <v>109</v>
      </c>
      <c r="I288" s="3" t="s">
        <v>110</v>
      </c>
    </row>
    <row r="289" spans="1:9" x14ac:dyDescent="0.75">
      <c r="A289" s="3" t="s">
        <v>77</v>
      </c>
      <c r="B289" s="3" t="s">
        <v>106</v>
      </c>
      <c r="C289" s="3">
        <v>20162018</v>
      </c>
      <c r="D289" s="3" t="s">
        <v>117</v>
      </c>
      <c r="E289" s="3"/>
      <c r="F289" s="3" t="s">
        <v>108</v>
      </c>
      <c r="G289" s="3">
        <v>5.6</v>
      </c>
      <c r="H289" s="3" t="s">
        <v>109</v>
      </c>
      <c r="I289" s="3" t="s">
        <v>110</v>
      </c>
    </row>
    <row r="290" spans="1:9" x14ac:dyDescent="0.75">
      <c r="A290" s="3" t="s">
        <v>77</v>
      </c>
      <c r="B290" s="3" t="s">
        <v>106</v>
      </c>
      <c r="C290" s="3">
        <v>20172019</v>
      </c>
      <c r="D290" s="3" t="s">
        <v>118</v>
      </c>
      <c r="E290" s="3"/>
      <c r="F290" s="3" t="s">
        <v>108</v>
      </c>
      <c r="G290" s="3">
        <v>5.3</v>
      </c>
      <c r="H290" s="3" t="s">
        <v>109</v>
      </c>
      <c r="I290" s="3" t="s">
        <v>110</v>
      </c>
    </row>
    <row r="291" spans="1:9" x14ac:dyDescent="0.75">
      <c r="A291" s="3" t="s">
        <v>77</v>
      </c>
      <c r="B291" s="3" t="s">
        <v>106</v>
      </c>
      <c r="C291" s="3">
        <v>20182020</v>
      </c>
      <c r="D291" s="3" t="s">
        <v>119</v>
      </c>
      <c r="E291" s="3"/>
      <c r="F291" s="3" t="s">
        <v>108</v>
      </c>
      <c r="G291" s="3">
        <v>5.4</v>
      </c>
      <c r="H291" s="3" t="s">
        <v>109</v>
      </c>
      <c r="I291" s="3" t="s">
        <v>110</v>
      </c>
    </row>
    <row r="292" spans="1:9" x14ac:dyDescent="0.75">
      <c r="A292" s="3" t="s">
        <v>78</v>
      </c>
      <c r="B292" s="3" t="s">
        <v>106</v>
      </c>
      <c r="C292" s="3">
        <v>20092011</v>
      </c>
      <c r="D292" s="3" t="s">
        <v>107</v>
      </c>
      <c r="E292" s="3"/>
      <c r="F292" s="3" t="s">
        <v>108</v>
      </c>
      <c r="G292" s="3">
        <v>11.6</v>
      </c>
      <c r="H292" s="3" t="s">
        <v>109</v>
      </c>
      <c r="I292" s="3" t="s">
        <v>110</v>
      </c>
    </row>
    <row r="293" spans="1:9" x14ac:dyDescent="0.75">
      <c r="A293" s="3" t="s">
        <v>78</v>
      </c>
      <c r="B293" s="3" t="s">
        <v>106</v>
      </c>
      <c r="C293" s="3">
        <v>20102012</v>
      </c>
      <c r="D293" s="3" t="s">
        <v>111</v>
      </c>
      <c r="E293" s="3"/>
      <c r="F293" s="3" t="s">
        <v>108</v>
      </c>
      <c r="G293" s="3">
        <v>12</v>
      </c>
      <c r="H293" s="3" t="s">
        <v>109</v>
      </c>
      <c r="I293" s="3" t="s">
        <v>110</v>
      </c>
    </row>
    <row r="294" spans="1:9" x14ac:dyDescent="0.75">
      <c r="A294" s="3" t="s">
        <v>78</v>
      </c>
      <c r="B294" s="3" t="s">
        <v>106</v>
      </c>
      <c r="C294" s="3">
        <v>20112013</v>
      </c>
      <c r="D294" s="3" t="s">
        <v>112</v>
      </c>
      <c r="E294" s="3"/>
      <c r="F294" s="3" t="s">
        <v>108</v>
      </c>
      <c r="G294" s="3">
        <v>14.8</v>
      </c>
      <c r="H294" s="3" t="s">
        <v>109</v>
      </c>
      <c r="I294" s="3" t="s">
        <v>110</v>
      </c>
    </row>
    <row r="295" spans="1:9" x14ac:dyDescent="0.75">
      <c r="A295" s="3" t="s">
        <v>78</v>
      </c>
      <c r="B295" s="3" t="s">
        <v>106</v>
      </c>
      <c r="C295" s="3">
        <v>20122014</v>
      </c>
      <c r="D295" s="3" t="s">
        <v>113</v>
      </c>
      <c r="E295" s="3"/>
      <c r="F295" s="3" t="s">
        <v>108</v>
      </c>
      <c r="G295" s="3">
        <v>19.3</v>
      </c>
      <c r="H295" s="3" t="s">
        <v>109</v>
      </c>
      <c r="I295" s="3" t="s">
        <v>110</v>
      </c>
    </row>
    <row r="296" spans="1:9" x14ac:dyDescent="0.75">
      <c r="A296" s="3" t="s">
        <v>78</v>
      </c>
      <c r="B296" s="3" t="s">
        <v>106</v>
      </c>
      <c r="C296" s="3">
        <v>20132015</v>
      </c>
      <c r="D296" s="3" t="s">
        <v>114</v>
      </c>
      <c r="E296" s="3"/>
      <c r="F296" s="3" t="s">
        <v>108</v>
      </c>
      <c r="G296" s="3">
        <v>26.1</v>
      </c>
      <c r="H296" s="3" t="s">
        <v>109</v>
      </c>
      <c r="I296" s="3" t="s">
        <v>110</v>
      </c>
    </row>
    <row r="297" spans="1:9" x14ac:dyDescent="0.75">
      <c r="A297" s="3" t="s">
        <v>78</v>
      </c>
      <c r="B297" s="3" t="s">
        <v>106</v>
      </c>
      <c r="C297" s="3">
        <v>20142016</v>
      </c>
      <c r="D297" s="3" t="s">
        <v>115</v>
      </c>
      <c r="E297" s="3"/>
      <c r="F297" s="3" t="s">
        <v>108</v>
      </c>
      <c r="G297" s="3">
        <v>30.3</v>
      </c>
      <c r="H297" s="3" t="s">
        <v>109</v>
      </c>
      <c r="I297" s="3" t="s">
        <v>110</v>
      </c>
    </row>
    <row r="298" spans="1:9" x14ac:dyDescent="0.75">
      <c r="A298" s="3" t="s">
        <v>78</v>
      </c>
      <c r="B298" s="3" t="s">
        <v>106</v>
      </c>
      <c r="C298" s="3">
        <v>20152017</v>
      </c>
      <c r="D298" s="3" t="s">
        <v>116</v>
      </c>
      <c r="E298" s="3"/>
      <c r="F298" s="3" t="s">
        <v>108</v>
      </c>
      <c r="G298" s="3">
        <v>32</v>
      </c>
      <c r="H298" s="3" t="s">
        <v>109</v>
      </c>
      <c r="I298" s="3" t="s">
        <v>110</v>
      </c>
    </row>
    <row r="299" spans="1:9" x14ac:dyDescent="0.75">
      <c r="A299" s="3" t="s">
        <v>78</v>
      </c>
      <c r="B299" s="3" t="s">
        <v>106</v>
      </c>
      <c r="C299" s="3">
        <v>20162018</v>
      </c>
      <c r="D299" s="3" t="s">
        <v>117</v>
      </c>
      <c r="E299" s="3"/>
      <c r="F299" s="3" t="s">
        <v>108</v>
      </c>
      <c r="G299" s="3">
        <v>29.5</v>
      </c>
      <c r="H299" s="3" t="s">
        <v>109</v>
      </c>
      <c r="I299" s="3" t="s">
        <v>110</v>
      </c>
    </row>
    <row r="300" spans="1:9" x14ac:dyDescent="0.75">
      <c r="A300" s="3" t="s">
        <v>78</v>
      </c>
      <c r="B300" s="3" t="s">
        <v>106</v>
      </c>
      <c r="C300" s="3">
        <v>20172019</v>
      </c>
      <c r="D300" s="3" t="s">
        <v>118</v>
      </c>
      <c r="E300" s="3"/>
      <c r="F300" s="3" t="s">
        <v>108</v>
      </c>
      <c r="G300" s="3">
        <v>28.7</v>
      </c>
      <c r="H300" s="3" t="s">
        <v>109</v>
      </c>
      <c r="I300" s="3" t="s">
        <v>110</v>
      </c>
    </row>
    <row r="301" spans="1:9" x14ac:dyDescent="0.75">
      <c r="A301" s="3" t="s">
        <v>78</v>
      </c>
      <c r="B301" s="3" t="s">
        <v>106</v>
      </c>
      <c r="C301" s="3">
        <v>20182020</v>
      </c>
      <c r="D301" s="3" t="s">
        <v>119</v>
      </c>
      <c r="E301" s="3"/>
      <c r="F301" s="3" t="s">
        <v>108</v>
      </c>
      <c r="G301" s="3">
        <v>31.2</v>
      </c>
      <c r="H301" s="3" t="s">
        <v>109</v>
      </c>
      <c r="I301" s="3" t="s">
        <v>110</v>
      </c>
    </row>
    <row r="302" spans="1:9" x14ac:dyDescent="0.75">
      <c r="A302" s="3" t="s">
        <v>79</v>
      </c>
      <c r="B302" s="3" t="s">
        <v>106</v>
      </c>
      <c r="C302" s="3">
        <v>20092011</v>
      </c>
      <c r="D302" s="3" t="s">
        <v>107</v>
      </c>
      <c r="E302" s="3"/>
      <c r="F302" s="3" t="s">
        <v>108</v>
      </c>
      <c r="G302" s="3">
        <v>34.5</v>
      </c>
      <c r="H302" s="3" t="s">
        <v>109</v>
      </c>
      <c r="I302" s="3" t="s">
        <v>110</v>
      </c>
    </row>
    <row r="303" spans="1:9" x14ac:dyDescent="0.75">
      <c r="A303" s="3" t="s">
        <v>79</v>
      </c>
      <c r="B303" s="3" t="s">
        <v>106</v>
      </c>
      <c r="C303" s="3">
        <v>20102012</v>
      </c>
      <c r="D303" s="3" t="s">
        <v>111</v>
      </c>
      <c r="E303" s="3"/>
      <c r="F303" s="3" t="s">
        <v>108</v>
      </c>
      <c r="G303" s="3">
        <v>35.700000000000003</v>
      </c>
      <c r="H303" s="3" t="s">
        <v>109</v>
      </c>
      <c r="I303" s="3" t="s">
        <v>110</v>
      </c>
    </row>
    <row r="304" spans="1:9" x14ac:dyDescent="0.75">
      <c r="A304" s="3" t="s">
        <v>79</v>
      </c>
      <c r="B304" s="3" t="s">
        <v>106</v>
      </c>
      <c r="C304" s="3">
        <v>20112013</v>
      </c>
      <c r="D304" s="3" t="s">
        <v>112</v>
      </c>
      <c r="E304" s="3"/>
      <c r="F304" s="3" t="s">
        <v>108</v>
      </c>
      <c r="G304" s="3">
        <v>36.200000000000003</v>
      </c>
      <c r="H304" s="3" t="s">
        <v>109</v>
      </c>
      <c r="I304" s="3" t="s">
        <v>110</v>
      </c>
    </row>
    <row r="305" spans="1:9" x14ac:dyDescent="0.75">
      <c r="A305" s="3" t="s">
        <v>79</v>
      </c>
      <c r="B305" s="3" t="s">
        <v>106</v>
      </c>
      <c r="C305" s="3">
        <v>20122014</v>
      </c>
      <c r="D305" s="3" t="s">
        <v>113</v>
      </c>
      <c r="E305" s="3"/>
      <c r="F305" s="3" t="s">
        <v>108</v>
      </c>
      <c r="G305" s="3">
        <v>36.1</v>
      </c>
      <c r="H305" s="3" t="s">
        <v>109</v>
      </c>
      <c r="I305" s="3" t="s">
        <v>110</v>
      </c>
    </row>
    <row r="306" spans="1:9" x14ac:dyDescent="0.75">
      <c r="A306" s="3" t="s">
        <v>79</v>
      </c>
      <c r="B306" s="3" t="s">
        <v>106</v>
      </c>
      <c r="C306" s="3">
        <v>20132015</v>
      </c>
      <c r="D306" s="3" t="s">
        <v>114</v>
      </c>
      <c r="E306" s="3"/>
      <c r="F306" s="3" t="s">
        <v>108</v>
      </c>
      <c r="G306" s="3">
        <v>36.799999999999997</v>
      </c>
      <c r="H306" s="3" t="s">
        <v>109</v>
      </c>
      <c r="I306" s="3" t="s">
        <v>110</v>
      </c>
    </row>
    <row r="307" spans="1:9" x14ac:dyDescent="0.75">
      <c r="A307" s="3" t="s">
        <v>79</v>
      </c>
      <c r="B307" s="3" t="s">
        <v>106</v>
      </c>
      <c r="C307" s="3">
        <v>20142016</v>
      </c>
      <c r="D307" s="3" t="s">
        <v>115</v>
      </c>
      <c r="E307" s="3"/>
      <c r="F307" s="3" t="s">
        <v>108</v>
      </c>
      <c r="G307" s="3">
        <v>36.4</v>
      </c>
      <c r="H307" s="3" t="s">
        <v>109</v>
      </c>
      <c r="I307" s="3" t="s">
        <v>110</v>
      </c>
    </row>
    <row r="308" spans="1:9" x14ac:dyDescent="0.75">
      <c r="A308" s="3" t="s">
        <v>79</v>
      </c>
      <c r="B308" s="3" t="s">
        <v>106</v>
      </c>
      <c r="C308" s="3">
        <v>20152017</v>
      </c>
      <c r="D308" s="3" t="s">
        <v>116</v>
      </c>
      <c r="E308" s="3"/>
      <c r="F308" s="3" t="s">
        <v>108</v>
      </c>
      <c r="G308" s="3">
        <v>36.299999999999997</v>
      </c>
      <c r="H308" s="3" t="s">
        <v>109</v>
      </c>
      <c r="I308" s="3" t="s">
        <v>110</v>
      </c>
    </row>
    <row r="309" spans="1:9" x14ac:dyDescent="0.75">
      <c r="A309" s="3" t="s">
        <v>79</v>
      </c>
      <c r="B309" s="3" t="s">
        <v>106</v>
      </c>
      <c r="C309" s="3">
        <v>20162018</v>
      </c>
      <c r="D309" s="3" t="s">
        <v>117</v>
      </c>
      <c r="E309" s="3"/>
      <c r="F309" s="3" t="s">
        <v>108</v>
      </c>
      <c r="G309" s="3">
        <v>36.6</v>
      </c>
      <c r="H309" s="3" t="s">
        <v>109</v>
      </c>
      <c r="I309" s="3" t="s">
        <v>110</v>
      </c>
    </row>
    <row r="310" spans="1:9" x14ac:dyDescent="0.75">
      <c r="A310" s="3" t="s">
        <v>79</v>
      </c>
      <c r="B310" s="3" t="s">
        <v>106</v>
      </c>
      <c r="C310" s="3">
        <v>20172019</v>
      </c>
      <c r="D310" s="3" t="s">
        <v>118</v>
      </c>
      <c r="E310" s="3"/>
      <c r="F310" s="3" t="s">
        <v>108</v>
      </c>
      <c r="G310" s="3">
        <v>37.5</v>
      </c>
      <c r="H310" s="3" t="s">
        <v>109</v>
      </c>
      <c r="I310" s="3" t="s">
        <v>110</v>
      </c>
    </row>
    <row r="311" spans="1:9" x14ac:dyDescent="0.75">
      <c r="A311" s="3" t="s">
        <v>79</v>
      </c>
      <c r="B311" s="3" t="s">
        <v>106</v>
      </c>
      <c r="C311" s="3">
        <v>20182020</v>
      </c>
      <c r="D311" s="3" t="s">
        <v>119</v>
      </c>
      <c r="E311" s="3"/>
      <c r="F311" s="3" t="s">
        <v>108</v>
      </c>
      <c r="G311" s="3">
        <v>39.200000000000003</v>
      </c>
      <c r="H311" s="3" t="s">
        <v>109</v>
      </c>
      <c r="I311" s="3" t="s">
        <v>110</v>
      </c>
    </row>
    <row r="312" spans="1:9" x14ac:dyDescent="0.75">
      <c r="A312" s="3" t="s">
        <v>80</v>
      </c>
      <c r="B312" s="3" t="s">
        <v>106</v>
      </c>
      <c r="C312" s="3">
        <v>20092011</v>
      </c>
      <c r="D312" s="3" t="s">
        <v>107</v>
      </c>
      <c r="E312" s="3"/>
      <c r="F312" s="3" t="s">
        <v>108</v>
      </c>
      <c r="G312" s="3">
        <v>28.2</v>
      </c>
      <c r="H312" s="3" t="s">
        <v>109</v>
      </c>
      <c r="I312" s="3" t="s">
        <v>110</v>
      </c>
    </row>
    <row r="313" spans="1:9" x14ac:dyDescent="0.75">
      <c r="A313" s="3" t="s">
        <v>80</v>
      </c>
      <c r="B313" s="3" t="s">
        <v>106</v>
      </c>
      <c r="C313" s="3">
        <v>20102012</v>
      </c>
      <c r="D313" s="3" t="s">
        <v>111</v>
      </c>
      <c r="E313" s="3"/>
      <c r="F313" s="3" t="s">
        <v>108</v>
      </c>
      <c r="G313" s="3">
        <v>27.3</v>
      </c>
      <c r="H313" s="3" t="s">
        <v>109</v>
      </c>
      <c r="I313" s="3" t="s">
        <v>110</v>
      </c>
    </row>
    <row r="314" spans="1:9" x14ac:dyDescent="0.75">
      <c r="A314" s="3" t="s">
        <v>80</v>
      </c>
      <c r="B314" s="3" t="s">
        <v>106</v>
      </c>
      <c r="C314" s="3">
        <v>20112013</v>
      </c>
      <c r="D314" s="3" t="s">
        <v>112</v>
      </c>
      <c r="E314" s="3"/>
      <c r="F314" s="3" t="s">
        <v>108</v>
      </c>
      <c r="G314" s="3">
        <v>29.4</v>
      </c>
      <c r="H314" s="3" t="s">
        <v>109</v>
      </c>
      <c r="I314" s="3" t="s">
        <v>110</v>
      </c>
    </row>
    <row r="315" spans="1:9" x14ac:dyDescent="0.75">
      <c r="A315" s="3" t="s">
        <v>80</v>
      </c>
      <c r="B315" s="3" t="s">
        <v>106</v>
      </c>
      <c r="C315" s="3">
        <v>20122014</v>
      </c>
      <c r="D315" s="3" t="s">
        <v>113</v>
      </c>
      <c r="E315" s="3"/>
      <c r="F315" s="3" t="s">
        <v>108</v>
      </c>
      <c r="G315" s="3">
        <v>33</v>
      </c>
      <c r="H315" s="3" t="s">
        <v>109</v>
      </c>
      <c r="I315" s="3" t="s">
        <v>110</v>
      </c>
    </row>
    <row r="316" spans="1:9" x14ac:dyDescent="0.75">
      <c r="A316" s="3" t="s">
        <v>80</v>
      </c>
      <c r="B316" s="3" t="s">
        <v>106</v>
      </c>
      <c r="C316" s="3">
        <v>20132015</v>
      </c>
      <c r="D316" s="3" t="s">
        <v>114</v>
      </c>
      <c r="E316" s="3"/>
      <c r="F316" s="3" t="s">
        <v>108</v>
      </c>
      <c r="G316" s="3">
        <v>37.6</v>
      </c>
      <c r="H316" s="3" t="s">
        <v>109</v>
      </c>
      <c r="I316" s="3" t="s">
        <v>110</v>
      </c>
    </row>
    <row r="317" spans="1:9" x14ac:dyDescent="0.75">
      <c r="A317" s="3" t="s">
        <v>80</v>
      </c>
      <c r="B317" s="3" t="s">
        <v>106</v>
      </c>
      <c r="C317" s="3">
        <v>20142016</v>
      </c>
      <c r="D317" s="3" t="s">
        <v>115</v>
      </c>
      <c r="E317" s="3"/>
      <c r="F317" s="3" t="s">
        <v>108</v>
      </c>
      <c r="G317" s="3">
        <v>40.200000000000003</v>
      </c>
      <c r="H317" s="3" t="s">
        <v>109</v>
      </c>
      <c r="I317" s="3" t="s">
        <v>110</v>
      </c>
    </row>
    <row r="318" spans="1:9" x14ac:dyDescent="0.75">
      <c r="A318" s="3" t="s">
        <v>80</v>
      </c>
      <c r="B318" s="3" t="s">
        <v>106</v>
      </c>
      <c r="C318" s="3">
        <v>20152017</v>
      </c>
      <c r="D318" s="3" t="s">
        <v>116</v>
      </c>
      <c r="E318" s="3"/>
      <c r="F318" s="3" t="s">
        <v>108</v>
      </c>
      <c r="G318" s="3">
        <v>41.6</v>
      </c>
      <c r="H318" s="3" t="s">
        <v>109</v>
      </c>
      <c r="I318" s="3" t="s">
        <v>110</v>
      </c>
    </row>
    <row r="319" spans="1:9" x14ac:dyDescent="0.75">
      <c r="A319" s="3" t="s">
        <v>80</v>
      </c>
      <c r="B319" s="3" t="s">
        <v>106</v>
      </c>
      <c r="C319" s="3">
        <v>20162018</v>
      </c>
      <c r="D319" s="3" t="s">
        <v>117</v>
      </c>
      <c r="E319" s="3"/>
      <c r="F319" s="3" t="s">
        <v>108</v>
      </c>
      <c r="G319" s="3">
        <v>42.3</v>
      </c>
      <c r="H319" s="3" t="s">
        <v>109</v>
      </c>
      <c r="I319" s="3" t="s">
        <v>110</v>
      </c>
    </row>
    <row r="320" spans="1:9" x14ac:dyDescent="0.75">
      <c r="A320" s="3" t="s">
        <v>80</v>
      </c>
      <c r="B320" s="3" t="s">
        <v>106</v>
      </c>
      <c r="C320" s="3">
        <v>20172019</v>
      </c>
      <c r="D320" s="3" t="s">
        <v>118</v>
      </c>
      <c r="E320" s="3"/>
      <c r="F320" s="3" t="s">
        <v>108</v>
      </c>
      <c r="G320" s="3">
        <v>44.3</v>
      </c>
      <c r="H320" s="3" t="s">
        <v>109</v>
      </c>
      <c r="I320" s="3" t="s">
        <v>110</v>
      </c>
    </row>
    <row r="321" spans="1:9" x14ac:dyDescent="0.75">
      <c r="A321" s="3" t="s">
        <v>80</v>
      </c>
      <c r="B321" s="3" t="s">
        <v>106</v>
      </c>
      <c r="C321" s="3">
        <v>20182020</v>
      </c>
      <c r="D321" s="3" t="s">
        <v>119</v>
      </c>
      <c r="E321" s="3"/>
      <c r="F321" s="3" t="s">
        <v>108</v>
      </c>
      <c r="G321" s="3">
        <v>47.4</v>
      </c>
      <c r="H321" s="3" t="s">
        <v>109</v>
      </c>
      <c r="I321" s="3" t="s">
        <v>110</v>
      </c>
    </row>
    <row r="322" spans="1:9" x14ac:dyDescent="0.75">
      <c r="A322" s="3" t="s">
        <v>81</v>
      </c>
      <c r="B322" s="3" t="s">
        <v>106</v>
      </c>
      <c r="C322" s="3">
        <v>20092011</v>
      </c>
      <c r="D322" s="3" t="s">
        <v>107</v>
      </c>
      <c r="E322" s="3"/>
      <c r="F322" s="3" t="s">
        <v>108</v>
      </c>
      <c r="G322" s="3">
        <v>15.5</v>
      </c>
      <c r="H322" s="3" t="s">
        <v>109</v>
      </c>
      <c r="I322" s="3" t="s">
        <v>110</v>
      </c>
    </row>
    <row r="323" spans="1:9" x14ac:dyDescent="0.75">
      <c r="A323" s="3" t="s">
        <v>81</v>
      </c>
      <c r="B323" s="3" t="s">
        <v>106</v>
      </c>
      <c r="C323" s="3">
        <v>20102012</v>
      </c>
      <c r="D323" s="3" t="s">
        <v>111</v>
      </c>
      <c r="E323" s="3"/>
      <c r="F323" s="3" t="s">
        <v>108</v>
      </c>
      <c r="G323" s="3">
        <v>13.7</v>
      </c>
      <c r="H323" s="3" t="s">
        <v>109</v>
      </c>
      <c r="I323" s="3" t="s">
        <v>110</v>
      </c>
    </row>
    <row r="324" spans="1:9" x14ac:dyDescent="0.75">
      <c r="A324" s="3" t="s">
        <v>81</v>
      </c>
      <c r="B324" s="3" t="s">
        <v>106</v>
      </c>
      <c r="C324" s="3">
        <v>20112013</v>
      </c>
      <c r="D324" s="3" t="s">
        <v>112</v>
      </c>
      <c r="E324" s="3"/>
      <c r="F324" s="3" t="s">
        <v>108</v>
      </c>
      <c r="G324" s="3">
        <v>14</v>
      </c>
      <c r="H324" s="3" t="s">
        <v>109</v>
      </c>
      <c r="I324" s="3" t="s">
        <v>110</v>
      </c>
    </row>
    <row r="325" spans="1:9" x14ac:dyDescent="0.75">
      <c r="A325" s="3" t="s">
        <v>81</v>
      </c>
      <c r="B325" s="3" t="s">
        <v>106</v>
      </c>
      <c r="C325" s="3">
        <v>20122014</v>
      </c>
      <c r="D325" s="3" t="s">
        <v>113</v>
      </c>
      <c r="E325" s="3"/>
      <c r="F325" s="3" t="s">
        <v>108</v>
      </c>
      <c r="G325" s="3">
        <v>14.8</v>
      </c>
      <c r="H325" s="3" t="s">
        <v>109</v>
      </c>
      <c r="I325" s="3" t="s">
        <v>110</v>
      </c>
    </row>
    <row r="326" spans="1:9" x14ac:dyDescent="0.75">
      <c r="A326" s="3" t="s">
        <v>81</v>
      </c>
      <c r="B326" s="3" t="s">
        <v>106</v>
      </c>
      <c r="C326" s="3">
        <v>20132015</v>
      </c>
      <c r="D326" s="3" t="s">
        <v>114</v>
      </c>
      <c r="E326" s="3"/>
      <c r="F326" s="3" t="s">
        <v>108</v>
      </c>
      <c r="G326" s="3">
        <v>15.4</v>
      </c>
      <c r="H326" s="3" t="s">
        <v>109</v>
      </c>
      <c r="I326" s="3" t="s">
        <v>110</v>
      </c>
    </row>
    <row r="327" spans="1:9" x14ac:dyDescent="0.75">
      <c r="A327" s="3" t="s">
        <v>81</v>
      </c>
      <c r="B327" s="3" t="s">
        <v>106</v>
      </c>
      <c r="C327" s="3">
        <v>20142016</v>
      </c>
      <c r="D327" s="3" t="s">
        <v>115</v>
      </c>
      <c r="E327" s="3"/>
      <c r="F327" s="3" t="s">
        <v>108</v>
      </c>
      <c r="G327" s="3">
        <v>16</v>
      </c>
      <c r="H327" s="3" t="s">
        <v>109</v>
      </c>
      <c r="I327" s="3" t="s">
        <v>110</v>
      </c>
    </row>
    <row r="328" spans="1:9" x14ac:dyDescent="0.75">
      <c r="A328" s="3" t="s">
        <v>81</v>
      </c>
      <c r="B328" s="3" t="s">
        <v>106</v>
      </c>
      <c r="C328" s="3">
        <v>20152017</v>
      </c>
      <c r="D328" s="3" t="s">
        <v>116</v>
      </c>
      <c r="E328" s="3"/>
      <c r="F328" s="3" t="s">
        <v>108</v>
      </c>
      <c r="G328" s="3">
        <v>16.100000000000001</v>
      </c>
      <c r="H328" s="3" t="s">
        <v>109</v>
      </c>
      <c r="I328" s="3" t="s">
        <v>110</v>
      </c>
    </row>
    <row r="329" spans="1:9" x14ac:dyDescent="0.75">
      <c r="A329" s="3" t="s">
        <v>81</v>
      </c>
      <c r="B329" s="3" t="s">
        <v>106</v>
      </c>
      <c r="C329" s="3">
        <v>20162018</v>
      </c>
      <c r="D329" s="3" t="s">
        <v>117</v>
      </c>
      <c r="E329" s="3"/>
      <c r="F329" s="3" t="s">
        <v>108</v>
      </c>
      <c r="G329" s="3">
        <v>16.600000000000001</v>
      </c>
      <c r="H329" s="3" t="s">
        <v>109</v>
      </c>
      <c r="I329" s="3" t="s">
        <v>110</v>
      </c>
    </row>
    <row r="330" spans="1:9" x14ac:dyDescent="0.75">
      <c r="A330" s="3" t="s">
        <v>81</v>
      </c>
      <c r="B330" s="3" t="s">
        <v>106</v>
      </c>
      <c r="C330" s="3">
        <v>20172019</v>
      </c>
      <c r="D330" s="3" t="s">
        <v>118</v>
      </c>
      <c r="E330" s="3"/>
      <c r="F330" s="3" t="s">
        <v>108</v>
      </c>
      <c r="G330" s="3">
        <v>16.8</v>
      </c>
      <c r="H330" s="3" t="s">
        <v>109</v>
      </c>
      <c r="I330" s="3" t="s">
        <v>110</v>
      </c>
    </row>
    <row r="331" spans="1:9" x14ac:dyDescent="0.75">
      <c r="A331" s="3" t="s">
        <v>81</v>
      </c>
      <c r="B331" s="3" t="s">
        <v>106</v>
      </c>
      <c r="C331" s="3">
        <v>20182020</v>
      </c>
      <c r="D331" s="3" t="s">
        <v>119</v>
      </c>
      <c r="E331" s="3"/>
      <c r="F331" s="3" t="s">
        <v>108</v>
      </c>
      <c r="G331" s="3">
        <v>17.600000000000001</v>
      </c>
      <c r="H331" s="3" t="s">
        <v>109</v>
      </c>
      <c r="I331" s="3" t="s">
        <v>110</v>
      </c>
    </row>
    <row r="332" spans="1:9" x14ac:dyDescent="0.75">
      <c r="A332" s="3" t="s">
        <v>82</v>
      </c>
      <c r="B332" s="3" t="s">
        <v>106</v>
      </c>
      <c r="C332" s="3">
        <v>20092011</v>
      </c>
      <c r="D332" s="3" t="s">
        <v>107</v>
      </c>
      <c r="E332" s="3"/>
      <c r="F332" s="3" t="s">
        <v>108</v>
      </c>
      <c r="G332" s="3">
        <v>5.8</v>
      </c>
      <c r="H332" s="3" t="s">
        <v>109</v>
      </c>
      <c r="I332" s="3" t="s">
        <v>110</v>
      </c>
    </row>
    <row r="333" spans="1:9" x14ac:dyDescent="0.75">
      <c r="A333" s="3" t="s">
        <v>82</v>
      </c>
      <c r="B333" s="3" t="s">
        <v>106</v>
      </c>
      <c r="C333" s="3">
        <v>20102012</v>
      </c>
      <c r="D333" s="3" t="s">
        <v>111</v>
      </c>
      <c r="E333" s="3"/>
      <c r="F333" s="3" t="s">
        <v>108</v>
      </c>
      <c r="G333" s="3">
        <v>4.2</v>
      </c>
      <c r="H333" s="3" t="s">
        <v>109</v>
      </c>
      <c r="I333" s="3" t="s">
        <v>110</v>
      </c>
    </row>
    <row r="334" spans="1:9" x14ac:dyDescent="0.75">
      <c r="A334" s="3" t="s">
        <v>82</v>
      </c>
      <c r="B334" s="3" t="s">
        <v>106</v>
      </c>
      <c r="C334" s="3">
        <v>20112013</v>
      </c>
      <c r="D334" s="3" t="s">
        <v>112</v>
      </c>
      <c r="E334" s="3"/>
      <c r="F334" s="3" t="s">
        <v>108</v>
      </c>
      <c r="G334" s="3">
        <v>3.9</v>
      </c>
      <c r="H334" s="3" t="s">
        <v>109</v>
      </c>
      <c r="I334" s="3" t="s">
        <v>110</v>
      </c>
    </row>
    <row r="335" spans="1:9" x14ac:dyDescent="0.75">
      <c r="A335" s="3" t="s">
        <v>82</v>
      </c>
      <c r="B335" s="3" t="s">
        <v>106</v>
      </c>
      <c r="C335" s="3">
        <v>20122014</v>
      </c>
      <c r="D335" s="3" t="s">
        <v>113</v>
      </c>
      <c r="E335" s="3"/>
      <c r="F335" s="3" t="s">
        <v>108</v>
      </c>
      <c r="G335" s="3">
        <v>3.7</v>
      </c>
      <c r="H335" s="3" t="s">
        <v>109</v>
      </c>
      <c r="I335" s="3" t="s">
        <v>110</v>
      </c>
    </row>
    <row r="336" spans="1:9" x14ac:dyDescent="0.75">
      <c r="A336" s="3" t="s">
        <v>82</v>
      </c>
      <c r="B336" s="3" t="s">
        <v>106</v>
      </c>
      <c r="C336" s="3">
        <v>20132015</v>
      </c>
      <c r="D336" s="3" t="s">
        <v>114</v>
      </c>
      <c r="E336" s="3"/>
      <c r="F336" s="3" t="s">
        <v>108</v>
      </c>
      <c r="G336" s="3">
        <v>3.6</v>
      </c>
      <c r="H336" s="3" t="s">
        <v>109</v>
      </c>
      <c r="I336" s="3" t="s">
        <v>110</v>
      </c>
    </row>
    <row r="337" spans="1:9" x14ac:dyDescent="0.75">
      <c r="A337" s="3" t="s">
        <v>82</v>
      </c>
      <c r="B337" s="3" t="s">
        <v>106</v>
      </c>
      <c r="C337" s="3">
        <v>20142016</v>
      </c>
      <c r="D337" s="3" t="s">
        <v>115</v>
      </c>
      <c r="E337" s="3"/>
      <c r="F337" s="3" t="s">
        <v>108</v>
      </c>
      <c r="G337" s="3">
        <v>3.4</v>
      </c>
      <c r="H337" s="3" t="s">
        <v>109</v>
      </c>
      <c r="I337" s="3" t="s">
        <v>110</v>
      </c>
    </row>
    <row r="338" spans="1:9" x14ac:dyDescent="0.75">
      <c r="A338" s="3" t="s">
        <v>82</v>
      </c>
      <c r="B338" s="3" t="s">
        <v>106</v>
      </c>
      <c r="C338" s="3">
        <v>20152017</v>
      </c>
      <c r="D338" s="3" t="s">
        <v>116</v>
      </c>
      <c r="E338" s="3"/>
      <c r="F338" s="3" t="s">
        <v>108</v>
      </c>
      <c r="G338" s="3">
        <v>3.1</v>
      </c>
      <c r="H338" s="3" t="s">
        <v>109</v>
      </c>
      <c r="I338" s="3" t="s">
        <v>110</v>
      </c>
    </row>
    <row r="339" spans="1:9" x14ac:dyDescent="0.75">
      <c r="A339" s="3" t="s">
        <v>82</v>
      </c>
      <c r="B339" s="3" t="s">
        <v>106</v>
      </c>
      <c r="C339" s="3">
        <v>20162018</v>
      </c>
      <c r="D339" s="3" t="s">
        <v>117</v>
      </c>
      <c r="E339" s="3"/>
      <c r="F339" s="3" t="s">
        <v>108</v>
      </c>
      <c r="G339" s="3">
        <v>3.1</v>
      </c>
      <c r="H339" s="3" t="s">
        <v>109</v>
      </c>
      <c r="I339" s="3" t="s">
        <v>110</v>
      </c>
    </row>
    <row r="340" spans="1:9" x14ac:dyDescent="0.75">
      <c r="A340" s="3" t="s">
        <v>82</v>
      </c>
      <c r="B340" s="3" t="s">
        <v>106</v>
      </c>
      <c r="C340" s="3">
        <v>20172019</v>
      </c>
      <c r="D340" s="3" t="s">
        <v>118</v>
      </c>
      <c r="E340" s="3"/>
      <c r="F340" s="3" t="s">
        <v>108</v>
      </c>
      <c r="G340" s="3">
        <v>3.4</v>
      </c>
      <c r="H340" s="3" t="s">
        <v>109</v>
      </c>
      <c r="I340" s="3" t="s">
        <v>110</v>
      </c>
    </row>
    <row r="341" spans="1:9" x14ac:dyDescent="0.75">
      <c r="A341" s="3" t="s">
        <v>82</v>
      </c>
      <c r="B341" s="3" t="s">
        <v>106</v>
      </c>
      <c r="C341" s="3">
        <v>20182020</v>
      </c>
      <c r="D341" s="3" t="s">
        <v>119</v>
      </c>
      <c r="E341" s="3"/>
      <c r="F341" s="3" t="s">
        <v>108</v>
      </c>
      <c r="G341" s="3">
        <v>5.6</v>
      </c>
      <c r="H341" s="3" t="s">
        <v>109</v>
      </c>
      <c r="I341" s="3" t="s">
        <v>110</v>
      </c>
    </row>
    <row r="342" spans="1:9" x14ac:dyDescent="0.75">
      <c r="A342" s="3" t="s">
        <v>83</v>
      </c>
      <c r="B342" s="3" t="s">
        <v>106</v>
      </c>
      <c r="C342" s="3">
        <v>20092011</v>
      </c>
      <c r="D342" s="3" t="s">
        <v>107</v>
      </c>
      <c r="E342" s="3"/>
      <c r="F342" s="3" t="s">
        <v>108</v>
      </c>
      <c r="G342" s="3">
        <v>8.1999999999999993</v>
      </c>
      <c r="H342" s="3" t="s">
        <v>109</v>
      </c>
      <c r="I342" s="3" t="s">
        <v>110</v>
      </c>
    </row>
    <row r="343" spans="1:9" x14ac:dyDescent="0.75">
      <c r="A343" s="3" t="s">
        <v>83</v>
      </c>
      <c r="B343" s="3" t="s">
        <v>106</v>
      </c>
      <c r="C343" s="3">
        <v>20102012</v>
      </c>
      <c r="D343" s="3" t="s">
        <v>111</v>
      </c>
      <c r="E343" s="3"/>
      <c r="F343" s="3" t="s">
        <v>108</v>
      </c>
      <c r="G343" s="3">
        <v>8.3000000000000007</v>
      </c>
      <c r="H343" s="3" t="s">
        <v>109</v>
      </c>
      <c r="I343" s="3" t="s">
        <v>110</v>
      </c>
    </row>
    <row r="344" spans="1:9" x14ac:dyDescent="0.75">
      <c r="A344" s="3" t="s">
        <v>83</v>
      </c>
      <c r="B344" s="3" t="s">
        <v>106</v>
      </c>
      <c r="C344" s="3">
        <v>20112013</v>
      </c>
      <c r="D344" s="3" t="s">
        <v>112</v>
      </c>
      <c r="E344" s="3"/>
      <c r="F344" s="3" t="s">
        <v>108</v>
      </c>
      <c r="G344" s="3">
        <v>7.9</v>
      </c>
      <c r="H344" s="3" t="s">
        <v>109</v>
      </c>
      <c r="I344" s="3" t="s">
        <v>110</v>
      </c>
    </row>
    <row r="345" spans="1:9" x14ac:dyDescent="0.75">
      <c r="A345" s="3" t="s">
        <v>83</v>
      </c>
      <c r="B345" s="3" t="s">
        <v>106</v>
      </c>
      <c r="C345" s="3">
        <v>20122014</v>
      </c>
      <c r="D345" s="3" t="s">
        <v>113</v>
      </c>
      <c r="E345" s="3"/>
      <c r="F345" s="3" t="s">
        <v>108</v>
      </c>
      <c r="G345" s="3">
        <v>7.9</v>
      </c>
      <c r="H345" s="3" t="s">
        <v>109</v>
      </c>
      <c r="I345" s="3" t="s">
        <v>110</v>
      </c>
    </row>
    <row r="346" spans="1:9" x14ac:dyDescent="0.75">
      <c r="A346" s="3" t="s">
        <v>83</v>
      </c>
      <c r="B346" s="3" t="s">
        <v>106</v>
      </c>
      <c r="C346" s="3">
        <v>20132015</v>
      </c>
      <c r="D346" s="3" t="s">
        <v>114</v>
      </c>
      <c r="E346" s="3"/>
      <c r="F346" s="3" t="s">
        <v>108</v>
      </c>
      <c r="G346" s="3">
        <v>8</v>
      </c>
      <c r="H346" s="3" t="s">
        <v>109</v>
      </c>
      <c r="I346" s="3" t="s">
        <v>110</v>
      </c>
    </row>
    <row r="347" spans="1:9" x14ac:dyDescent="0.75">
      <c r="A347" s="3" t="s">
        <v>83</v>
      </c>
      <c r="B347" s="3" t="s">
        <v>106</v>
      </c>
      <c r="C347" s="3">
        <v>20142016</v>
      </c>
      <c r="D347" s="3" t="s">
        <v>115</v>
      </c>
      <c r="E347" s="3"/>
      <c r="F347" s="3" t="s">
        <v>108</v>
      </c>
      <c r="G347" s="3">
        <v>8.3000000000000007</v>
      </c>
      <c r="H347" s="3" t="s">
        <v>109</v>
      </c>
      <c r="I347" s="3" t="s">
        <v>110</v>
      </c>
    </row>
    <row r="348" spans="1:9" x14ac:dyDescent="0.75">
      <c r="A348" s="3" t="s">
        <v>83</v>
      </c>
      <c r="B348" s="3" t="s">
        <v>106</v>
      </c>
      <c r="C348" s="3">
        <v>20152017</v>
      </c>
      <c r="D348" s="3" t="s">
        <v>116</v>
      </c>
      <c r="E348" s="3"/>
      <c r="F348" s="3" t="s">
        <v>108</v>
      </c>
      <c r="G348" s="3">
        <v>8.5</v>
      </c>
      <c r="H348" s="3" t="s">
        <v>109</v>
      </c>
      <c r="I348" s="3" t="s">
        <v>110</v>
      </c>
    </row>
    <row r="349" spans="1:9" x14ac:dyDescent="0.75">
      <c r="A349" s="3" t="s">
        <v>83</v>
      </c>
      <c r="B349" s="3" t="s">
        <v>106</v>
      </c>
      <c r="C349" s="3">
        <v>20162018</v>
      </c>
      <c r="D349" s="3" t="s">
        <v>117</v>
      </c>
      <c r="E349" s="3"/>
      <c r="F349" s="3" t="s">
        <v>108</v>
      </c>
      <c r="G349" s="3">
        <v>8.5</v>
      </c>
      <c r="H349" s="3" t="s">
        <v>109</v>
      </c>
      <c r="I349" s="3" t="s">
        <v>110</v>
      </c>
    </row>
    <row r="350" spans="1:9" x14ac:dyDescent="0.75">
      <c r="A350" s="3" t="s">
        <v>83</v>
      </c>
      <c r="B350" s="3" t="s">
        <v>106</v>
      </c>
      <c r="C350" s="3">
        <v>20172019</v>
      </c>
      <c r="D350" s="3" t="s">
        <v>118</v>
      </c>
      <c r="E350" s="3"/>
      <c r="F350" s="3" t="s">
        <v>108</v>
      </c>
      <c r="G350" s="3">
        <v>8.6</v>
      </c>
      <c r="H350" s="3" t="s">
        <v>109</v>
      </c>
      <c r="I350" s="3" t="s">
        <v>110</v>
      </c>
    </row>
    <row r="351" spans="1:9" x14ac:dyDescent="0.75">
      <c r="A351" s="3" t="s">
        <v>83</v>
      </c>
      <c r="B351" s="3" t="s">
        <v>106</v>
      </c>
      <c r="C351" s="3">
        <v>20182020</v>
      </c>
      <c r="D351" s="3" t="s">
        <v>119</v>
      </c>
      <c r="E351" s="3"/>
      <c r="F351" s="3" t="s">
        <v>108</v>
      </c>
      <c r="G351" s="3">
        <v>9.1999999999999993</v>
      </c>
      <c r="H351" s="3" t="s">
        <v>109</v>
      </c>
      <c r="I351" s="3" t="s">
        <v>110</v>
      </c>
    </row>
    <row r="352" spans="1:9" x14ac:dyDescent="0.75">
      <c r="A352" s="3" t="s">
        <v>134</v>
      </c>
      <c r="B352" s="3" t="s">
        <v>106</v>
      </c>
      <c r="C352" s="3">
        <v>20092011</v>
      </c>
      <c r="D352" s="3" t="s">
        <v>107</v>
      </c>
      <c r="E352" s="3"/>
      <c r="F352" s="3" t="s">
        <v>108</v>
      </c>
      <c r="G352" s="3"/>
      <c r="H352" s="3" t="s">
        <v>121</v>
      </c>
      <c r="I352" s="3" t="s">
        <v>122</v>
      </c>
    </row>
    <row r="353" spans="1:9" x14ac:dyDescent="0.75">
      <c r="A353" s="3" t="s">
        <v>134</v>
      </c>
      <c r="B353" s="3" t="s">
        <v>106</v>
      </c>
      <c r="C353" s="3">
        <v>20102012</v>
      </c>
      <c r="D353" s="3" t="s">
        <v>111</v>
      </c>
      <c r="E353" s="3"/>
      <c r="F353" s="3" t="s">
        <v>108</v>
      </c>
      <c r="G353" s="3"/>
      <c r="H353" s="3" t="s">
        <v>121</v>
      </c>
      <c r="I353" s="3" t="s">
        <v>122</v>
      </c>
    </row>
    <row r="354" spans="1:9" x14ac:dyDescent="0.75">
      <c r="A354" s="3" t="s">
        <v>134</v>
      </c>
      <c r="B354" s="3" t="s">
        <v>106</v>
      </c>
      <c r="C354" s="3">
        <v>20112013</v>
      </c>
      <c r="D354" s="3" t="s">
        <v>112</v>
      </c>
      <c r="E354" s="3"/>
      <c r="F354" s="3" t="s">
        <v>108</v>
      </c>
      <c r="G354" s="3"/>
      <c r="H354" s="3" t="s">
        <v>121</v>
      </c>
      <c r="I354" s="3" t="s">
        <v>122</v>
      </c>
    </row>
    <row r="355" spans="1:9" x14ac:dyDescent="0.75">
      <c r="A355" s="3" t="s">
        <v>134</v>
      </c>
      <c r="B355" s="3" t="s">
        <v>106</v>
      </c>
      <c r="C355" s="3">
        <v>20122014</v>
      </c>
      <c r="D355" s="3" t="s">
        <v>113</v>
      </c>
      <c r="E355" s="3"/>
      <c r="F355" s="3" t="s">
        <v>108</v>
      </c>
      <c r="G355" s="3"/>
      <c r="H355" s="3" t="s">
        <v>121</v>
      </c>
      <c r="I355" s="3" t="s">
        <v>122</v>
      </c>
    </row>
    <row r="356" spans="1:9" x14ac:dyDescent="0.75">
      <c r="A356" s="3" t="s">
        <v>134</v>
      </c>
      <c r="B356" s="3" t="s">
        <v>106</v>
      </c>
      <c r="C356" s="3">
        <v>20132015</v>
      </c>
      <c r="D356" s="3" t="s">
        <v>114</v>
      </c>
      <c r="E356" s="3"/>
      <c r="F356" s="3" t="s">
        <v>108</v>
      </c>
      <c r="G356" s="3"/>
      <c r="H356" s="3" t="s">
        <v>121</v>
      </c>
      <c r="I356" s="3" t="s">
        <v>122</v>
      </c>
    </row>
    <row r="357" spans="1:9" x14ac:dyDescent="0.75">
      <c r="A357" s="3" t="s">
        <v>134</v>
      </c>
      <c r="B357" s="3" t="s">
        <v>106</v>
      </c>
      <c r="C357" s="3">
        <v>20142016</v>
      </c>
      <c r="D357" s="3" t="s">
        <v>115</v>
      </c>
      <c r="E357" s="3"/>
      <c r="F357" s="3" t="s">
        <v>108</v>
      </c>
      <c r="G357" s="3"/>
      <c r="H357" s="3" t="s">
        <v>121</v>
      </c>
      <c r="I357" s="3" t="s">
        <v>122</v>
      </c>
    </row>
    <row r="358" spans="1:9" x14ac:dyDescent="0.75">
      <c r="A358" s="3" t="s">
        <v>134</v>
      </c>
      <c r="B358" s="3" t="s">
        <v>106</v>
      </c>
      <c r="C358" s="3">
        <v>20152017</v>
      </c>
      <c r="D358" s="3" t="s">
        <v>116</v>
      </c>
      <c r="E358" s="3"/>
      <c r="F358" s="3" t="s">
        <v>108</v>
      </c>
      <c r="G358" s="3"/>
      <c r="H358" s="3" t="s">
        <v>121</v>
      </c>
      <c r="I358" s="3" t="s">
        <v>122</v>
      </c>
    </row>
    <row r="359" spans="1:9" x14ac:dyDescent="0.75">
      <c r="A359" s="3" t="s">
        <v>134</v>
      </c>
      <c r="B359" s="3" t="s">
        <v>106</v>
      </c>
      <c r="C359" s="3">
        <v>20162018</v>
      </c>
      <c r="D359" s="3" t="s">
        <v>117</v>
      </c>
      <c r="E359" s="3"/>
      <c r="F359" s="3" t="s">
        <v>108</v>
      </c>
      <c r="G359" s="3"/>
      <c r="H359" s="3" t="s">
        <v>121</v>
      </c>
      <c r="I359" s="3" t="s">
        <v>122</v>
      </c>
    </row>
    <row r="360" spans="1:9" x14ac:dyDescent="0.75">
      <c r="A360" s="3" t="s">
        <v>134</v>
      </c>
      <c r="B360" s="3" t="s">
        <v>106</v>
      </c>
      <c r="C360" s="3">
        <v>20172019</v>
      </c>
      <c r="D360" s="3" t="s">
        <v>118</v>
      </c>
      <c r="E360" s="3"/>
      <c r="F360" s="3" t="s">
        <v>108</v>
      </c>
      <c r="G360" s="3"/>
      <c r="H360" s="3" t="s">
        <v>121</v>
      </c>
      <c r="I360" s="3" t="s">
        <v>122</v>
      </c>
    </row>
    <row r="361" spans="1:9" x14ac:dyDescent="0.75">
      <c r="A361" s="3" t="s">
        <v>134</v>
      </c>
      <c r="B361" s="3" t="s">
        <v>106</v>
      </c>
      <c r="C361" s="3">
        <v>20182020</v>
      </c>
      <c r="D361" s="3" t="s">
        <v>119</v>
      </c>
      <c r="E361" s="3"/>
      <c r="F361" s="3" t="s">
        <v>108</v>
      </c>
      <c r="G361" s="3"/>
      <c r="H361" s="3" t="s">
        <v>121</v>
      </c>
      <c r="I361" s="3" t="s">
        <v>122</v>
      </c>
    </row>
    <row r="362" spans="1:9" x14ac:dyDescent="0.75">
      <c r="A362" s="3" t="s">
        <v>84</v>
      </c>
      <c r="B362" s="3" t="s">
        <v>106</v>
      </c>
      <c r="C362" s="3">
        <v>20092011</v>
      </c>
      <c r="D362" s="3" t="s">
        <v>107</v>
      </c>
      <c r="E362" s="3"/>
      <c r="F362" s="3" t="s">
        <v>108</v>
      </c>
      <c r="G362" s="3">
        <v>10.199999999999999</v>
      </c>
      <c r="H362" s="3" t="s">
        <v>109</v>
      </c>
      <c r="I362" s="3" t="s">
        <v>110</v>
      </c>
    </row>
    <row r="363" spans="1:9" x14ac:dyDescent="0.75">
      <c r="A363" s="3" t="s">
        <v>84</v>
      </c>
      <c r="B363" s="3" t="s">
        <v>106</v>
      </c>
      <c r="C363" s="3">
        <v>20102012</v>
      </c>
      <c r="D363" s="3" t="s">
        <v>111</v>
      </c>
      <c r="E363" s="3"/>
      <c r="F363" s="3" t="s">
        <v>108</v>
      </c>
      <c r="G363" s="3">
        <v>7.8</v>
      </c>
      <c r="H363" s="3" t="s">
        <v>109</v>
      </c>
      <c r="I363" s="3" t="s">
        <v>110</v>
      </c>
    </row>
    <row r="364" spans="1:9" x14ac:dyDescent="0.75">
      <c r="A364" s="3" t="s">
        <v>84</v>
      </c>
      <c r="B364" s="3" t="s">
        <v>106</v>
      </c>
      <c r="C364" s="3">
        <v>20112013</v>
      </c>
      <c r="D364" s="3" t="s">
        <v>112</v>
      </c>
      <c r="E364" s="3"/>
      <c r="F364" s="3" t="s">
        <v>108</v>
      </c>
      <c r="G364" s="3">
        <v>7.1</v>
      </c>
      <c r="H364" s="3" t="s">
        <v>109</v>
      </c>
      <c r="I364" s="3" t="s">
        <v>110</v>
      </c>
    </row>
    <row r="365" spans="1:9" x14ac:dyDescent="0.75">
      <c r="A365" s="3" t="s">
        <v>84</v>
      </c>
      <c r="B365" s="3" t="s">
        <v>106</v>
      </c>
      <c r="C365" s="3">
        <v>20122014</v>
      </c>
      <c r="D365" s="3" t="s">
        <v>113</v>
      </c>
      <c r="E365" s="3"/>
      <c r="F365" s="3" t="s">
        <v>108</v>
      </c>
      <c r="G365" s="3">
        <v>6.1</v>
      </c>
      <c r="H365" s="3" t="s">
        <v>109</v>
      </c>
      <c r="I365" s="3" t="s">
        <v>110</v>
      </c>
    </row>
    <row r="366" spans="1:9" x14ac:dyDescent="0.75">
      <c r="A366" s="3" t="s">
        <v>84</v>
      </c>
      <c r="B366" s="3" t="s">
        <v>106</v>
      </c>
      <c r="C366" s="3">
        <v>20132015</v>
      </c>
      <c r="D366" s="3" t="s">
        <v>114</v>
      </c>
      <c r="E366" s="3"/>
      <c r="F366" s="3" t="s">
        <v>108</v>
      </c>
      <c r="G366" s="3">
        <v>5.0999999999999996</v>
      </c>
      <c r="H366" s="3" t="s">
        <v>109</v>
      </c>
      <c r="I366" s="3" t="s">
        <v>110</v>
      </c>
    </row>
    <row r="367" spans="1:9" x14ac:dyDescent="0.75">
      <c r="A367" s="3" t="s">
        <v>84</v>
      </c>
      <c r="B367" s="3" t="s">
        <v>106</v>
      </c>
      <c r="C367" s="3">
        <v>20142016</v>
      </c>
      <c r="D367" s="3" t="s">
        <v>115</v>
      </c>
      <c r="E367" s="3"/>
      <c r="F367" s="3" t="s">
        <v>108</v>
      </c>
      <c r="G367" s="3">
        <v>4.2</v>
      </c>
      <c r="H367" s="3" t="s">
        <v>109</v>
      </c>
      <c r="I367" s="3" t="s">
        <v>110</v>
      </c>
    </row>
    <row r="368" spans="1:9" x14ac:dyDescent="0.75">
      <c r="A368" s="3" t="s">
        <v>84</v>
      </c>
      <c r="B368" s="3" t="s">
        <v>106</v>
      </c>
      <c r="C368" s="3">
        <v>20152017</v>
      </c>
      <c r="D368" s="3" t="s">
        <v>116</v>
      </c>
      <c r="E368" s="3"/>
      <c r="F368" s="3" t="s">
        <v>108</v>
      </c>
      <c r="G368" s="3">
        <v>3.5</v>
      </c>
      <c r="H368" s="3" t="s">
        <v>109</v>
      </c>
      <c r="I368" s="3" t="s">
        <v>110</v>
      </c>
    </row>
    <row r="369" spans="1:9" x14ac:dyDescent="0.75">
      <c r="A369" s="3" t="s">
        <v>84</v>
      </c>
      <c r="B369" s="3" t="s">
        <v>106</v>
      </c>
      <c r="C369" s="3">
        <v>20162018</v>
      </c>
      <c r="D369" s="3" t="s">
        <v>117</v>
      </c>
      <c r="E369" s="3"/>
      <c r="F369" s="3" t="s">
        <v>108</v>
      </c>
      <c r="G369" s="3">
        <v>3</v>
      </c>
      <c r="H369" s="3" t="s">
        <v>109</v>
      </c>
      <c r="I369" s="3" t="s">
        <v>110</v>
      </c>
    </row>
    <row r="370" spans="1:9" x14ac:dyDescent="0.75">
      <c r="A370" s="3" t="s">
        <v>84</v>
      </c>
      <c r="B370" s="3" t="s">
        <v>106</v>
      </c>
      <c r="C370" s="3">
        <v>20172019</v>
      </c>
      <c r="D370" s="3" t="s">
        <v>118</v>
      </c>
      <c r="E370" s="3"/>
      <c r="F370" s="3" t="s">
        <v>108</v>
      </c>
      <c r="G370" s="3">
        <v>2.6</v>
      </c>
      <c r="H370" s="3" t="s">
        <v>109</v>
      </c>
      <c r="I370" s="3" t="s">
        <v>110</v>
      </c>
    </row>
    <row r="371" spans="1:9" x14ac:dyDescent="0.75">
      <c r="A371" s="3" t="s">
        <v>84</v>
      </c>
      <c r="B371" s="3" t="s">
        <v>106</v>
      </c>
      <c r="C371" s="3">
        <v>20182020</v>
      </c>
      <c r="D371" s="3" t="s">
        <v>119</v>
      </c>
      <c r="E371" s="3"/>
      <c r="F371" s="3" t="s">
        <v>108</v>
      </c>
      <c r="G371" s="3" t="s">
        <v>135</v>
      </c>
      <c r="H371" s="3" t="s">
        <v>109</v>
      </c>
      <c r="I371" s="3" t="s">
        <v>110</v>
      </c>
    </row>
    <row r="372" spans="1:9" x14ac:dyDescent="0.75">
      <c r="A372" s="3" t="s">
        <v>85</v>
      </c>
      <c r="B372" s="3" t="s">
        <v>106</v>
      </c>
      <c r="C372" s="3">
        <v>20092011</v>
      </c>
      <c r="D372" s="3" t="s">
        <v>107</v>
      </c>
      <c r="E372" s="3"/>
      <c r="F372" s="3" t="s">
        <v>108</v>
      </c>
      <c r="G372" s="3">
        <v>9.9</v>
      </c>
      <c r="H372" s="3" t="s">
        <v>109</v>
      </c>
      <c r="I372" s="3" t="s">
        <v>110</v>
      </c>
    </row>
    <row r="373" spans="1:9" x14ac:dyDescent="0.75">
      <c r="A373" s="3" t="s">
        <v>85</v>
      </c>
      <c r="B373" s="3" t="s">
        <v>106</v>
      </c>
      <c r="C373" s="3">
        <v>20102012</v>
      </c>
      <c r="D373" s="3" t="s">
        <v>111</v>
      </c>
      <c r="E373" s="3"/>
      <c r="F373" s="3" t="s">
        <v>108</v>
      </c>
      <c r="G373" s="3">
        <v>8.6</v>
      </c>
      <c r="H373" s="3" t="s">
        <v>109</v>
      </c>
      <c r="I373" s="3" t="s">
        <v>110</v>
      </c>
    </row>
    <row r="374" spans="1:9" x14ac:dyDescent="0.75">
      <c r="A374" s="3" t="s">
        <v>85</v>
      </c>
      <c r="B374" s="3" t="s">
        <v>106</v>
      </c>
      <c r="C374" s="3">
        <v>20112013</v>
      </c>
      <c r="D374" s="3" t="s">
        <v>112</v>
      </c>
      <c r="E374" s="3"/>
      <c r="F374" s="3" t="s">
        <v>108</v>
      </c>
      <c r="G374" s="3">
        <v>7.7</v>
      </c>
      <c r="H374" s="3" t="s">
        <v>109</v>
      </c>
      <c r="I374" s="3" t="s">
        <v>110</v>
      </c>
    </row>
    <row r="375" spans="1:9" x14ac:dyDescent="0.75">
      <c r="A375" s="3" t="s">
        <v>85</v>
      </c>
      <c r="B375" s="3" t="s">
        <v>106</v>
      </c>
      <c r="C375" s="3">
        <v>20122014</v>
      </c>
      <c r="D375" s="3" t="s">
        <v>113</v>
      </c>
      <c r="E375" s="3"/>
      <c r="F375" s="3" t="s">
        <v>108</v>
      </c>
      <c r="G375" s="3">
        <v>6.8</v>
      </c>
      <c r="H375" s="3" t="s">
        <v>109</v>
      </c>
      <c r="I375" s="3" t="s">
        <v>110</v>
      </c>
    </row>
    <row r="376" spans="1:9" x14ac:dyDescent="0.75">
      <c r="A376" s="3" t="s">
        <v>85</v>
      </c>
      <c r="B376" s="3" t="s">
        <v>106</v>
      </c>
      <c r="C376" s="3">
        <v>20132015</v>
      </c>
      <c r="D376" s="3" t="s">
        <v>114</v>
      </c>
      <c r="E376" s="3"/>
      <c r="F376" s="3" t="s">
        <v>108</v>
      </c>
      <c r="G376" s="3">
        <v>6.1</v>
      </c>
      <c r="H376" s="3" t="s">
        <v>109</v>
      </c>
      <c r="I376" s="3" t="s">
        <v>110</v>
      </c>
    </row>
    <row r="377" spans="1:9" x14ac:dyDescent="0.75">
      <c r="A377" s="3" t="s">
        <v>85</v>
      </c>
      <c r="B377" s="3" t="s">
        <v>106</v>
      </c>
      <c r="C377" s="3">
        <v>20142016</v>
      </c>
      <c r="D377" s="3" t="s">
        <v>115</v>
      </c>
      <c r="E377" s="3"/>
      <c r="F377" s="3" t="s">
        <v>108</v>
      </c>
      <c r="G377" s="3">
        <v>5.3</v>
      </c>
      <c r="H377" s="3" t="s">
        <v>109</v>
      </c>
      <c r="I377" s="3" t="s">
        <v>110</v>
      </c>
    </row>
    <row r="378" spans="1:9" x14ac:dyDescent="0.75">
      <c r="A378" s="3" t="s">
        <v>85</v>
      </c>
      <c r="B378" s="3" t="s">
        <v>106</v>
      </c>
      <c r="C378" s="3">
        <v>20152017</v>
      </c>
      <c r="D378" s="3" t="s">
        <v>116</v>
      </c>
      <c r="E378" s="3"/>
      <c r="F378" s="3" t="s">
        <v>108</v>
      </c>
      <c r="G378" s="3">
        <v>4.5</v>
      </c>
      <c r="H378" s="3" t="s">
        <v>109</v>
      </c>
      <c r="I378" s="3" t="s">
        <v>110</v>
      </c>
    </row>
    <row r="379" spans="1:9" x14ac:dyDescent="0.75">
      <c r="A379" s="3" t="s">
        <v>85</v>
      </c>
      <c r="B379" s="3" t="s">
        <v>106</v>
      </c>
      <c r="C379" s="3">
        <v>20162018</v>
      </c>
      <c r="D379" s="3" t="s">
        <v>117</v>
      </c>
      <c r="E379" s="3"/>
      <c r="F379" s="3" t="s">
        <v>108</v>
      </c>
      <c r="G379" s="3">
        <v>4.2</v>
      </c>
      <c r="H379" s="3" t="s">
        <v>109</v>
      </c>
      <c r="I379" s="3" t="s">
        <v>110</v>
      </c>
    </row>
    <row r="380" spans="1:9" x14ac:dyDescent="0.75">
      <c r="A380" s="3" t="s">
        <v>85</v>
      </c>
      <c r="B380" s="3" t="s">
        <v>106</v>
      </c>
      <c r="C380" s="3">
        <v>20172019</v>
      </c>
      <c r="D380" s="3" t="s">
        <v>118</v>
      </c>
      <c r="E380" s="3"/>
      <c r="F380" s="3" t="s">
        <v>108</v>
      </c>
      <c r="G380" s="3">
        <v>4.3</v>
      </c>
      <c r="H380" s="3" t="s">
        <v>109</v>
      </c>
      <c r="I380" s="3" t="s">
        <v>110</v>
      </c>
    </row>
    <row r="381" spans="1:9" x14ac:dyDescent="0.75">
      <c r="A381" s="3" t="s">
        <v>85</v>
      </c>
      <c r="B381" s="3" t="s">
        <v>106</v>
      </c>
      <c r="C381" s="3">
        <v>20182020</v>
      </c>
      <c r="D381" s="3" t="s">
        <v>119</v>
      </c>
      <c r="E381" s="3"/>
      <c r="F381" s="3" t="s">
        <v>108</v>
      </c>
      <c r="G381" s="3">
        <v>4.8</v>
      </c>
      <c r="H381" s="3" t="s">
        <v>109</v>
      </c>
      <c r="I381" s="3" t="s">
        <v>110</v>
      </c>
    </row>
    <row r="382" spans="1:9" x14ac:dyDescent="0.75">
      <c r="A382" s="3" t="s">
        <v>136</v>
      </c>
      <c r="B382" s="3" t="s">
        <v>106</v>
      </c>
      <c r="C382" s="3">
        <v>20092011</v>
      </c>
      <c r="D382" s="3" t="s">
        <v>107</v>
      </c>
      <c r="E382" s="3"/>
      <c r="F382" s="3" t="s">
        <v>108</v>
      </c>
      <c r="G382" s="3">
        <v>20</v>
      </c>
      <c r="H382" s="3" t="s">
        <v>109</v>
      </c>
      <c r="I382" s="3" t="s">
        <v>110</v>
      </c>
    </row>
    <row r="383" spans="1:9" x14ac:dyDescent="0.75">
      <c r="A383" s="3" t="s">
        <v>136</v>
      </c>
      <c r="B383" s="3" t="s">
        <v>106</v>
      </c>
      <c r="C383" s="3">
        <v>20102012</v>
      </c>
      <c r="D383" s="3" t="s">
        <v>111</v>
      </c>
      <c r="E383" s="3"/>
      <c r="F383" s="3" t="s">
        <v>108</v>
      </c>
      <c r="G383" s="3">
        <v>19.2</v>
      </c>
      <c r="H383" s="3" t="s">
        <v>109</v>
      </c>
      <c r="I383" s="3" t="s">
        <v>110</v>
      </c>
    </row>
    <row r="384" spans="1:9" x14ac:dyDescent="0.75">
      <c r="A384" s="3" t="s">
        <v>136</v>
      </c>
      <c r="B384" s="3" t="s">
        <v>106</v>
      </c>
      <c r="C384" s="3">
        <v>20112013</v>
      </c>
      <c r="D384" s="3" t="s">
        <v>112</v>
      </c>
      <c r="E384" s="3"/>
      <c r="F384" s="3" t="s">
        <v>108</v>
      </c>
      <c r="G384" s="3">
        <v>19</v>
      </c>
      <c r="H384" s="3" t="s">
        <v>109</v>
      </c>
      <c r="I384" s="3" t="s">
        <v>110</v>
      </c>
    </row>
    <row r="385" spans="1:9" x14ac:dyDescent="0.75">
      <c r="A385" s="3" t="s">
        <v>136</v>
      </c>
      <c r="B385" s="3" t="s">
        <v>106</v>
      </c>
      <c r="C385" s="3">
        <v>20122014</v>
      </c>
      <c r="D385" s="3" t="s">
        <v>113</v>
      </c>
      <c r="E385" s="3"/>
      <c r="F385" s="3" t="s">
        <v>108</v>
      </c>
      <c r="G385" s="3">
        <v>19.3</v>
      </c>
      <c r="H385" s="3" t="s">
        <v>109</v>
      </c>
      <c r="I385" s="3" t="s">
        <v>110</v>
      </c>
    </row>
    <row r="386" spans="1:9" x14ac:dyDescent="0.75">
      <c r="A386" s="3" t="s">
        <v>136</v>
      </c>
      <c r="B386" s="3" t="s">
        <v>106</v>
      </c>
      <c r="C386" s="3">
        <v>20132015</v>
      </c>
      <c r="D386" s="3" t="s">
        <v>114</v>
      </c>
      <c r="E386" s="3"/>
      <c r="F386" s="3" t="s">
        <v>108</v>
      </c>
      <c r="G386" s="3">
        <v>19.7</v>
      </c>
      <c r="H386" s="3" t="s">
        <v>109</v>
      </c>
      <c r="I386" s="3" t="s">
        <v>110</v>
      </c>
    </row>
    <row r="387" spans="1:9" x14ac:dyDescent="0.75">
      <c r="A387" s="3" t="s">
        <v>136</v>
      </c>
      <c r="B387" s="3" t="s">
        <v>106</v>
      </c>
      <c r="C387" s="3">
        <v>20142016</v>
      </c>
      <c r="D387" s="3" t="s">
        <v>115</v>
      </c>
      <c r="E387" s="3"/>
      <c r="F387" s="3" t="s">
        <v>108</v>
      </c>
      <c r="G387" s="3">
        <v>19</v>
      </c>
      <c r="H387" s="3" t="s">
        <v>109</v>
      </c>
      <c r="I387" s="3" t="s">
        <v>110</v>
      </c>
    </row>
    <row r="388" spans="1:9" x14ac:dyDescent="0.75">
      <c r="A388" s="3" t="s">
        <v>136</v>
      </c>
      <c r="B388" s="3" t="s">
        <v>106</v>
      </c>
      <c r="C388" s="3">
        <v>20152017</v>
      </c>
      <c r="D388" s="3" t="s">
        <v>116</v>
      </c>
      <c r="E388" s="3"/>
      <c r="F388" s="3" t="s">
        <v>108</v>
      </c>
      <c r="G388" s="3">
        <v>18</v>
      </c>
      <c r="H388" s="3" t="s">
        <v>109</v>
      </c>
      <c r="I388" s="3" t="s">
        <v>110</v>
      </c>
    </row>
    <row r="389" spans="1:9" x14ac:dyDescent="0.75">
      <c r="A389" s="3" t="s">
        <v>136</v>
      </c>
      <c r="B389" s="3" t="s">
        <v>106</v>
      </c>
      <c r="C389" s="3">
        <v>20162018</v>
      </c>
      <c r="D389" s="3" t="s">
        <v>117</v>
      </c>
      <c r="E389" s="3"/>
      <c r="F389" s="3" t="s">
        <v>108</v>
      </c>
      <c r="G389" s="3">
        <v>17.2</v>
      </c>
      <c r="H389" s="3" t="s">
        <v>109</v>
      </c>
      <c r="I389" s="3" t="s">
        <v>110</v>
      </c>
    </row>
    <row r="390" spans="1:9" x14ac:dyDescent="0.75">
      <c r="A390" s="3" t="s">
        <v>136</v>
      </c>
      <c r="B390" s="3" t="s">
        <v>106</v>
      </c>
      <c r="C390" s="3">
        <v>20172019</v>
      </c>
      <c r="D390" s="3" t="s">
        <v>118</v>
      </c>
      <c r="E390" s="3"/>
      <c r="F390" s="3" t="s">
        <v>108</v>
      </c>
      <c r="G390" s="3">
        <v>17.399999999999999</v>
      </c>
      <c r="H390" s="3" t="s">
        <v>109</v>
      </c>
      <c r="I390" s="3" t="s">
        <v>110</v>
      </c>
    </row>
    <row r="391" spans="1:9" x14ac:dyDescent="0.75">
      <c r="A391" s="3" t="s">
        <v>136</v>
      </c>
      <c r="B391" s="3" t="s">
        <v>106</v>
      </c>
      <c r="C391" s="3">
        <v>20182020</v>
      </c>
      <c r="D391" s="3" t="s">
        <v>119</v>
      </c>
      <c r="E391" s="3"/>
      <c r="F391" s="3" t="s">
        <v>108</v>
      </c>
      <c r="G391" s="3">
        <v>17.5</v>
      </c>
      <c r="H391" s="3" t="s">
        <v>109</v>
      </c>
      <c r="I391" s="3" t="s">
        <v>110</v>
      </c>
    </row>
    <row r="392" spans="1:9" x14ac:dyDescent="0.75">
      <c r="A392" s="3" t="s">
        <v>86</v>
      </c>
      <c r="B392" s="3" t="s">
        <v>106</v>
      </c>
      <c r="C392" s="3">
        <v>20092011</v>
      </c>
      <c r="D392" s="3" t="s">
        <v>107</v>
      </c>
      <c r="E392" s="3"/>
      <c r="F392" s="3" t="s">
        <v>108</v>
      </c>
      <c r="G392" s="3">
        <v>14.8</v>
      </c>
      <c r="H392" s="3" t="s">
        <v>109</v>
      </c>
      <c r="I392" s="3" t="s">
        <v>110</v>
      </c>
    </row>
    <row r="393" spans="1:9" x14ac:dyDescent="0.75">
      <c r="A393" s="3" t="s">
        <v>86</v>
      </c>
      <c r="B393" s="3" t="s">
        <v>106</v>
      </c>
      <c r="C393" s="3">
        <v>20102012</v>
      </c>
      <c r="D393" s="3" t="s">
        <v>111</v>
      </c>
      <c r="E393" s="3"/>
      <c r="F393" s="3" t="s">
        <v>108</v>
      </c>
      <c r="G393" s="3">
        <v>13.9</v>
      </c>
      <c r="H393" s="3" t="s">
        <v>109</v>
      </c>
      <c r="I393" s="3" t="s">
        <v>110</v>
      </c>
    </row>
    <row r="394" spans="1:9" x14ac:dyDescent="0.75">
      <c r="A394" s="3" t="s">
        <v>86</v>
      </c>
      <c r="B394" s="3" t="s">
        <v>106</v>
      </c>
      <c r="C394" s="3">
        <v>20112013</v>
      </c>
      <c r="D394" s="3" t="s">
        <v>112</v>
      </c>
      <c r="E394" s="3"/>
      <c r="F394" s="3" t="s">
        <v>108</v>
      </c>
      <c r="G394" s="3">
        <v>14.3</v>
      </c>
      <c r="H394" s="3" t="s">
        <v>109</v>
      </c>
      <c r="I394" s="3" t="s">
        <v>110</v>
      </c>
    </row>
    <row r="395" spans="1:9" x14ac:dyDescent="0.75">
      <c r="A395" s="3" t="s">
        <v>86</v>
      </c>
      <c r="B395" s="3" t="s">
        <v>106</v>
      </c>
      <c r="C395" s="3">
        <v>20122014</v>
      </c>
      <c r="D395" s="3" t="s">
        <v>113</v>
      </c>
      <c r="E395" s="3"/>
      <c r="F395" s="3" t="s">
        <v>108</v>
      </c>
      <c r="G395" s="3">
        <v>13.9</v>
      </c>
      <c r="H395" s="3" t="s">
        <v>109</v>
      </c>
      <c r="I395" s="3" t="s">
        <v>110</v>
      </c>
    </row>
    <row r="396" spans="1:9" x14ac:dyDescent="0.75">
      <c r="A396" s="3" t="s">
        <v>86</v>
      </c>
      <c r="B396" s="3" t="s">
        <v>106</v>
      </c>
      <c r="C396" s="3">
        <v>20132015</v>
      </c>
      <c r="D396" s="3" t="s">
        <v>114</v>
      </c>
      <c r="E396" s="3"/>
      <c r="F396" s="3" t="s">
        <v>108</v>
      </c>
      <c r="G396" s="3">
        <v>13.2</v>
      </c>
      <c r="H396" s="3" t="s">
        <v>109</v>
      </c>
      <c r="I396" s="3" t="s">
        <v>110</v>
      </c>
    </row>
    <row r="397" spans="1:9" x14ac:dyDescent="0.75">
      <c r="A397" s="3" t="s">
        <v>86</v>
      </c>
      <c r="B397" s="3" t="s">
        <v>106</v>
      </c>
      <c r="C397" s="3">
        <v>20142016</v>
      </c>
      <c r="D397" s="3" t="s">
        <v>115</v>
      </c>
      <c r="E397" s="3"/>
      <c r="F397" s="3" t="s">
        <v>108</v>
      </c>
      <c r="G397" s="3">
        <v>12.4</v>
      </c>
      <c r="H397" s="3" t="s">
        <v>109</v>
      </c>
      <c r="I397" s="3" t="s">
        <v>110</v>
      </c>
    </row>
    <row r="398" spans="1:9" x14ac:dyDescent="0.75">
      <c r="A398" s="3" t="s">
        <v>86</v>
      </c>
      <c r="B398" s="3" t="s">
        <v>106</v>
      </c>
      <c r="C398" s="3">
        <v>20152017</v>
      </c>
      <c r="D398" s="3" t="s">
        <v>116</v>
      </c>
      <c r="E398" s="3"/>
      <c r="F398" s="3" t="s">
        <v>108</v>
      </c>
      <c r="G398" s="3">
        <v>11.7</v>
      </c>
      <c r="H398" s="3" t="s">
        <v>109</v>
      </c>
      <c r="I398" s="3" t="s">
        <v>110</v>
      </c>
    </row>
    <row r="399" spans="1:9" x14ac:dyDescent="0.75">
      <c r="A399" s="3" t="s">
        <v>86</v>
      </c>
      <c r="B399" s="3" t="s">
        <v>106</v>
      </c>
      <c r="C399" s="3">
        <v>20162018</v>
      </c>
      <c r="D399" s="3" t="s">
        <v>117</v>
      </c>
      <c r="E399" s="3"/>
      <c r="F399" s="3" t="s">
        <v>108</v>
      </c>
      <c r="G399" s="3">
        <v>10.9</v>
      </c>
      <c r="H399" s="3" t="s">
        <v>109</v>
      </c>
      <c r="I399" s="3" t="s">
        <v>110</v>
      </c>
    </row>
    <row r="400" spans="1:9" x14ac:dyDescent="0.75">
      <c r="A400" s="3" t="s">
        <v>86</v>
      </c>
      <c r="B400" s="3" t="s">
        <v>106</v>
      </c>
      <c r="C400" s="3">
        <v>20172019</v>
      </c>
      <c r="D400" s="3" t="s">
        <v>118</v>
      </c>
      <c r="E400" s="3"/>
      <c r="F400" s="3" t="s">
        <v>108</v>
      </c>
      <c r="G400" s="3">
        <v>11</v>
      </c>
      <c r="H400" s="3" t="s">
        <v>109</v>
      </c>
      <c r="I400" s="3" t="s">
        <v>110</v>
      </c>
    </row>
    <row r="401" spans="1:9" x14ac:dyDescent="0.75">
      <c r="A401" s="3" t="s">
        <v>86</v>
      </c>
      <c r="B401" s="3" t="s">
        <v>106</v>
      </c>
      <c r="C401" s="3">
        <v>20182020</v>
      </c>
      <c r="D401" s="3" t="s">
        <v>119</v>
      </c>
      <c r="E401" s="3"/>
      <c r="F401" s="3" t="s">
        <v>108</v>
      </c>
      <c r="G401" s="3">
        <v>13.3</v>
      </c>
      <c r="H401" s="3" t="s">
        <v>109</v>
      </c>
      <c r="I401" s="3" t="s">
        <v>110</v>
      </c>
    </row>
    <row r="402" spans="1:9" x14ac:dyDescent="0.75">
      <c r="A402" s="3" t="s">
        <v>87</v>
      </c>
      <c r="B402" s="3" t="s">
        <v>106</v>
      </c>
      <c r="C402" s="3">
        <v>20092011</v>
      </c>
      <c r="D402" s="3" t="s">
        <v>107</v>
      </c>
      <c r="E402" s="3"/>
      <c r="F402" s="3" t="s">
        <v>108</v>
      </c>
      <c r="G402" s="3">
        <v>31.4</v>
      </c>
      <c r="H402" s="3" t="s">
        <v>109</v>
      </c>
      <c r="I402" s="3" t="s">
        <v>110</v>
      </c>
    </row>
    <row r="403" spans="1:9" x14ac:dyDescent="0.75">
      <c r="A403" s="3" t="s">
        <v>87</v>
      </c>
      <c r="B403" s="3" t="s">
        <v>106</v>
      </c>
      <c r="C403" s="3">
        <v>20102012</v>
      </c>
      <c r="D403" s="3" t="s">
        <v>111</v>
      </c>
      <c r="E403" s="3"/>
      <c r="F403" s="3" t="s">
        <v>108</v>
      </c>
      <c r="G403" s="3">
        <v>34.299999999999997</v>
      </c>
      <c r="H403" s="3" t="s">
        <v>109</v>
      </c>
      <c r="I403" s="3" t="s">
        <v>110</v>
      </c>
    </row>
    <row r="404" spans="1:9" x14ac:dyDescent="0.75">
      <c r="A404" s="3" t="s">
        <v>87</v>
      </c>
      <c r="B404" s="3" t="s">
        <v>106</v>
      </c>
      <c r="C404" s="3">
        <v>20112013</v>
      </c>
      <c r="D404" s="3" t="s">
        <v>112</v>
      </c>
      <c r="E404" s="3"/>
      <c r="F404" s="3" t="s">
        <v>108</v>
      </c>
      <c r="G404" s="3">
        <v>34.5</v>
      </c>
      <c r="H404" s="3" t="s">
        <v>109</v>
      </c>
      <c r="I404" s="3" t="s">
        <v>110</v>
      </c>
    </row>
    <row r="405" spans="1:9" x14ac:dyDescent="0.75">
      <c r="A405" s="3" t="s">
        <v>87</v>
      </c>
      <c r="B405" s="3" t="s">
        <v>106</v>
      </c>
      <c r="C405" s="3">
        <v>20122014</v>
      </c>
      <c r="D405" s="3" t="s">
        <v>113</v>
      </c>
      <c r="E405" s="3"/>
      <c r="F405" s="3" t="s">
        <v>108</v>
      </c>
      <c r="G405" s="3">
        <v>34.799999999999997</v>
      </c>
      <c r="H405" s="3" t="s">
        <v>109</v>
      </c>
      <c r="I405" s="3" t="s">
        <v>110</v>
      </c>
    </row>
    <row r="406" spans="1:9" x14ac:dyDescent="0.75">
      <c r="A406" s="3" t="s">
        <v>87</v>
      </c>
      <c r="B406" s="3" t="s">
        <v>106</v>
      </c>
      <c r="C406" s="3">
        <v>20132015</v>
      </c>
      <c r="D406" s="3" t="s">
        <v>114</v>
      </c>
      <c r="E406" s="3"/>
      <c r="F406" s="3" t="s">
        <v>108</v>
      </c>
      <c r="G406" s="3">
        <v>35.1</v>
      </c>
      <c r="H406" s="3" t="s">
        <v>109</v>
      </c>
      <c r="I406" s="3" t="s">
        <v>110</v>
      </c>
    </row>
    <row r="407" spans="1:9" x14ac:dyDescent="0.75">
      <c r="A407" s="3" t="s">
        <v>87</v>
      </c>
      <c r="B407" s="3" t="s">
        <v>106</v>
      </c>
      <c r="C407" s="3">
        <v>20142016</v>
      </c>
      <c r="D407" s="3" t="s">
        <v>115</v>
      </c>
      <c r="E407" s="3"/>
      <c r="F407" s="3" t="s">
        <v>108</v>
      </c>
      <c r="G407" s="3">
        <v>35.299999999999997</v>
      </c>
      <c r="H407" s="3" t="s">
        <v>109</v>
      </c>
      <c r="I407" s="3" t="s">
        <v>110</v>
      </c>
    </row>
    <row r="408" spans="1:9" x14ac:dyDescent="0.75">
      <c r="A408" s="3" t="s">
        <v>87</v>
      </c>
      <c r="B408" s="3" t="s">
        <v>106</v>
      </c>
      <c r="C408" s="3">
        <v>20152017</v>
      </c>
      <c r="D408" s="3" t="s">
        <v>116</v>
      </c>
      <c r="E408" s="3"/>
      <c r="F408" s="3" t="s">
        <v>108</v>
      </c>
      <c r="G408" s="3">
        <v>34.9</v>
      </c>
      <c r="H408" s="3" t="s">
        <v>109</v>
      </c>
      <c r="I408" s="3" t="s">
        <v>110</v>
      </c>
    </row>
    <row r="409" spans="1:9" x14ac:dyDescent="0.75">
      <c r="A409" s="3" t="s">
        <v>87</v>
      </c>
      <c r="B409" s="3" t="s">
        <v>106</v>
      </c>
      <c r="C409" s="3">
        <v>20162018</v>
      </c>
      <c r="D409" s="3" t="s">
        <v>117</v>
      </c>
      <c r="E409" s="3"/>
      <c r="F409" s="3" t="s">
        <v>108</v>
      </c>
      <c r="G409" s="3">
        <v>34.700000000000003</v>
      </c>
      <c r="H409" s="3" t="s">
        <v>109</v>
      </c>
      <c r="I409" s="3" t="s">
        <v>110</v>
      </c>
    </row>
    <row r="410" spans="1:9" x14ac:dyDescent="0.75">
      <c r="A410" s="3" t="s">
        <v>87</v>
      </c>
      <c r="B410" s="3" t="s">
        <v>106</v>
      </c>
      <c r="C410" s="3">
        <v>20172019</v>
      </c>
      <c r="D410" s="3" t="s">
        <v>118</v>
      </c>
      <c r="E410" s="3"/>
      <c r="F410" s="3" t="s">
        <v>108</v>
      </c>
      <c r="G410" s="3">
        <v>34.700000000000003</v>
      </c>
      <c r="H410" s="3" t="s">
        <v>109</v>
      </c>
      <c r="I410" s="3" t="s">
        <v>110</v>
      </c>
    </row>
    <row r="411" spans="1:9" x14ac:dyDescent="0.75">
      <c r="A411" s="3" t="s">
        <v>87</v>
      </c>
      <c r="B411" s="3" t="s">
        <v>106</v>
      </c>
      <c r="C411" s="3">
        <v>20182020</v>
      </c>
      <c r="D411" s="3" t="s">
        <v>119</v>
      </c>
      <c r="E411" s="3"/>
      <c r="F411" s="3" t="s">
        <v>108</v>
      </c>
      <c r="G411" s="3">
        <v>35.200000000000003</v>
      </c>
      <c r="H411" s="3" t="s">
        <v>109</v>
      </c>
      <c r="I411" s="3" t="s">
        <v>110</v>
      </c>
    </row>
    <row r="412" spans="1:9" x14ac:dyDescent="0.75">
      <c r="A412" s="3" t="s">
        <v>88</v>
      </c>
      <c r="B412" s="3" t="s">
        <v>106</v>
      </c>
      <c r="C412" s="3">
        <v>20092011</v>
      </c>
      <c r="D412" s="3" t="s">
        <v>107</v>
      </c>
      <c r="E412" s="3"/>
      <c r="F412" s="3" t="s">
        <v>108</v>
      </c>
      <c r="G412" s="3">
        <v>13</v>
      </c>
      <c r="H412" s="3" t="s">
        <v>109</v>
      </c>
      <c r="I412" s="3" t="s">
        <v>110</v>
      </c>
    </row>
    <row r="413" spans="1:9" x14ac:dyDescent="0.75">
      <c r="A413" s="3" t="s">
        <v>88</v>
      </c>
      <c r="B413" s="3" t="s">
        <v>106</v>
      </c>
      <c r="C413" s="3">
        <v>20102012</v>
      </c>
      <c r="D413" s="3" t="s">
        <v>111</v>
      </c>
      <c r="E413" s="3"/>
      <c r="F413" s="3" t="s">
        <v>108</v>
      </c>
      <c r="G413" s="3">
        <v>13.5</v>
      </c>
      <c r="H413" s="3" t="s">
        <v>109</v>
      </c>
      <c r="I413" s="3" t="s">
        <v>110</v>
      </c>
    </row>
    <row r="414" spans="1:9" x14ac:dyDescent="0.75">
      <c r="A414" s="3" t="s">
        <v>88</v>
      </c>
      <c r="B414" s="3" t="s">
        <v>106</v>
      </c>
      <c r="C414" s="3">
        <v>20112013</v>
      </c>
      <c r="D414" s="3" t="s">
        <v>112</v>
      </c>
      <c r="E414" s="3"/>
      <c r="F414" s="3" t="s">
        <v>108</v>
      </c>
      <c r="G414" s="3">
        <v>13.3</v>
      </c>
      <c r="H414" s="3" t="s">
        <v>109</v>
      </c>
      <c r="I414" s="3" t="s">
        <v>110</v>
      </c>
    </row>
    <row r="415" spans="1:9" x14ac:dyDescent="0.75">
      <c r="A415" s="3" t="s">
        <v>88</v>
      </c>
      <c r="B415" s="3" t="s">
        <v>106</v>
      </c>
      <c r="C415" s="3">
        <v>20122014</v>
      </c>
      <c r="D415" s="3" t="s">
        <v>113</v>
      </c>
      <c r="E415" s="3"/>
      <c r="F415" s="3" t="s">
        <v>108</v>
      </c>
      <c r="G415" s="3">
        <v>12.9</v>
      </c>
      <c r="H415" s="3" t="s">
        <v>109</v>
      </c>
      <c r="I415" s="3" t="s">
        <v>110</v>
      </c>
    </row>
    <row r="416" spans="1:9" x14ac:dyDescent="0.75">
      <c r="A416" s="3" t="s">
        <v>88</v>
      </c>
      <c r="B416" s="3" t="s">
        <v>106</v>
      </c>
      <c r="C416" s="3">
        <v>20132015</v>
      </c>
      <c r="D416" s="3" t="s">
        <v>114</v>
      </c>
      <c r="E416" s="3"/>
      <c r="F416" s="3" t="s">
        <v>108</v>
      </c>
      <c r="G416" s="3">
        <v>13</v>
      </c>
      <c r="H416" s="3" t="s">
        <v>109</v>
      </c>
      <c r="I416" s="3" t="s">
        <v>110</v>
      </c>
    </row>
    <row r="417" spans="1:9" x14ac:dyDescent="0.75">
      <c r="A417" s="3" t="s">
        <v>88</v>
      </c>
      <c r="B417" s="3" t="s">
        <v>106</v>
      </c>
      <c r="C417" s="3">
        <v>20142016</v>
      </c>
      <c r="D417" s="3" t="s">
        <v>115</v>
      </c>
      <c r="E417" s="3"/>
      <c r="F417" s="3" t="s">
        <v>108</v>
      </c>
      <c r="G417" s="3">
        <v>12.9</v>
      </c>
      <c r="H417" s="3" t="s">
        <v>109</v>
      </c>
      <c r="I417" s="3" t="s">
        <v>110</v>
      </c>
    </row>
    <row r="418" spans="1:9" x14ac:dyDescent="0.75">
      <c r="A418" s="3" t="s">
        <v>88</v>
      </c>
      <c r="B418" s="3" t="s">
        <v>106</v>
      </c>
      <c r="C418" s="3">
        <v>20152017</v>
      </c>
      <c r="D418" s="3" t="s">
        <v>116</v>
      </c>
      <c r="E418" s="3"/>
      <c r="F418" s="3" t="s">
        <v>108</v>
      </c>
      <c r="G418" s="3">
        <v>12.9</v>
      </c>
      <c r="H418" s="3" t="s">
        <v>109</v>
      </c>
      <c r="I418" s="3" t="s">
        <v>110</v>
      </c>
    </row>
    <row r="419" spans="1:9" x14ac:dyDescent="0.75">
      <c r="A419" s="3" t="s">
        <v>88</v>
      </c>
      <c r="B419" s="3" t="s">
        <v>106</v>
      </c>
      <c r="C419" s="3">
        <v>20162018</v>
      </c>
      <c r="D419" s="3" t="s">
        <v>117</v>
      </c>
      <c r="E419" s="3"/>
      <c r="F419" s="3" t="s">
        <v>108</v>
      </c>
      <c r="G419" s="3">
        <v>12.5</v>
      </c>
      <c r="H419" s="3" t="s">
        <v>109</v>
      </c>
      <c r="I419" s="3" t="s">
        <v>110</v>
      </c>
    </row>
    <row r="420" spans="1:9" x14ac:dyDescent="0.75">
      <c r="A420" s="3" t="s">
        <v>88</v>
      </c>
      <c r="B420" s="3" t="s">
        <v>106</v>
      </c>
      <c r="C420" s="3">
        <v>20172019</v>
      </c>
      <c r="D420" s="3" t="s">
        <v>118</v>
      </c>
      <c r="E420" s="3"/>
      <c r="F420" s="3" t="s">
        <v>108</v>
      </c>
      <c r="G420" s="3">
        <v>12.8</v>
      </c>
      <c r="H420" s="3" t="s">
        <v>109</v>
      </c>
      <c r="I420" s="3" t="s">
        <v>110</v>
      </c>
    </row>
    <row r="421" spans="1:9" x14ac:dyDescent="0.75">
      <c r="A421" s="3" t="s">
        <v>88</v>
      </c>
      <c r="B421" s="3" t="s">
        <v>106</v>
      </c>
      <c r="C421" s="3">
        <v>20182020</v>
      </c>
      <c r="D421" s="3" t="s">
        <v>119</v>
      </c>
      <c r="E421" s="3"/>
      <c r="F421" s="3" t="s">
        <v>108</v>
      </c>
      <c r="G421" s="3">
        <v>13</v>
      </c>
      <c r="H421" s="3" t="s">
        <v>109</v>
      </c>
      <c r="I421" s="3" t="s">
        <v>110</v>
      </c>
    </row>
    <row r="422" spans="1:9" x14ac:dyDescent="0.75">
      <c r="A422" s="3" t="s">
        <v>89</v>
      </c>
      <c r="B422" s="3" t="s">
        <v>106</v>
      </c>
      <c r="C422" s="3">
        <v>20092011</v>
      </c>
      <c r="D422" s="3" t="s">
        <v>107</v>
      </c>
      <c r="E422" s="3"/>
      <c r="F422" s="3" t="s">
        <v>108</v>
      </c>
      <c r="G422" s="3">
        <v>11.3</v>
      </c>
      <c r="H422" s="3" t="s">
        <v>109</v>
      </c>
      <c r="I422" s="3" t="s">
        <v>110</v>
      </c>
    </row>
    <row r="423" spans="1:9" x14ac:dyDescent="0.75">
      <c r="A423" s="3" t="s">
        <v>89</v>
      </c>
      <c r="B423" s="3" t="s">
        <v>106</v>
      </c>
      <c r="C423" s="3">
        <v>20102012</v>
      </c>
      <c r="D423" s="3" t="s">
        <v>111</v>
      </c>
      <c r="E423" s="3"/>
      <c r="F423" s="3" t="s">
        <v>108</v>
      </c>
      <c r="G423" s="3">
        <v>11.5</v>
      </c>
      <c r="H423" s="3" t="s">
        <v>109</v>
      </c>
      <c r="I423" s="3" t="s">
        <v>110</v>
      </c>
    </row>
    <row r="424" spans="1:9" x14ac:dyDescent="0.75">
      <c r="A424" s="3" t="s">
        <v>89</v>
      </c>
      <c r="B424" s="3" t="s">
        <v>106</v>
      </c>
      <c r="C424" s="3">
        <v>20112013</v>
      </c>
      <c r="D424" s="3" t="s">
        <v>112</v>
      </c>
      <c r="E424" s="3"/>
      <c r="F424" s="3" t="s">
        <v>108</v>
      </c>
      <c r="G424" s="3">
        <v>11.9</v>
      </c>
      <c r="H424" s="3" t="s">
        <v>109</v>
      </c>
      <c r="I424" s="3" t="s">
        <v>110</v>
      </c>
    </row>
    <row r="425" spans="1:9" x14ac:dyDescent="0.75">
      <c r="A425" s="3" t="s">
        <v>89</v>
      </c>
      <c r="B425" s="3" t="s">
        <v>106</v>
      </c>
      <c r="C425" s="3">
        <v>20122014</v>
      </c>
      <c r="D425" s="3" t="s">
        <v>113</v>
      </c>
      <c r="E425" s="3"/>
      <c r="F425" s="3" t="s">
        <v>108</v>
      </c>
      <c r="G425" s="3">
        <v>12</v>
      </c>
      <c r="H425" s="3" t="s">
        <v>109</v>
      </c>
      <c r="I425" s="3" t="s">
        <v>110</v>
      </c>
    </row>
    <row r="426" spans="1:9" x14ac:dyDescent="0.75">
      <c r="A426" s="3" t="s">
        <v>89</v>
      </c>
      <c r="B426" s="3" t="s">
        <v>106</v>
      </c>
      <c r="C426" s="3">
        <v>20132015</v>
      </c>
      <c r="D426" s="3" t="s">
        <v>114</v>
      </c>
      <c r="E426" s="3"/>
      <c r="F426" s="3" t="s">
        <v>108</v>
      </c>
      <c r="G426" s="3">
        <v>11.8</v>
      </c>
      <c r="H426" s="3" t="s">
        <v>109</v>
      </c>
      <c r="I426" s="3" t="s">
        <v>110</v>
      </c>
    </row>
    <row r="427" spans="1:9" x14ac:dyDescent="0.75">
      <c r="A427" s="3" t="s">
        <v>89</v>
      </c>
      <c r="B427" s="3" t="s">
        <v>106</v>
      </c>
      <c r="C427" s="3">
        <v>20142016</v>
      </c>
      <c r="D427" s="3" t="s">
        <v>115</v>
      </c>
      <c r="E427" s="3"/>
      <c r="F427" s="3" t="s">
        <v>108</v>
      </c>
      <c r="G427" s="3">
        <v>10.7</v>
      </c>
      <c r="H427" s="3" t="s">
        <v>109</v>
      </c>
      <c r="I427" s="3" t="s">
        <v>110</v>
      </c>
    </row>
    <row r="428" spans="1:9" x14ac:dyDescent="0.75">
      <c r="A428" s="3" t="s">
        <v>89</v>
      </c>
      <c r="B428" s="3" t="s">
        <v>106</v>
      </c>
      <c r="C428" s="3">
        <v>20152017</v>
      </c>
      <c r="D428" s="3" t="s">
        <v>116</v>
      </c>
      <c r="E428" s="3"/>
      <c r="F428" s="3" t="s">
        <v>108</v>
      </c>
      <c r="G428" s="3">
        <v>9.5</v>
      </c>
      <c r="H428" s="3" t="s">
        <v>109</v>
      </c>
      <c r="I428" s="3" t="s">
        <v>110</v>
      </c>
    </row>
    <row r="429" spans="1:9" x14ac:dyDescent="0.75">
      <c r="A429" s="3" t="s">
        <v>89</v>
      </c>
      <c r="B429" s="3" t="s">
        <v>106</v>
      </c>
      <c r="C429" s="3">
        <v>20162018</v>
      </c>
      <c r="D429" s="3" t="s">
        <v>117</v>
      </c>
      <c r="E429" s="3"/>
      <c r="F429" s="3" t="s">
        <v>108</v>
      </c>
      <c r="G429" s="3">
        <v>8.5</v>
      </c>
      <c r="H429" s="3" t="s">
        <v>109</v>
      </c>
      <c r="I429" s="3" t="s">
        <v>110</v>
      </c>
    </row>
    <row r="430" spans="1:9" x14ac:dyDescent="0.75">
      <c r="A430" s="3" t="s">
        <v>89</v>
      </c>
      <c r="B430" s="3" t="s">
        <v>106</v>
      </c>
      <c r="C430" s="3">
        <v>20172019</v>
      </c>
      <c r="D430" s="3" t="s">
        <v>118</v>
      </c>
      <c r="E430" s="3"/>
      <c r="F430" s="3" t="s">
        <v>108</v>
      </c>
      <c r="G430" s="3">
        <v>7.8</v>
      </c>
      <c r="H430" s="3" t="s">
        <v>109</v>
      </c>
      <c r="I430" s="3" t="s">
        <v>110</v>
      </c>
    </row>
    <row r="431" spans="1:9" x14ac:dyDescent="0.75">
      <c r="A431" s="3" t="s">
        <v>89</v>
      </c>
      <c r="B431" s="3" t="s">
        <v>106</v>
      </c>
      <c r="C431" s="3">
        <v>20182020</v>
      </c>
      <c r="D431" s="3" t="s">
        <v>119</v>
      </c>
      <c r="E431" s="3"/>
      <c r="F431" s="3" t="s">
        <v>108</v>
      </c>
      <c r="G431" s="3">
        <v>7.4</v>
      </c>
      <c r="H431" s="3" t="s">
        <v>109</v>
      </c>
      <c r="I431" s="3" t="s">
        <v>110</v>
      </c>
    </row>
    <row r="432" spans="1:9" x14ac:dyDescent="0.75">
      <c r="A432" s="3" t="s">
        <v>90</v>
      </c>
      <c r="B432" s="3" t="s">
        <v>106</v>
      </c>
      <c r="C432" s="3">
        <v>20092011</v>
      </c>
      <c r="D432" s="3" t="s">
        <v>107</v>
      </c>
      <c r="E432" s="3"/>
      <c r="F432" s="3" t="s">
        <v>108</v>
      </c>
      <c r="G432" s="3">
        <v>29.1</v>
      </c>
      <c r="H432" s="3" t="s">
        <v>109</v>
      </c>
      <c r="I432" s="3" t="s">
        <v>110</v>
      </c>
    </row>
    <row r="433" spans="1:9" x14ac:dyDescent="0.75">
      <c r="A433" s="3" t="s">
        <v>90</v>
      </c>
      <c r="B433" s="3" t="s">
        <v>106</v>
      </c>
      <c r="C433" s="3">
        <v>20102012</v>
      </c>
      <c r="D433" s="3" t="s">
        <v>111</v>
      </c>
      <c r="E433" s="3"/>
      <c r="F433" s="3" t="s">
        <v>108</v>
      </c>
      <c r="G433" s="3">
        <v>24.4</v>
      </c>
      <c r="H433" s="3" t="s">
        <v>109</v>
      </c>
      <c r="I433" s="3" t="s">
        <v>110</v>
      </c>
    </row>
    <row r="434" spans="1:9" x14ac:dyDescent="0.75">
      <c r="A434" s="3" t="s">
        <v>90</v>
      </c>
      <c r="B434" s="3" t="s">
        <v>106</v>
      </c>
      <c r="C434" s="3">
        <v>20112013</v>
      </c>
      <c r="D434" s="3" t="s">
        <v>112</v>
      </c>
      <c r="E434" s="3"/>
      <c r="F434" s="3" t="s">
        <v>108</v>
      </c>
      <c r="G434" s="3">
        <v>24.3</v>
      </c>
      <c r="H434" s="3" t="s">
        <v>109</v>
      </c>
      <c r="I434" s="3" t="s">
        <v>110</v>
      </c>
    </row>
    <row r="435" spans="1:9" x14ac:dyDescent="0.75">
      <c r="A435" s="3" t="s">
        <v>90</v>
      </c>
      <c r="B435" s="3" t="s">
        <v>106</v>
      </c>
      <c r="C435" s="3">
        <v>20122014</v>
      </c>
      <c r="D435" s="3" t="s">
        <v>113</v>
      </c>
      <c r="E435" s="3"/>
      <c r="F435" s="3" t="s">
        <v>108</v>
      </c>
      <c r="G435" s="3">
        <v>25.4</v>
      </c>
      <c r="H435" s="3" t="s">
        <v>109</v>
      </c>
      <c r="I435" s="3" t="s">
        <v>110</v>
      </c>
    </row>
    <row r="436" spans="1:9" x14ac:dyDescent="0.75">
      <c r="A436" s="3" t="s">
        <v>90</v>
      </c>
      <c r="B436" s="3" t="s">
        <v>106</v>
      </c>
      <c r="C436" s="3">
        <v>20132015</v>
      </c>
      <c r="D436" s="3" t="s">
        <v>114</v>
      </c>
      <c r="E436" s="3"/>
      <c r="F436" s="3" t="s">
        <v>108</v>
      </c>
      <c r="G436" s="3">
        <v>25</v>
      </c>
      <c r="H436" s="3" t="s">
        <v>109</v>
      </c>
      <c r="I436" s="3" t="s">
        <v>110</v>
      </c>
    </row>
    <row r="437" spans="1:9" x14ac:dyDescent="0.75">
      <c r="A437" s="3" t="s">
        <v>90</v>
      </c>
      <c r="B437" s="3" t="s">
        <v>106</v>
      </c>
      <c r="C437" s="3">
        <v>20142016</v>
      </c>
      <c r="D437" s="3" t="s">
        <v>115</v>
      </c>
      <c r="E437" s="3"/>
      <c r="F437" s="3" t="s">
        <v>108</v>
      </c>
      <c r="G437" s="3">
        <v>25.8</v>
      </c>
      <c r="H437" s="3" t="s">
        <v>109</v>
      </c>
      <c r="I437" s="3" t="s">
        <v>110</v>
      </c>
    </row>
    <row r="438" spans="1:9" x14ac:dyDescent="0.75">
      <c r="A438" s="3" t="s">
        <v>90</v>
      </c>
      <c r="B438" s="3" t="s">
        <v>106</v>
      </c>
      <c r="C438" s="3">
        <v>20152017</v>
      </c>
      <c r="D438" s="3" t="s">
        <v>116</v>
      </c>
      <c r="E438" s="3"/>
      <c r="F438" s="3" t="s">
        <v>108</v>
      </c>
      <c r="G438" s="3">
        <v>25.9</v>
      </c>
      <c r="H438" s="3" t="s">
        <v>109</v>
      </c>
      <c r="I438" s="3" t="s">
        <v>110</v>
      </c>
    </row>
    <row r="439" spans="1:9" x14ac:dyDescent="0.75">
      <c r="A439" s="3" t="s">
        <v>90</v>
      </c>
      <c r="B439" s="3" t="s">
        <v>106</v>
      </c>
      <c r="C439" s="3">
        <v>20162018</v>
      </c>
      <c r="D439" s="3" t="s">
        <v>117</v>
      </c>
      <c r="E439" s="3"/>
      <c r="F439" s="3" t="s">
        <v>108</v>
      </c>
      <c r="G439" s="3">
        <v>27.2</v>
      </c>
      <c r="H439" s="3" t="s">
        <v>109</v>
      </c>
      <c r="I439" s="3" t="s">
        <v>110</v>
      </c>
    </row>
    <row r="440" spans="1:9" x14ac:dyDescent="0.75">
      <c r="A440" s="3" t="s">
        <v>90</v>
      </c>
      <c r="B440" s="3" t="s">
        <v>106</v>
      </c>
      <c r="C440" s="3">
        <v>20172019</v>
      </c>
      <c r="D440" s="3" t="s">
        <v>118</v>
      </c>
      <c r="E440" s="3"/>
      <c r="F440" s="3" t="s">
        <v>108</v>
      </c>
      <c r="G440" s="3">
        <v>27.7</v>
      </c>
      <c r="H440" s="3" t="s">
        <v>109</v>
      </c>
      <c r="I440" s="3" t="s">
        <v>110</v>
      </c>
    </row>
    <row r="441" spans="1:9" x14ac:dyDescent="0.75">
      <c r="A441" s="3" t="s">
        <v>90</v>
      </c>
      <c r="B441" s="3" t="s">
        <v>106</v>
      </c>
      <c r="C441" s="3">
        <v>20182020</v>
      </c>
      <c r="D441" s="3" t="s">
        <v>119</v>
      </c>
      <c r="E441" s="3"/>
      <c r="F441" s="3" t="s">
        <v>108</v>
      </c>
      <c r="G441" s="3">
        <v>27.9</v>
      </c>
      <c r="H441" s="3" t="s">
        <v>109</v>
      </c>
      <c r="I441" s="3" t="s">
        <v>110</v>
      </c>
    </row>
    <row r="442" spans="1:9" x14ac:dyDescent="0.75">
      <c r="A442" s="3" t="s">
        <v>91</v>
      </c>
      <c r="B442" s="3" t="s">
        <v>106</v>
      </c>
      <c r="C442" s="3">
        <v>20092011</v>
      </c>
      <c r="D442" s="3" t="s">
        <v>107</v>
      </c>
      <c r="E442" s="3"/>
      <c r="F442" s="3" t="s">
        <v>108</v>
      </c>
      <c r="G442" s="3">
        <v>13.7</v>
      </c>
      <c r="H442" s="3" t="s">
        <v>109</v>
      </c>
      <c r="I442" s="3" t="s">
        <v>110</v>
      </c>
    </row>
    <row r="443" spans="1:9" x14ac:dyDescent="0.75">
      <c r="A443" s="3" t="s">
        <v>91</v>
      </c>
      <c r="B443" s="3" t="s">
        <v>106</v>
      </c>
      <c r="C443" s="3">
        <v>20102012</v>
      </c>
      <c r="D443" s="3" t="s">
        <v>111</v>
      </c>
      <c r="E443" s="3"/>
      <c r="F443" s="3" t="s">
        <v>108</v>
      </c>
      <c r="G443" s="3">
        <v>14.7</v>
      </c>
      <c r="H443" s="3" t="s">
        <v>109</v>
      </c>
      <c r="I443" s="3" t="s">
        <v>110</v>
      </c>
    </row>
    <row r="444" spans="1:9" x14ac:dyDescent="0.75">
      <c r="A444" s="3" t="s">
        <v>91</v>
      </c>
      <c r="B444" s="3" t="s">
        <v>106</v>
      </c>
      <c r="C444" s="3">
        <v>20112013</v>
      </c>
      <c r="D444" s="3" t="s">
        <v>112</v>
      </c>
      <c r="E444" s="3"/>
      <c r="F444" s="3" t="s">
        <v>108</v>
      </c>
      <c r="G444" s="3">
        <v>16.5</v>
      </c>
      <c r="H444" s="3" t="s">
        <v>109</v>
      </c>
      <c r="I444" s="3" t="s">
        <v>110</v>
      </c>
    </row>
    <row r="445" spans="1:9" x14ac:dyDescent="0.75">
      <c r="A445" s="3" t="s">
        <v>91</v>
      </c>
      <c r="B445" s="3" t="s">
        <v>106</v>
      </c>
      <c r="C445" s="3">
        <v>20122014</v>
      </c>
      <c r="D445" s="3" t="s">
        <v>113</v>
      </c>
      <c r="E445" s="3"/>
      <c r="F445" s="3" t="s">
        <v>108</v>
      </c>
      <c r="G445" s="3">
        <v>18</v>
      </c>
      <c r="H445" s="3" t="s">
        <v>109</v>
      </c>
      <c r="I445" s="3" t="s">
        <v>110</v>
      </c>
    </row>
    <row r="446" spans="1:9" x14ac:dyDescent="0.75">
      <c r="A446" s="3" t="s">
        <v>91</v>
      </c>
      <c r="B446" s="3" t="s">
        <v>106</v>
      </c>
      <c r="C446" s="3">
        <v>20132015</v>
      </c>
      <c r="D446" s="3" t="s">
        <v>114</v>
      </c>
      <c r="E446" s="3"/>
      <c r="F446" s="3" t="s">
        <v>108</v>
      </c>
      <c r="G446" s="3">
        <v>18.7</v>
      </c>
      <c r="H446" s="3" t="s">
        <v>109</v>
      </c>
      <c r="I446" s="3" t="s">
        <v>110</v>
      </c>
    </row>
    <row r="447" spans="1:9" x14ac:dyDescent="0.75">
      <c r="A447" s="3" t="s">
        <v>91</v>
      </c>
      <c r="B447" s="3" t="s">
        <v>106</v>
      </c>
      <c r="C447" s="3">
        <v>20142016</v>
      </c>
      <c r="D447" s="3" t="s">
        <v>115</v>
      </c>
      <c r="E447" s="3"/>
      <c r="F447" s="3" t="s">
        <v>108</v>
      </c>
      <c r="G447" s="3">
        <v>18.5</v>
      </c>
      <c r="H447" s="3" t="s">
        <v>109</v>
      </c>
      <c r="I447" s="3" t="s">
        <v>110</v>
      </c>
    </row>
    <row r="448" spans="1:9" x14ac:dyDescent="0.75">
      <c r="A448" s="3" t="s">
        <v>91</v>
      </c>
      <c r="B448" s="3" t="s">
        <v>106</v>
      </c>
      <c r="C448" s="3">
        <v>20152017</v>
      </c>
      <c r="D448" s="3" t="s">
        <v>116</v>
      </c>
      <c r="E448" s="3"/>
      <c r="F448" s="3" t="s">
        <v>108</v>
      </c>
      <c r="G448" s="3">
        <v>18.100000000000001</v>
      </c>
      <c r="H448" s="3" t="s">
        <v>109</v>
      </c>
      <c r="I448" s="3" t="s">
        <v>110</v>
      </c>
    </row>
    <row r="449" spans="1:9" x14ac:dyDescent="0.75">
      <c r="A449" s="3" t="s">
        <v>91</v>
      </c>
      <c r="B449" s="3" t="s">
        <v>106</v>
      </c>
      <c r="C449" s="3">
        <v>20162018</v>
      </c>
      <c r="D449" s="3" t="s">
        <v>117</v>
      </c>
      <c r="E449" s="3"/>
      <c r="F449" s="3" t="s">
        <v>108</v>
      </c>
      <c r="G449" s="3">
        <v>17.7</v>
      </c>
      <c r="H449" s="3" t="s">
        <v>109</v>
      </c>
      <c r="I449" s="3" t="s">
        <v>110</v>
      </c>
    </row>
    <row r="450" spans="1:9" x14ac:dyDescent="0.75">
      <c r="A450" s="3" t="s">
        <v>91</v>
      </c>
      <c r="B450" s="3" t="s">
        <v>106</v>
      </c>
      <c r="C450" s="3">
        <v>20172019</v>
      </c>
      <c r="D450" s="3" t="s">
        <v>118</v>
      </c>
      <c r="E450" s="3"/>
      <c r="F450" s="3" t="s">
        <v>108</v>
      </c>
      <c r="G450" s="3">
        <v>17.600000000000001</v>
      </c>
      <c r="H450" s="3" t="s">
        <v>109</v>
      </c>
      <c r="I450" s="3" t="s">
        <v>110</v>
      </c>
    </row>
    <row r="451" spans="1:9" x14ac:dyDescent="0.75">
      <c r="A451" s="3" t="s">
        <v>91</v>
      </c>
      <c r="B451" s="3" t="s">
        <v>106</v>
      </c>
      <c r="C451" s="3">
        <v>20182020</v>
      </c>
      <c r="D451" s="3" t="s">
        <v>119</v>
      </c>
      <c r="E451" s="3"/>
      <c r="F451" s="3" t="s">
        <v>108</v>
      </c>
      <c r="G451" s="3">
        <v>17.8</v>
      </c>
      <c r="H451" s="3" t="s">
        <v>109</v>
      </c>
      <c r="I451" s="3" t="s">
        <v>110</v>
      </c>
    </row>
    <row r="452" spans="1:9" x14ac:dyDescent="0.75">
      <c r="A452" s="3" t="s">
        <v>137</v>
      </c>
      <c r="B452" s="3" t="s">
        <v>106</v>
      </c>
      <c r="C452" s="3">
        <v>20092011</v>
      </c>
      <c r="D452" s="3" t="s">
        <v>107</v>
      </c>
      <c r="E452" s="3"/>
      <c r="F452" s="3" t="s">
        <v>108</v>
      </c>
      <c r="G452" s="3"/>
      <c r="H452" s="3" t="s">
        <v>121</v>
      </c>
      <c r="I452" s="3" t="s">
        <v>122</v>
      </c>
    </row>
    <row r="453" spans="1:9" x14ac:dyDescent="0.75">
      <c r="A453" s="3" t="s">
        <v>137</v>
      </c>
      <c r="B453" s="3" t="s">
        <v>106</v>
      </c>
      <c r="C453" s="3">
        <v>20102012</v>
      </c>
      <c r="D453" s="3" t="s">
        <v>111</v>
      </c>
      <c r="E453" s="3"/>
      <c r="F453" s="3" t="s">
        <v>108</v>
      </c>
      <c r="G453" s="3"/>
      <c r="H453" s="3" t="s">
        <v>121</v>
      </c>
      <c r="I453" s="3" t="s">
        <v>122</v>
      </c>
    </row>
    <row r="454" spans="1:9" x14ac:dyDescent="0.75">
      <c r="A454" s="3" t="s">
        <v>137</v>
      </c>
      <c r="B454" s="3" t="s">
        <v>106</v>
      </c>
      <c r="C454" s="3">
        <v>20112013</v>
      </c>
      <c r="D454" s="3" t="s">
        <v>112</v>
      </c>
      <c r="E454" s="3"/>
      <c r="F454" s="3" t="s">
        <v>108</v>
      </c>
      <c r="G454" s="3"/>
      <c r="H454" s="3" t="s">
        <v>121</v>
      </c>
      <c r="I454" s="3" t="s">
        <v>122</v>
      </c>
    </row>
    <row r="455" spans="1:9" x14ac:dyDescent="0.75">
      <c r="A455" s="3" t="s">
        <v>137</v>
      </c>
      <c r="B455" s="3" t="s">
        <v>106</v>
      </c>
      <c r="C455" s="3">
        <v>20122014</v>
      </c>
      <c r="D455" s="3" t="s">
        <v>113</v>
      </c>
      <c r="E455" s="3"/>
      <c r="F455" s="3" t="s">
        <v>108</v>
      </c>
      <c r="G455" s="3"/>
      <c r="H455" s="3" t="s">
        <v>121</v>
      </c>
      <c r="I455" s="3" t="s">
        <v>122</v>
      </c>
    </row>
    <row r="456" spans="1:9" x14ac:dyDescent="0.75">
      <c r="A456" s="3" t="s">
        <v>137</v>
      </c>
      <c r="B456" s="3" t="s">
        <v>106</v>
      </c>
      <c r="C456" s="3">
        <v>20132015</v>
      </c>
      <c r="D456" s="3" t="s">
        <v>114</v>
      </c>
      <c r="E456" s="3"/>
      <c r="F456" s="3" t="s">
        <v>108</v>
      </c>
      <c r="G456" s="3"/>
      <c r="H456" s="3" t="s">
        <v>121</v>
      </c>
      <c r="I456" s="3" t="s">
        <v>122</v>
      </c>
    </row>
    <row r="457" spans="1:9" x14ac:dyDescent="0.75">
      <c r="A457" s="3" t="s">
        <v>137</v>
      </c>
      <c r="B457" s="3" t="s">
        <v>106</v>
      </c>
      <c r="C457" s="3">
        <v>20142016</v>
      </c>
      <c r="D457" s="3" t="s">
        <v>115</v>
      </c>
      <c r="E457" s="3"/>
      <c r="F457" s="3" t="s">
        <v>108</v>
      </c>
      <c r="G457" s="3"/>
      <c r="H457" s="3" t="s">
        <v>121</v>
      </c>
      <c r="I457" s="3" t="s">
        <v>122</v>
      </c>
    </row>
    <row r="458" spans="1:9" x14ac:dyDescent="0.75">
      <c r="A458" s="3" t="s">
        <v>137</v>
      </c>
      <c r="B458" s="3" t="s">
        <v>106</v>
      </c>
      <c r="C458" s="3">
        <v>20152017</v>
      </c>
      <c r="D458" s="3" t="s">
        <v>116</v>
      </c>
      <c r="E458" s="3"/>
      <c r="F458" s="3" t="s">
        <v>108</v>
      </c>
      <c r="G458" s="3"/>
      <c r="H458" s="3" t="s">
        <v>121</v>
      </c>
      <c r="I458" s="3" t="s">
        <v>122</v>
      </c>
    </row>
    <row r="459" spans="1:9" x14ac:dyDescent="0.75">
      <c r="A459" s="3" t="s">
        <v>137</v>
      </c>
      <c r="B459" s="3" t="s">
        <v>106</v>
      </c>
      <c r="C459" s="3">
        <v>20162018</v>
      </c>
      <c r="D459" s="3" t="s">
        <v>117</v>
      </c>
      <c r="E459" s="3"/>
      <c r="F459" s="3" t="s">
        <v>108</v>
      </c>
      <c r="G459" s="3"/>
      <c r="H459" s="3" t="s">
        <v>121</v>
      </c>
      <c r="I459" s="3" t="s">
        <v>122</v>
      </c>
    </row>
    <row r="460" spans="1:9" x14ac:dyDescent="0.75">
      <c r="A460" s="3" t="s">
        <v>137</v>
      </c>
      <c r="B460" s="3" t="s">
        <v>106</v>
      </c>
      <c r="C460" s="3">
        <v>20172019</v>
      </c>
      <c r="D460" s="3" t="s">
        <v>118</v>
      </c>
      <c r="E460" s="3"/>
      <c r="F460" s="3" t="s">
        <v>108</v>
      </c>
      <c r="G460" s="3"/>
      <c r="H460" s="3" t="s">
        <v>121</v>
      </c>
      <c r="I460" s="3" t="s">
        <v>122</v>
      </c>
    </row>
    <row r="461" spans="1:9" x14ac:dyDescent="0.75">
      <c r="A461" s="3" t="s">
        <v>137</v>
      </c>
      <c r="B461" s="3" t="s">
        <v>106</v>
      </c>
      <c r="C461" s="3">
        <v>20182020</v>
      </c>
      <c r="D461" s="3" t="s">
        <v>119</v>
      </c>
      <c r="E461" s="3"/>
      <c r="F461" s="3" t="s">
        <v>108</v>
      </c>
      <c r="G461" s="3"/>
      <c r="H461" s="3" t="s">
        <v>121</v>
      </c>
      <c r="I461" s="3" t="s">
        <v>122</v>
      </c>
    </row>
    <row r="462" spans="1:9" x14ac:dyDescent="0.75">
      <c r="A462" s="3" t="s">
        <v>138</v>
      </c>
      <c r="B462" s="3" t="s">
        <v>106</v>
      </c>
      <c r="C462" s="3">
        <v>20092011</v>
      </c>
      <c r="D462" s="3" t="s">
        <v>107</v>
      </c>
      <c r="E462" s="3"/>
      <c r="F462" s="3" t="s">
        <v>108</v>
      </c>
      <c r="G462" s="3"/>
      <c r="H462" s="3" t="s">
        <v>121</v>
      </c>
      <c r="I462" s="3" t="s">
        <v>122</v>
      </c>
    </row>
    <row r="463" spans="1:9" x14ac:dyDescent="0.75">
      <c r="A463" s="3" t="s">
        <v>138</v>
      </c>
      <c r="B463" s="3" t="s">
        <v>106</v>
      </c>
      <c r="C463" s="3">
        <v>20102012</v>
      </c>
      <c r="D463" s="3" t="s">
        <v>111</v>
      </c>
      <c r="E463" s="3"/>
      <c r="F463" s="3" t="s">
        <v>108</v>
      </c>
      <c r="G463" s="3"/>
      <c r="H463" s="3" t="s">
        <v>121</v>
      </c>
      <c r="I463" s="3" t="s">
        <v>122</v>
      </c>
    </row>
    <row r="464" spans="1:9" x14ac:dyDescent="0.75">
      <c r="A464" s="3" t="s">
        <v>138</v>
      </c>
      <c r="B464" s="3" t="s">
        <v>106</v>
      </c>
      <c r="C464" s="3">
        <v>20112013</v>
      </c>
      <c r="D464" s="3" t="s">
        <v>112</v>
      </c>
      <c r="E464" s="3"/>
      <c r="F464" s="3" t="s">
        <v>108</v>
      </c>
      <c r="G464" s="3"/>
      <c r="H464" s="3" t="s">
        <v>121</v>
      </c>
      <c r="I464" s="3" t="s">
        <v>122</v>
      </c>
    </row>
    <row r="465" spans="1:9" x14ac:dyDescent="0.75">
      <c r="A465" s="3" t="s">
        <v>138</v>
      </c>
      <c r="B465" s="3" t="s">
        <v>106</v>
      </c>
      <c r="C465" s="3">
        <v>20122014</v>
      </c>
      <c r="D465" s="3" t="s">
        <v>113</v>
      </c>
      <c r="E465" s="3"/>
      <c r="F465" s="3" t="s">
        <v>108</v>
      </c>
      <c r="G465" s="3"/>
      <c r="H465" s="3" t="s">
        <v>121</v>
      </c>
      <c r="I465" s="3" t="s">
        <v>122</v>
      </c>
    </row>
    <row r="466" spans="1:9" x14ac:dyDescent="0.75">
      <c r="A466" s="3" t="s">
        <v>138</v>
      </c>
      <c r="B466" s="3" t="s">
        <v>106</v>
      </c>
      <c r="C466" s="3">
        <v>20132015</v>
      </c>
      <c r="D466" s="3" t="s">
        <v>114</v>
      </c>
      <c r="E466" s="3"/>
      <c r="F466" s="3" t="s">
        <v>108</v>
      </c>
      <c r="G466" s="3"/>
      <c r="H466" s="3" t="s">
        <v>121</v>
      </c>
      <c r="I466" s="3" t="s">
        <v>122</v>
      </c>
    </row>
    <row r="467" spans="1:9" x14ac:dyDescent="0.75">
      <c r="A467" s="3" t="s">
        <v>138</v>
      </c>
      <c r="B467" s="3" t="s">
        <v>106</v>
      </c>
      <c r="C467" s="3">
        <v>20142016</v>
      </c>
      <c r="D467" s="3" t="s">
        <v>115</v>
      </c>
      <c r="E467" s="3"/>
      <c r="F467" s="3" t="s">
        <v>108</v>
      </c>
      <c r="G467" s="3"/>
      <c r="H467" s="3" t="s">
        <v>121</v>
      </c>
      <c r="I467" s="3" t="s">
        <v>122</v>
      </c>
    </row>
    <row r="468" spans="1:9" x14ac:dyDescent="0.75">
      <c r="A468" s="3" t="s">
        <v>138</v>
      </c>
      <c r="B468" s="3" t="s">
        <v>106</v>
      </c>
      <c r="C468" s="3">
        <v>20152017</v>
      </c>
      <c r="D468" s="3" t="s">
        <v>116</v>
      </c>
      <c r="E468" s="3"/>
      <c r="F468" s="3" t="s">
        <v>108</v>
      </c>
      <c r="G468" s="3"/>
      <c r="H468" s="3" t="s">
        <v>121</v>
      </c>
      <c r="I468" s="3" t="s">
        <v>122</v>
      </c>
    </row>
    <row r="469" spans="1:9" x14ac:dyDescent="0.75">
      <c r="A469" s="3" t="s">
        <v>138</v>
      </c>
      <c r="B469" s="3" t="s">
        <v>106</v>
      </c>
      <c r="C469" s="3">
        <v>20162018</v>
      </c>
      <c r="D469" s="3" t="s">
        <v>117</v>
      </c>
      <c r="E469" s="3"/>
      <c r="F469" s="3" t="s">
        <v>108</v>
      </c>
      <c r="G469" s="3"/>
      <c r="H469" s="3" t="s">
        <v>121</v>
      </c>
      <c r="I469" s="3" t="s">
        <v>122</v>
      </c>
    </row>
    <row r="470" spans="1:9" x14ac:dyDescent="0.75">
      <c r="A470" s="3" t="s">
        <v>138</v>
      </c>
      <c r="B470" s="3" t="s">
        <v>106</v>
      </c>
      <c r="C470" s="3">
        <v>20172019</v>
      </c>
      <c r="D470" s="3" t="s">
        <v>118</v>
      </c>
      <c r="E470" s="3"/>
      <c r="F470" s="3" t="s">
        <v>108</v>
      </c>
      <c r="G470" s="3"/>
      <c r="H470" s="3" t="s">
        <v>121</v>
      </c>
      <c r="I470" s="3" t="s">
        <v>122</v>
      </c>
    </row>
    <row r="471" spans="1:9" x14ac:dyDescent="0.75">
      <c r="A471" s="3" t="s">
        <v>138</v>
      </c>
      <c r="B471" s="3" t="s">
        <v>106</v>
      </c>
      <c r="C471" s="3">
        <v>20182020</v>
      </c>
      <c r="D471" s="3" t="s">
        <v>119</v>
      </c>
      <c r="E471" s="3"/>
      <c r="F471" s="3" t="s">
        <v>108</v>
      </c>
      <c r="G471" s="3"/>
      <c r="H471" s="3" t="s">
        <v>121</v>
      </c>
      <c r="I471" s="3" t="s">
        <v>122</v>
      </c>
    </row>
    <row r="472" spans="1:9" x14ac:dyDescent="0.75">
      <c r="A472" s="3" t="s">
        <v>92</v>
      </c>
      <c r="B472" s="3" t="s">
        <v>106</v>
      </c>
      <c r="C472" s="3">
        <v>20092011</v>
      </c>
      <c r="D472" s="3" t="s">
        <v>107</v>
      </c>
      <c r="E472" s="3"/>
      <c r="F472" s="3" t="s">
        <v>108</v>
      </c>
      <c r="G472" s="3">
        <v>16.5</v>
      </c>
      <c r="H472" s="3" t="s">
        <v>109</v>
      </c>
      <c r="I472" s="3" t="s">
        <v>110</v>
      </c>
    </row>
    <row r="473" spans="1:9" x14ac:dyDescent="0.75">
      <c r="A473" s="3" t="s">
        <v>92</v>
      </c>
      <c r="B473" s="3" t="s">
        <v>106</v>
      </c>
      <c r="C473" s="3">
        <v>20102012</v>
      </c>
      <c r="D473" s="3" t="s">
        <v>111</v>
      </c>
      <c r="E473" s="3"/>
      <c r="F473" s="3" t="s">
        <v>108</v>
      </c>
      <c r="G473" s="3">
        <v>15.5</v>
      </c>
      <c r="H473" s="3" t="s">
        <v>109</v>
      </c>
      <c r="I473" s="3" t="s">
        <v>110</v>
      </c>
    </row>
    <row r="474" spans="1:9" x14ac:dyDescent="0.75">
      <c r="A474" s="3" t="s">
        <v>92</v>
      </c>
      <c r="B474" s="3" t="s">
        <v>106</v>
      </c>
      <c r="C474" s="3">
        <v>20112013</v>
      </c>
      <c r="D474" s="3" t="s">
        <v>112</v>
      </c>
      <c r="E474" s="3"/>
      <c r="F474" s="3" t="s">
        <v>108</v>
      </c>
      <c r="G474" s="3">
        <v>13.5</v>
      </c>
      <c r="H474" s="3" t="s">
        <v>109</v>
      </c>
      <c r="I474" s="3" t="s">
        <v>110</v>
      </c>
    </row>
    <row r="475" spans="1:9" x14ac:dyDescent="0.75">
      <c r="A475" s="3" t="s">
        <v>92</v>
      </c>
      <c r="B475" s="3" t="s">
        <v>106</v>
      </c>
      <c r="C475" s="3">
        <v>20122014</v>
      </c>
      <c r="D475" s="3" t="s">
        <v>113</v>
      </c>
      <c r="E475" s="3"/>
      <c r="F475" s="3" t="s">
        <v>108</v>
      </c>
      <c r="G475" s="3">
        <v>11.7</v>
      </c>
      <c r="H475" s="3" t="s">
        <v>109</v>
      </c>
      <c r="I475" s="3" t="s">
        <v>110</v>
      </c>
    </row>
    <row r="476" spans="1:9" x14ac:dyDescent="0.75">
      <c r="A476" s="3" t="s">
        <v>92</v>
      </c>
      <c r="B476" s="3" t="s">
        <v>106</v>
      </c>
      <c r="C476" s="3">
        <v>20132015</v>
      </c>
      <c r="D476" s="3" t="s">
        <v>114</v>
      </c>
      <c r="E476" s="3"/>
      <c r="F476" s="3" t="s">
        <v>108</v>
      </c>
      <c r="G476" s="3">
        <v>11.1</v>
      </c>
      <c r="H476" s="3" t="s">
        <v>109</v>
      </c>
      <c r="I476" s="3" t="s">
        <v>110</v>
      </c>
    </row>
    <row r="477" spans="1:9" x14ac:dyDescent="0.75">
      <c r="A477" s="3" t="s">
        <v>92</v>
      </c>
      <c r="B477" s="3" t="s">
        <v>106</v>
      </c>
      <c r="C477" s="3">
        <v>20142016</v>
      </c>
      <c r="D477" s="3" t="s">
        <v>115</v>
      </c>
      <c r="E477" s="3"/>
      <c r="F477" s="3" t="s">
        <v>108</v>
      </c>
      <c r="G477" s="3">
        <v>11.2</v>
      </c>
      <c r="H477" s="3" t="s">
        <v>109</v>
      </c>
      <c r="I477" s="3" t="s">
        <v>110</v>
      </c>
    </row>
    <row r="478" spans="1:9" x14ac:dyDescent="0.75">
      <c r="A478" s="3" t="s">
        <v>92</v>
      </c>
      <c r="B478" s="3" t="s">
        <v>106</v>
      </c>
      <c r="C478" s="3">
        <v>20152017</v>
      </c>
      <c r="D478" s="3" t="s">
        <v>116</v>
      </c>
      <c r="E478" s="3"/>
      <c r="F478" s="3" t="s">
        <v>108</v>
      </c>
      <c r="G478" s="3">
        <v>11.8</v>
      </c>
      <c r="H478" s="3" t="s">
        <v>109</v>
      </c>
      <c r="I478" s="3" t="s">
        <v>110</v>
      </c>
    </row>
    <row r="479" spans="1:9" x14ac:dyDescent="0.75">
      <c r="A479" s="3" t="s">
        <v>92</v>
      </c>
      <c r="B479" s="3" t="s">
        <v>106</v>
      </c>
      <c r="C479" s="3">
        <v>20162018</v>
      </c>
      <c r="D479" s="3" t="s">
        <v>117</v>
      </c>
      <c r="E479" s="3"/>
      <c r="F479" s="3" t="s">
        <v>108</v>
      </c>
      <c r="G479" s="3">
        <v>11.8</v>
      </c>
      <c r="H479" s="3" t="s">
        <v>109</v>
      </c>
      <c r="I479" s="3" t="s">
        <v>110</v>
      </c>
    </row>
    <row r="480" spans="1:9" x14ac:dyDescent="0.75">
      <c r="A480" s="3" t="s">
        <v>92</v>
      </c>
      <c r="B480" s="3" t="s">
        <v>106</v>
      </c>
      <c r="C480" s="3">
        <v>20172019</v>
      </c>
      <c r="D480" s="3" t="s">
        <v>118</v>
      </c>
      <c r="E480" s="3"/>
      <c r="F480" s="3" t="s">
        <v>108</v>
      </c>
      <c r="G480" s="3">
        <v>11.8</v>
      </c>
      <c r="H480" s="3" t="s">
        <v>109</v>
      </c>
      <c r="I480" s="3" t="s">
        <v>110</v>
      </c>
    </row>
    <row r="481" spans="1:9" x14ac:dyDescent="0.75">
      <c r="A481" s="3" t="s">
        <v>92</v>
      </c>
      <c r="B481" s="3" t="s">
        <v>106</v>
      </c>
      <c r="C481" s="3">
        <v>20182020</v>
      </c>
      <c r="D481" s="3" t="s">
        <v>119</v>
      </c>
      <c r="E481" s="3"/>
      <c r="F481" s="3" t="s">
        <v>108</v>
      </c>
      <c r="G481" s="3">
        <v>11.7</v>
      </c>
      <c r="H481" s="3" t="s">
        <v>109</v>
      </c>
      <c r="I481" s="3" t="s">
        <v>110</v>
      </c>
    </row>
    <row r="482" spans="1:9" x14ac:dyDescent="0.75">
      <c r="A482" s="3" t="s">
        <v>139</v>
      </c>
      <c r="B482" s="3" t="s">
        <v>106</v>
      </c>
      <c r="C482" s="3">
        <v>20092011</v>
      </c>
      <c r="D482" s="3" t="s">
        <v>107</v>
      </c>
      <c r="E482" s="3"/>
      <c r="F482" s="3" t="s">
        <v>108</v>
      </c>
      <c r="G482" s="3"/>
      <c r="H482" s="3" t="s">
        <v>121</v>
      </c>
      <c r="I482" s="3" t="s">
        <v>122</v>
      </c>
    </row>
    <row r="483" spans="1:9" x14ac:dyDescent="0.75">
      <c r="A483" s="3" t="s">
        <v>139</v>
      </c>
      <c r="B483" s="3" t="s">
        <v>106</v>
      </c>
      <c r="C483" s="3">
        <v>20102012</v>
      </c>
      <c r="D483" s="3" t="s">
        <v>111</v>
      </c>
      <c r="E483" s="3"/>
      <c r="F483" s="3" t="s">
        <v>108</v>
      </c>
      <c r="G483" s="3"/>
      <c r="H483" s="3" t="s">
        <v>121</v>
      </c>
      <c r="I483" s="3" t="s">
        <v>122</v>
      </c>
    </row>
    <row r="484" spans="1:9" x14ac:dyDescent="0.75">
      <c r="A484" s="3" t="s">
        <v>139</v>
      </c>
      <c r="B484" s="3" t="s">
        <v>106</v>
      </c>
      <c r="C484" s="3">
        <v>20112013</v>
      </c>
      <c r="D484" s="3" t="s">
        <v>112</v>
      </c>
      <c r="E484" s="3"/>
      <c r="F484" s="3" t="s">
        <v>108</v>
      </c>
      <c r="G484" s="3"/>
      <c r="H484" s="3" t="s">
        <v>121</v>
      </c>
      <c r="I484" s="3" t="s">
        <v>122</v>
      </c>
    </row>
    <row r="485" spans="1:9" x14ac:dyDescent="0.75">
      <c r="A485" s="3" t="s">
        <v>139</v>
      </c>
      <c r="B485" s="3" t="s">
        <v>106</v>
      </c>
      <c r="C485" s="3">
        <v>20122014</v>
      </c>
      <c r="D485" s="3" t="s">
        <v>113</v>
      </c>
      <c r="E485" s="3"/>
      <c r="F485" s="3" t="s">
        <v>108</v>
      </c>
      <c r="G485" s="3"/>
      <c r="H485" s="3" t="s">
        <v>121</v>
      </c>
      <c r="I485" s="3" t="s">
        <v>122</v>
      </c>
    </row>
    <row r="486" spans="1:9" x14ac:dyDescent="0.75">
      <c r="A486" s="3" t="s">
        <v>139</v>
      </c>
      <c r="B486" s="3" t="s">
        <v>106</v>
      </c>
      <c r="C486" s="3">
        <v>20132015</v>
      </c>
      <c r="D486" s="3" t="s">
        <v>114</v>
      </c>
      <c r="E486" s="3"/>
      <c r="F486" s="3" t="s">
        <v>108</v>
      </c>
      <c r="G486" s="3"/>
      <c r="H486" s="3" t="s">
        <v>121</v>
      </c>
      <c r="I486" s="3" t="s">
        <v>122</v>
      </c>
    </row>
    <row r="487" spans="1:9" x14ac:dyDescent="0.75">
      <c r="A487" s="3" t="s">
        <v>139</v>
      </c>
      <c r="B487" s="3" t="s">
        <v>106</v>
      </c>
      <c r="C487" s="3">
        <v>20142016</v>
      </c>
      <c r="D487" s="3" t="s">
        <v>115</v>
      </c>
      <c r="E487" s="3"/>
      <c r="F487" s="3" t="s">
        <v>108</v>
      </c>
      <c r="G487" s="3"/>
      <c r="H487" s="3" t="s">
        <v>121</v>
      </c>
      <c r="I487" s="3" t="s">
        <v>122</v>
      </c>
    </row>
    <row r="488" spans="1:9" x14ac:dyDescent="0.75">
      <c r="A488" s="3" t="s">
        <v>139</v>
      </c>
      <c r="B488" s="3" t="s">
        <v>106</v>
      </c>
      <c r="C488" s="3">
        <v>20152017</v>
      </c>
      <c r="D488" s="3" t="s">
        <v>116</v>
      </c>
      <c r="E488" s="3"/>
      <c r="F488" s="3" t="s">
        <v>108</v>
      </c>
      <c r="G488" s="3"/>
      <c r="H488" s="3" t="s">
        <v>121</v>
      </c>
      <c r="I488" s="3" t="s">
        <v>122</v>
      </c>
    </row>
    <row r="489" spans="1:9" x14ac:dyDescent="0.75">
      <c r="A489" s="3" t="s">
        <v>139</v>
      </c>
      <c r="B489" s="3" t="s">
        <v>106</v>
      </c>
      <c r="C489" s="3">
        <v>20162018</v>
      </c>
      <c r="D489" s="3" t="s">
        <v>117</v>
      </c>
      <c r="E489" s="3"/>
      <c r="F489" s="3" t="s">
        <v>108</v>
      </c>
      <c r="G489" s="3"/>
      <c r="H489" s="3" t="s">
        <v>121</v>
      </c>
      <c r="I489" s="3" t="s">
        <v>122</v>
      </c>
    </row>
    <row r="490" spans="1:9" x14ac:dyDescent="0.75">
      <c r="A490" s="3" t="s">
        <v>139</v>
      </c>
      <c r="B490" s="3" t="s">
        <v>106</v>
      </c>
      <c r="C490" s="3">
        <v>20172019</v>
      </c>
      <c r="D490" s="3" t="s">
        <v>118</v>
      </c>
      <c r="E490" s="3"/>
      <c r="F490" s="3" t="s">
        <v>108</v>
      </c>
      <c r="G490" s="3"/>
      <c r="H490" s="3" t="s">
        <v>121</v>
      </c>
      <c r="I490" s="3" t="s">
        <v>122</v>
      </c>
    </row>
    <row r="491" spans="1:9" x14ac:dyDescent="0.75">
      <c r="A491" s="3" t="s">
        <v>139</v>
      </c>
      <c r="B491" s="3" t="s">
        <v>106</v>
      </c>
      <c r="C491" s="3">
        <v>20182020</v>
      </c>
      <c r="D491" s="3" t="s">
        <v>119</v>
      </c>
      <c r="E491" s="3"/>
      <c r="F491" s="3" t="s">
        <v>108</v>
      </c>
      <c r="G491" s="3"/>
      <c r="H491" s="3" t="s">
        <v>121</v>
      </c>
      <c r="I491" s="3" t="s">
        <v>122</v>
      </c>
    </row>
    <row r="492" spans="1:9" x14ac:dyDescent="0.75">
      <c r="A492" s="3" t="s">
        <v>140</v>
      </c>
      <c r="B492" s="3" t="s">
        <v>106</v>
      </c>
      <c r="C492" s="3">
        <v>20092011</v>
      </c>
      <c r="D492" s="3" t="s">
        <v>107</v>
      </c>
      <c r="E492" s="3"/>
      <c r="F492" s="3" t="s">
        <v>108</v>
      </c>
      <c r="G492" s="3">
        <v>26.5</v>
      </c>
      <c r="H492" s="3" t="s">
        <v>109</v>
      </c>
      <c r="I492" s="3" t="s">
        <v>110</v>
      </c>
    </row>
    <row r="493" spans="1:9" x14ac:dyDescent="0.75">
      <c r="A493" s="3" t="s">
        <v>140</v>
      </c>
      <c r="B493" s="3" t="s">
        <v>106</v>
      </c>
      <c r="C493" s="3">
        <v>20102012</v>
      </c>
      <c r="D493" s="3" t="s">
        <v>111</v>
      </c>
      <c r="E493" s="3"/>
      <c r="F493" s="3" t="s">
        <v>108</v>
      </c>
      <c r="G493" s="3">
        <v>22.3</v>
      </c>
      <c r="H493" s="3" t="s">
        <v>109</v>
      </c>
      <c r="I493" s="3" t="s">
        <v>110</v>
      </c>
    </row>
    <row r="494" spans="1:9" x14ac:dyDescent="0.75">
      <c r="A494" s="3" t="s">
        <v>140</v>
      </c>
      <c r="B494" s="3" t="s">
        <v>106</v>
      </c>
      <c r="C494" s="3">
        <v>20112013</v>
      </c>
      <c r="D494" s="3" t="s">
        <v>112</v>
      </c>
      <c r="E494" s="3"/>
      <c r="F494" s="3" t="s">
        <v>108</v>
      </c>
      <c r="G494" s="3">
        <v>21.4</v>
      </c>
      <c r="H494" s="3" t="s">
        <v>109</v>
      </c>
      <c r="I494" s="3" t="s">
        <v>110</v>
      </c>
    </row>
    <row r="495" spans="1:9" x14ac:dyDescent="0.75">
      <c r="A495" s="3" t="s">
        <v>140</v>
      </c>
      <c r="B495" s="3" t="s">
        <v>106</v>
      </c>
      <c r="C495" s="3">
        <v>20122014</v>
      </c>
      <c r="D495" s="3" t="s">
        <v>113</v>
      </c>
      <c r="E495" s="3"/>
      <c r="F495" s="3" t="s">
        <v>108</v>
      </c>
      <c r="G495" s="3">
        <v>20.3</v>
      </c>
      <c r="H495" s="3" t="s">
        <v>109</v>
      </c>
      <c r="I495" s="3" t="s">
        <v>110</v>
      </c>
    </row>
    <row r="496" spans="1:9" x14ac:dyDescent="0.75">
      <c r="A496" s="3" t="s">
        <v>140</v>
      </c>
      <c r="B496" s="3" t="s">
        <v>106</v>
      </c>
      <c r="C496" s="3">
        <v>20132015</v>
      </c>
      <c r="D496" s="3" t="s">
        <v>114</v>
      </c>
      <c r="E496" s="3"/>
      <c r="F496" s="3" t="s">
        <v>108</v>
      </c>
      <c r="G496" s="3">
        <v>18.399999999999999</v>
      </c>
      <c r="H496" s="3" t="s">
        <v>109</v>
      </c>
      <c r="I496" s="3" t="s">
        <v>110</v>
      </c>
    </row>
    <row r="497" spans="1:9" x14ac:dyDescent="0.75">
      <c r="A497" s="3" t="s">
        <v>140</v>
      </c>
      <c r="B497" s="3" t="s">
        <v>106</v>
      </c>
      <c r="C497" s="3">
        <v>20142016</v>
      </c>
      <c r="D497" s="3" t="s">
        <v>115</v>
      </c>
      <c r="E497" s="3"/>
      <c r="F497" s="3" t="s">
        <v>108</v>
      </c>
      <c r="G497" s="3">
        <v>15.8</v>
      </c>
      <c r="H497" s="3" t="s">
        <v>109</v>
      </c>
      <c r="I497" s="3" t="s">
        <v>110</v>
      </c>
    </row>
    <row r="498" spans="1:9" x14ac:dyDescent="0.75">
      <c r="A498" s="3" t="s">
        <v>140</v>
      </c>
      <c r="B498" s="3" t="s">
        <v>106</v>
      </c>
      <c r="C498" s="3">
        <v>20152017</v>
      </c>
      <c r="D498" s="3" t="s">
        <v>116</v>
      </c>
      <c r="E498" s="3"/>
      <c r="F498" s="3" t="s">
        <v>108</v>
      </c>
      <c r="G498" s="3">
        <v>13.4</v>
      </c>
      <c r="H498" s="3" t="s">
        <v>109</v>
      </c>
      <c r="I498" s="3" t="s">
        <v>110</v>
      </c>
    </row>
    <row r="499" spans="1:9" x14ac:dyDescent="0.75">
      <c r="A499" s="3" t="s">
        <v>140</v>
      </c>
      <c r="B499" s="3" t="s">
        <v>106</v>
      </c>
      <c r="C499" s="3">
        <v>20162018</v>
      </c>
      <c r="D499" s="3" t="s">
        <v>117</v>
      </c>
      <c r="E499" s="3"/>
      <c r="F499" s="3" t="s">
        <v>108</v>
      </c>
      <c r="G499" s="3">
        <v>11.6</v>
      </c>
      <c r="H499" s="3" t="s">
        <v>109</v>
      </c>
      <c r="I499" s="3" t="s">
        <v>110</v>
      </c>
    </row>
    <row r="500" spans="1:9" x14ac:dyDescent="0.75">
      <c r="A500" s="3" t="s">
        <v>140</v>
      </c>
      <c r="B500" s="3" t="s">
        <v>106</v>
      </c>
      <c r="C500" s="3">
        <v>20172019</v>
      </c>
      <c r="D500" s="3" t="s">
        <v>118</v>
      </c>
      <c r="E500" s="3"/>
      <c r="F500" s="3" t="s">
        <v>108</v>
      </c>
      <c r="G500" s="3">
        <v>9.9</v>
      </c>
      <c r="H500" s="3" t="s">
        <v>109</v>
      </c>
      <c r="I500" s="3" t="s">
        <v>110</v>
      </c>
    </row>
    <row r="501" spans="1:9" x14ac:dyDescent="0.75">
      <c r="A501" s="3" t="s">
        <v>140</v>
      </c>
      <c r="B501" s="3" t="s">
        <v>106</v>
      </c>
      <c r="C501" s="3">
        <v>20182020</v>
      </c>
      <c r="D501" s="3" t="s">
        <v>119</v>
      </c>
      <c r="E501" s="3"/>
      <c r="F501" s="3" t="s">
        <v>108</v>
      </c>
      <c r="G501" s="3">
        <v>9.1999999999999993</v>
      </c>
      <c r="H501" s="3" t="s">
        <v>109</v>
      </c>
      <c r="I501" s="3" t="s">
        <v>110</v>
      </c>
    </row>
    <row r="502" spans="1:9" x14ac:dyDescent="0.75">
      <c r="A502" s="3" t="s">
        <v>93</v>
      </c>
      <c r="B502" s="3" t="s">
        <v>106</v>
      </c>
      <c r="C502" s="3">
        <v>20092011</v>
      </c>
      <c r="D502" s="3" t="s">
        <v>107</v>
      </c>
      <c r="E502" s="3"/>
      <c r="F502" s="3" t="s">
        <v>108</v>
      </c>
      <c r="G502" s="3">
        <v>31.2</v>
      </c>
      <c r="H502" s="3" t="s">
        <v>109</v>
      </c>
      <c r="I502" s="3" t="s">
        <v>110</v>
      </c>
    </row>
    <row r="503" spans="1:9" x14ac:dyDescent="0.75">
      <c r="A503" s="3" t="s">
        <v>93</v>
      </c>
      <c r="B503" s="3" t="s">
        <v>106</v>
      </c>
      <c r="C503" s="3">
        <v>20102012</v>
      </c>
      <c r="D503" s="3" t="s">
        <v>111</v>
      </c>
      <c r="E503" s="3"/>
      <c r="F503" s="3" t="s">
        <v>108</v>
      </c>
      <c r="G503" s="3">
        <v>29.3</v>
      </c>
      <c r="H503" s="3" t="s">
        <v>109</v>
      </c>
      <c r="I503" s="3" t="s">
        <v>110</v>
      </c>
    </row>
    <row r="504" spans="1:9" x14ac:dyDescent="0.75">
      <c r="A504" s="3" t="s">
        <v>93</v>
      </c>
      <c r="B504" s="3" t="s">
        <v>106</v>
      </c>
      <c r="C504" s="3">
        <v>20112013</v>
      </c>
      <c r="D504" s="3" t="s">
        <v>112</v>
      </c>
      <c r="E504" s="3"/>
      <c r="F504" s="3" t="s">
        <v>108</v>
      </c>
      <c r="G504" s="3">
        <v>28.3</v>
      </c>
      <c r="H504" s="3" t="s">
        <v>109</v>
      </c>
      <c r="I504" s="3" t="s">
        <v>110</v>
      </c>
    </row>
    <row r="505" spans="1:9" x14ac:dyDescent="0.75">
      <c r="A505" s="3" t="s">
        <v>93</v>
      </c>
      <c r="B505" s="3" t="s">
        <v>106</v>
      </c>
      <c r="C505" s="3">
        <v>20122014</v>
      </c>
      <c r="D505" s="3" t="s">
        <v>113</v>
      </c>
      <c r="E505" s="3"/>
      <c r="F505" s="3" t="s">
        <v>108</v>
      </c>
      <c r="G505" s="3">
        <v>26.7</v>
      </c>
      <c r="H505" s="3" t="s">
        <v>109</v>
      </c>
      <c r="I505" s="3" t="s">
        <v>110</v>
      </c>
    </row>
    <row r="506" spans="1:9" x14ac:dyDescent="0.75">
      <c r="A506" s="3" t="s">
        <v>93</v>
      </c>
      <c r="B506" s="3" t="s">
        <v>106</v>
      </c>
      <c r="C506" s="3">
        <v>20132015</v>
      </c>
      <c r="D506" s="3" t="s">
        <v>114</v>
      </c>
      <c r="E506" s="3"/>
      <c r="F506" s="3" t="s">
        <v>108</v>
      </c>
      <c r="G506" s="3">
        <v>25.3</v>
      </c>
      <c r="H506" s="3" t="s">
        <v>109</v>
      </c>
      <c r="I506" s="3" t="s">
        <v>110</v>
      </c>
    </row>
    <row r="507" spans="1:9" x14ac:dyDescent="0.75">
      <c r="A507" s="3" t="s">
        <v>93</v>
      </c>
      <c r="B507" s="3" t="s">
        <v>106</v>
      </c>
      <c r="C507" s="3">
        <v>20142016</v>
      </c>
      <c r="D507" s="3" t="s">
        <v>115</v>
      </c>
      <c r="E507" s="3"/>
      <c r="F507" s="3" t="s">
        <v>108</v>
      </c>
      <c r="G507" s="3">
        <v>24.5</v>
      </c>
      <c r="H507" s="3" t="s">
        <v>109</v>
      </c>
      <c r="I507" s="3" t="s">
        <v>110</v>
      </c>
    </row>
    <row r="508" spans="1:9" x14ac:dyDescent="0.75">
      <c r="A508" s="3" t="s">
        <v>93</v>
      </c>
      <c r="B508" s="3" t="s">
        <v>106</v>
      </c>
      <c r="C508" s="3">
        <v>20152017</v>
      </c>
      <c r="D508" s="3" t="s">
        <v>116</v>
      </c>
      <c r="E508" s="3"/>
      <c r="F508" s="3" t="s">
        <v>108</v>
      </c>
      <c r="G508" s="3">
        <v>24.2</v>
      </c>
      <c r="H508" s="3" t="s">
        <v>109</v>
      </c>
      <c r="I508" s="3" t="s">
        <v>110</v>
      </c>
    </row>
    <row r="509" spans="1:9" x14ac:dyDescent="0.75">
      <c r="A509" s="3" t="s">
        <v>93</v>
      </c>
      <c r="B509" s="3" t="s">
        <v>106</v>
      </c>
      <c r="C509" s="3">
        <v>20162018</v>
      </c>
      <c r="D509" s="3" t="s">
        <v>117</v>
      </c>
      <c r="E509" s="3"/>
      <c r="F509" s="3" t="s">
        <v>108</v>
      </c>
      <c r="G509" s="3">
        <v>24.6</v>
      </c>
      <c r="H509" s="3" t="s">
        <v>109</v>
      </c>
      <c r="I509" s="3" t="s">
        <v>110</v>
      </c>
    </row>
    <row r="510" spans="1:9" x14ac:dyDescent="0.75">
      <c r="A510" s="3" t="s">
        <v>93</v>
      </c>
      <c r="B510" s="3" t="s">
        <v>106</v>
      </c>
      <c r="C510" s="3">
        <v>20172019</v>
      </c>
      <c r="D510" s="3" t="s">
        <v>118</v>
      </c>
      <c r="E510" s="3"/>
      <c r="F510" s="3" t="s">
        <v>108</v>
      </c>
      <c r="G510" s="3">
        <v>25.1</v>
      </c>
      <c r="H510" s="3" t="s">
        <v>109</v>
      </c>
      <c r="I510" s="3" t="s">
        <v>110</v>
      </c>
    </row>
    <row r="511" spans="1:9" x14ac:dyDescent="0.75">
      <c r="A511" s="3" t="s">
        <v>93</v>
      </c>
      <c r="B511" s="3" t="s">
        <v>106</v>
      </c>
      <c r="C511" s="3">
        <v>20182020</v>
      </c>
      <c r="D511" s="3" t="s">
        <v>119</v>
      </c>
      <c r="E511" s="3"/>
      <c r="F511" s="3" t="s">
        <v>108</v>
      </c>
      <c r="G511" s="3">
        <v>25</v>
      </c>
      <c r="H511" s="3" t="s">
        <v>109</v>
      </c>
      <c r="I511" s="3" t="s">
        <v>110</v>
      </c>
    </row>
    <row r="512" spans="1:9" x14ac:dyDescent="0.75">
      <c r="A512" s="3" t="s">
        <v>94</v>
      </c>
      <c r="B512" s="3" t="s">
        <v>106</v>
      </c>
      <c r="C512" s="3">
        <v>20092011</v>
      </c>
      <c r="D512" s="3" t="s">
        <v>107</v>
      </c>
      <c r="E512" s="3"/>
      <c r="F512" s="3" t="s">
        <v>108</v>
      </c>
      <c r="G512" s="3">
        <v>20.8</v>
      </c>
      <c r="H512" s="3" t="s">
        <v>109</v>
      </c>
      <c r="I512" s="3" t="s">
        <v>110</v>
      </c>
    </row>
    <row r="513" spans="1:9" x14ac:dyDescent="0.75">
      <c r="A513" s="3" t="s">
        <v>94</v>
      </c>
      <c r="B513" s="3" t="s">
        <v>106</v>
      </c>
      <c r="C513" s="3">
        <v>20102012</v>
      </c>
      <c r="D513" s="3" t="s">
        <v>111</v>
      </c>
      <c r="E513" s="3"/>
      <c r="F513" s="3" t="s">
        <v>108</v>
      </c>
      <c r="G513" s="3">
        <v>19.399999999999999</v>
      </c>
      <c r="H513" s="3" t="s">
        <v>109</v>
      </c>
      <c r="I513" s="3" t="s">
        <v>110</v>
      </c>
    </row>
    <row r="514" spans="1:9" x14ac:dyDescent="0.75">
      <c r="A514" s="3" t="s">
        <v>94</v>
      </c>
      <c r="B514" s="3" t="s">
        <v>106</v>
      </c>
      <c r="C514" s="3">
        <v>20112013</v>
      </c>
      <c r="D514" s="3" t="s">
        <v>112</v>
      </c>
      <c r="E514" s="3"/>
      <c r="F514" s="3" t="s">
        <v>108</v>
      </c>
      <c r="G514" s="3">
        <v>19.399999999999999</v>
      </c>
      <c r="H514" s="3" t="s">
        <v>109</v>
      </c>
      <c r="I514" s="3" t="s">
        <v>110</v>
      </c>
    </row>
    <row r="515" spans="1:9" x14ac:dyDescent="0.75">
      <c r="A515" s="3" t="s">
        <v>94</v>
      </c>
      <c r="B515" s="3" t="s">
        <v>106</v>
      </c>
      <c r="C515" s="3">
        <v>20122014</v>
      </c>
      <c r="D515" s="3" t="s">
        <v>113</v>
      </c>
      <c r="E515" s="3"/>
      <c r="F515" s="3" t="s">
        <v>108</v>
      </c>
      <c r="G515" s="3">
        <v>19.399999999999999</v>
      </c>
      <c r="H515" s="3" t="s">
        <v>109</v>
      </c>
      <c r="I515" s="3" t="s">
        <v>110</v>
      </c>
    </row>
    <row r="516" spans="1:9" x14ac:dyDescent="0.75">
      <c r="A516" s="3" t="s">
        <v>94</v>
      </c>
      <c r="B516" s="3" t="s">
        <v>106</v>
      </c>
      <c r="C516" s="3">
        <v>20132015</v>
      </c>
      <c r="D516" s="3" t="s">
        <v>114</v>
      </c>
      <c r="E516" s="3"/>
      <c r="F516" s="3" t="s">
        <v>108</v>
      </c>
      <c r="G516" s="3">
        <v>20.2</v>
      </c>
      <c r="H516" s="3" t="s">
        <v>109</v>
      </c>
      <c r="I516" s="3" t="s">
        <v>110</v>
      </c>
    </row>
    <row r="517" spans="1:9" x14ac:dyDescent="0.75">
      <c r="A517" s="3" t="s">
        <v>94</v>
      </c>
      <c r="B517" s="3" t="s">
        <v>106</v>
      </c>
      <c r="C517" s="3">
        <v>20142016</v>
      </c>
      <c r="D517" s="3" t="s">
        <v>115</v>
      </c>
      <c r="E517" s="3"/>
      <c r="F517" s="3" t="s">
        <v>108</v>
      </c>
      <c r="G517" s="3">
        <v>20.5</v>
      </c>
      <c r="H517" s="3" t="s">
        <v>109</v>
      </c>
      <c r="I517" s="3" t="s">
        <v>110</v>
      </c>
    </row>
    <row r="518" spans="1:9" x14ac:dyDescent="0.75">
      <c r="A518" s="3" t="s">
        <v>94</v>
      </c>
      <c r="B518" s="3" t="s">
        <v>106</v>
      </c>
      <c r="C518" s="3">
        <v>20152017</v>
      </c>
      <c r="D518" s="3" t="s">
        <v>116</v>
      </c>
      <c r="E518" s="3"/>
      <c r="F518" s="3" t="s">
        <v>108</v>
      </c>
      <c r="G518" s="3">
        <v>21.2</v>
      </c>
      <c r="H518" s="3" t="s">
        <v>109</v>
      </c>
      <c r="I518" s="3" t="s">
        <v>110</v>
      </c>
    </row>
    <row r="519" spans="1:9" x14ac:dyDescent="0.75">
      <c r="A519" s="3" t="s">
        <v>94</v>
      </c>
      <c r="B519" s="3" t="s">
        <v>106</v>
      </c>
      <c r="C519" s="3">
        <v>20162018</v>
      </c>
      <c r="D519" s="3" t="s">
        <v>117</v>
      </c>
      <c r="E519" s="3"/>
      <c r="F519" s="3" t="s">
        <v>108</v>
      </c>
      <c r="G519" s="3">
        <v>21</v>
      </c>
      <c r="H519" s="3" t="s">
        <v>109</v>
      </c>
      <c r="I519" s="3" t="s">
        <v>110</v>
      </c>
    </row>
    <row r="520" spans="1:9" x14ac:dyDescent="0.75">
      <c r="A520" s="3" t="s">
        <v>94</v>
      </c>
      <c r="B520" s="3" t="s">
        <v>106</v>
      </c>
      <c r="C520" s="3">
        <v>20172019</v>
      </c>
      <c r="D520" s="3" t="s">
        <v>118</v>
      </c>
      <c r="E520" s="3"/>
      <c r="F520" s="3" t="s">
        <v>108</v>
      </c>
      <c r="G520" s="3">
        <v>20.7</v>
      </c>
      <c r="H520" s="3" t="s">
        <v>109</v>
      </c>
      <c r="I520" s="3" t="s">
        <v>110</v>
      </c>
    </row>
    <row r="521" spans="1:9" x14ac:dyDescent="0.75">
      <c r="A521" s="3" t="s">
        <v>94</v>
      </c>
      <c r="B521" s="3" t="s">
        <v>106</v>
      </c>
      <c r="C521" s="3">
        <v>20182020</v>
      </c>
      <c r="D521" s="3" t="s">
        <v>119</v>
      </c>
      <c r="E521" s="3"/>
      <c r="F521" s="3" t="s">
        <v>108</v>
      </c>
      <c r="G521" s="3">
        <v>20.100000000000001</v>
      </c>
      <c r="H521" s="3" t="s">
        <v>109</v>
      </c>
      <c r="I521" s="3" t="s">
        <v>110</v>
      </c>
    </row>
    <row r="522" spans="1:9" x14ac:dyDescent="0.75">
      <c r="A522" s="3" t="s">
        <v>141</v>
      </c>
      <c r="B522" s="3" t="s">
        <v>106</v>
      </c>
      <c r="C522" s="3">
        <v>20092011</v>
      </c>
      <c r="D522" s="3" t="s">
        <v>107</v>
      </c>
      <c r="E522" s="3"/>
      <c r="F522" s="3" t="s">
        <v>108</v>
      </c>
      <c r="G522" s="3"/>
      <c r="H522" s="3" t="s">
        <v>121</v>
      </c>
      <c r="I522" s="3" t="s">
        <v>122</v>
      </c>
    </row>
    <row r="523" spans="1:9" x14ac:dyDescent="0.75">
      <c r="A523" s="3" t="s">
        <v>141</v>
      </c>
      <c r="B523" s="3" t="s">
        <v>106</v>
      </c>
      <c r="C523" s="3">
        <v>20102012</v>
      </c>
      <c r="D523" s="3" t="s">
        <v>111</v>
      </c>
      <c r="E523" s="3"/>
      <c r="F523" s="3" t="s">
        <v>108</v>
      </c>
      <c r="G523" s="3"/>
      <c r="H523" s="3" t="s">
        <v>121</v>
      </c>
      <c r="I523" s="3" t="s">
        <v>122</v>
      </c>
    </row>
    <row r="524" spans="1:9" x14ac:dyDescent="0.75">
      <c r="A524" s="3" t="s">
        <v>141</v>
      </c>
      <c r="B524" s="3" t="s">
        <v>106</v>
      </c>
      <c r="C524" s="3">
        <v>20112013</v>
      </c>
      <c r="D524" s="3" t="s">
        <v>112</v>
      </c>
      <c r="E524" s="3"/>
      <c r="F524" s="3" t="s">
        <v>108</v>
      </c>
      <c r="G524" s="3"/>
      <c r="H524" s="3" t="s">
        <v>121</v>
      </c>
      <c r="I524" s="3" t="s">
        <v>122</v>
      </c>
    </row>
    <row r="525" spans="1:9" x14ac:dyDescent="0.75">
      <c r="A525" s="3" t="s">
        <v>141</v>
      </c>
      <c r="B525" s="3" t="s">
        <v>106</v>
      </c>
      <c r="C525" s="3">
        <v>20122014</v>
      </c>
      <c r="D525" s="3" t="s">
        <v>113</v>
      </c>
      <c r="E525" s="3"/>
      <c r="F525" s="3" t="s">
        <v>108</v>
      </c>
      <c r="G525" s="3"/>
      <c r="H525" s="3" t="s">
        <v>121</v>
      </c>
      <c r="I525" s="3" t="s">
        <v>122</v>
      </c>
    </row>
    <row r="526" spans="1:9" x14ac:dyDescent="0.75">
      <c r="A526" s="3" t="s">
        <v>141</v>
      </c>
      <c r="B526" s="3" t="s">
        <v>106</v>
      </c>
      <c r="C526" s="3">
        <v>20132015</v>
      </c>
      <c r="D526" s="3" t="s">
        <v>114</v>
      </c>
      <c r="E526" s="3"/>
      <c r="F526" s="3" t="s">
        <v>108</v>
      </c>
      <c r="G526" s="3"/>
      <c r="H526" s="3" t="s">
        <v>121</v>
      </c>
      <c r="I526" s="3" t="s">
        <v>122</v>
      </c>
    </row>
    <row r="527" spans="1:9" x14ac:dyDescent="0.75">
      <c r="A527" s="3" t="s">
        <v>141</v>
      </c>
      <c r="B527" s="3" t="s">
        <v>106</v>
      </c>
      <c r="C527" s="3">
        <v>20142016</v>
      </c>
      <c r="D527" s="3" t="s">
        <v>115</v>
      </c>
      <c r="E527" s="3"/>
      <c r="F527" s="3" t="s">
        <v>108</v>
      </c>
      <c r="G527" s="3"/>
      <c r="H527" s="3" t="s">
        <v>121</v>
      </c>
      <c r="I527" s="3" t="s">
        <v>122</v>
      </c>
    </row>
    <row r="528" spans="1:9" x14ac:dyDescent="0.75">
      <c r="A528" s="3" t="s">
        <v>141</v>
      </c>
      <c r="B528" s="3" t="s">
        <v>106</v>
      </c>
      <c r="C528" s="3">
        <v>20152017</v>
      </c>
      <c r="D528" s="3" t="s">
        <v>116</v>
      </c>
      <c r="E528" s="3"/>
      <c r="F528" s="3" t="s">
        <v>108</v>
      </c>
      <c r="G528" s="3"/>
      <c r="H528" s="3" t="s">
        <v>121</v>
      </c>
      <c r="I528" s="3" t="s">
        <v>122</v>
      </c>
    </row>
    <row r="529" spans="1:9" x14ac:dyDescent="0.75">
      <c r="A529" s="3" t="s">
        <v>141</v>
      </c>
      <c r="B529" s="3" t="s">
        <v>106</v>
      </c>
      <c r="C529" s="3">
        <v>20162018</v>
      </c>
      <c r="D529" s="3" t="s">
        <v>117</v>
      </c>
      <c r="E529" s="3"/>
      <c r="F529" s="3" t="s">
        <v>108</v>
      </c>
      <c r="G529" s="3"/>
      <c r="H529" s="3" t="s">
        <v>121</v>
      </c>
      <c r="I529" s="3" t="s">
        <v>122</v>
      </c>
    </row>
    <row r="530" spans="1:9" x14ac:dyDescent="0.75">
      <c r="A530" s="3" t="s">
        <v>141</v>
      </c>
      <c r="B530" s="3" t="s">
        <v>106</v>
      </c>
      <c r="C530" s="3">
        <v>20172019</v>
      </c>
      <c r="D530" s="3" t="s">
        <v>118</v>
      </c>
      <c r="E530" s="3"/>
      <c r="F530" s="3" t="s">
        <v>108</v>
      </c>
      <c r="G530" s="3"/>
      <c r="H530" s="3" t="s">
        <v>121</v>
      </c>
      <c r="I530" s="3" t="s">
        <v>122</v>
      </c>
    </row>
    <row r="531" spans="1:9" x14ac:dyDescent="0.75">
      <c r="A531" s="3" t="s">
        <v>141</v>
      </c>
      <c r="B531" s="3" t="s">
        <v>106</v>
      </c>
      <c r="C531" s="3">
        <v>20182020</v>
      </c>
      <c r="D531" s="3" t="s">
        <v>119</v>
      </c>
      <c r="E531" s="3"/>
      <c r="F531" s="3" t="s">
        <v>108</v>
      </c>
      <c r="G531" s="3"/>
      <c r="H531" s="3" t="s">
        <v>121</v>
      </c>
      <c r="I531" s="3" t="s">
        <v>122</v>
      </c>
    </row>
    <row r="532" spans="1:9" x14ac:dyDescent="0.75">
      <c r="A532" s="3" t="s">
        <v>142</v>
      </c>
      <c r="B532" s="3" t="s">
        <v>106</v>
      </c>
      <c r="C532" s="3">
        <v>20092011</v>
      </c>
      <c r="D532" s="3" t="s">
        <v>107</v>
      </c>
      <c r="E532" s="3"/>
      <c r="F532" s="3" t="s">
        <v>108</v>
      </c>
      <c r="G532" s="3"/>
      <c r="H532" s="3" t="s">
        <v>121</v>
      </c>
      <c r="I532" s="3" t="s">
        <v>122</v>
      </c>
    </row>
    <row r="533" spans="1:9" x14ac:dyDescent="0.75">
      <c r="A533" s="3" t="s">
        <v>142</v>
      </c>
      <c r="B533" s="3" t="s">
        <v>106</v>
      </c>
      <c r="C533" s="3">
        <v>20102012</v>
      </c>
      <c r="D533" s="3" t="s">
        <v>111</v>
      </c>
      <c r="E533" s="3"/>
      <c r="F533" s="3" t="s">
        <v>108</v>
      </c>
      <c r="G533" s="3"/>
      <c r="H533" s="3" t="s">
        <v>121</v>
      </c>
      <c r="I533" s="3" t="s">
        <v>122</v>
      </c>
    </row>
    <row r="534" spans="1:9" x14ac:dyDescent="0.75">
      <c r="A534" s="3" t="s">
        <v>142</v>
      </c>
      <c r="B534" s="3" t="s">
        <v>106</v>
      </c>
      <c r="C534" s="3">
        <v>20112013</v>
      </c>
      <c r="D534" s="3" t="s">
        <v>112</v>
      </c>
      <c r="E534" s="3"/>
      <c r="F534" s="3" t="s">
        <v>108</v>
      </c>
      <c r="G534" s="3"/>
      <c r="H534" s="3" t="s">
        <v>121</v>
      </c>
      <c r="I534" s="3" t="s">
        <v>122</v>
      </c>
    </row>
    <row r="535" spans="1:9" x14ac:dyDescent="0.75">
      <c r="A535" s="3" t="s">
        <v>142</v>
      </c>
      <c r="B535" s="3" t="s">
        <v>106</v>
      </c>
      <c r="C535" s="3">
        <v>20122014</v>
      </c>
      <c r="D535" s="3" t="s">
        <v>113</v>
      </c>
      <c r="E535" s="3"/>
      <c r="F535" s="3" t="s">
        <v>108</v>
      </c>
      <c r="G535" s="3"/>
      <c r="H535" s="3" t="s">
        <v>121</v>
      </c>
      <c r="I535" s="3" t="s">
        <v>122</v>
      </c>
    </row>
    <row r="536" spans="1:9" x14ac:dyDescent="0.75">
      <c r="A536" s="3" t="s">
        <v>142</v>
      </c>
      <c r="B536" s="3" t="s">
        <v>106</v>
      </c>
      <c r="C536" s="3">
        <v>20132015</v>
      </c>
      <c r="D536" s="3" t="s">
        <v>114</v>
      </c>
      <c r="E536" s="3"/>
      <c r="F536" s="3" t="s">
        <v>108</v>
      </c>
      <c r="G536" s="3"/>
      <c r="H536" s="3" t="s">
        <v>121</v>
      </c>
      <c r="I536" s="3" t="s">
        <v>122</v>
      </c>
    </row>
    <row r="537" spans="1:9" x14ac:dyDescent="0.75">
      <c r="A537" s="3" t="s">
        <v>142</v>
      </c>
      <c r="B537" s="3" t="s">
        <v>106</v>
      </c>
      <c r="C537" s="3">
        <v>20142016</v>
      </c>
      <c r="D537" s="3" t="s">
        <v>115</v>
      </c>
      <c r="E537" s="3"/>
      <c r="F537" s="3" t="s">
        <v>108</v>
      </c>
      <c r="G537" s="3"/>
      <c r="H537" s="3" t="s">
        <v>121</v>
      </c>
      <c r="I537" s="3" t="s">
        <v>122</v>
      </c>
    </row>
    <row r="538" spans="1:9" x14ac:dyDescent="0.75">
      <c r="A538" s="3" t="s">
        <v>142</v>
      </c>
      <c r="B538" s="3" t="s">
        <v>106</v>
      </c>
      <c r="C538" s="3">
        <v>20152017</v>
      </c>
      <c r="D538" s="3" t="s">
        <v>116</v>
      </c>
      <c r="E538" s="3"/>
      <c r="F538" s="3" t="s">
        <v>108</v>
      </c>
      <c r="G538" s="3"/>
      <c r="H538" s="3" t="s">
        <v>121</v>
      </c>
      <c r="I538" s="3" t="s">
        <v>122</v>
      </c>
    </row>
    <row r="539" spans="1:9" x14ac:dyDescent="0.75">
      <c r="A539" s="3" t="s">
        <v>142</v>
      </c>
      <c r="B539" s="3" t="s">
        <v>106</v>
      </c>
      <c r="C539" s="3">
        <v>20162018</v>
      </c>
      <c r="D539" s="3" t="s">
        <v>117</v>
      </c>
      <c r="E539" s="3"/>
      <c r="F539" s="3" t="s">
        <v>108</v>
      </c>
      <c r="G539" s="3"/>
      <c r="H539" s="3" t="s">
        <v>121</v>
      </c>
      <c r="I539" s="3" t="s">
        <v>122</v>
      </c>
    </row>
    <row r="540" spans="1:9" x14ac:dyDescent="0.75">
      <c r="A540" s="3" t="s">
        <v>142</v>
      </c>
      <c r="B540" s="3" t="s">
        <v>106</v>
      </c>
      <c r="C540" s="3">
        <v>20172019</v>
      </c>
      <c r="D540" s="3" t="s">
        <v>118</v>
      </c>
      <c r="E540" s="3"/>
      <c r="F540" s="3" t="s">
        <v>108</v>
      </c>
      <c r="G540" s="3"/>
      <c r="H540" s="3" t="s">
        <v>121</v>
      </c>
      <c r="I540" s="3" t="s">
        <v>122</v>
      </c>
    </row>
    <row r="541" spans="1:9" x14ac:dyDescent="0.75">
      <c r="A541" s="3" t="s">
        <v>142</v>
      </c>
      <c r="B541" s="3" t="s">
        <v>106</v>
      </c>
      <c r="C541" s="3">
        <v>20182020</v>
      </c>
      <c r="D541" s="3" t="s">
        <v>119</v>
      </c>
      <c r="E541" s="3"/>
      <c r="F541" s="3" t="s">
        <v>108</v>
      </c>
      <c r="G541" s="3"/>
      <c r="H541" s="3" t="s">
        <v>121</v>
      </c>
      <c r="I541" s="3" t="s">
        <v>122</v>
      </c>
    </row>
    <row r="542" spans="1:9" x14ac:dyDescent="0.75">
      <c r="A542" s="3" t="s">
        <v>95</v>
      </c>
      <c r="B542" s="3" t="s">
        <v>106</v>
      </c>
      <c r="C542" s="3">
        <v>20092011</v>
      </c>
      <c r="D542" s="3" t="s">
        <v>107</v>
      </c>
      <c r="E542" s="3"/>
      <c r="F542" s="3" t="s">
        <v>108</v>
      </c>
      <c r="G542" s="3">
        <v>25.6</v>
      </c>
      <c r="H542" s="3" t="s">
        <v>109</v>
      </c>
      <c r="I542" s="3" t="s">
        <v>110</v>
      </c>
    </row>
    <row r="543" spans="1:9" x14ac:dyDescent="0.75">
      <c r="A543" s="3" t="s">
        <v>95</v>
      </c>
      <c r="B543" s="3" t="s">
        <v>106</v>
      </c>
      <c r="C543" s="3">
        <v>20102012</v>
      </c>
      <c r="D543" s="3" t="s">
        <v>111</v>
      </c>
      <c r="E543" s="3"/>
      <c r="F543" s="3" t="s">
        <v>108</v>
      </c>
      <c r="G543" s="3">
        <v>24.2</v>
      </c>
      <c r="H543" s="3" t="s">
        <v>109</v>
      </c>
      <c r="I543" s="3" t="s">
        <v>110</v>
      </c>
    </row>
    <row r="544" spans="1:9" x14ac:dyDescent="0.75">
      <c r="A544" s="3" t="s">
        <v>95</v>
      </c>
      <c r="B544" s="3" t="s">
        <v>106</v>
      </c>
      <c r="C544" s="3">
        <v>20112013</v>
      </c>
      <c r="D544" s="3" t="s">
        <v>112</v>
      </c>
      <c r="E544" s="3"/>
      <c r="F544" s="3" t="s">
        <v>108</v>
      </c>
      <c r="G544" s="3">
        <v>23.2</v>
      </c>
      <c r="H544" s="3" t="s">
        <v>109</v>
      </c>
      <c r="I544" s="3" t="s">
        <v>110</v>
      </c>
    </row>
    <row r="545" spans="1:9" x14ac:dyDescent="0.75">
      <c r="A545" s="3" t="s">
        <v>95</v>
      </c>
      <c r="B545" s="3" t="s">
        <v>106</v>
      </c>
      <c r="C545" s="3">
        <v>20122014</v>
      </c>
      <c r="D545" s="3" t="s">
        <v>113</v>
      </c>
      <c r="E545" s="3"/>
      <c r="F545" s="3" t="s">
        <v>108</v>
      </c>
      <c r="G545" s="3">
        <v>22.7</v>
      </c>
      <c r="H545" s="3" t="s">
        <v>109</v>
      </c>
      <c r="I545" s="3" t="s">
        <v>110</v>
      </c>
    </row>
    <row r="546" spans="1:9" x14ac:dyDescent="0.75">
      <c r="A546" s="3" t="s">
        <v>95</v>
      </c>
      <c r="B546" s="3" t="s">
        <v>106</v>
      </c>
      <c r="C546" s="3">
        <v>20132015</v>
      </c>
      <c r="D546" s="3" t="s">
        <v>114</v>
      </c>
      <c r="E546" s="3"/>
      <c r="F546" s="3" t="s">
        <v>108</v>
      </c>
      <c r="G546" s="3">
        <v>22.5</v>
      </c>
      <c r="H546" s="3" t="s">
        <v>109</v>
      </c>
      <c r="I546" s="3" t="s">
        <v>110</v>
      </c>
    </row>
    <row r="547" spans="1:9" x14ac:dyDescent="0.75">
      <c r="A547" s="3" t="s">
        <v>95</v>
      </c>
      <c r="B547" s="3" t="s">
        <v>106</v>
      </c>
      <c r="C547" s="3">
        <v>20142016</v>
      </c>
      <c r="D547" s="3" t="s">
        <v>115</v>
      </c>
      <c r="E547" s="3"/>
      <c r="F547" s="3" t="s">
        <v>108</v>
      </c>
      <c r="G547" s="3">
        <v>22.5</v>
      </c>
      <c r="H547" s="3" t="s">
        <v>109</v>
      </c>
      <c r="I547" s="3" t="s">
        <v>110</v>
      </c>
    </row>
    <row r="548" spans="1:9" x14ac:dyDescent="0.75">
      <c r="A548" s="3" t="s">
        <v>95</v>
      </c>
      <c r="B548" s="3" t="s">
        <v>106</v>
      </c>
      <c r="C548" s="3">
        <v>20152017</v>
      </c>
      <c r="D548" s="3" t="s">
        <v>116</v>
      </c>
      <c r="E548" s="3"/>
      <c r="F548" s="3" t="s">
        <v>108</v>
      </c>
      <c r="G548" s="3">
        <v>22.7</v>
      </c>
      <c r="H548" s="3" t="s">
        <v>109</v>
      </c>
      <c r="I548" s="3" t="s">
        <v>110</v>
      </c>
    </row>
    <row r="549" spans="1:9" x14ac:dyDescent="0.75">
      <c r="A549" s="3" t="s">
        <v>95</v>
      </c>
      <c r="B549" s="3" t="s">
        <v>106</v>
      </c>
      <c r="C549" s="3">
        <v>20162018</v>
      </c>
      <c r="D549" s="3" t="s">
        <v>117</v>
      </c>
      <c r="E549" s="3"/>
      <c r="F549" s="3" t="s">
        <v>108</v>
      </c>
      <c r="G549" s="3">
        <v>23</v>
      </c>
      <c r="H549" s="3" t="s">
        <v>109</v>
      </c>
      <c r="I549" s="3" t="s">
        <v>110</v>
      </c>
    </row>
    <row r="550" spans="1:9" x14ac:dyDescent="0.75">
      <c r="A550" s="3" t="s">
        <v>95</v>
      </c>
      <c r="B550" s="3" t="s">
        <v>106</v>
      </c>
      <c r="C550" s="3">
        <v>20172019</v>
      </c>
      <c r="D550" s="3" t="s">
        <v>118</v>
      </c>
      <c r="E550" s="3"/>
      <c r="F550" s="3" t="s">
        <v>108</v>
      </c>
      <c r="G550" s="3">
        <v>23.3</v>
      </c>
      <c r="H550" s="3" t="s">
        <v>109</v>
      </c>
      <c r="I550" s="3" t="s">
        <v>110</v>
      </c>
    </row>
    <row r="551" spans="1:9" x14ac:dyDescent="0.75">
      <c r="A551" s="3" t="s">
        <v>95</v>
      </c>
      <c r="B551" s="3" t="s">
        <v>106</v>
      </c>
      <c r="C551" s="3">
        <v>20182020</v>
      </c>
      <c r="D551" s="3" t="s">
        <v>119</v>
      </c>
      <c r="E551" s="3"/>
      <c r="F551" s="3" t="s">
        <v>108</v>
      </c>
      <c r="G551" s="3">
        <v>23.4</v>
      </c>
      <c r="H551" s="3" t="s">
        <v>109</v>
      </c>
      <c r="I551" s="3" t="s">
        <v>110</v>
      </c>
    </row>
    <row r="552" spans="1:9" x14ac:dyDescent="0.75">
      <c r="A552" s="3" t="s">
        <v>143</v>
      </c>
      <c r="B552" s="3" t="s">
        <v>106</v>
      </c>
      <c r="C552" s="3">
        <v>20092011</v>
      </c>
      <c r="D552" s="3" t="s">
        <v>107</v>
      </c>
      <c r="E552" s="3"/>
      <c r="F552" s="3" t="s">
        <v>108</v>
      </c>
      <c r="G552" s="3">
        <v>5.4</v>
      </c>
      <c r="H552" s="3" t="s">
        <v>109</v>
      </c>
      <c r="I552" s="3" t="s">
        <v>110</v>
      </c>
    </row>
    <row r="553" spans="1:9" x14ac:dyDescent="0.75">
      <c r="A553" s="3" t="s">
        <v>143</v>
      </c>
      <c r="B553" s="3" t="s">
        <v>106</v>
      </c>
      <c r="C553" s="3">
        <v>20102012</v>
      </c>
      <c r="D553" s="3" t="s">
        <v>111</v>
      </c>
      <c r="E553" s="3"/>
      <c r="F553" s="3" t="s">
        <v>108</v>
      </c>
      <c r="G553" s="3" t="s">
        <v>135</v>
      </c>
      <c r="H553" s="3" t="s">
        <v>109</v>
      </c>
      <c r="I553" s="3" t="s">
        <v>110</v>
      </c>
    </row>
    <row r="554" spans="1:9" x14ac:dyDescent="0.75">
      <c r="A554" s="3" t="s">
        <v>143</v>
      </c>
      <c r="B554" s="3" t="s">
        <v>106</v>
      </c>
      <c r="C554" s="3">
        <v>20112013</v>
      </c>
      <c r="D554" s="3" t="s">
        <v>112</v>
      </c>
      <c r="E554" s="3"/>
      <c r="F554" s="3" t="s">
        <v>108</v>
      </c>
      <c r="G554" s="3" t="s">
        <v>135</v>
      </c>
      <c r="H554" s="3" t="s">
        <v>109</v>
      </c>
      <c r="I554" s="3" t="s">
        <v>110</v>
      </c>
    </row>
    <row r="555" spans="1:9" x14ac:dyDescent="0.75">
      <c r="A555" s="3" t="s">
        <v>143</v>
      </c>
      <c r="B555" s="3" t="s">
        <v>106</v>
      </c>
      <c r="C555" s="3">
        <v>20122014</v>
      </c>
      <c r="D555" s="3" t="s">
        <v>113</v>
      </c>
      <c r="E555" s="3"/>
      <c r="F555" s="3" t="s">
        <v>108</v>
      </c>
      <c r="G555" s="3" t="s">
        <v>135</v>
      </c>
      <c r="H555" s="3" t="s">
        <v>109</v>
      </c>
      <c r="I555" s="3" t="s">
        <v>110</v>
      </c>
    </row>
    <row r="556" spans="1:9" x14ac:dyDescent="0.75">
      <c r="A556" s="3" t="s">
        <v>143</v>
      </c>
      <c r="B556" s="3" t="s">
        <v>106</v>
      </c>
      <c r="C556" s="3">
        <v>20132015</v>
      </c>
      <c r="D556" s="3" t="s">
        <v>114</v>
      </c>
      <c r="E556" s="3"/>
      <c r="F556" s="3" t="s">
        <v>108</v>
      </c>
      <c r="G556" s="3" t="s">
        <v>135</v>
      </c>
      <c r="H556" s="3" t="s">
        <v>109</v>
      </c>
      <c r="I556" s="3" t="s">
        <v>110</v>
      </c>
    </row>
    <row r="557" spans="1:9" x14ac:dyDescent="0.75">
      <c r="A557" s="3" t="s">
        <v>143</v>
      </c>
      <c r="B557" s="3" t="s">
        <v>106</v>
      </c>
      <c r="C557" s="3">
        <v>20142016</v>
      </c>
      <c r="D557" s="3" t="s">
        <v>115</v>
      </c>
      <c r="E557" s="3"/>
      <c r="F557" s="3" t="s">
        <v>108</v>
      </c>
      <c r="G557" s="3" t="s">
        <v>135</v>
      </c>
      <c r="H557" s="3" t="s">
        <v>109</v>
      </c>
      <c r="I557" s="3" t="s">
        <v>110</v>
      </c>
    </row>
    <row r="558" spans="1:9" x14ac:dyDescent="0.75">
      <c r="A558" s="3" t="s">
        <v>143</v>
      </c>
      <c r="B558" s="3" t="s">
        <v>106</v>
      </c>
      <c r="C558" s="3">
        <v>20152017</v>
      </c>
      <c r="D558" s="3" t="s">
        <v>116</v>
      </c>
      <c r="E558" s="3"/>
      <c r="F558" s="3" t="s">
        <v>108</v>
      </c>
      <c r="G558" s="3" t="s">
        <v>135</v>
      </c>
      <c r="H558" s="3" t="s">
        <v>109</v>
      </c>
      <c r="I558" s="3" t="s">
        <v>110</v>
      </c>
    </row>
    <row r="559" spans="1:9" x14ac:dyDescent="0.75">
      <c r="A559" s="3" t="s">
        <v>143</v>
      </c>
      <c r="B559" s="3" t="s">
        <v>106</v>
      </c>
      <c r="C559" s="3">
        <v>20162018</v>
      </c>
      <c r="D559" s="3" t="s">
        <v>117</v>
      </c>
      <c r="E559" s="3"/>
      <c r="F559" s="3" t="s">
        <v>108</v>
      </c>
      <c r="G559" s="3" t="s">
        <v>135</v>
      </c>
      <c r="H559" s="3" t="s">
        <v>109</v>
      </c>
      <c r="I559" s="3" t="s">
        <v>110</v>
      </c>
    </row>
    <row r="560" spans="1:9" x14ac:dyDescent="0.75">
      <c r="A560" s="3" t="s">
        <v>143</v>
      </c>
      <c r="B560" s="3" t="s">
        <v>106</v>
      </c>
      <c r="C560" s="3">
        <v>20172019</v>
      </c>
      <c r="D560" s="3" t="s">
        <v>118</v>
      </c>
      <c r="E560" s="3"/>
      <c r="F560" s="3" t="s">
        <v>108</v>
      </c>
      <c r="G560" s="3" t="s">
        <v>135</v>
      </c>
      <c r="H560" s="3" t="s">
        <v>109</v>
      </c>
      <c r="I560" s="3" t="s">
        <v>110</v>
      </c>
    </row>
    <row r="561" spans="1:9" x14ac:dyDescent="0.75">
      <c r="A561" s="3" t="s">
        <v>143</v>
      </c>
      <c r="B561" s="3" t="s">
        <v>106</v>
      </c>
      <c r="C561" s="3">
        <v>20182020</v>
      </c>
      <c r="D561" s="3" t="s">
        <v>119</v>
      </c>
      <c r="E561" s="3"/>
      <c r="F561" s="3" t="s">
        <v>108</v>
      </c>
      <c r="G561" s="3" t="s">
        <v>135</v>
      </c>
      <c r="H561" s="3" t="s">
        <v>109</v>
      </c>
      <c r="I561" s="3" t="s">
        <v>110</v>
      </c>
    </row>
    <row r="562" spans="1:9" x14ac:dyDescent="0.75">
      <c r="A562" s="3" t="s">
        <v>96</v>
      </c>
      <c r="B562" s="3" t="s">
        <v>106</v>
      </c>
      <c r="C562" s="3">
        <v>20092011</v>
      </c>
      <c r="D562" s="3" t="s">
        <v>107</v>
      </c>
      <c r="E562" s="3"/>
      <c r="F562" s="3" t="s">
        <v>108</v>
      </c>
      <c r="G562" s="3">
        <v>6.3</v>
      </c>
      <c r="H562" s="3" t="s">
        <v>109</v>
      </c>
      <c r="I562" s="3" t="s">
        <v>110</v>
      </c>
    </row>
    <row r="563" spans="1:9" x14ac:dyDescent="0.75">
      <c r="A563" s="3" t="s">
        <v>96</v>
      </c>
      <c r="B563" s="3" t="s">
        <v>106</v>
      </c>
      <c r="C563" s="3">
        <v>20102012</v>
      </c>
      <c r="D563" s="3" t="s">
        <v>111</v>
      </c>
      <c r="E563" s="3"/>
      <c r="F563" s="3" t="s">
        <v>108</v>
      </c>
      <c r="G563" s="3">
        <v>6.9</v>
      </c>
      <c r="H563" s="3" t="s">
        <v>109</v>
      </c>
      <c r="I563" s="3" t="s">
        <v>110</v>
      </c>
    </row>
    <row r="564" spans="1:9" x14ac:dyDescent="0.75">
      <c r="A564" s="3" t="s">
        <v>96</v>
      </c>
      <c r="B564" s="3" t="s">
        <v>106</v>
      </c>
      <c r="C564" s="3">
        <v>20112013</v>
      </c>
      <c r="D564" s="3" t="s">
        <v>112</v>
      </c>
      <c r="E564" s="3"/>
      <c r="F564" s="3" t="s">
        <v>108</v>
      </c>
      <c r="G564" s="3">
        <v>7.4</v>
      </c>
      <c r="H564" s="3" t="s">
        <v>109</v>
      </c>
      <c r="I564" s="3" t="s">
        <v>110</v>
      </c>
    </row>
    <row r="565" spans="1:9" x14ac:dyDescent="0.75">
      <c r="A565" s="3" t="s">
        <v>96</v>
      </c>
      <c r="B565" s="3" t="s">
        <v>106</v>
      </c>
      <c r="C565" s="3">
        <v>20122014</v>
      </c>
      <c r="D565" s="3" t="s">
        <v>113</v>
      </c>
      <c r="E565" s="3"/>
      <c r="F565" s="3" t="s">
        <v>108</v>
      </c>
      <c r="G565" s="3">
        <v>8.1</v>
      </c>
      <c r="H565" s="3" t="s">
        <v>109</v>
      </c>
      <c r="I565" s="3" t="s">
        <v>110</v>
      </c>
    </row>
    <row r="566" spans="1:9" x14ac:dyDescent="0.75">
      <c r="A566" s="3" t="s">
        <v>96</v>
      </c>
      <c r="B566" s="3" t="s">
        <v>106</v>
      </c>
      <c r="C566" s="3">
        <v>20132015</v>
      </c>
      <c r="D566" s="3" t="s">
        <v>114</v>
      </c>
      <c r="E566" s="3"/>
      <c r="F566" s="3" t="s">
        <v>108</v>
      </c>
      <c r="G566" s="3">
        <v>8.8000000000000007</v>
      </c>
      <c r="H566" s="3" t="s">
        <v>109</v>
      </c>
      <c r="I566" s="3" t="s">
        <v>110</v>
      </c>
    </row>
    <row r="567" spans="1:9" x14ac:dyDescent="0.75">
      <c r="A567" s="3" t="s">
        <v>96</v>
      </c>
      <c r="B567" s="3" t="s">
        <v>106</v>
      </c>
      <c r="C567" s="3">
        <v>20142016</v>
      </c>
      <c r="D567" s="3" t="s">
        <v>115</v>
      </c>
      <c r="E567" s="3"/>
      <c r="F567" s="3" t="s">
        <v>108</v>
      </c>
      <c r="G567" s="3">
        <v>10.3</v>
      </c>
      <c r="H567" s="3" t="s">
        <v>109</v>
      </c>
      <c r="I567" s="3" t="s">
        <v>110</v>
      </c>
    </row>
    <row r="568" spans="1:9" x14ac:dyDescent="0.75">
      <c r="A568" s="3" t="s">
        <v>96</v>
      </c>
      <c r="B568" s="3" t="s">
        <v>106</v>
      </c>
      <c r="C568" s="3">
        <v>20152017</v>
      </c>
      <c r="D568" s="3" t="s">
        <v>116</v>
      </c>
      <c r="E568" s="3"/>
      <c r="F568" s="3" t="s">
        <v>108</v>
      </c>
      <c r="G568" s="3">
        <v>11.2</v>
      </c>
      <c r="H568" s="3" t="s">
        <v>109</v>
      </c>
      <c r="I568" s="3" t="s">
        <v>110</v>
      </c>
    </row>
    <row r="569" spans="1:9" x14ac:dyDescent="0.75">
      <c r="A569" s="3" t="s">
        <v>96</v>
      </c>
      <c r="B569" s="3" t="s">
        <v>106</v>
      </c>
      <c r="C569" s="3">
        <v>20162018</v>
      </c>
      <c r="D569" s="3" t="s">
        <v>117</v>
      </c>
      <c r="E569" s="3"/>
      <c r="F569" s="3" t="s">
        <v>108</v>
      </c>
      <c r="G569" s="3">
        <v>12.3</v>
      </c>
      <c r="H569" s="3" t="s">
        <v>109</v>
      </c>
      <c r="I569" s="3" t="s">
        <v>110</v>
      </c>
    </row>
    <row r="570" spans="1:9" x14ac:dyDescent="0.75">
      <c r="A570" s="3" t="s">
        <v>96</v>
      </c>
      <c r="B570" s="3" t="s">
        <v>106</v>
      </c>
      <c r="C570" s="3">
        <v>20172019</v>
      </c>
      <c r="D570" s="3" t="s">
        <v>118</v>
      </c>
      <c r="E570" s="3"/>
      <c r="F570" s="3" t="s">
        <v>108</v>
      </c>
      <c r="G570" s="3">
        <v>12.6</v>
      </c>
      <c r="H570" s="3" t="s">
        <v>109</v>
      </c>
      <c r="I570" s="3" t="s">
        <v>110</v>
      </c>
    </row>
    <row r="571" spans="1:9" x14ac:dyDescent="0.75">
      <c r="A571" s="3" t="s">
        <v>96</v>
      </c>
      <c r="B571" s="3" t="s">
        <v>106</v>
      </c>
      <c r="C571" s="3">
        <v>20182020</v>
      </c>
      <c r="D571" s="3" t="s">
        <v>119</v>
      </c>
      <c r="E571" s="3"/>
      <c r="F571" s="3" t="s">
        <v>108</v>
      </c>
      <c r="G571" s="3">
        <v>12.4</v>
      </c>
      <c r="H571" s="3" t="s">
        <v>109</v>
      </c>
      <c r="I571" s="3" t="s">
        <v>110</v>
      </c>
    </row>
    <row r="572" spans="1:9" x14ac:dyDescent="0.75">
      <c r="A572" s="3" t="s">
        <v>144</v>
      </c>
      <c r="B572" s="3" t="s">
        <v>106</v>
      </c>
      <c r="C572" s="3">
        <v>20092011</v>
      </c>
      <c r="D572" s="3" t="s">
        <v>107</v>
      </c>
      <c r="E572" s="3"/>
      <c r="F572" s="3" t="s">
        <v>108</v>
      </c>
      <c r="G572" s="3">
        <v>10.9</v>
      </c>
      <c r="H572" s="3" t="s">
        <v>109</v>
      </c>
      <c r="I572" s="3" t="s">
        <v>110</v>
      </c>
    </row>
    <row r="573" spans="1:9" x14ac:dyDescent="0.75">
      <c r="A573" s="3" t="s">
        <v>144</v>
      </c>
      <c r="B573" s="3" t="s">
        <v>106</v>
      </c>
      <c r="C573" s="3">
        <v>20102012</v>
      </c>
      <c r="D573" s="3" t="s">
        <v>111</v>
      </c>
      <c r="E573" s="3"/>
      <c r="F573" s="3" t="s">
        <v>108</v>
      </c>
      <c r="G573" s="3">
        <v>9.8000000000000007</v>
      </c>
      <c r="H573" s="3" t="s">
        <v>109</v>
      </c>
      <c r="I573" s="3" t="s">
        <v>110</v>
      </c>
    </row>
    <row r="574" spans="1:9" x14ac:dyDescent="0.75">
      <c r="A574" s="3" t="s">
        <v>144</v>
      </c>
      <c r="B574" s="3" t="s">
        <v>106</v>
      </c>
      <c r="C574" s="3">
        <v>20112013</v>
      </c>
      <c r="D574" s="3" t="s">
        <v>112</v>
      </c>
      <c r="E574" s="3"/>
      <c r="F574" s="3" t="s">
        <v>108</v>
      </c>
      <c r="G574" s="3">
        <v>9.1999999999999993</v>
      </c>
      <c r="H574" s="3" t="s">
        <v>109</v>
      </c>
      <c r="I574" s="3" t="s">
        <v>110</v>
      </c>
    </row>
    <row r="575" spans="1:9" x14ac:dyDescent="0.75">
      <c r="A575" s="3" t="s">
        <v>144</v>
      </c>
      <c r="B575" s="3" t="s">
        <v>106</v>
      </c>
      <c r="C575" s="3">
        <v>20122014</v>
      </c>
      <c r="D575" s="3" t="s">
        <v>113</v>
      </c>
      <c r="E575" s="3"/>
      <c r="F575" s="3" t="s">
        <v>108</v>
      </c>
      <c r="G575" s="3">
        <v>8.6999999999999993</v>
      </c>
      <c r="H575" s="3" t="s">
        <v>109</v>
      </c>
      <c r="I575" s="3" t="s">
        <v>110</v>
      </c>
    </row>
    <row r="576" spans="1:9" x14ac:dyDescent="0.75">
      <c r="A576" s="3" t="s">
        <v>144</v>
      </c>
      <c r="B576" s="3" t="s">
        <v>106</v>
      </c>
      <c r="C576" s="3">
        <v>20132015</v>
      </c>
      <c r="D576" s="3" t="s">
        <v>114</v>
      </c>
      <c r="E576" s="3"/>
      <c r="F576" s="3" t="s">
        <v>108</v>
      </c>
      <c r="G576" s="3">
        <v>8.6</v>
      </c>
      <c r="H576" s="3" t="s">
        <v>109</v>
      </c>
      <c r="I576" s="3" t="s">
        <v>110</v>
      </c>
    </row>
    <row r="577" spans="1:9" x14ac:dyDescent="0.75">
      <c r="A577" s="3" t="s">
        <v>144</v>
      </c>
      <c r="B577" s="3" t="s">
        <v>106</v>
      </c>
      <c r="C577" s="3">
        <v>20142016</v>
      </c>
      <c r="D577" s="3" t="s">
        <v>115</v>
      </c>
      <c r="E577" s="3"/>
      <c r="F577" s="3" t="s">
        <v>108</v>
      </c>
      <c r="G577" s="3">
        <v>8.1</v>
      </c>
      <c r="H577" s="3" t="s">
        <v>109</v>
      </c>
      <c r="I577" s="3" t="s">
        <v>110</v>
      </c>
    </row>
    <row r="578" spans="1:9" x14ac:dyDescent="0.75">
      <c r="A578" s="3" t="s">
        <v>144</v>
      </c>
      <c r="B578" s="3" t="s">
        <v>106</v>
      </c>
      <c r="C578" s="3">
        <v>20152017</v>
      </c>
      <c r="D578" s="3" t="s">
        <v>116</v>
      </c>
      <c r="E578" s="3"/>
      <c r="F578" s="3" t="s">
        <v>108</v>
      </c>
      <c r="G578" s="3">
        <v>7.8</v>
      </c>
      <c r="H578" s="3" t="s">
        <v>109</v>
      </c>
      <c r="I578" s="3" t="s">
        <v>110</v>
      </c>
    </row>
    <row r="579" spans="1:9" x14ac:dyDescent="0.75">
      <c r="A579" s="3" t="s">
        <v>144</v>
      </c>
      <c r="B579" s="3" t="s">
        <v>106</v>
      </c>
      <c r="C579" s="3">
        <v>20162018</v>
      </c>
      <c r="D579" s="3" t="s">
        <v>117</v>
      </c>
      <c r="E579" s="3"/>
      <c r="F579" s="3" t="s">
        <v>108</v>
      </c>
      <c r="G579" s="3">
        <v>7.2</v>
      </c>
      <c r="H579" s="3" t="s">
        <v>109</v>
      </c>
      <c r="I579" s="3" t="s">
        <v>110</v>
      </c>
    </row>
    <row r="580" spans="1:9" x14ac:dyDescent="0.75">
      <c r="A580" s="3" t="s">
        <v>144</v>
      </c>
      <c r="B580" s="3" t="s">
        <v>106</v>
      </c>
      <c r="C580" s="3">
        <v>20172019</v>
      </c>
      <c r="D580" s="3" t="s">
        <v>118</v>
      </c>
      <c r="E580" s="3"/>
      <c r="F580" s="3" t="s">
        <v>108</v>
      </c>
      <c r="G580" s="3">
        <v>6.8</v>
      </c>
      <c r="H580" s="3" t="s">
        <v>109</v>
      </c>
      <c r="I580" s="3" t="s">
        <v>110</v>
      </c>
    </row>
    <row r="581" spans="1:9" x14ac:dyDescent="0.75">
      <c r="A581" s="3" t="s">
        <v>144</v>
      </c>
      <c r="B581" s="3" t="s">
        <v>106</v>
      </c>
      <c r="C581" s="3">
        <v>20182020</v>
      </c>
      <c r="D581" s="3" t="s">
        <v>119</v>
      </c>
      <c r="E581" s="3"/>
      <c r="F581" s="3" t="s">
        <v>108</v>
      </c>
      <c r="G581" s="3">
        <v>6.2</v>
      </c>
      <c r="H581" s="3" t="s">
        <v>109</v>
      </c>
      <c r="I581" s="3" t="s">
        <v>110</v>
      </c>
    </row>
    <row r="582" spans="1:9" x14ac:dyDescent="0.75">
      <c r="A582" s="3" t="s">
        <v>97</v>
      </c>
      <c r="B582" s="3" t="s">
        <v>106</v>
      </c>
      <c r="C582" s="3">
        <v>20092011</v>
      </c>
      <c r="D582" s="3" t="s">
        <v>107</v>
      </c>
      <c r="E582" s="3"/>
      <c r="F582" s="3" t="s">
        <v>108</v>
      </c>
      <c r="G582" s="3">
        <v>27.1</v>
      </c>
      <c r="H582" s="3" t="s">
        <v>109</v>
      </c>
      <c r="I582" s="3" t="s">
        <v>110</v>
      </c>
    </row>
    <row r="583" spans="1:9" x14ac:dyDescent="0.75">
      <c r="A583" s="3" t="s">
        <v>97</v>
      </c>
      <c r="B583" s="3" t="s">
        <v>106</v>
      </c>
      <c r="C583" s="3">
        <v>20102012</v>
      </c>
      <c r="D583" s="3" t="s">
        <v>111</v>
      </c>
      <c r="E583" s="3"/>
      <c r="F583" s="3" t="s">
        <v>108</v>
      </c>
      <c r="G583" s="3">
        <v>29.1</v>
      </c>
      <c r="H583" s="3" t="s">
        <v>109</v>
      </c>
      <c r="I583" s="3" t="s">
        <v>110</v>
      </c>
    </row>
    <row r="584" spans="1:9" x14ac:dyDescent="0.75">
      <c r="A584" s="3" t="s">
        <v>97</v>
      </c>
      <c r="B584" s="3" t="s">
        <v>106</v>
      </c>
      <c r="C584" s="3">
        <v>20112013</v>
      </c>
      <c r="D584" s="3" t="s">
        <v>112</v>
      </c>
      <c r="E584" s="3"/>
      <c r="F584" s="3" t="s">
        <v>108</v>
      </c>
      <c r="G584" s="3">
        <v>33.299999999999997</v>
      </c>
      <c r="H584" s="3" t="s">
        <v>109</v>
      </c>
      <c r="I584" s="3" t="s">
        <v>110</v>
      </c>
    </row>
    <row r="585" spans="1:9" x14ac:dyDescent="0.75">
      <c r="A585" s="3" t="s">
        <v>97</v>
      </c>
      <c r="B585" s="3" t="s">
        <v>106</v>
      </c>
      <c r="C585" s="3">
        <v>20122014</v>
      </c>
      <c r="D585" s="3" t="s">
        <v>113</v>
      </c>
      <c r="E585" s="3"/>
      <c r="F585" s="3" t="s">
        <v>108</v>
      </c>
      <c r="G585" s="3">
        <v>34.299999999999997</v>
      </c>
      <c r="H585" s="3" t="s">
        <v>109</v>
      </c>
      <c r="I585" s="3" t="s">
        <v>110</v>
      </c>
    </row>
    <row r="586" spans="1:9" x14ac:dyDescent="0.75">
      <c r="A586" s="3" t="s">
        <v>97</v>
      </c>
      <c r="B586" s="3" t="s">
        <v>106</v>
      </c>
      <c r="C586" s="3">
        <v>20132015</v>
      </c>
      <c r="D586" s="3" t="s">
        <v>114</v>
      </c>
      <c r="E586" s="3"/>
      <c r="F586" s="3" t="s">
        <v>108</v>
      </c>
      <c r="G586" s="3">
        <v>38.1</v>
      </c>
      <c r="H586" s="3" t="s">
        <v>109</v>
      </c>
      <c r="I586" s="3" t="s">
        <v>110</v>
      </c>
    </row>
    <row r="587" spans="1:9" x14ac:dyDescent="0.75">
      <c r="A587" s="3" t="s">
        <v>97</v>
      </c>
      <c r="B587" s="3" t="s">
        <v>106</v>
      </c>
      <c r="C587" s="3">
        <v>20142016</v>
      </c>
      <c r="D587" s="3" t="s">
        <v>115</v>
      </c>
      <c r="E587" s="3"/>
      <c r="F587" s="3" t="s">
        <v>108</v>
      </c>
      <c r="G587" s="3">
        <v>43.4</v>
      </c>
      <c r="H587" s="3" t="s">
        <v>109</v>
      </c>
      <c r="I587" s="3" t="s">
        <v>110</v>
      </c>
    </row>
    <row r="588" spans="1:9" x14ac:dyDescent="0.75">
      <c r="A588" s="3" t="s">
        <v>97</v>
      </c>
      <c r="B588" s="3" t="s">
        <v>106</v>
      </c>
      <c r="C588" s="3">
        <v>20152017</v>
      </c>
      <c r="D588" s="3" t="s">
        <v>116</v>
      </c>
      <c r="E588" s="3"/>
      <c r="F588" s="3" t="s">
        <v>108</v>
      </c>
      <c r="G588" s="3">
        <v>46.1</v>
      </c>
      <c r="H588" s="3" t="s">
        <v>109</v>
      </c>
      <c r="I588" s="3" t="s">
        <v>110</v>
      </c>
    </row>
    <row r="589" spans="1:9" x14ac:dyDescent="0.75">
      <c r="A589" s="3" t="s">
        <v>97</v>
      </c>
      <c r="B589" s="3" t="s">
        <v>106</v>
      </c>
      <c r="C589" s="3">
        <v>20162018</v>
      </c>
      <c r="D589" s="3" t="s">
        <v>117</v>
      </c>
      <c r="E589" s="3"/>
      <c r="F589" s="3" t="s">
        <v>108</v>
      </c>
      <c r="G589" s="3">
        <v>46.6</v>
      </c>
      <c r="H589" s="3" t="s">
        <v>109</v>
      </c>
      <c r="I589" s="3" t="s">
        <v>110</v>
      </c>
    </row>
    <row r="590" spans="1:9" x14ac:dyDescent="0.75">
      <c r="A590" s="3" t="s">
        <v>97</v>
      </c>
      <c r="B590" s="3" t="s">
        <v>106</v>
      </c>
      <c r="C590" s="3">
        <v>20172019</v>
      </c>
      <c r="D590" s="3" t="s">
        <v>118</v>
      </c>
      <c r="E590" s="3"/>
      <c r="F590" s="3" t="s">
        <v>108</v>
      </c>
      <c r="G590" s="3">
        <v>44.7</v>
      </c>
      <c r="H590" s="3" t="s">
        <v>109</v>
      </c>
      <c r="I590" s="3" t="s">
        <v>110</v>
      </c>
    </row>
    <row r="591" spans="1:9" x14ac:dyDescent="0.75">
      <c r="A591" s="3" t="s">
        <v>97</v>
      </c>
      <c r="B591" s="3" t="s">
        <v>106</v>
      </c>
      <c r="C591" s="3">
        <v>20182020</v>
      </c>
      <c r="D591" s="3" t="s">
        <v>119</v>
      </c>
      <c r="E591" s="3"/>
      <c r="F591" s="3" t="s">
        <v>108</v>
      </c>
      <c r="G591" s="3">
        <v>42.8</v>
      </c>
      <c r="H591" s="3" t="s">
        <v>109</v>
      </c>
      <c r="I591" s="3" t="s">
        <v>110</v>
      </c>
    </row>
    <row r="592" spans="1:9" x14ac:dyDescent="0.75">
      <c r="A592" s="3" t="s">
        <v>98</v>
      </c>
      <c r="B592" s="3" t="s">
        <v>106</v>
      </c>
      <c r="C592" s="3">
        <v>20092011</v>
      </c>
      <c r="D592" s="3" t="s">
        <v>107</v>
      </c>
      <c r="E592" s="3"/>
      <c r="F592" s="3" t="s">
        <v>108</v>
      </c>
      <c r="G592" s="3">
        <v>46.7</v>
      </c>
      <c r="H592" s="3" t="s">
        <v>109</v>
      </c>
      <c r="I592" s="3" t="s">
        <v>110</v>
      </c>
    </row>
    <row r="593" spans="1:9" x14ac:dyDescent="0.75">
      <c r="A593" s="3" t="s">
        <v>98</v>
      </c>
      <c r="B593" s="3" t="s">
        <v>106</v>
      </c>
      <c r="C593" s="3">
        <v>20102012</v>
      </c>
      <c r="D593" s="3" t="s">
        <v>111</v>
      </c>
      <c r="E593" s="3"/>
      <c r="F593" s="3" t="s">
        <v>108</v>
      </c>
      <c r="G593" s="3">
        <v>43.5</v>
      </c>
      <c r="H593" s="3" t="s">
        <v>109</v>
      </c>
      <c r="I593" s="3" t="s">
        <v>110</v>
      </c>
    </row>
    <row r="594" spans="1:9" x14ac:dyDescent="0.75">
      <c r="A594" s="3" t="s">
        <v>98</v>
      </c>
      <c r="B594" s="3" t="s">
        <v>106</v>
      </c>
      <c r="C594" s="3">
        <v>20112013</v>
      </c>
      <c r="D594" s="3" t="s">
        <v>112</v>
      </c>
      <c r="E594" s="3"/>
      <c r="F594" s="3" t="s">
        <v>108</v>
      </c>
      <c r="G594" s="3">
        <v>41.7</v>
      </c>
      <c r="H594" s="3" t="s">
        <v>109</v>
      </c>
      <c r="I594" s="3" t="s">
        <v>110</v>
      </c>
    </row>
    <row r="595" spans="1:9" x14ac:dyDescent="0.75">
      <c r="A595" s="3" t="s">
        <v>98</v>
      </c>
      <c r="B595" s="3" t="s">
        <v>106</v>
      </c>
      <c r="C595" s="3">
        <v>20122014</v>
      </c>
      <c r="D595" s="3" t="s">
        <v>113</v>
      </c>
      <c r="E595" s="3"/>
      <c r="F595" s="3" t="s">
        <v>108</v>
      </c>
      <c r="G595" s="3">
        <v>39.6</v>
      </c>
      <c r="H595" s="3" t="s">
        <v>109</v>
      </c>
      <c r="I595" s="3" t="s">
        <v>110</v>
      </c>
    </row>
    <row r="596" spans="1:9" x14ac:dyDescent="0.75">
      <c r="A596" s="3" t="s">
        <v>98</v>
      </c>
      <c r="B596" s="3" t="s">
        <v>106</v>
      </c>
      <c r="C596" s="3">
        <v>20132015</v>
      </c>
      <c r="D596" s="3" t="s">
        <v>114</v>
      </c>
      <c r="E596" s="3"/>
      <c r="F596" s="3" t="s">
        <v>108</v>
      </c>
      <c r="G596" s="3">
        <v>37.700000000000003</v>
      </c>
      <c r="H596" s="3" t="s">
        <v>109</v>
      </c>
      <c r="I596" s="3" t="s">
        <v>110</v>
      </c>
    </row>
    <row r="597" spans="1:9" x14ac:dyDescent="0.75">
      <c r="A597" s="3" t="s">
        <v>98</v>
      </c>
      <c r="B597" s="3" t="s">
        <v>106</v>
      </c>
      <c r="C597" s="3">
        <v>20142016</v>
      </c>
      <c r="D597" s="3" t="s">
        <v>115</v>
      </c>
      <c r="E597" s="3"/>
      <c r="F597" s="3" t="s">
        <v>108</v>
      </c>
      <c r="G597" s="3">
        <v>35.700000000000003</v>
      </c>
      <c r="H597" s="3" t="s">
        <v>109</v>
      </c>
      <c r="I597" s="3" t="s">
        <v>110</v>
      </c>
    </row>
    <row r="598" spans="1:9" x14ac:dyDescent="0.75">
      <c r="A598" s="3" t="s">
        <v>98</v>
      </c>
      <c r="B598" s="3" t="s">
        <v>106</v>
      </c>
      <c r="C598" s="3">
        <v>20152017</v>
      </c>
      <c r="D598" s="3" t="s">
        <v>116</v>
      </c>
      <c r="E598" s="3"/>
      <c r="F598" s="3" t="s">
        <v>108</v>
      </c>
      <c r="G598" s="3">
        <v>34.1</v>
      </c>
      <c r="H598" s="3" t="s">
        <v>109</v>
      </c>
      <c r="I598" s="3" t="s">
        <v>110</v>
      </c>
    </row>
    <row r="599" spans="1:9" x14ac:dyDescent="0.75">
      <c r="A599" s="3" t="s">
        <v>98</v>
      </c>
      <c r="B599" s="3" t="s">
        <v>106</v>
      </c>
      <c r="C599" s="3">
        <v>20162018</v>
      </c>
      <c r="D599" s="3" t="s">
        <v>117</v>
      </c>
      <c r="E599" s="3"/>
      <c r="F599" s="3" t="s">
        <v>108</v>
      </c>
      <c r="G599" s="3">
        <v>32.6</v>
      </c>
      <c r="H599" s="3" t="s">
        <v>109</v>
      </c>
      <c r="I599" s="3" t="s">
        <v>110</v>
      </c>
    </row>
    <row r="600" spans="1:9" x14ac:dyDescent="0.75">
      <c r="A600" s="3" t="s">
        <v>98</v>
      </c>
      <c r="B600" s="3" t="s">
        <v>106</v>
      </c>
      <c r="C600" s="3">
        <v>20172019</v>
      </c>
      <c r="D600" s="3" t="s">
        <v>118</v>
      </c>
      <c r="E600" s="3"/>
      <c r="F600" s="3" t="s">
        <v>108</v>
      </c>
      <c r="G600" s="3">
        <v>32.6</v>
      </c>
      <c r="H600" s="3" t="s">
        <v>109</v>
      </c>
      <c r="I600" s="3" t="s">
        <v>110</v>
      </c>
    </row>
    <row r="601" spans="1:9" x14ac:dyDescent="0.75">
      <c r="A601" s="3" t="s">
        <v>98</v>
      </c>
      <c r="B601" s="3" t="s">
        <v>106</v>
      </c>
      <c r="C601" s="3">
        <v>20182020</v>
      </c>
      <c r="D601" s="3" t="s">
        <v>119</v>
      </c>
      <c r="E601" s="3"/>
      <c r="F601" s="3" t="s">
        <v>108</v>
      </c>
      <c r="G601" s="3">
        <v>31.7</v>
      </c>
      <c r="H601" s="3" t="s">
        <v>109</v>
      </c>
      <c r="I601" s="3" t="s">
        <v>110</v>
      </c>
    </row>
    <row r="602" spans="1:9" x14ac:dyDescent="0.75">
      <c r="A602" s="3" t="s">
        <v>145</v>
      </c>
      <c r="B602" s="3" t="s">
        <v>106</v>
      </c>
      <c r="C602" s="3">
        <v>20092011</v>
      </c>
      <c r="D602" s="3" t="s">
        <v>107</v>
      </c>
      <c r="E602" s="3"/>
      <c r="F602" s="3" t="s">
        <v>108</v>
      </c>
      <c r="G602" s="3"/>
      <c r="H602" s="3" t="s">
        <v>121</v>
      </c>
      <c r="I602" s="3" t="s">
        <v>122</v>
      </c>
    </row>
    <row r="603" spans="1:9" x14ac:dyDescent="0.75">
      <c r="A603" s="3" t="s">
        <v>145</v>
      </c>
      <c r="B603" s="3" t="s">
        <v>106</v>
      </c>
      <c r="C603" s="3">
        <v>20102012</v>
      </c>
      <c r="D603" s="3" t="s">
        <v>111</v>
      </c>
      <c r="E603" s="3"/>
      <c r="F603" s="3" t="s">
        <v>108</v>
      </c>
      <c r="G603" s="3"/>
      <c r="H603" s="3" t="s">
        <v>121</v>
      </c>
      <c r="I603" s="3" t="s">
        <v>122</v>
      </c>
    </row>
    <row r="604" spans="1:9" x14ac:dyDescent="0.75">
      <c r="A604" s="3" t="s">
        <v>145</v>
      </c>
      <c r="B604" s="3" t="s">
        <v>106</v>
      </c>
      <c r="C604" s="3">
        <v>20112013</v>
      </c>
      <c r="D604" s="3" t="s">
        <v>112</v>
      </c>
      <c r="E604" s="3"/>
      <c r="F604" s="3" t="s">
        <v>108</v>
      </c>
      <c r="G604" s="3"/>
      <c r="H604" s="3" t="s">
        <v>121</v>
      </c>
      <c r="I604" s="3" t="s">
        <v>122</v>
      </c>
    </row>
    <row r="605" spans="1:9" x14ac:dyDescent="0.75">
      <c r="A605" s="3" t="s">
        <v>145</v>
      </c>
      <c r="B605" s="3" t="s">
        <v>106</v>
      </c>
      <c r="C605" s="3">
        <v>20122014</v>
      </c>
      <c r="D605" s="3" t="s">
        <v>113</v>
      </c>
      <c r="E605" s="3"/>
      <c r="F605" s="3" t="s">
        <v>108</v>
      </c>
      <c r="G605" s="3"/>
      <c r="H605" s="3" t="s">
        <v>121</v>
      </c>
      <c r="I605" s="3" t="s">
        <v>122</v>
      </c>
    </row>
    <row r="606" spans="1:9" x14ac:dyDescent="0.75">
      <c r="A606" s="3" t="s">
        <v>145</v>
      </c>
      <c r="B606" s="3" t="s">
        <v>106</v>
      </c>
      <c r="C606" s="3">
        <v>20132015</v>
      </c>
      <c r="D606" s="3" t="s">
        <v>114</v>
      </c>
      <c r="E606" s="3"/>
      <c r="F606" s="3" t="s">
        <v>108</v>
      </c>
      <c r="G606" s="3"/>
      <c r="H606" s="3" t="s">
        <v>121</v>
      </c>
      <c r="I606" s="3" t="s">
        <v>122</v>
      </c>
    </row>
    <row r="607" spans="1:9" x14ac:dyDescent="0.75">
      <c r="A607" s="3" t="s">
        <v>145</v>
      </c>
      <c r="B607" s="3" t="s">
        <v>106</v>
      </c>
      <c r="C607" s="3">
        <v>20142016</v>
      </c>
      <c r="D607" s="3" t="s">
        <v>115</v>
      </c>
      <c r="E607" s="3"/>
      <c r="F607" s="3" t="s">
        <v>108</v>
      </c>
      <c r="G607" s="3"/>
      <c r="H607" s="3" t="s">
        <v>121</v>
      </c>
      <c r="I607" s="3" t="s">
        <v>122</v>
      </c>
    </row>
    <row r="608" spans="1:9" x14ac:dyDescent="0.75">
      <c r="A608" s="3" t="s">
        <v>145</v>
      </c>
      <c r="B608" s="3" t="s">
        <v>106</v>
      </c>
      <c r="C608" s="3">
        <v>20152017</v>
      </c>
      <c r="D608" s="3" t="s">
        <v>116</v>
      </c>
      <c r="E608" s="3"/>
      <c r="F608" s="3" t="s">
        <v>108</v>
      </c>
      <c r="G608" s="3"/>
      <c r="H608" s="3" t="s">
        <v>121</v>
      </c>
      <c r="I608" s="3" t="s">
        <v>122</v>
      </c>
    </row>
    <row r="609" spans="1:9" x14ac:dyDescent="0.75">
      <c r="A609" s="3" t="s">
        <v>145</v>
      </c>
      <c r="B609" s="3" t="s">
        <v>106</v>
      </c>
      <c r="C609" s="3">
        <v>20162018</v>
      </c>
      <c r="D609" s="3" t="s">
        <v>117</v>
      </c>
      <c r="E609" s="3"/>
      <c r="F609" s="3" t="s">
        <v>108</v>
      </c>
      <c r="G609" s="3"/>
      <c r="H609" s="3" t="s">
        <v>121</v>
      </c>
      <c r="I609" s="3" t="s">
        <v>122</v>
      </c>
    </row>
    <row r="610" spans="1:9" x14ac:dyDescent="0.75">
      <c r="A610" s="3" t="s">
        <v>145</v>
      </c>
      <c r="B610" s="3" t="s">
        <v>106</v>
      </c>
      <c r="C610" s="3">
        <v>20172019</v>
      </c>
      <c r="D610" s="3" t="s">
        <v>118</v>
      </c>
      <c r="E610" s="3"/>
      <c r="F610" s="3" t="s">
        <v>108</v>
      </c>
      <c r="G610" s="3"/>
      <c r="H610" s="3" t="s">
        <v>121</v>
      </c>
      <c r="I610" s="3" t="s">
        <v>122</v>
      </c>
    </row>
    <row r="611" spans="1:9" x14ac:dyDescent="0.75">
      <c r="A611" s="3" t="s">
        <v>145</v>
      </c>
      <c r="B611" s="3" t="s">
        <v>106</v>
      </c>
      <c r="C611" s="3">
        <v>20182020</v>
      </c>
      <c r="D611" s="3" t="s">
        <v>119</v>
      </c>
      <c r="E611" s="3"/>
      <c r="F611" s="3" t="s">
        <v>108</v>
      </c>
      <c r="G611" s="3"/>
      <c r="H611" s="3" t="s">
        <v>121</v>
      </c>
      <c r="I611" s="3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B691-C25C-4D8B-B232-A17304C7D1FE}">
  <sheetPr>
    <tabColor rgb="FF5B9BD5"/>
  </sheetPr>
  <dimension ref="A1:Q381"/>
  <sheetViews>
    <sheetView workbookViewId="0">
      <selection activeCell="F22" sqref="F22"/>
    </sheetView>
  </sheetViews>
  <sheetFormatPr defaultRowHeight="14.75" x14ac:dyDescent="0.75"/>
  <cols>
    <col min="4" max="4" width="54.1328125" customWidth="1"/>
  </cols>
  <sheetData>
    <row r="1" spans="1:17" x14ac:dyDescent="0.75">
      <c r="A1" s="3" t="s">
        <v>146</v>
      </c>
      <c r="B1" s="3" t="s">
        <v>147</v>
      </c>
      <c r="C1" s="3" t="s">
        <v>148</v>
      </c>
      <c r="D1" s="3" t="s">
        <v>99</v>
      </c>
      <c r="E1" s="3" t="s">
        <v>149</v>
      </c>
      <c r="F1" s="3" t="s">
        <v>150</v>
      </c>
      <c r="G1" s="3" t="s">
        <v>151</v>
      </c>
      <c r="H1" s="3" t="s">
        <v>152</v>
      </c>
      <c r="I1" s="3" t="s">
        <v>101</v>
      </c>
      <c r="J1" s="3" t="s">
        <v>30</v>
      </c>
      <c r="K1" s="3" t="s">
        <v>102</v>
      </c>
      <c r="L1" s="3" t="s">
        <v>103</v>
      </c>
      <c r="M1" s="3" t="s">
        <v>104</v>
      </c>
      <c r="N1" s="3" t="s">
        <v>105</v>
      </c>
      <c r="O1" s="3"/>
      <c r="Q1" t="s">
        <v>57</v>
      </c>
    </row>
    <row r="2" spans="1:17" x14ac:dyDescent="0.75">
      <c r="A2" s="3" t="s">
        <v>153</v>
      </c>
      <c r="B2" s="3" t="s">
        <v>154</v>
      </c>
      <c r="C2" s="3">
        <v>4</v>
      </c>
      <c r="D2" s="3" t="s">
        <v>61</v>
      </c>
      <c r="E2" s="3">
        <v>7271</v>
      </c>
      <c r="F2" s="3" t="s">
        <v>154</v>
      </c>
      <c r="G2" s="3">
        <v>7020</v>
      </c>
      <c r="H2" s="3" t="s">
        <v>155</v>
      </c>
      <c r="I2" s="3">
        <v>2010</v>
      </c>
      <c r="J2" s="3">
        <v>2010</v>
      </c>
      <c r="K2" s="3" t="s">
        <v>156</v>
      </c>
      <c r="L2" s="3">
        <v>1.6459999999999999</v>
      </c>
      <c r="M2" s="3" t="s">
        <v>109</v>
      </c>
      <c r="N2" s="3" t="s">
        <v>110</v>
      </c>
      <c r="O2" s="3"/>
      <c r="Q2" s="3" t="s">
        <v>61</v>
      </c>
    </row>
    <row r="3" spans="1:17" x14ac:dyDescent="0.75">
      <c r="A3" s="3" t="s">
        <v>153</v>
      </c>
      <c r="B3" s="3" t="s">
        <v>154</v>
      </c>
      <c r="C3" s="3">
        <v>4</v>
      </c>
      <c r="D3" s="3" t="s">
        <v>61</v>
      </c>
      <c r="E3" s="3">
        <v>7271</v>
      </c>
      <c r="F3" s="3" t="s">
        <v>154</v>
      </c>
      <c r="G3" s="3">
        <v>7020</v>
      </c>
      <c r="H3" s="3" t="s">
        <v>155</v>
      </c>
      <c r="I3" s="3">
        <v>2011</v>
      </c>
      <c r="J3" s="3">
        <v>2011</v>
      </c>
      <c r="K3" s="3" t="s">
        <v>156</v>
      </c>
      <c r="L3" s="3">
        <v>1.446</v>
      </c>
      <c r="M3" s="3" t="s">
        <v>109</v>
      </c>
      <c r="N3" s="3" t="s">
        <v>110</v>
      </c>
      <c r="O3" s="3"/>
      <c r="Q3" s="4" t="s">
        <v>62</v>
      </c>
    </row>
    <row r="4" spans="1:17" x14ac:dyDescent="0.75">
      <c r="A4" s="3" t="s">
        <v>153</v>
      </c>
      <c r="B4" s="3" t="s">
        <v>154</v>
      </c>
      <c r="C4" s="3">
        <v>4</v>
      </c>
      <c r="D4" s="3" t="s">
        <v>61</v>
      </c>
      <c r="E4" s="3">
        <v>7271</v>
      </c>
      <c r="F4" s="3" t="s">
        <v>154</v>
      </c>
      <c r="G4" s="3">
        <v>7020</v>
      </c>
      <c r="H4" s="3" t="s">
        <v>155</v>
      </c>
      <c r="I4" s="3">
        <v>2012</v>
      </c>
      <c r="J4" s="3">
        <v>2012</v>
      </c>
      <c r="K4" s="3" t="s">
        <v>156</v>
      </c>
      <c r="L4" s="3">
        <v>0.23400000000000001</v>
      </c>
      <c r="M4" s="3" t="s">
        <v>109</v>
      </c>
      <c r="N4" s="3" t="s">
        <v>110</v>
      </c>
      <c r="O4" s="3"/>
      <c r="Q4" s="3" t="s">
        <v>63</v>
      </c>
    </row>
    <row r="5" spans="1:17" x14ac:dyDescent="0.75">
      <c r="A5" s="3" t="s">
        <v>153</v>
      </c>
      <c r="B5" s="3" t="s">
        <v>154</v>
      </c>
      <c r="C5" s="3">
        <v>4</v>
      </c>
      <c r="D5" s="3" t="s">
        <v>61</v>
      </c>
      <c r="E5" s="3">
        <v>7271</v>
      </c>
      <c r="F5" s="3" t="s">
        <v>154</v>
      </c>
      <c r="G5" s="3">
        <v>7020</v>
      </c>
      <c r="H5" s="3" t="s">
        <v>155</v>
      </c>
      <c r="I5" s="3">
        <v>2013</v>
      </c>
      <c r="J5" s="3">
        <v>2013</v>
      </c>
      <c r="K5" s="3" t="s">
        <v>156</v>
      </c>
      <c r="L5" s="3">
        <v>1.3080000000000001</v>
      </c>
      <c r="M5" s="3" t="s">
        <v>109</v>
      </c>
      <c r="N5" s="3" t="s">
        <v>110</v>
      </c>
      <c r="O5" s="3"/>
      <c r="Q5" s="3" t="s">
        <v>64</v>
      </c>
    </row>
    <row r="6" spans="1:17" x14ac:dyDescent="0.75">
      <c r="A6" s="3" t="s">
        <v>153</v>
      </c>
      <c r="B6" s="3" t="s">
        <v>154</v>
      </c>
      <c r="C6" s="3">
        <v>4</v>
      </c>
      <c r="D6" s="3" t="s">
        <v>61</v>
      </c>
      <c r="E6" s="3">
        <v>7271</v>
      </c>
      <c r="F6" s="3" t="s">
        <v>154</v>
      </c>
      <c r="G6" s="3">
        <v>7020</v>
      </c>
      <c r="H6" s="3" t="s">
        <v>155</v>
      </c>
      <c r="I6" s="3">
        <v>2014</v>
      </c>
      <c r="J6" s="3">
        <v>2014</v>
      </c>
      <c r="K6" s="3" t="s">
        <v>156</v>
      </c>
      <c r="L6" s="3">
        <v>0.45700000000000002</v>
      </c>
      <c r="M6" s="3" t="s">
        <v>109</v>
      </c>
      <c r="N6" s="3" t="s">
        <v>110</v>
      </c>
      <c r="O6" s="3"/>
      <c r="Q6" s="3" t="s">
        <v>65</v>
      </c>
    </row>
    <row r="7" spans="1:17" x14ac:dyDescent="0.75">
      <c r="A7" s="3" t="s">
        <v>153</v>
      </c>
      <c r="B7" s="3" t="s">
        <v>154</v>
      </c>
      <c r="C7" s="3">
        <v>4</v>
      </c>
      <c r="D7" s="3" t="s">
        <v>61</v>
      </c>
      <c r="E7" s="3">
        <v>7271</v>
      </c>
      <c r="F7" s="3" t="s">
        <v>154</v>
      </c>
      <c r="G7" s="3">
        <v>7020</v>
      </c>
      <c r="H7" s="3" t="s">
        <v>155</v>
      </c>
      <c r="I7" s="3">
        <v>2015</v>
      </c>
      <c r="J7" s="3">
        <v>2015</v>
      </c>
      <c r="K7" s="3" t="s">
        <v>156</v>
      </c>
      <c r="L7" s="3">
        <v>1.101</v>
      </c>
      <c r="M7" s="3" t="s">
        <v>109</v>
      </c>
      <c r="N7" s="3" t="s">
        <v>110</v>
      </c>
      <c r="O7" s="3"/>
      <c r="Q7" s="4" t="s">
        <v>66</v>
      </c>
    </row>
    <row r="8" spans="1:17" x14ac:dyDescent="0.75">
      <c r="A8" s="3" t="s">
        <v>153</v>
      </c>
      <c r="B8" s="3" t="s">
        <v>154</v>
      </c>
      <c r="C8" s="3">
        <v>4</v>
      </c>
      <c r="D8" s="3" t="s">
        <v>61</v>
      </c>
      <c r="E8" s="3">
        <v>7271</v>
      </c>
      <c r="F8" s="3" t="s">
        <v>154</v>
      </c>
      <c r="G8" s="3">
        <v>7020</v>
      </c>
      <c r="H8" s="3" t="s">
        <v>155</v>
      </c>
      <c r="I8" s="3">
        <v>2016</v>
      </c>
      <c r="J8" s="3">
        <v>2016</v>
      </c>
      <c r="K8" s="3" t="s">
        <v>156</v>
      </c>
      <c r="L8" s="3">
        <v>1.607</v>
      </c>
      <c r="M8" s="3" t="s">
        <v>109</v>
      </c>
      <c r="N8" s="3" t="s">
        <v>110</v>
      </c>
      <c r="O8" s="3"/>
      <c r="Q8" s="3" t="s">
        <v>67</v>
      </c>
    </row>
    <row r="9" spans="1:17" x14ac:dyDescent="0.75">
      <c r="A9" s="3" t="s">
        <v>153</v>
      </c>
      <c r="B9" s="3" t="s">
        <v>154</v>
      </c>
      <c r="C9" s="3">
        <v>4</v>
      </c>
      <c r="D9" s="3" t="s">
        <v>61</v>
      </c>
      <c r="E9" s="3">
        <v>7271</v>
      </c>
      <c r="F9" s="3" t="s">
        <v>154</v>
      </c>
      <c r="G9" s="3">
        <v>7020</v>
      </c>
      <c r="H9" s="3" t="s">
        <v>155</v>
      </c>
      <c r="I9" s="3">
        <v>2017</v>
      </c>
      <c r="J9" s="3">
        <v>2017</v>
      </c>
      <c r="K9" s="3" t="s">
        <v>156</v>
      </c>
      <c r="L9" s="3">
        <v>1.5680000000000001</v>
      </c>
      <c r="M9" s="3" t="s">
        <v>109</v>
      </c>
      <c r="N9" s="3" t="s">
        <v>110</v>
      </c>
      <c r="O9" s="3"/>
      <c r="Q9" s="3" t="s">
        <v>68</v>
      </c>
    </row>
    <row r="10" spans="1:17" x14ac:dyDescent="0.75">
      <c r="A10" s="3" t="s">
        <v>153</v>
      </c>
      <c r="B10" s="3" t="s">
        <v>154</v>
      </c>
      <c r="C10" s="3">
        <v>4</v>
      </c>
      <c r="D10" s="3" t="s">
        <v>61</v>
      </c>
      <c r="E10" s="3">
        <v>7271</v>
      </c>
      <c r="F10" s="3" t="s">
        <v>154</v>
      </c>
      <c r="G10" s="3">
        <v>7020</v>
      </c>
      <c r="H10" s="3" t="s">
        <v>155</v>
      </c>
      <c r="I10" s="3">
        <v>2018</v>
      </c>
      <c r="J10" s="3">
        <v>2018</v>
      </c>
      <c r="K10" s="3" t="s">
        <v>156</v>
      </c>
      <c r="L10" s="3">
        <v>1.58</v>
      </c>
      <c r="M10" s="3" t="s">
        <v>109</v>
      </c>
      <c r="N10" s="3" t="s">
        <v>110</v>
      </c>
      <c r="O10" s="3"/>
      <c r="Q10" s="3" t="s">
        <v>69</v>
      </c>
    </row>
    <row r="11" spans="1:17" x14ac:dyDescent="0.75">
      <c r="A11" s="3" t="s">
        <v>153</v>
      </c>
      <c r="B11" s="3" t="s">
        <v>154</v>
      </c>
      <c r="C11" s="3">
        <v>4</v>
      </c>
      <c r="D11" s="3" t="s">
        <v>61</v>
      </c>
      <c r="E11" s="3">
        <v>7271</v>
      </c>
      <c r="F11" s="3" t="s">
        <v>154</v>
      </c>
      <c r="G11" s="3">
        <v>7020</v>
      </c>
      <c r="H11" s="3" t="s">
        <v>155</v>
      </c>
      <c r="I11" s="3">
        <v>2019</v>
      </c>
      <c r="J11" s="3">
        <v>2019</v>
      </c>
      <c r="K11" s="3" t="s">
        <v>156</v>
      </c>
      <c r="L11" s="3">
        <v>0.96</v>
      </c>
      <c r="M11" s="3" t="s">
        <v>109</v>
      </c>
      <c r="N11" s="3" t="s">
        <v>110</v>
      </c>
      <c r="O11" s="3"/>
      <c r="Q11" s="3" t="s">
        <v>70</v>
      </c>
    </row>
    <row r="12" spans="1:17" x14ac:dyDescent="0.75">
      <c r="A12" s="3" t="s">
        <v>153</v>
      </c>
      <c r="B12" s="3" t="s">
        <v>154</v>
      </c>
      <c r="C12" s="3">
        <v>24</v>
      </c>
      <c r="D12" s="3" t="s">
        <v>62</v>
      </c>
      <c r="E12" s="3">
        <v>7271</v>
      </c>
      <c r="F12" s="3" t="s">
        <v>154</v>
      </c>
      <c r="G12" s="3">
        <v>7020</v>
      </c>
      <c r="H12" s="3" t="s">
        <v>155</v>
      </c>
      <c r="I12" s="3">
        <v>2010</v>
      </c>
      <c r="J12" s="3">
        <v>2010</v>
      </c>
      <c r="K12" s="3" t="s">
        <v>156</v>
      </c>
      <c r="L12" s="3">
        <v>1.3029999999999999</v>
      </c>
      <c r="M12" s="3" t="s">
        <v>109</v>
      </c>
      <c r="N12" s="3" t="s">
        <v>110</v>
      </c>
      <c r="O12" s="3"/>
      <c r="Q12" s="3" t="s">
        <v>71</v>
      </c>
    </row>
    <row r="13" spans="1:17" x14ac:dyDescent="0.75">
      <c r="A13" s="3" t="s">
        <v>153</v>
      </c>
      <c r="B13" s="3" t="s">
        <v>154</v>
      </c>
      <c r="C13" s="3">
        <v>24</v>
      </c>
      <c r="D13" s="3" t="s">
        <v>62</v>
      </c>
      <c r="E13" s="3">
        <v>7271</v>
      </c>
      <c r="F13" s="3" t="s">
        <v>154</v>
      </c>
      <c r="G13" s="3">
        <v>7020</v>
      </c>
      <c r="H13" s="3" t="s">
        <v>155</v>
      </c>
      <c r="I13" s="3">
        <v>2011</v>
      </c>
      <c r="J13" s="3">
        <v>2011</v>
      </c>
      <c r="K13" s="3" t="s">
        <v>156</v>
      </c>
      <c r="L13" s="3">
        <v>0.92300000000000004</v>
      </c>
      <c r="M13" s="3" t="s">
        <v>109</v>
      </c>
      <c r="N13" s="3" t="s">
        <v>110</v>
      </c>
      <c r="O13" s="3"/>
      <c r="Q13" s="3" t="s">
        <v>72</v>
      </c>
    </row>
    <row r="14" spans="1:17" x14ac:dyDescent="0.75">
      <c r="A14" s="3" t="s">
        <v>153</v>
      </c>
      <c r="B14" s="3" t="s">
        <v>154</v>
      </c>
      <c r="C14" s="3">
        <v>24</v>
      </c>
      <c r="D14" s="3" t="s">
        <v>62</v>
      </c>
      <c r="E14" s="3">
        <v>7271</v>
      </c>
      <c r="F14" s="3" t="s">
        <v>154</v>
      </c>
      <c r="G14" s="3">
        <v>7020</v>
      </c>
      <c r="H14" s="3" t="s">
        <v>155</v>
      </c>
      <c r="I14" s="3">
        <v>2012</v>
      </c>
      <c r="J14" s="3">
        <v>2012</v>
      </c>
      <c r="K14" s="3" t="s">
        <v>156</v>
      </c>
      <c r="L14" s="3">
        <v>0.57599999999999996</v>
      </c>
      <c r="M14" s="3" t="s">
        <v>109</v>
      </c>
      <c r="N14" s="3" t="s">
        <v>110</v>
      </c>
      <c r="O14" s="3"/>
      <c r="Q14" s="3" t="s">
        <v>73</v>
      </c>
    </row>
    <row r="15" spans="1:17" x14ac:dyDescent="0.75">
      <c r="A15" s="3" t="s">
        <v>153</v>
      </c>
      <c r="B15" s="3" t="s">
        <v>154</v>
      </c>
      <c r="C15" s="3">
        <v>24</v>
      </c>
      <c r="D15" s="3" t="s">
        <v>62</v>
      </c>
      <c r="E15" s="3">
        <v>7271</v>
      </c>
      <c r="F15" s="3" t="s">
        <v>154</v>
      </c>
      <c r="G15" s="3">
        <v>7020</v>
      </c>
      <c r="H15" s="3" t="s">
        <v>155</v>
      </c>
      <c r="I15" s="3">
        <v>2013</v>
      </c>
      <c r="J15" s="3">
        <v>2013</v>
      </c>
      <c r="K15" s="3" t="s">
        <v>156</v>
      </c>
      <c r="L15" s="3">
        <v>1.0900000000000001</v>
      </c>
      <c r="M15" s="3" t="s">
        <v>109</v>
      </c>
      <c r="N15" s="3" t="s">
        <v>110</v>
      </c>
      <c r="O15" s="3"/>
      <c r="Q15" s="3" t="s">
        <v>74</v>
      </c>
    </row>
    <row r="16" spans="1:17" x14ac:dyDescent="0.75">
      <c r="A16" s="3" t="s">
        <v>153</v>
      </c>
      <c r="B16" s="3" t="s">
        <v>154</v>
      </c>
      <c r="C16" s="3">
        <v>24</v>
      </c>
      <c r="D16" s="3" t="s">
        <v>62</v>
      </c>
      <c r="E16" s="3">
        <v>7271</v>
      </c>
      <c r="F16" s="3" t="s">
        <v>154</v>
      </c>
      <c r="G16" s="3">
        <v>7020</v>
      </c>
      <c r="H16" s="3" t="s">
        <v>155</v>
      </c>
      <c r="I16" s="3">
        <v>2014</v>
      </c>
      <c r="J16" s="3">
        <v>2014</v>
      </c>
      <c r="K16" s="3" t="s">
        <v>156</v>
      </c>
      <c r="L16" s="3">
        <v>0.879</v>
      </c>
      <c r="M16" s="3" t="s">
        <v>109</v>
      </c>
      <c r="N16" s="3" t="s">
        <v>110</v>
      </c>
      <c r="O16" s="3"/>
      <c r="Q16" s="3" t="s">
        <v>75</v>
      </c>
    </row>
    <row r="17" spans="1:17" x14ac:dyDescent="0.75">
      <c r="A17" s="3" t="s">
        <v>153</v>
      </c>
      <c r="B17" s="3" t="s">
        <v>154</v>
      </c>
      <c r="C17" s="3">
        <v>24</v>
      </c>
      <c r="D17" s="3" t="s">
        <v>62</v>
      </c>
      <c r="E17" s="3">
        <v>7271</v>
      </c>
      <c r="F17" s="3" t="s">
        <v>154</v>
      </c>
      <c r="G17" s="3">
        <v>7020</v>
      </c>
      <c r="H17" s="3" t="s">
        <v>155</v>
      </c>
      <c r="I17" s="3">
        <v>2015</v>
      </c>
      <c r="J17" s="3">
        <v>2015</v>
      </c>
      <c r="K17" s="3" t="s">
        <v>156</v>
      </c>
      <c r="L17" s="3">
        <v>1.43</v>
      </c>
      <c r="M17" s="3" t="s">
        <v>109</v>
      </c>
      <c r="N17" s="3" t="s">
        <v>110</v>
      </c>
      <c r="O17" s="3"/>
      <c r="Q17" s="4" t="s">
        <v>76</v>
      </c>
    </row>
    <row r="18" spans="1:17" x14ac:dyDescent="0.75">
      <c r="A18" s="3" t="s">
        <v>153</v>
      </c>
      <c r="B18" s="3" t="s">
        <v>154</v>
      </c>
      <c r="C18" s="3">
        <v>24</v>
      </c>
      <c r="D18" s="3" t="s">
        <v>62</v>
      </c>
      <c r="E18" s="3">
        <v>7271</v>
      </c>
      <c r="F18" s="3" t="s">
        <v>154</v>
      </c>
      <c r="G18" s="3">
        <v>7020</v>
      </c>
      <c r="H18" s="3" t="s">
        <v>155</v>
      </c>
      <c r="I18" s="3">
        <v>2016</v>
      </c>
      <c r="J18" s="3">
        <v>2016</v>
      </c>
      <c r="K18" s="3" t="s">
        <v>156</v>
      </c>
      <c r="L18" s="3">
        <v>1.847</v>
      </c>
      <c r="M18" s="3" t="s">
        <v>109</v>
      </c>
      <c r="N18" s="3" t="s">
        <v>110</v>
      </c>
      <c r="O18" s="3"/>
      <c r="Q18" s="4" t="s">
        <v>77</v>
      </c>
    </row>
    <row r="19" spans="1:17" x14ac:dyDescent="0.75">
      <c r="A19" s="3" t="s">
        <v>153</v>
      </c>
      <c r="B19" s="3" t="s">
        <v>154</v>
      </c>
      <c r="C19" s="3">
        <v>24</v>
      </c>
      <c r="D19" s="3" t="s">
        <v>62</v>
      </c>
      <c r="E19" s="3">
        <v>7271</v>
      </c>
      <c r="F19" s="3" t="s">
        <v>154</v>
      </c>
      <c r="G19" s="3">
        <v>7020</v>
      </c>
      <c r="H19" s="3" t="s">
        <v>155</v>
      </c>
      <c r="I19" s="3">
        <v>2017</v>
      </c>
      <c r="J19" s="3">
        <v>2017</v>
      </c>
      <c r="K19" s="3" t="s">
        <v>156</v>
      </c>
      <c r="L19" s="3">
        <v>1.0640000000000001</v>
      </c>
      <c r="M19" s="3" t="s">
        <v>109</v>
      </c>
      <c r="N19" s="3" t="s">
        <v>110</v>
      </c>
      <c r="O19" s="3"/>
      <c r="Q19" s="3" t="s">
        <v>78</v>
      </c>
    </row>
    <row r="20" spans="1:17" x14ac:dyDescent="0.75">
      <c r="A20" s="3" t="s">
        <v>153</v>
      </c>
      <c r="B20" s="3" t="s">
        <v>154</v>
      </c>
      <c r="C20" s="3">
        <v>24</v>
      </c>
      <c r="D20" s="3" t="s">
        <v>62</v>
      </c>
      <c r="E20" s="3">
        <v>7271</v>
      </c>
      <c r="F20" s="3" t="s">
        <v>154</v>
      </c>
      <c r="G20" s="3">
        <v>7020</v>
      </c>
      <c r="H20" s="3" t="s">
        <v>155</v>
      </c>
      <c r="I20" s="3">
        <v>2018</v>
      </c>
      <c r="J20" s="3">
        <v>2018</v>
      </c>
      <c r="K20" s="3" t="s">
        <v>156</v>
      </c>
      <c r="L20" s="3">
        <v>1.504</v>
      </c>
      <c r="M20" s="3" t="s">
        <v>109</v>
      </c>
      <c r="N20" s="3" t="s">
        <v>110</v>
      </c>
      <c r="O20" s="3"/>
      <c r="Q20" s="3" t="s">
        <v>79</v>
      </c>
    </row>
    <row r="21" spans="1:17" x14ac:dyDescent="0.75">
      <c r="A21" s="3" t="s">
        <v>153</v>
      </c>
      <c r="B21" s="3" t="s">
        <v>154</v>
      </c>
      <c r="C21" s="3">
        <v>24</v>
      </c>
      <c r="D21" s="3" t="s">
        <v>62</v>
      </c>
      <c r="E21" s="3">
        <v>7271</v>
      </c>
      <c r="F21" s="3" t="s">
        <v>154</v>
      </c>
      <c r="G21" s="3">
        <v>7020</v>
      </c>
      <c r="H21" s="3" t="s">
        <v>155</v>
      </c>
      <c r="I21" s="3">
        <v>2019</v>
      </c>
      <c r="J21" s="3">
        <v>2019</v>
      </c>
      <c r="K21" s="3" t="s">
        <v>156</v>
      </c>
      <c r="L21" s="3">
        <v>1.9750000000000001</v>
      </c>
      <c r="M21" s="3" t="s">
        <v>109</v>
      </c>
      <c r="N21" s="3" t="s">
        <v>110</v>
      </c>
      <c r="O21" s="3"/>
      <c r="Q21" s="3" t="s">
        <v>80</v>
      </c>
    </row>
    <row r="22" spans="1:17" x14ac:dyDescent="0.75">
      <c r="A22" s="3" t="s">
        <v>153</v>
      </c>
      <c r="B22" s="3" t="s">
        <v>154</v>
      </c>
      <c r="C22" s="3">
        <v>50</v>
      </c>
      <c r="D22" s="3" t="s">
        <v>63</v>
      </c>
      <c r="E22" s="3">
        <v>7271</v>
      </c>
      <c r="F22" s="3" t="s">
        <v>154</v>
      </c>
      <c r="G22" s="3">
        <v>7020</v>
      </c>
      <c r="H22" s="3" t="s">
        <v>155</v>
      </c>
      <c r="I22" s="3">
        <v>2010</v>
      </c>
      <c r="J22" s="3">
        <v>2010</v>
      </c>
      <c r="K22" s="3" t="s">
        <v>156</v>
      </c>
      <c r="L22" s="3">
        <v>0.84899999999999998</v>
      </c>
      <c r="M22" s="3" t="s">
        <v>109</v>
      </c>
      <c r="N22" s="3" t="s">
        <v>110</v>
      </c>
      <c r="O22" s="3"/>
      <c r="Q22" s="3" t="s">
        <v>81</v>
      </c>
    </row>
    <row r="23" spans="1:17" x14ac:dyDescent="0.75">
      <c r="A23" s="3" t="s">
        <v>153</v>
      </c>
      <c r="B23" s="3" t="s">
        <v>154</v>
      </c>
      <c r="C23" s="3">
        <v>50</v>
      </c>
      <c r="D23" s="3" t="s">
        <v>63</v>
      </c>
      <c r="E23" s="3">
        <v>7271</v>
      </c>
      <c r="F23" s="3" t="s">
        <v>154</v>
      </c>
      <c r="G23" s="3">
        <v>7020</v>
      </c>
      <c r="H23" s="3" t="s">
        <v>155</v>
      </c>
      <c r="I23" s="3">
        <v>2011</v>
      </c>
      <c r="J23" s="3">
        <v>2011</v>
      </c>
      <c r="K23" s="3" t="s">
        <v>156</v>
      </c>
      <c r="L23" s="3">
        <v>0.17599999999999999</v>
      </c>
      <c r="M23" s="3" t="s">
        <v>109</v>
      </c>
      <c r="N23" s="3" t="s">
        <v>110</v>
      </c>
      <c r="O23" s="3"/>
      <c r="Q23" s="3" t="s">
        <v>82</v>
      </c>
    </row>
    <row r="24" spans="1:17" x14ac:dyDescent="0.75">
      <c r="A24" s="3" t="s">
        <v>153</v>
      </c>
      <c r="B24" s="3" t="s">
        <v>154</v>
      </c>
      <c r="C24" s="3">
        <v>50</v>
      </c>
      <c r="D24" s="3" t="s">
        <v>63</v>
      </c>
      <c r="E24" s="3">
        <v>7271</v>
      </c>
      <c r="F24" s="3" t="s">
        <v>154</v>
      </c>
      <c r="G24" s="3">
        <v>7020</v>
      </c>
      <c r="H24" s="3" t="s">
        <v>155</v>
      </c>
      <c r="I24" s="3">
        <v>2012</v>
      </c>
      <c r="J24" s="3">
        <v>2012</v>
      </c>
      <c r="K24" s="3" t="s">
        <v>156</v>
      </c>
      <c r="L24" s="3">
        <v>0.34300000000000003</v>
      </c>
      <c r="M24" s="3" t="s">
        <v>109</v>
      </c>
      <c r="N24" s="3" t="s">
        <v>110</v>
      </c>
      <c r="O24" s="3"/>
      <c r="Q24" s="3" t="s">
        <v>83</v>
      </c>
    </row>
    <row r="25" spans="1:17" x14ac:dyDescent="0.75">
      <c r="A25" s="3" t="s">
        <v>153</v>
      </c>
      <c r="B25" s="3" t="s">
        <v>154</v>
      </c>
      <c r="C25" s="3">
        <v>50</v>
      </c>
      <c r="D25" s="3" t="s">
        <v>63</v>
      </c>
      <c r="E25" s="3">
        <v>7271</v>
      </c>
      <c r="F25" s="3" t="s">
        <v>154</v>
      </c>
      <c r="G25" s="3">
        <v>7020</v>
      </c>
      <c r="H25" s="3" t="s">
        <v>155</v>
      </c>
      <c r="I25" s="3">
        <v>2013</v>
      </c>
      <c r="J25" s="3">
        <v>2013</v>
      </c>
      <c r="K25" s="3" t="s">
        <v>156</v>
      </c>
      <c r="L25" s="3">
        <v>0.26700000000000002</v>
      </c>
      <c r="M25" s="3" t="s">
        <v>109</v>
      </c>
      <c r="N25" s="3" t="s">
        <v>110</v>
      </c>
      <c r="O25" s="3"/>
      <c r="Q25" s="4" t="s">
        <v>84</v>
      </c>
    </row>
    <row r="26" spans="1:17" x14ac:dyDescent="0.75">
      <c r="A26" s="3" t="s">
        <v>153</v>
      </c>
      <c r="B26" s="3" t="s">
        <v>154</v>
      </c>
      <c r="C26" s="3">
        <v>50</v>
      </c>
      <c r="D26" s="3" t="s">
        <v>63</v>
      </c>
      <c r="E26" s="3">
        <v>7271</v>
      </c>
      <c r="F26" s="3" t="s">
        <v>154</v>
      </c>
      <c r="G26" s="3">
        <v>7020</v>
      </c>
      <c r="H26" s="3" t="s">
        <v>155</v>
      </c>
      <c r="I26" s="3">
        <v>2014</v>
      </c>
      <c r="J26" s="3">
        <v>2014</v>
      </c>
      <c r="K26" s="3" t="s">
        <v>156</v>
      </c>
      <c r="L26" s="3">
        <v>0.48199999999999998</v>
      </c>
      <c r="M26" s="3" t="s">
        <v>109</v>
      </c>
      <c r="N26" s="3" t="s">
        <v>110</v>
      </c>
      <c r="O26" s="3"/>
      <c r="Q26" s="3" t="s">
        <v>85</v>
      </c>
    </row>
    <row r="27" spans="1:17" x14ac:dyDescent="0.75">
      <c r="A27" s="3" t="s">
        <v>153</v>
      </c>
      <c r="B27" s="3" t="s">
        <v>154</v>
      </c>
      <c r="C27" s="3">
        <v>50</v>
      </c>
      <c r="D27" s="3" t="s">
        <v>63</v>
      </c>
      <c r="E27" s="3">
        <v>7271</v>
      </c>
      <c r="F27" s="3" t="s">
        <v>154</v>
      </c>
      <c r="G27" s="3">
        <v>7020</v>
      </c>
      <c r="H27" s="3" t="s">
        <v>155</v>
      </c>
      <c r="I27" s="3">
        <v>2015</v>
      </c>
      <c r="J27" s="3">
        <v>2015</v>
      </c>
      <c r="K27" s="3" t="s">
        <v>156</v>
      </c>
      <c r="L27" s="3">
        <v>0.69899999999999995</v>
      </c>
      <c r="M27" s="3" t="s">
        <v>109</v>
      </c>
      <c r="N27" s="3" t="s">
        <v>110</v>
      </c>
      <c r="O27" s="3"/>
      <c r="Q27" s="3" t="s">
        <v>86</v>
      </c>
    </row>
    <row r="28" spans="1:17" x14ac:dyDescent="0.75">
      <c r="A28" s="3" t="s">
        <v>153</v>
      </c>
      <c r="B28" s="3" t="s">
        <v>154</v>
      </c>
      <c r="C28" s="3">
        <v>50</v>
      </c>
      <c r="D28" s="3" t="s">
        <v>63</v>
      </c>
      <c r="E28" s="3">
        <v>7271</v>
      </c>
      <c r="F28" s="3" t="s">
        <v>154</v>
      </c>
      <c r="G28" s="3">
        <v>7020</v>
      </c>
      <c r="H28" s="3" t="s">
        <v>155</v>
      </c>
      <c r="I28" s="3">
        <v>2016</v>
      </c>
      <c r="J28" s="3">
        <v>2016</v>
      </c>
      <c r="K28" s="3" t="s">
        <v>156</v>
      </c>
      <c r="L28" s="3">
        <v>1.2729999999999999</v>
      </c>
      <c r="M28" s="3" t="s">
        <v>109</v>
      </c>
      <c r="N28" s="3" t="s">
        <v>110</v>
      </c>
      <c r="O28" s="3"/>
      <c r="Q28" s="3" t="s">
        <v>87</v>
      </c>
    </row>
    <row r="29" spans="1:17" x14ac:dyDescent="0.75">
      <c r="A29" s="3" t="s">
        <v>153</v>
      </c>
      <c r="B29" s="3" t="s">
        <v>154</v>
      </c>
      <c r="C29" s="3">
        <v>50</v>
      </c>
      <c r="D29" s="3" t="s">
        <v>63</v>
      </c>
      <c r="E29" s="3">
        <v>7271</v>
      </c>
      <c r="F29" s="3" t="s">
        <v>154</v>
      </c>
      <c r="G29" s="3">
        <v>7020</v>
      </c>
      <c r="H29" s="3" t="s">
        <v>155</v>
      </c>
      <c r="I29" s="3">
        <v>2017</v>
      </c>
      <c r="J29" s="3">
        <v>2017</v>
      </c>
      <c r="K29" s="3" t="s">
        <v>156</v>
      </c>
      <c r="L29" s="3">
        <v>1.085</v>
      </c>
      <c r="M29" s="3" t="s">
        <v>109</v>
      </c>
      <c r="N29" s="3" t="s">
        <v>110</v>
      </c>
      <c r="O29" s="3"/>
      <c r="Q29" s="3" t="s">
        <v>88</v>
      </c>
    </row>
    <row r="30" spans="1:17" x14ac:dyDescent="0.75">
      <c r="A30" s="3" t="s">
        <v>153</v>
      </c>
      <c r="B30" s="3" t="s">
        <v>154</v>
      </c>
      <c r="C30" s="3">
        <v>50</v>
      </c>
      <c r="D30" s="3" t="s">
        <v>63</v>
      </c>
      <c r="E30" s="3">
        <v>7271</v>
      </c>
      <c r="F30" s="3" t="s">
        <v>154</v>
      </c>
      <c r="G30" s="3">
        <v>7020</v>
      </c>
      <c r="H30" s="3" t="s">
        <v>155</v>
      </c>
      <c r="I30" s="3">
        <v>2018</v>
      </c>
      <c r="J30" s="3">
        <v>2018</v>
      </c>
      <c r="K30" s="3" t="s">
        <v>156</v>
      </c>
      <c r="L30" s="3">
        <v>0.86599999999999999</v>
      </c>
      <c r="M30" s="3" t="s">
        <v>109</v>
      </c>
      <c r="N30" s="3" t="s">
        <v>110</v>
      </c>
      <c r="O30" s="3"/>
      <c r="Q30" s="3" t="s">
        <v>89</v>
      </c>
    </row>
    <row r="31" spans="1:17" x14ac:dyDescent="0.75">
      <c r="A31" s="3" t="s">
        <v>153</v>
      </c>
      <c r="B31" s="3" t="s">
        <v>154</v>
      </c>
      <c r="C31" s="3">
        <v>50</v>
      </c>
      <c r="D31" s="3" t="s">
        <v>63</v>
      </c>
      <c r="E31" s="3">
        <v>7271</v>
      </c>
      <c r="F31" s="3" t="s">
        <v>154</v>
      </c>
      <c r="G31" s="3">
        <v>7020</v>
      </c>
      <c r="H31" s="3" t="s">
        <v>155</v>
      </c>
      <c r="I31" s="3">
        <v>2019</v>
      </c>
      <c r="J31" s="3">
        <v>2019</v>
      </c>
      <c r="K31" s="3" t="s">
        <v>156</v>
      </c>
      <c r="L31" s="3">
        <v>1.109</v>
      </c>
      <c r="M31" s="3" t="s">
        <v>109</v>
      </c>
      <c r="N31" s="3" t="s">
        <v>110</v>
      </c>
      <c r="O31" s="3"/>
      <c r="Q31" s="3" t="s">
        <v>90</v>
      </c>
    </row>
    <row r="32" spans="1:17" x14ac:dyDescent="0.75">
      <c r="A32" s="3" t="s">
        <v>153</v>
      </c>
      <c r="B32" s="3" t="s">
        <v>154</v>
      </c>
      <c r="C32" s="3">
        <v>204</v>
      </c>
      <c r="D32" s="3" t="s">
        <v>64</v>
      </c>
      <c r="E32" s="3">
        <v>7271</v>
      </c>
      <c r="F32" s="3" t="s">
        <v>154</v>
      </c>
      <c r="G32" s="3">
        <v>7020</v>
      </c>
      <c r="H32" s="3" t="s">
        <v>155</v>
      </c>
      <c r="I32" s="3">
        <v>2010</v>
      </c>
      <c r="J32" s="3">
        <v>2010</v>
      </c>
      <c r="K32" s="3" t="s">
        <v>156</v>
      </c>
      <c r="L32" s="3">
        <v>1.349</v>
      </c>
      <c r="M32" s="3" t="s">
        <v>109</v>
      </c>
      <c r="N32" s="3" t="s">
        <v>110</v>
      </c>
      <c r="O32" s="3"/>
      <c r="Q32" s="3" t="s">
        <v>91</v>
      </c>
    </row>
    <row r="33" spans="1:17" x14ac:dyDescent="0.75">
      <c r="A33" s="3" t="s">
        <v>153</v>
      </c>
      <c r="B33" s="3" t="s">
        <v>154</v>
      </c>
      <c r="C33" s="3">
        <v>204</v>
      </c>
      <c r="D33" s="3" t="s">
        <v>64</v>
      </c>
      <c r="E33" s="3">
        <v>7271</v>
      </c>
      <c r="F33" s="3" t="s">
        <v>154</v>
      </c>
      <c r="G33" s="3">
        <v>7020</v>
      </c>
      <c r="H33" s="3" t="s">
        <v>155</v>
      </c>
      <c r="I33" s="3">
        <v>2011</v>
      </c>
      <c r="J33" s="3">
        <v>2011</v>
      </c>
      <c r="K33" s="3" t="s">
        <v>156</v>
      </c>
      <c r="L33" s="3">
        <v>1.0740000000000001</v>
      </c>
      <c r="M33" s="3" t="s">
        <v>109</v>
      </c>
      <c r="N33" s="3" t="s">
        <v>110</v>
      </c>
      <c r="O33" s="3"/>
      <c r="Q33" s="3" t="s">
        <v>92</v>
      </c>
    </row>
    <row r="34" spans="1:17" x14ac:dyDescent="0.75">
      <c r="A34" s="3" t="s">
        <v>153</v>
      </c>
      <c r="B34" s="3" t="s">
        <v>154</v>
      </c>
      <c r="C34" s="3">
        <v>204</v>
      </c>
      <c r="D34" s="3" t="s">
        <v>64</v>
      </c>
      <c r="E34" s="3">
        <v>7271</v>
      </c>
      <c r="F34" s="3" t="s">
        <v>154</v>
      </c>
      <c r="G34" s="3">
        <v>7020</v>
      </c>
      <c r="H34" s="3" t="s">
        <v>155</v>
      </c>
      <c r="I34" s="3">
        <v>2012</v>
      </c>
      <c r="J34" s="3">
        <v>2012</v>
      </c>
      <c r="K34" s="3" t="s">
        <v>156</v>
      </c>
      <c r="L34" s="3">
        <v>0.71899999999999997</v>
      </c>
      <c r="M34" s="3" t="s">
        <v>109</v>
      </c>
      <c r="N34" s="3" t="s">
        <v>110</v>
      </c>
      <c r="O34" s="3"/>
      <c r="Q34" s="4" t="s">
        <v>93</v>
      </c>
    </row>
    <row r="35" spans="1:17" x14ac:dyDescent="0.75">
      <c r="A35" s="3" t="s">
        <v>153</v>
      </c>
      <c r="B35" s="3" t="s">
        <v>154</v>
      </c>
      <c r="C35" s="3">
        <v>204</v>
      </c>
      <c r="D35" s="3" t="s">
        <v>64</v>
      </c>
      <c r="E35" s="3">
        <v>7271</v>
      </c>
      <c r="F35" s="3" t="s">
        <v>154</v>
      </c>
      <c r="G35" s="3">
        <v>7020</v>
      </c>
      <c r="H35" s="3" t="s">
        <v>155</v>
      </c>
      <c r="I35" s="3">
        <v>2013</v>
      </c>
      <c r="J35" s="3">
        <v>2013</v>
      </c>
      <c r="K35" s="3" t="s">
        <v>156</v>
      </c>
      <c r="L35" s="3">
        <v>0.98899999999999999</v>
      </c>
      <c r="M35" s="3" t="s">
        <v>109</v>
      </c>
      <c r="N35" s="3" t="s">
        <v>110</v>
      </c>
      <c r="O35" s="3"/>
      <c r="Q35" s="3" t="s">
        <v>94</v>
      </c>
    </row>
    <row r="36" spans="1:17" x14ac:dyDescent="0.75">
      <c r="A36" s="3" t="s">
        <v>153</v>
      </c>
      <c r="B36" s="3" t="s">
        <v>154</v>
      </c>
      <c r="C36" s="3">
        <v>204</v>
      </c>
      <c r="D36" s="3" t="s">
        <v>64</v>
      </c>
      <c r="E36" s="3">
        <v>7271</v>
      </c>
      <c r="F36" s="3" t="s">
        <v>154</v>
      </c>
      <c r="G36" s="3">
        <v>7020</v>
      </c>
      <c r="H36" s="3" t="s">
        <v>155</v>
      </c>
      <c r="I36" s="3">
        <v>2014</v>
      </c>
      <c r="J36" s="3">
        <v>2014</v>
      </c>
      <c r="K36" s="3" t="s">
        <v>156</v>
      </c>
      <c r="L36" s="3">
        <v>1.087</v>
      </c>
      <c r="M36" s="3" t="s">
        <v>109</v>
      </c>
      <c r="N36" s="3" t="s">
        <v>110</v>
      </c>
      <c r="O36" s="3"/>
      <c r="Q36" s="3" t="s">
        <v>95</v>
      </c>
    </row>
    <row r="37" spans="1:17" x14ac:dyDescent="0.75">
      <c r="A37" s="3" t="s">
        <v>153</v>
      </c>
      <c r="B37" s="3" t="s">
        <v>154</v>
      </c>
      <c r="C37" s="3">
        <v>204</v>
      </c>
      <c r="D37" s="3" t="s">
        <v>64</v>
      </c>
      <c r="E37" s="3">
        <v>7271</v>
      </c>
      <c r="F37" s="3" t="s">
        <v>154</v>
      </c>
      <c r="G37" s="3">
        <v>7020</v>
      </c>
      <c r="H37" s="3" t="s">
        <v>155</v>
      </c>
      <c r="I37" s="3">
        <v>2015</v>
      </c>
      <c r="J37" s="3">
        <v>2015</v>
      </c>
      <c r="K37" s="3" t="s">
        <v>156</v>
      </c>
      <c r="L37" s="3">
        <v>1.3169999999999999</v>
      </c>
      <c r="M37" s="3" t="s">
        <v>109</v>
      </c>
      <c r="N37" s="3" t="s">
        <v>110</v>
      </c>
      <c r="O37" s="3"/>
      <c r="Q37" s="4" t="s">
        <v>96</v>
      </c>
    </row>
    <row r="38" spans="1:17" x14ac:dyDescent="0.75">
      <c r="A38" s="3" t="s">
        <v>153</v>
      </c>
      <c r="B38" s="3" t="s">
        <v>154</v>
      </c>
      <c r="C38" s="3">
        <v>204</v>
      </c>
      <c r="D38" s="3" t="s">
        <v>64</v>
      </c>
      <c r="E38" s="3">
        <v>7271</v>
      </c>
      <c r="F38" s="3" t="s">
        <v>154</v>
      </c>
      <c r="G38" s="3">
        <v>7020</v>
      </c>
      <c r="H38" s="3" t="s">
        <v>155</v>
      </c>
      <c r="I38" s="3">
        <v>2016</v>
      </c>
      <c r="J38" s="3">
        <v>2016</v>
      </c>
      <c r="K38" s="3" t="s">
        <v>156</v>
      </c>
      <c r="L38" s="3">
        <v>1.248</v>
      </c>
      <c r="M38" s="3" t="s">
        <v>109</v>
      </c>
      <c r="N38" s="3" t="s">
        <v>110</v>
      </c>
      <c r="O38" s="3"/>
      <c r="Q38" s="3" t="s">
        <v>97</v>
      </c>
    </row>
    <row r="39" spans="1:17" x14ac:dyDescent="0.75">
      <c r="A39" s="3" t="s">
        <v>153</v>
      </c>
      <c r="B39" s="3" t="s">
        <v>154</v>
      </c>
      <c r="C39" s="3">
        <v>204</v>
      </c>
      <c r="D39" s="3" t="s">
        <v>64</v>
      </c>
      <c r="E39" s="3">
        <v>7271</v>
      </c>
      <c r="F39" s="3" t="s">
        <v>154</v>
      </c>
      <c r="G39" s="3">
        <v>7020</v>
      </c>
      <c r="H39" s="3" t="s">
        <v>155</v>
      </c>
      <c r="I39" s="3">
        <v>2017</v>
      </c>
      <c r="J39" s="3">
        <v>2017</v>
      </c>
      <c r="K39" s="3" t="s">
        <v>156</v>
      </c>
      <c r="L39" s="3">
        <v>1.3720000000000001</v>
      </c>
      <c r="M39" s="3" t="s">
        <v>109</v>
      </c>
      <c r="N39" s="3" t="s">
        <v>110</v>
      </c>
      <c r="O39" s="3"/>
      <c r="Q39" s="4" t="s">
        <v>98</v>
      </c>
    </row>
    <row r="40" spans="1:17" x14ac:dyDescent="0.75">
      <c r="A40" s="3" t="s">
        <v>153</v>
      </c>
      <c r="B40" s="3" t="s">
        <v>154</v>
      </c>
      <c r="C40" s="3">
        <v>204</v>
      </c>
      <c r="D40" s="3" t="s">
        <v>64</v>
      </c>
      <c r="E40" s="3">
        <v>7271</v>
      </c>
      <c r="F40" s="3" t="s">
        <v>154</v>
      </c>
      <c r="G40" s="3">
        <v>7020</v>
      </c>
      <c r="H40" s="3" t="s">
        <v>155</v>
      </c>
      <c r="I40" s="3">
        <v>2018</v>
      </c>
      <c r="J40" s="3">
        <v>2018</v>
      </c>
      <c r="K40" s="3" t="s">
        <v>156</v>
      </c>
      <c r="L40" s="3">
        <v>1.2330000000000001</v>
      </c>
      <c r="M40" s="3" t="s">
        <v>109</v>
      </c>
      <c r="N40" s="3" t="s">
        <v>110</v>
      </c>
      <c r="O40" s="3"/>
    </row>
    <row r="41" spans="1:17" x14ac:dyDescent="0.75">
      <c r="A41" s="3" t="s">
        <v>153</v>
      </c>
      <c r="B41" s="3" t="s">
        <v>154</v>
      </c>
      <c r="C41" s="3">
        <v>204</v>
      </c>
      <c r="D41" s="3" t="s">
        <v>64</v>
      </c>
      <c r="E41" s="3">
        <v>7271</v>
      </c>
      <c r="F41" s="3" t="s">
        <v>154</v>
      </c>
      <c r="G41" s="3">
        <v>7020</v>
      </c>
      <c r="H41" s="3" t="s">
        <v>155</v>
      </c>
      <c r="I41" s="3">
        <v>2019</v>
      </c>
      <c r="J41" s="3">
        <v>2019</v>
      </c>
      <c r="K41" s="3" t="s">
        <v>156</v>
      </c>
      <c r="L41" s="3">
        <v>1.329</v>
      </c>
      <c r="M41" s="3" t="s">
        <v>109</v>
      </c>
      <c r="N41" s="3" t="s">
        <v>110</v>
      </c>
      <c r="O41" s="3"/>
    </row>
    <row r="42" spans="1:17" x14ac:dyDescent="0.75">
      <c r="A42" s="3" t="s">
        <v>153</v>
      </c>
      <c r="B42" s="3" t="s">
        <v>154</v>
      </c>
      <c r="C42" s="3">
        <v>854</v>
      </c>
      <c r="D42" s="3" t="s">
        <v>65</v>
      </c>
      <c r="E42" s="3">
        <v>7271</v>
      </c>
      <c r="F42" s="3" t="s">
        <v>154</v>
      </c>
      <c r="G42" s="3">
        <v>7020</v>
      </c>
      <c r="H42" s="3" t="s">
        <v>155</v>
      </c>
      <c r="I42" s="3">
        <v>2010</v>
      </c>
      <c r="J42" s="3">
        <v>2010</v>
      </c>
      <c r="K42" s="3" t="s">
        <v>156</v>
      </c>
      <c r="L42" s="3">
        <v>1.347</v>
      </c>
      <c r="M42" s="3" t="s">
        <v>109</v>
      </c>
      <c r="N42" s="3" t="s">
        <v>110</v>
      </c>
      <c r="O42" s="3"/>
    </row>
    <row r="43" spans="1:17" x14ac:dyDescent="0.75">
      <c r="A43" s="3" t="s">
        <v>153</v>
      </c>
      <c r="B43" s="3" t="s">
        <v>154</v>
      </c>
      <c r="C43" s="3">
        <v>854</v>
      </c>
      <c r="D43" s="3" t="s">
        <v>65</v>
      </c>
      <c r="E43" s="3">
        <v>7271</v>
      </c>
      <c r="F43" s="3" t="s">
        <v>154</v>
      </c>
      <c r="G43" s="3">
        <v>7020</v>
      </c>
      <c r="H43" s="3" t="s">
        <v>155</v>
      </c>
      <c r="I43" s="3">
        <v>2011</v>
      </c>
      <c r="J43" s="3">
        <v>2011</v>
      </c>
      <c r="K43" s="3" t="s">
        <v>156</v>
      </c>
      <c r="L43" s="3">
        <v>1.0880000000000001</v>
      </c>
      <c r="M43" s="3" t="s">
        <v>109</v>
      </c>
      <c r="N43" s="3" t="s">
        <v>110</v>
      </c>
      <c r="O43" s="3"/>
    </row>
    <row r="44" spans="1:17" x14ac:dyDescent="0.75">
      <c r="A44" s="3" t="s">
        <v>153</v>
      </c>
      <c r="B44" s="3" t="s">
        <v>154</v>
      </c>
      <c r="C44" s="3">
        <v>854</v>
      </c>
      <c r="D44" s="3" t="s">
        <v>65</v>
      </c>
      <c r="E44" s="3">
        <v>7271</v>
      </c>
      <c r="F44" s="3" t="s">
        <v>154</v>
      </c>
      <c r="G44" s="3">
        <v>7020</v>
      </c>
      <c r="H44" s="3" t="s">
        <v>155</v>
      </c>
      <c r="I44" s="3">
        <v>2012</v>
      </c>
      <c r="J44" s="3">
        <v>2012</v>
      </c>
      <c r="K44" s="3" t="s">
        <v>156</v>
      </c>
      <c r="L44" s="3">
        <v>0.57299999999999995</v>
      </c>
      <c r="M44" s="3" t="s">
        <v>109</v>
      </c>
      <c r="N44" s="3" t="s">
        <v>110</v>
      </c>
      <c r="O44" s="3"/>
    </row>
    <row r="45" spans="1:17" x14ac:dyDescent="0.75">
      <c r="A45" s="3" t="s">
        <v>153</v>
      </c>
      <c r="B45" s="3" t="s">
        <v>154</v>
      </c>
      <c r="C45" s="3">
        <v>854</v>
      </c>
      <c r="D45" s="3" t="s">
        <v>65</v>
      </c>
      <c r="E45" s="3">
        <v>7271</v>
      </c>
      <c r="F45" s="3" t="s">
        <v>154</v>
      </c>
      <c r="G45" s="3">
        <v>7020</v>
      </c>
      <c r="H45" s="3" t="s">
        <v>155</v>
      </c>
      <c r="I45" s="3">
        <v>2013</v>
      </c>
      <c r="J45" s="3">
        <v>2013</v>
      </c>
      <c r="K45" s="3" t="s">
        <v>156</v>
      </c>
      <c r="L45" s="3">
        <v>0.93</v>
      </c>
      <c r="M45" s="3" t="s">
        <v>109</v>
      </c>
      <c r="N45" s="3" t="s">
        <v>110</v>
      </c>
      <c r="O45" s="3"/>
    </row>
    <row r="46" spans="1:17" x14ac:dyDescent="0.75">
      <c r="A46" s="3" t="s">
        <v>153</v>
      </c>
      <c r="B46" s="3" t="s">
        <v>154</v>
      </c>
      <c r="C46" s="3">
        <v>854</v>
      </c>
      <c r="D46" s="3" t="s">
        <v>65</v>
      </c>
      <c r="E46" s="3">
        <v>7271</v>
      </c>
      <c r="F46" s="3" t="s">
        <v>154</v>
      </c>
      <c r="G46" s="3">
        <v>7020</v>
      </c>
      <c r="H46" s="3" t="s">
        <v>155</v>
      </c>
      <c r="I46" s="3">
        <v>2014</v>
      </c>
      <c r="J46" s="3">
        <v>2014</v>
      </c>
      <c r="K46" s="3" t="s">
        <v>156</v>
      </c>
      <c r="L46" s="3">
        <v>0.98099999999999998</v>
      </c>
      <c r="M46" s="3" t="s">
        <v>109</v>
      </c>
      <c r="N46" s="3" t="s">
        <v>110</v>
      </c>
      <c r="O46" s="3"/>
    </row>
    <row r="47" spans="1:17" x14ac:dyDescent="0.75">
      <c r="A47" s="3" t="s">
        <v>153</v>
      </c>
      <c r="B47" s="3" t="s">
        <v>154</v>
      </c>
      <c r="C47" s="3">
        <v>854</v>
      </c>
      <c r="D47" s="3" t="s">
        <v>65</v>
      </c>
      <c r="E47" s="3">
        <v>7271</v>
      </c>
      <c r="F47" s="3" t="s">
        <v>154</v>
      </c>
      <c r="G47" s="3">
        <v>7020</v>
      </c>
      <c r="H47" s="3" t="s">
        <v>155</v>
      </c>
      <c r="I47" s="3">
        <v>2015</v>
      </c>
      <c r="J47" s="3">
        <v>2015</v>
      </c>
      <c r="K47" s="3" t="s">
        <v>156</v>
      </c>
      <c r="L47" s="3">
        <v>1.2310000000000001</v>
      </c>
      <c r="M47" s="3" t="s">
        <v>109</v>
      </c>
      <c r="N47" s="3" t="s">
        <v>110</v>
      </c>
      <c r="O47" s="3"/>
    </row>
    <row r="48" spans="1:17" x14ac:dyDescent="0.75">
      <c r="A48" s="3" t="s">
        <v>153</v>
      </c>
      <c r="B48" s="3" t="s">
        <v>154</v>
      </c>
      <c r="C48" s="3">
        <v>854</v>
      </c>
      <c r="D48" s="3" t="s">
        <v>65</v>
      </c>
      <c r="E48" s="3">
        <v>7271</v>
      </c>
      <c r="F48" s="3" t="s">
        <v>154</v>
      </c>
      <c r="G48" s="3">
        <v>7020</v>
      </c>
      <c r="H48" s="3" t="s">
        <v>155</v>
      </c>
      <c r="I48" s="3">
        <v>2016</v>
      </c>
      <c r="J48" s="3">
        <v>2016</v>
      </c>
      <c r="K48" s="3" t="s">
        <v>156</v>
      </c>
      <c r="L48" s="3">
        <v>1.1839999999999999</v>
      </c>
      <c r="M48" s="3" t="s">
        <v>109</v>
      </c>
      <c r="N48" s="3" t="s">
        <v>110</v>
      </c>
      <c r="O48" s="3"/>
    </row>
    <row r="49" spans="1:15" x14ac:dyDescent="0.75">
      <c r="A49" s="3" t="s">
        <v>153</v>
      </c>
      <c r="B49" s="3" t="s">
        <v>154</v>
      </c>
      <c r="C49" s="3">
        <v>854</v>
      </c>
      <c r="D49" s="3" t="s">
        <v>65</v>
      </c>
      <c r="E49" s="3">
        <v>7271</v>
      </c>
      <c r="F49" s="3" t="s">
        <v>154</v>
      </c>
      <c r="G49" s="3">
        <v>7020</v>
      </c>
      <c r="H49" s="3" t="s">
        <v>155</v>
      </c>
      <c r="I49" s="3">
        <v>2017</v>
      </c>
      <c r="J49" s="3">
        <v>2017</v>
      </c>
      <c r="K49" s="3" t="s">
        <v>156</v>
      </c>
      <c r="L49" s="3">
        <v>1.34</v>
      </c>
      <c r="M49" s="3" t="s">
        <v>109</v>
      </c>
      <c r="N49" s="3" t="s">
        <v>110</v>
      </c>
      <c r="O49" s="3"/>
    </row>
    <row r="50" spans="1:15" x14ac:dyDescent="0.75">
      <c r="A50" s="3" t="s">
        <v>153</v>
      </c>
      <c r="B50" s="3" t="s">
        <v>154</v>
      </c>
      <c r="C50" s="3">
        <v>854</v>
      </c>
      <c r="D50" s="3" t="s">
        <v>65</v>
      </c>
      <c r="E50" s="3">
        <v>7271</v>
      </c>
      <c r="F50" s="3" t="s">
        <v>154</v>
      </c>
      <c r="G50" s="3">
        <v>7020</v>
      </c>
      <c r="H50" s="3" t="s">
        <v>155</v>
      </c>
      <c r="I50" s="3">
        <v>2018</v>
      </c>
      <c r="J50" s="3">
        <v>2018</v>
      </c>
      <c r="K50" s="3" t="s">
        <v>156</v>
      </c>
      <c r="L50" s="3">
        <v>1.27</v>
      </c>
      <c r="M50" s="3" t="s">
        <v>109</v>
      </c>
      <c r="N50" s="3" t="s">
        <v>110</v>
      </c>
      <c r="O50" s="3"/>
    </row>
    <row r="51" spans="1:15" x14ac:dyDescent="0.75">
      <c r="A51" s="3" t="s">
        <v>153</v>
      </c>
      <c r="B51" s="3" t="s">
        <v>154</v>
      </c>
      <c r="C51" s="3">
        <v>854</v>
      </c>
      <c r="D51" s="3" t="s">
        <v>65</v>
      </c>
      <c r="E51" s="3">
        <v>7271</v>
      </c>
      <c r="F51" s="3" t="s">
        <v>154</v>
      </c>
      <c r="G51" s="3">
        <v>7020</v>
      </c>
      <c r="H51" s="3" t="s">
        <v>155</v>
      </c>
      <c r="I51" s="3">
        <v>2019</v>
      </c>
      <c r="J51" s="3">
        <v>2019</v>
      </c>
      <c r="K51" s="3" t="s">
        <v>156</v>
      </c>
      <c r="L51" s="3">
        <v>1.196</v>
      </c>
      <c r="M51" s="3" t="s">
        <v>109</v>
      </c>
      <c r="N51" s="3" t="s">
        <v>110</v>
      </c>
      <c r="O51" s="3"/>
    </row>
    <row r="52" spans="1:15" x14ac:dyDescent="0.75">
      <c r="A52" s="3" t="s">
        <v>153</v>
      </c>
      <c r="B52" s="3" t="s">
        <v>154</v>
      </c>
      <c r="C52" s="3">
        <v>116</v>
      </c>
      <c r="D52" s="3" t="s">
        <v>66</v>
      </c>
      <c r="E52" s="3">
        <v>7271</v>
      </c>
      <c r="F52" s="3" t="s">
        <v>154</v>
      </c>
      <c r="G52" s="3">
        <v>7020</v>
      </c>
      <c r="H52" s="3" t="s">
        <v>155</v>
      </c>
      <c r="I52" s="3">
        <v>2010</v>
      </c>
      <c r="J52" s="3">
        <v>2010</v>
      </c>
      <c r="K52" s="3" t="s">
        <v>156</v>
      </c>
      <c r="L52" s="3">
        <v>1.212</v>
      </c>
      <c r="M52" s="3" t="s">
        <v>109</v>
      </c>
      <c r="N52" s="3" t="s">
        <v>110</v>
      </c>
      <c r="O52" s="3"/>
    </row>
    <row r="53" spans="1:15" x14ac:dyDescent="0.75">
      <c r="A53" s="3" t="s">
        <v>153</v>
      </c>
      <c r="B53" s="3" t="s">
        <v>154</v>
      </c>
      <c r="C53" s="3">
        <v>116</v>
      </c>
      <c r="D53" s="3" t="s">
        <v>66</v>
      </c>
      <c r="E53" s="3">
        <v>7271</v>
      </c>
      <c r="F53" s="3" t="s">
        <v>154</v>
      </c>
      <c r="G53" s="3">
        <v>7020</v>
      </c>
      <c r="H53" s="3" t="s">
        <v>155</v>
      </c>
      <c r="I53" s="3">
        <v>2011</v>
      </c>
      <c r="J53" s="3">
        <v>2011</v>
      </c>
      <c r="K53" s="3" t="s">
        <v>156</v>
      </c>
      <c r="L53" s="3">
        <v>0.39400000000000002</v>
      </c>
      <c r="M53" s="3" t="s">
        <v>109</v>
      </c>
      <c r="N53" s="3" t="s">
        <v>110</v>
      </c>
      <c r="O53" s="3"/>
    </row>
    <row r="54" spans="1:15" x14ac:dyDescent="0.75">
      <c r="A54" s="3" t="s">
        <v>153</v>
      </c>
      <c r="B54" s="3" t="s">
        <v>154</v>
      </c>
      <c r="C54" s="3">
        <v>116</v>
      </c>
      <c r="D54" s="3" t="s">
        <v>66</v>
      </c>
      <c r="E54" s="3">
        <v>7271</v>
      </c>
      <c r="F54" s="3" t="s">
        <v>154</v>
      </c>
      <c r="G54" s="3">
        <v>7020</v>
      </c>
      <c r="H54" s="3" t="s">
        <v>155</v>
      </c>
      <c r="I54" s="3">
        <v>2012</v>
      </c>
      <c r="J54" s="3">
        <v>2012</v>
      </c>
      <c r="K54" s="3" t="s">
        <v>156</v>
      </c>
      <c r="L54" s="3">
        <v>0.86299999999999999</v>
      </c>
      <c r="M54" s="3" t="s">
        <v>109</v>
      </c>
      <c r="N54" s="3" t="s">
        <v>110</v>
      </c>
      <c r="O54" s="3"/>
    </row>
    <row r="55" spans="1:15" x14ac:dyDescent="0.75">
      <c r="A55" s="3" t="s">
        <v>153</v>
      </c>
      <c r="B55" s="3" t="s">
        <v>154</v>
      </c>
      <c r="C55" s="3">
        <v>116</v>
      </c>
      <c r="D55" s="3" t="s">
        <v>66</v>
      </c>
      <c r="E55" s="3">
        <v>7271</v>
      </c>
      <c r="F55" s="3" t="s">
        <v>154</v>
      </c>
      <c r="G55" s="3">
        <v>7020</v>
      </c>
      <c r="H55" s="3" t="s">
        <v>155</v>
      </c>
      <c r="I55" s="3">
        <v>2013</v>
      </c>
      <c r="J55" s="3">
        <v>2013</v>
      </c>
      <c r="K55" s="3" t="s">
        <v>156</v>
      </c>
      <c r="L55" s="3">
        <v>1.014</v>
      </c>
      <c r="M55" s="3" t="s">
        <v>109</v>
      </c>
      <c r="N55" s="3" t="s">
        <v>110</v>
      </c>
      <c r="O55" s="3"/>
    </row>
    <row r="56" spans="1:15" x14ac:dyDescent="0.75">
      <c r="A56" s="3" t="s">
        <v>153</v>
      </c>
      <c r="B56" s="3" t="s">
        <v>154</v>
      </c>
      <c r="C56" s="3">
        <v>116</v>
      </c>
      <c r="D56" s="3" t="s">
        <v>66</v>
      </c>
      <c r="E56" s="3">
        <v>7271</v>
      </c>
      <c r="F56" s="3" t="s">
        <v>154</v>
      </c>
      <c r="G56" s="3">
        <v>7020</v>
      </c>
      <c r="H56" s="3" t="s">
        <v>155</v>
      </c>
      <c r="I56" s="3">
        <v>2014</v>
      </c>
      <c r="J56" s="3">
        <v>2014</v>
      </c>
      <c r="K56" s="3" t="s">
        <v>156</v>
      </c>
      <c r="L56" s="3">
        <v>0.623</v>
      </c>
      <c r="M56" s="3" t="s">
        <v>109</v>
      </c>
      <c r="N56" s="3" t="s">
        <v>110</v>
      </c>
      <c r="O56" s="3"/>
    </row>
    <row r="57" spans="1:15" x14ac:dyDescent="0.75">
      <c r="A57" s="3" t="s">
        <v>153</v>
      </c>
      <c r="B57" s="3" t="s">
        <v>154</v>
      </c>
      <c r="C57" s="3">
        <v>116</v>
      </c>
      <c r="D57" s="3" t="s">
        <v>66</v>
      </c>
      <c r="E57" s="3">
        <v>7271</v>
      </c>
      <c r="F57" s="3" t="s">
        <v>154</v>
      </c>
      <c r="G57" s="3">
        <v>7020</v>
      </c>
      <c r="H57" s="3" t="s">
        <v>155</v>
      </c>
      <c r="I57" s="3">
        <v>2015</v>
      </c>
      <c r="J57" s="3">
        <v>2015</v>
      </c>
      <c r="K57" s="3" t="s">
        <v>156</v>
      </c>
      <c r="L57" s="3">
        <v>1.1080000000000001</v>
      </c>
      <c r="M57" s="3" t="s">
        <v>109</v>
      </c>
      <c r="N57" s="3" t="s">
        <v>110</v>
      </c>
      <c r="O57" s="3"/>
    </row>
    <row r="58" spans="1:15" x14ac:dyDescent="0.75">
      <c r="A58" s="3" t="s">
        <v>153</v>
      </c>
      <c r="B58" s="3" t="s">
        <v>154</v>
      </c>
      <c r="C58" s="3">
        <v>116</v>
      </c>
      <c r="D58" s="3" t="s">
        <v>66</v>
      </c>
      <c r="E58" s="3">
        <v>7271</v>
      </c>
      <c r="F58" s="3" t="s">
        <v>154</v>
      </c>
      <c r="G58" s="3">
        <v>7020</v>
      </c>
      <c r="H58" s="3" t="s">
        <v>155</v>
      </c>
      <c r="I58" s="3">
        <v>2016</v>
      </c>
      <c r="J58" s="3">
        <v>2016</v>
      </c>
      <c r="K58" s="3" t="s">
        <v>156</v>
      </c>
      <c r="L58" s="3">
        <v>1.484</v>
      </c>
      <c r="M58" s="3" t="s">
        <v>109</v>
      </c>
      <c r="N58" s="3" t="s">
        <v>110</v>
      </c>
      <c r="O58" s="3"/>
    </row>
    <row r="59" spans="1:15" x14ac:dyDescent="0.75">
      <c r="A59" s="3" t="s">
        <v>153</v>
      </c>
      <c r="B59" s="3" t="s">
        <v>154</v>
      </c>
      <c r="C59" s="3">
        <v>116</v>
      </c>
      <c r="D59" s="3" t="s">
        <v>66</v>
      </c>
      <c r="E59" s="3">
        <v>7271</v>
      </c>
      <c r="F59" s="3" t="s">
        <v>154</v>
      </c>
      <c r="G59" s="3">
        <v>7020</v>
      </c>
      <c r="H59" s="3" t="s">
        <v>155</v>
      </c>
      <c r="I59" s="3">
        <v>2017</v>
      </c>
      <c r="J59" s="3">
        <v>2017</v>
      </c>
      <c r="K59" s="3" t="s">
        <v>156</v>
      </c>
      <c r="L59" s="3">
        <v>1.091</v>
      </c>
      <c r="M59" s="3" t="s">
        <v>109</v>
      </c>
      <c r="N59" s="3" t="s">
        <v>110</v>
      </c>
      <c r="O59" s="3"/>
    </row>
    <row r="60" spans="1:15" x14ac:dyDescent="0.75">
      <c r="A60" s="3" t="s">
        <v>153</v>
      </c>
      <c r="B60" s="3" t="s">
        <v>154</v>
      </c>
      <c r="C60" s="3">
        <v>116</v>
      </c>
      <c r="D60" s="3" t="s">
        <v>66</v>
      </c>
      <c r="E60" s="3">
        <v>7271</v>
      </c>
      <c r="F60" s="3" t="s">
        <v>154</v>
      </c>
      <c r="G60" s="3">
        <v>7020</v>
      </c>
      <c r="H60" s="3" t="s">
        <v>155</v>
      </c>
      <c r="I60" s="3">
        <v>2018</v>
      </c>
      <c r="J60" s="3">
        <v>2018</v>
      </c>
      <c r="K60" s="3" t="s">
        <v>156</v>
      </c>
      <c r="L60" s="3">
        <v>0.75900000000000001</v>
      </c>
      <c r="M60" s="3" t="s">
        <v>109</v>
      </c>
      <c r="N60" s="3" t="s">
        <v>110</v>
      </c>
      <c r="O60" s="3"/>
    </row>
    <row r="61" spans="1:15" x14ac:dyDescent="0.75">
      <c r="A61" s="3" t="s">
        <v>153</v>
      </c>
      <c r="B61" s="3" t="s">
        <v>154</v>
      </c>
      <c r="C61" s="3">
        <v>116</v>
      </c>
      <c r="D61" s="3" t="s">
        <v>66</v>
      </c>
      <c r="E61" s="3">
        <v>7271</v>
      </c>
      <c r="F61" s="3" t="s">
        <v>154</v>
      </c>
      <c r="G61" s="3">
        <v>7020</v>
      </c>
      <c r="H61" s="3" t="s">
        <v>155</v>
      </c>
      <c r="I61" s="3">
        <v>2019</v>
      </c>
      <c r="J61" s="3">
        <v>2019</v>
      </c>
      <c r="K61" s="3" t="s">
        <v>156</v>
      </c>
      <c r="L61" s="3">
        <v>1.5129999999999999</v>
      </c>
      <c r="M61" s="3" t="s">
        <v>109</v>
      </c>
      <c r="N61" s="3" t="s">
        <v>110</v>
      </c>
      <c r="O61" s="3"/>
    </row>
    <row r="62" spans="1:15" x14ac:dyDescent="0.75">
      <c r="A62" s="3" t="s">
        <v>153</v>
      </c>
      <c r="B62" s="3" t="s">
        <v>154</v>
      </c>
      <c r="C62" s="3">
        <v>140</v>
      </c>
      <c r="D62" s="3" t="s">
        <v>67</v>
      </c>
      <c r="E62" s="3">
        <v>7271</v>
      </c>
      <c r="F62" s="3" t="s">
        <v>154</v>
      </c>
      <c r="G62" s="3">
        <v>7020</v>
      </c>
      <c r="H62" s="3" t="s">
        <v>155</v>
      </c>
      <c r="I62" s="3">
        <v>2010</v>
      </c>
      <c r="J62" s="3">
        <v>2010</v>
      </c>
      <c r="K62" s="3" t="s">
        <v>156</v>
      </c>
      <c r="L62" s="3">
        <v>1.137</v>
      </c>
      <c r="M62" s="3" t="s">
        <v>109</v>
      </c>
      <c r="N62" s="3" t="s">
        <v>110</v>
      </c>
      <c r="O62" s="3"/>
    </row>
    <row r="63" spans="1:15" x14ac:dyDescent="0.75">
      <c r="A63" s="3" t="s">
        <v>153</v>
      </c>
      <c r="B63" s="3" t="s">
        <v>154</v>
      </c>
      <c r="C63" s="3">
        <v>140</v>
      </c>
      <c r="D63" s="3" t="s">
        <v>67</v>
      </c>
      <c r="E63" s="3">
        <v>7271</v>
      </c>
      <c r="F63" s="3" t="s">
        <v>154</v>
      </c>
      <c r="G63" s="3">
        <v>7020</v>
      </c>
      <c r="H63" s="3" t="s">
        <v>155</v>
      </c>
      <c r="I63" s="3">
        <v>2011</v>
      </c>
      <c r="J63" s="3">
        <v>2011</v>
      </c>
      <c r="K63" s="3" t="s">
        <v>156</v>
      </c>
      <c r="L63" s="3">
        <v>0.77400000000000002</v>
      </c>
      <c r="M63" s="3" t="s">
        <v>109</v>
      </c>
      <c r="N63" s="3" t="s">
        <v>110</v>
      </c>
      <c r="O63" s="3"/>
    </row>
    <row r="64" spans="1:15" x14ac:dyDescent="0.75">
      <c r="A64" s="3" t="s">
        <v>153</v>
      </c>
      <c r="B64" s="3" t="s">
        <v>154</v>
      </c>
      <c r="C64" s="3">
        <v>140</v>
      </c>
      <c r="D64" s="3" t="s">
        <v>67</v>
      </c>
      <c r="E64" s="3">
        <v>7271</v>
      </c>
      <c r="F64" s="3" t="s">
        <v>154</v>
      </c>
      <c r="G64" s="3">
        <v>7020</v>
      </c>
      <c r="H64" s="3" t="s">
        <v>155</v>
      </c>
      <c r="I64" s="3">
        <v>2012</v>
      </c>
      <c r="J64" s="3">
        <v>2012</v>
      </c>
      <c r="K64" s="3" t="s">
        <v>156</v>
      </c>
      <c r="L64" s="3">
        <v>0.49399999999999999</v>
      </c>
      <c r="M64" s="3" t="s">
        <v>109</v>
      </c>
      <c r="N64" s="3" t="s">
        <v>110</v>
      </c>
      <c r="O64" s="3"/>
    </row>
    <row r="65" spans="1:15" x14ac:dyDescent="0.75">
      <c r="A65" s="3" t="s">
        <v>153</v>
      </c>
      <c r="B65" s="3" t="s">
        <v>154</v>
      </c>
      <c r="C65" s="3">
        <v>140</v>
      </c>
      <c r="D65" s="3" t="s">
        <v>67</v>
      </c>
      <c r="E65" s="3">
        <v>7271</v>
      </c>
      <c r="F65" s="3" t="s">
        <v>154</v>
      </c>
      <c r="G65" s="3">
        <v>7020</v>
      </c>
      <c r="H65" s="3" t="s">
        <v>155</v>
      </c>
      <c r="I65" s="3">
        <v>2013</v>
      </c>
      <c r="J65" s="3">
        <v>2013</v>
      </c>
      <c r="K65" s="3" t="s">
        <v>156</v>
      </c>
      <c r="L65" s="3">
        <v>0.82499999999999996</v>
      </c>
      <c r="M65" s="3" t="s">
        <v>109</v>
      </c>
      <c r="N65" s="3" t="s">
        <v>110</v>
      </c>
      <c r="O65" s="3"/>
    </row>
    <row r="66" spans="1:15" x14ac:dyDescent="0.75">
      <c r="A66" s="3" t="s">
        <v>153</v>
      </c>
      <c r="B66" s="3" t="s">
        <v>154</v>
      </c>
      <c r="C66" s="3">
        <v>140</v>
      </c>
      <c r="D66" s="3" t="s">
        <v>67</v>
      </c>
      <c r="E66" s="3">
        <v>7271</v>
      </c>
      <c r="F66" s="3" t="s">
        <v>154</v>
      </c>
      <c r="G66" s="3">
        <v>7020</v>
      </c>
      <c r="H66" s="3" t="s">
        <v>155</v>
      </c>
      <c r="I66" s="3">
        <v>2014</v>
      </c>
      <c r="J66" s="3">
        <v>2014</v>
      </c>
      <c r="K66" s="3" t="s">
        <v>156</v>
      </c>
      <c r="L66" s="3">
        <v>0.68200000000000005</v>
      </c>
      <c r="M66" s="3" t="s">
        <v>109</v>
      </c>
      <c r="N66" s="3" t="s">
        <v>110</v>
      </c>
      <c r="O66" s="3"/>
    </row>
    <row r="67" spans="1:15" x14ac:dyDescent="0.75">
      <c r="A67" s="3" t="s">
        <v>153</v>
      </c>
      <c r="B67" s="3" t="s">
        <v>154</v>
      </c>
      <c r="C67" s="3">
        <v>140</v>
      </c>
      <c r="D67" s="3" t="s">
        <v>67</v>
      </c>
      <c r="E67" s="3">
        <v>7271</v>
      </c>
      <c r="F67" s="3" t="s">
        <v>154</v>
      </c>
      <c r="G67" s="3">
        <v>7020</v>
      </c>
      <c r="H67" s="3" t="s">
        <v>155</v>
      </c>
      <c r="I67" s="3">
        <v>2015</v>
      </c>
      <c r="J67" s="3">
        <v>2015</v>
      </c>
      <c r="K67" s="3" t="s">
        <v>156</v>
      </c>
      <c r="L67" s="3">
        <v>0.98399999999999999</v>
      </c>
      <c r="M67" s="3" t="s">
        <v>109</v>
      </c>
      <c r="N67" s="3" t="s">
        <v>110</v>
      </c>
      <c r="O67" s="3"/>
    </row>
    <row r="68" spans="1:15" x14ac:dyDescent="0.75">
      <c r="A68" s="3" t="s">
        <v>153</v>
      </c>
      <c r="B68" s="3" t="s">
        <v>154</v>
      </c>
      <c r="C68" s="3">
        <v>140</v>
      </c>
      <c r="D68" s="3" t="s">
        <v>67</v>
      </c>
      <c r="E68" s="3">
        <v>7271</v>
      </c>
      <c r="F68" s="3" t="s">
        <v>154</v>
      </c>
      <c r="G68" s="3">
        <v>7020</v>
      </c>
      <c r="H68" s="3" t="s">
        <v>155</v>
      </c>
      <c r="I68" s="3">
        <v>2016</v>
      </c>
      <c r="J68" s="3">
        <v>2016</v>
      </c>
      <c r="K68" s="3" t="s">
        <v>156</v>
      </c>
      <c r="L68" s="3">
        <v>1.2170000000000001</v>
      </c>
      <c r="M68" s="3" t="s">
        <v>109</v>
      </c>
      <c r="N68" s="3" t="s">
        <v>110</v>
      </c>
      <c r="O68" s="3"/>
    </row>
    <row r="69" spans="1:15" x14ac:dyDescent="0.75">
      <c r="A69" s="3" t="s">
        <v>153</v>
      </c>
      <c r="B69" s="3" t="s">
        <v>154</v>
      </c>
      <c r="C69" s="3">
        <v>140</v>
      </c>
      <c r="D69" s="3" t="s">
        <v>67</v>
      </c>
      <c r="E69" s="3">
        <v>7271</v>
      </c>
      <c r="F69" s="3" t="s">
        <v>154</v>
      </c>
      <c r="G69" s="3">
        <v>7020</v>
      </c>
      <c r="H69" s="3" t="s">
        <v>155</v>
      </c>
      <c r="I69" s="3">
        <v>2017</v>
      </c>
      <c r="J69" s="3">
        <v>2017</v>
      </c>
      <c r="K69" s="3" t="s">
        <v>156</v>
      </c>
      <c r="L69" s="3">
        <v>1.171</v>
      </c>
      <c r="M69" s="3" t="s">
        <v>109</v>
      </c>
      <c r="N69" s="3" t="s">
        <v>110</v>
      </c>
      <c r="O69" s="3"/>
    </row>
    <row r="70" spans="1:15" x14ac:dyDescent="0.75">
      <c r="A70" s="3" t="s">
        <v>153</v>
      </c>
      <c r="B70" s="3" t="s">
        <v>154</v>
      </c>
      <c r="C70" s="3">
        <v>140</v>
      </c>
      <c r="D70" s="3" t="s">
        <v>67</v>
      </c>
      <c r="E70" s="3">
        <v>7271</v>
      </c>
      <c r="F70" s="3" t="s">
        <v>154</v>
      </c>
      <c r="G70" s="3">
        <v>7020</v>
      </c>
      <c r="H70" s="3" t="s">
        <v>155</v>
      </c>
      <c r="I70" s="3">
        <v>2018</v>
      </c>
      <c r="J70" s="3">
        <v>2018</v>
      </c>
      <c r="K70" s="3" t="s">
        <v>156</v>
      </c>
      <c r="L70" s="3">
        <v>1.179</v>
      </c>
      <c r="M70" s="3" t="s">
        <v>109</v>
      </c>
      <c r="N70" s="3" t="s">
        <v>110</v>
      </c>
      <c r="O70" s="3"/>
    </row>
    <row r="71" spans="1:15" x14ac:dyDescent="0.75">
      <c r="A71" s="3" t="s">
        <v>153</v>
      </c>
      <c r="B71" s="3" t="s">
        <v>154</v>
      </c>
      <c r="C71" s="3">
        <v>140</v>
      </c>
      <c r="D71" s="3" t="s">
        <v>67</v>
      </c>
      <c r="E71" s="3">
        <v>7271</v>
      </c>
      <c r="F71" s="3" t="s">
        <v>154</v>
      </c>
      <c r="G71" s="3">
        <v>7020</v>
      </c>
      <c r="H71" s="3" t="s">
        <v>155</v>
      </c>
      <c r="I71" s="3">
        <v>2019</v>
      </c>
      <c r="J71" s="3">
        <v>2019</v>
      </c>
      <c r="K71" s="3" t="s">
        <v>156</v>
      </c>
      <c r="L71" s="3">
        <v>1.262</v>
      </c>
      <c r="M71" s="3" t="s">
        <v>109</v>
      </c>
      <c r="N71" s="3" t="s">
        <v>110</v>
      </c>
      <c r="O71" s="3"/>
    </row>
    <row r="72" spans="1:15" x14ac:dyDescent="0.75">
      <c r="A72" s="3" t="s">
        <v>153</v>
      </c>
      <c r="B72" s="3" t="s">
        <v>154</v>
      </c>
      <c r="C72" s="3">
        <v>148</v>
      </c>
      <c r="D72" s="3" t="s">
        <v>68</v>
      </c>
      <c r="E72" s="3">
        <v>7271</v>
      </c>
      <c r="F72" s="3" t="s">
        <v>154</v>
      </c>
      <c r="G72" s="3">
        <v>7020</v>
      </c>
      <c r="H72" s="3" t="s">
        <v>155</v>
      </c>
      <c r="I72" s="3">
        <v>2010</v>
      </c>
      <c r="J72" s="3">
        <v>2010</v>
      </c>
      <c r="K72" s="3" t="s">
        <v>156</v>
      </c>
      <c r="L72" s="3">
        <v>1.2170000000000001</v>
      </c>
      <c r="M72" s="3" t="s">
        <v>109</v>
      </c>
      <c r="N72" s="3" t="s">
        <v>110</v>
      </c>
      <c r="O72" s="3"/>
    </row>
    <row r="73" spans="1:15" x14ac:dyDescent="0.75">
      <c r="A73" s="3" t="s">
        <v>153</v>
      </c>
      <c r="B73" s="3" t="s">
        <v>154</v>
      </c>
      <c r="C73" s="3">
        <v>148</v>
      </c>
      <c r="D73" s="3" t="s">
        <v>68</v>
      </c>
      <c r="E73" s="3">
        <v>7271</v>
      </c>
      <c r="F73" s="3" t="s">
        <v>154</v>
      </c>
      <c r="G73" s="3">
        <v>7020</v>
      </c>
      <c r="H73" s="3" t="s">
        <v>155</v>
      </c>
      <c r="I73" s="3">
        <v>2011</v>
      </c>
      <c r="J73" s="3">
        <v>2011</v>
      </c>
      <c r="K73" s="3" t="s">
        <v>156</v>
      </c>
      <c r="L73" s="3">
        <v>0.97099999999999997</v>
      </c>
      <c r="M73" s="3" t="s">
        <v>109</v>
      </c>
      <c r="N73" s="3" t="s">
        <v>110</v>
      </c>
      <c r="O73" s="3"/>
    </row>
    <row r="74" spans="1:15" x14ac:dyDescent="0.75">
      <c r="A74" s="3" t="s">
        <v>153</v>
      </c>
      <c r="B74" s="3" t="s">
        <v>154</v>
      </c>
      <c r="C74" s="3">
        <v>148</v>
      </c>
      <c r="D74" s="3" t="s">
        <v>68</v>
      </c>
      <c r="E74" s="3">
        <v>7271</v>
      </c>
      <c r="F74" s="3" t="s">
        <v>154</v>
      </c>
      <c r="G74" s="3">
        <v>7020</v>
      </c>
      <c r="H74" s="3" t="s">
        <v>155</v>
      </c>
      <c r="I74" s="3">
        <v>2012</v>
      </c>
      <c r="J74" s="3">
        <v>2012</v>
      </c>
      <c r="K74" s="3" t="s">
        <v>156</v>
      </c>
      <c r="L74" s="3">
        <v>0.53700000000000003</v>
      </c>
      <c r="M74" s="3" t="s">
        <v>109</v>
      </c>
      <c r="N74" s="3" t="s">
        <v>110</v>
      </c>
      <c r="O74" s="3"/>
    </row>
    <row r="75" spans="1:15" x14ac:dyDescent="0.75">
      <c r="A75" s="3" t="s">
        <v>153</v>
      </c>
      <c r="B75" s="3" t="s">
        <v>154</v>
      </c>
      <c r="C75" s="3">
        <v>148</v>
      </c>
      <c r="D75" s="3" t="s">
        <v>68</v>
      </c>
      <c r="E75" s="3">
        <v>7271</v>
      </c>
      <c r="F75" s="3" t="s">
        <v>154</v>
      </c>
      <c r="G75" s="3">
        <v>7020</v>
      </c>
      <c r="H75" s="3" t="s">
        <v>155</v>
      </c>
      <c r="I75" s="3">
        <v>2013</v>
      </c>
      <c r="J75" s="3">
        <v>2013</v>
      </c>
      <c r="K75" s="3" t="s">
        <v>156</v>
      </c>
      <c r="L75" s="3">
        <v>0.99</v>
      </c>
      <c r="M75" s="3" t="s">
        <v>109</v>
      </c>
      <c r="N75" s="3" t="s">
        <v>110</v>
      </c>
      <c r="O75" s="3"/>
    </row>
    <row r="76" spans="1:15" x14ac:dyDescent="0.75">
      <c r="A76" s="3" t="s">
        <v>153</v>
      </c>
      <c r="B76" s="3" t="s">
        <v>154</v>
      </c>
      <c r="C76" s="3">
        <v>148</v>
      </c>
      <c r="D76" s="3" t="s">
        <v>68</v>
      </c>
      <c r="E76" s="3">
        <v>7271</v>
      </c>
      <c r="F76" s="3" t="s">
        <v>154</v>
      </c>
      <c r="G76" s="3">
        <v>7020</v>
      </c>
      <c r="H76" s="3" t="s">
        <v>155</v>
      </c>
      <c r="I76" s="3">
        <v>2014</v>
      </c>
      <c r="J76" s="3">
        <v>2014</v>
      </c>
      <c r="K76" s="3" t="s">
        <v>156</v>
      </c>
      <c r="L76" s="3">
        <v>0.83099999999999996</v>
      </c>
      <c r="M76" s="3" t="s">
        <v>109</v>
      </c>
      <c r="N76" s="3" t="s">
        <v>110</v>
      </c>
      <c r="O76" s="3"/>
    </row>
    <row r="77" spans="1:15" x14ac:dyDescent="0.75">
      <c r="A77" s="3" t="s">
        <v>153</v>
      </c>
      <c r="B77" s="3" t="s">
        <v>154</v>
      </c>
      <c r="C77" s="3">
        <v>148</v>
      </c>
      <c r="D77" s="3" t="s">
        <v>68</v>
      </c>
      <c r="E77" s="3">
        <v>7271</v>
      </c>
      <c r="F77" s="3" t="s">
        <v>154</v>
      </c>
      <c r="G77" s="3">
        <v>7020</v>
      </c>
      <c r="H77" s="3" t="s">
        <v>155</v>
      </c>
      <c r="I77" s="3">
        <v>2015</v>
      </c>
      <c r="J77" s="3">
        <v>2015</v>
      </c>
      <c r="K77" s="3" t="s">
        <v>156</v>
      </c>
      <c r="L77" s="3">
        <v>1.3320000000000001</v>
      </c>
      <c r="M77" s="3" t="s">
        <v>109</v>
      </c>
      <c r="N77" s="3" t="s">
        <v>110</v>
      </c>
      <c r="O77" s="3"/>
    </row>
    <row r="78" spans="1:15" x14ac:dyDescent="0.75">
      <c r="A78" s="3" t="s">
        <v>153</v>
      </c>
      <c r="B78" s="3" t="s">
        <v>154</v>
      </c>
      <c r="C78" s="3">
        <v>148</v>
      </c>
      <c r="D78" s="3" t="s">
        <v>68</v>
      </c>
      <c r="E78" s="3">
        <v>7271</v>
      </c>
      <c r="F78" s="3" t="s">
        <v>154</v>
      </c>
      <c r="G78" s="3">
        <v>7020</v>
      </c>
      <c r="H78" s="3" t="s">
        <v>155</v>
      </c>
      <c r="I78" s="3">
        <v>2016</v>
      </c>
      <c r="J78" s="3">
        <v>2016</v>
      </c>
      <c r="K78" s="3" t="s">
        <v>156</v>
      </c>
      <c r="L78" s="3">
        <v>0.89500000000000002</v>
      </c>
      <c r="M78" s="3" t="s">
        <v>109</v>
      </c>
      <c r="N78" s="3" t="s">
        <v>110</v>
      </c>
      <c r="O78" s="3"/>
    </row>
    <row r="79" spans="1:15" x14ac:dyDescent="0.75">
      <c r="A79" s="3" t="s">
        <v>153</v>
      </c>
      <c r="B79" s="3" t="s">
        <v>154</v>
      </c>
      <c r="C79" s="3">
        <v>148</v>
      </c>
      <c r="D79" s="3" t="s">
        <v>68</v>
      </c>
      <c r="E79" s="3">
        <v>7271</v>
      </c>
      <c r="F79" s="3" t="s">
        <v>154</v>
      </c>
      <c r="G79" s="3">
        <v>7020</v>
      </c>
      <c r="H79" s="3" t="s">
        <v>155</v>
      </c>
      <c r="I79" s="3">
        <v>2017</v>
      </c>
      <c r="J79" s="3">
        <v>2017</v>
      </c>
      <c r="K79" s="3" t="s">
        <v>156</v>
      </c>
      <c r="L79" s="3">
        <v>0.96599999999999997</v>
      </c>
      <c r="M79" s="3" t="s">
        <v>109</v>
      </c>
      <c r="N79" s="3" t="s">
        <v>110</v>
      </c>
      <c r="O79" s="3"/>
    </row>
    <row r="80" spans="1:15" x14ac:dyDescent="0.75">
      <c r="A80" s="3" t="s">
        <v>153</v>
      </c>
      <c r="B80" s="3" t="s">
        <v>154</v>
      </c>
      <c r="C80" s="3">
        <v>148</v>
      </c>
      <c r="D80" s="3" t="s">
        <v>68</v>
      </c>
      <c r="E80" s="3">
        <v>7271</v>
      </c>
      <c r="F80" s="3" t="s">
        <v>154</v>
      </c>
      <c r="G80" s="3">
        <v>7020</v>
      </c>
      <c r="H80" s="3" t="s">
        <v>155</v>
      </c>
      <c r="I80" s="3">
        <v>2018</v>
      </c>
      <c r="J80" s="3">
        <v>2018</v>
      </c>
      <c r="K80" s="3" t="s">
        <v>156</v>
      </c>
      <c r="L80" s="3">
        <v>1.5509999999999999</v>
      </c>
      <c r="M80" s="3" t="s">
        <v>109</v>
      </c>
      <c r="N80" s="3" t="s">
        <v>110</v>
      </c>
      <c r="O80" s="3"/>
    </row>
    <row r="81" spans="1:15" x14ac:dyDescent="0.75">
      <c r="A81" s="3" t="s">
        <v>153</v>
      </c>
      <c r="B81" s="3" t="s">
        <v>154</v>
      </c>
      <c r="C81" s="3">
        <v>148</v>
      </c>
      <c r="D81" s="3" t="s">
        <v>68</v>
      </c>
      <c r="E81" s="3">
        <v>7271</v>
      </c>
      <c r="F81" s="3" t="s">
        <v>154</v>
      </c>
      <c r="G81" s="3">
        <v>7020</v>
      </c>
      <c r="H81" s="3" t="s">
        <v>155</v>
      </c>
      <c r="I81" s="3">
        <v>2019</v>
      </c>
      <c r="J81" s="3">
        <v>2019</v>
      </c>
      <c r="K81" s="3" t="s">
        <v>156</v>
      </c>
      <c r="L81" s="3">
        <v>1.4330000000000001</v>
      </c>
      <c r="M81" s="3" t="s">
        <v>109</v>
      </c>
      <c r="N81" s="3" t="s">
        <v>110</v>
      </c>
      <c r="O81" s="3"/>
    </row>
    <row r="82" spans="1:15" x14ac:dyDescent="0.75">
      <c r="A82" s="3" t="s">
        <v>153</v>
      </c>
      <c r="B82" s="3" t="s">
        <v>154</v>
      </c>
      <c r="C82" s="3">
        <v>174</v>
      </c>
      <c r="D82" s="3" t="s">
        <v>69</v>
      </c>
      <c r="E82" s="3">
        <v>7271</v>
      </c>
      <c r="F82" s="3" t="s">
        <v>154</v>
      </c>
      <c r="G82" s="3">
        <v>7020</v>
      </c>
      <c r="H82" s="3" t="s">
        <v>155</v>
      </c>
      <c r="I82" s="3">
        <v>2010</v>
      </c>
      <c r="J82" s="3">
        <v>2010</v>
      </c>
      <c r="K82" s="3" t="s">
        <v>156</v>
      </c>
      <c r="L82" s="3">
        <v>0.73399999999999999</v>
      </c>
      <c r="M82" s="3" t="s">
        <v>109</v>
      </c>
      <c r="N82" s="3" t="s">
        <v>110</v>
      </c>
      <c r="O82" s="3"/>
    </row>
    <row r="83" spans="1:15" x14ac:dyDescent="0.75">
      <c r="A83" s="3" t="s">
        <v>153</v>
      </c>
      <c r="B83" s="3" t="s">
        <v>154</v>
      </c>
      <c r="C83" s="3">
        <v>174</v>
      </c>
      <c r="D83" s="3" t="s">
        <v>69</v>
      </c>
      <c r="E83" s="3">
        <v>7271</v>
      </c>
      <c r="F83" s="3" t="s">
        <v>154</v>
      </c>
      <c r="G83" s="3">
        <v>7020</v>
      </c>
      <c r="H83" s="3" t="s">
        <v>155</v>
      </c>
      <c r="I83" s="3">
        <v>2011</v>
      </c>
      <c r="J83" s="3">
        <v>2011</v>
      </c>
      <c r="K83" s="3" t="s">
        <v>156</v>
      </c>
      <c r="L83" s="3">
        <v>0.37</v>
      </c>
      <c r="M83" s="3" t="s">
        <v>109</v>
      </c>
      <c r="N83" s="3" t="s">
        <v>110</v>
      </c>
      <c r="O83" s="3"/>
    </row>
    <row r="84" spans="1:15" x14ac:dyDescent="0.75">
      <c r="A84" s="3" t="s">
        <v>153</v>
      </c>
      <c r="B84" s="3" t="s">
        <v>154</v>
      </c>
      <c r="C84" s="3">
        <v>174</v>
      </c>
      <c r="D84" s="3" t="s">
        <v>69</v>
      </c>
      <c r="E84" s="3">
        <v>7271</v>
      </c>
      <c r="F84" s="3" t="s">
        <v>154</v>
      </c>
      <c r="G84" s="3">
        <v>7020</v>
      </c>
      <c r="H84" s="3" t="s">
        <v>155</v>
      </c>
      <c r="I84" s="3">
        <v>2012</v>
      </c>
      <c r="J84" s="3">
        <v>2012</v>
      </c>
      <c r="K84" s="3" t="s">
        <v>156</v>
      </c>
      <c r="L84" s="3">
        <v>0.33400000000000002</v>
      </c>
      <c r="M84" s="3" t="s">
        <v>109</v>
      </c>
      <c r="N84" s="3" t="s">
        <v>110</v>
      </c>
      <c r="O84" s="3"/>
    </row>
    <row r="85" spans="1:15" x14ac:dyDescent="0.75">
      <c r="A85" s="3" t="s">
        <v>153</v>
      </c>
      <c r="B85" s="3" t="s">
        <v>154</v>
      </c>
      <c r="C85" s="3">
        <v>174</v>
      </c>
      <c r="D85" s="3" t="s">
        <v>69</v>
      </c>
      <c r="E85" s="3">
        <v>7271</v>
      </c>
      <c r="F85" s="3" t="s">
        <v>154</v>
      </c>
      <c r="G85" s="3">
        <v>7020</v>
      </c>
      <c r="H85" s="3" t="s">
        <v>155</v>
      </c>
      <c r="I85" s="3">
        <v>2013</v>
      </c>
      <c r="J85" s="3">
        <v>2013</v>
      </c>
      <c r="K85" s="3" t="s">
        <v>156</v>
      </c>
      <c r="L85" s="3">
        <v>0.223</v>
      </c>
      <c r="M85" s="3" t="s">
        <v>109</v>
      </c>
      <c r="N85" s="3" t="s">
        <v>110</v>
      </c>
      <c r="O85" s="3"/>
    </row>
    <row r="86" spans="1:15" x14ac:dyDescent="0.75">
      <c r="A86" s="3" t="s">
        <v>153</v>
      </c>
      <c r="B86" s="3" t="s">
        <v>154</v>
      </c>
      <c r="C86" s="3">
        <v>174</v>
      </c>
      <c r="D86" s="3" t="s">
        <v>69</v>
      </c>
      <c r="E86" s="3">
        <v>7271</v>
      </c>
      <c r="F86" s="3" t="s">
        <v>154</v>
      </c>
      <c r="G86" s="3">
        <v>7020</v>
      </c>
      <c r="H86" s="3" t="s">
        <v>155</v>
      </c>
      <c r="I86" s="3">
        <v>2014</v>
      </c>
      <c r="J86" s="3">
        <v>2014</v>
      </c>
      <c r="K86" s="3" t="s">
        <v>156</v>
      </c>
      <c r="L86" s="3">
        <v>0.312</v>
      </c>
      <c r="M86" s="3" t="s">
        <v>109</v>
      </c>
      <c r="N86" s="3" t="s">
        <v>110</v>
      </c>
      <c r="O86" s="3"/>
    </row>
    <row r="87" spans="1:15" x14ac:dyDescent="0.75">
      <c r="A87" s="3" t="s">
        <v>153</v>
      </c>
      <c r="B87" s="3" t="s">
        <v>154</v>
      </c>
      <c r="C87" s="3">
        <v>174</v>
      </c>
      <c r="D87" s="3" t="s">
        <v>69</v>
      </c>
      <c r="E87" s="3">
        <v>7271</v>
      </c>
      <c r="F87" s="3" t="s">
        <v>154</v>
      </c>
      <c r="G87" s="3">
        <v>7020</v>
      </c>
      <c r="H87" s="3" t="s">
        <v>155</v>
      </c>
      <c r="I87" s="3">
        <v>2015</v>
      </c>
      <c r="J87" s="3">
        <v>2015</v>
      </c>
      <c r="K87" s="3" t="s">
        <v>156</v>
      </c>
      <c r="L87" s="3">
        <v>0.52900000000000003</v>
      </c>
      <c r="M87" s="3" t="s">
        <v>109</v>
      </c>
      <c r="N87" s="3" t="s">
        <v>110</v>
      </c>
      <c r="O87" s="3"/>
    </row>
    <row r="88" spans="1:15" x14ac:dyDescent="0.75">
      <c r="A88" s="3" t="s">
        <v>153</v>
      </c>
      <c r="B88" s="3" t="s">
        <v>154</v>
      </c>
      <c r="C88" s="3">
        <v>174</v>
      </c>
      <c r="D88" s="3" t="s">
        <v>69</v>
      </c>
      <c r="E88" s="3">
        <v>7271</v>
      </c>
      <c r="F88" s="3" t="s">
        <v>154</v>
      </c>
      <c r="G88" s="3">
        <v>7020</v>
      </c>
      <c r="H88" s="3" t="s">
        <v>155</v>
      </c>
      <c r="I88" s="3">
        <v>2016</v>
      </c>
      <c r="J88" s="3">
        <v>2016</v>
      </c>
      <c r="K88" s="3" t="s">
        <v>156</v>
      </c>
      <c r="L88" s="3">
        <v>0.504</v>
      </c>
      <c r="M88" s="3" t="s">
        <v>109</v>
      </c>
      <c r="N88" s="3" t="s">
        <v>110</v>
      </c>
      <c r="O88" s="3"/>
    </row>
    <row r="89" spans="1:15" x14ac:dyDescent="0.75">
      <c r="A89" s="3" t="s">
        <v>153</v>
      </c>
      <c r="B89" s="3" t="s">
        <v>154</v>
      </c>
      <c r="C89" s="3">
        <v>174</v>
      </c>
      <c r="D89" s="3" t="s">
        <v>69</v>
      </c>
      <c r="E89" s="3">
        <v>7271</v>
      </c>
      <c r="F89" s="3" t="s">
        <v>154</v>
      </c>
      <c r="G89" s="3">
        <v>7020</v>
      </c>
      <c r="H89" s="3" t="s">
        <v>155</v>
      </c>
      <c r="I89" s="3">
        <v>2017</v>
      </c>
      <c r="J89" s="3">
        <v>2017</v>
      </c>
      <c r="K89" s="3" t="s">
        <v>156</v>
      </c>
      <c r="L89" s="3">
        <v>0.754</v>
      </c>
      <c r="M89" s="3" t="s">
        <v>109</v>
      </c>
      <c r="N89" s="3" t="s">
        <v>110</v>
      </c>
      <c r="O89" s="3"/>
    </row>
    <row r="90" spans="1:15" x14ac:dyDescent="0.75">
      <c r="A90" s="3" t="s">
        <v>153</v>
      </c>
      <c r="B90" s="3" t="s">
        <v>154</v>
      </c>
      <c r="C90" s="3">
        <v>174</v>
      </c>
      <c r="D90" s="3" t="s">
        <v>69</v>
      </c>
      <c r="E90" s="3">
        <v>7271</v>
      </c>
      <c r="F90" s="3" t="s">
        <v>154</v>
      </c>
      <c r="G90" s="3">
        <v>7020</v>
      </c>
      <c r="H90" s="3" t="s">
        <v>155</v>
      </c>
      <c r="I90" s="3">
        <v>2018</v>
      </c>
      <c r="J90" s="3">
        <v>2018</v>
      </c>
      <c r="K90" s="3" t="s">
        <v>156</v>
      </c>
      <c r="L90" s="3">
        <v>0.50900000000000001</v>
      </c>
      <c r="M90" s="3" t="s">
        <v>109</v>
      </c>
      <c r="N90" s="3" t="s">
        <v>110</v>
      </c>
      <c r="O90" s="3"/>
    </row>
    <row r="91" spans="1:15" x14ac:dyDescent="0.75">
      <c r="A91" s="3" t="s">
        <v>153</v>
      </c>
      <c r="B91" s="3" t="s">
        <v>154</v>
      </c>
      <c r="C91" s="3">
        <v>174</v>
      </c>
      <c r="D91" s="3" t="s">
        <v>69</v>
      </c>
      <c r="E91" s="3">
        <v>7271</v>
      </c>
      <c r="F91" s="3" t="s">
        <v>154</v>
      </c>
      <c r="G91" s="3">
        <v>7020</v>
      </c>
      <c r="H91" s="3" t="s">
        <v>155</v>
      </c>
      <c r="I91" s="3">
        <v>2019</v>
      </c>
      <c r="J91" s="3">
        <v>2019</v>
      </c>
      <c r="K91" s="3" t="s">
        <v>156</v>
      </c>
      <c r="L91" s="3">
        <v>1.1000000000000001</v>
      </c>
      <c r="M91" s="3" t="s">
        <v>109</v>
      </c>
      <c r="N91" s="3" t="s">
        <v>110</v>
      </c>
      <c r="O91" s="3"/>
    </row>
    <row r="92" spans="1:15" x14ac:dyDescent="0.75">
      <c r="A92" s="3" t="s">
        <v>153</v>
      </c>
      <c r="B92" s="3" t="s">
        <v>154</v>
      </c>
      <c r="C92" s="3">
        <v>180</v>
      </c>
      <c r="D92" s="3" t="s">
        <v>70</v>
      </c>
      <c r="E92" s="3">
        <v>7271</v>
      </c>
      <c r="F92" s="3" t="s">
        <v>154</v>
      </c>
      <c r="G92" s="3">
        <v>7020</v>
      </c>
      <c r="H92" s="3" t="s">
        <v>155</v>
      </c>
      <c r="I92" s="3">
        <v>2010</v>
      </c>
      <c r="J92" s="3">
        <v>2010</v>
      </c>
      <c r="K92" s="3" t="s">
        <v>156</v>
      </c>
      <c r="L92" s="3">
        <v>1.3260000000000001</v>
      </c>
      <c r="M92" s="3" t="s">
        <v>109</v>
      </c>
      <c r="N92" s="3" t="s">
        <v>110</v>
      </c>
      <c r="O92" s="3"/>
    </row>
    <row r="93" spans="1:15" x14ac:dyDescent="0.75">
      <c r="A93" s="3" t="s">
        <v>153</v>
      </c>
      <c r="B93" s="3" t="s">
        <v>154</v>
      </c>
      <c r="C93" s="3">
        <v>180</v>
      </c>
      <c r="D93" s="3" t="s">
        <v>70</v>
      </c>
      <c r="E93" s="3">
        <v>7271</v>
      </c>
      <c r="F93" s="3" t="s">
        <v>154</v>
      </c>
      <c r="G93" s="3">
        <v>7020</v>
      </c>
      <c r="H93" s="3" t="s">
        <v>155</v>
      </c>
      <c r="I93" s="3">
        <v>2011</v>
      </c>
      <c r="J93" s="3">
        <v>2011</v>
      </c>
      <c r="K93" s="3" t="s">
        <v>156</v>
      </c>
      <c r="L93" s="3">
        <v>0.82699999999999996</v>
      </c>
      <c r="M93" s="3" t="s">
        <v>109</v>
      </c>
      <c r="N93" s="3" t="s">
        <v>110</v>
      </c>
      <c r="O93" s="3"/>
    </row>
    <row r="94" spans="1:15" x14ac:dyDescent="0.75">
      <c r="A94" s="3" t="s">
        <v>153</v>
      </c>
      <c r="B94" s="3" t="s">
        <v>154</v>
      </c>
      <c r="C94" s="3">
        <v>180</v>
      </c>
      <c r="D94" s="3" t="s">
        <v>70</v>
      </c>
      <c r="E94" s="3">
        <v>7271</v>
      </c>
      <c r="F94" s="3" t="s">
        <v>154</v>
      </c>
      <c r="G94" s="3">
        <v>7020</v>
      </c>
      <c r="H94" s="3" t="s">
        <v>155</v>
      </c>
      <c r="I94" s="3">
        <v>2012</v>
      </c>
      <c r="J94" s="3">
        <v>2012</v>
      </c>
      <c r="K94" s="3" t="s">
        <v>156</v>
      </c>
      <c r="L94" s="3">
        <v>0.48499999999999999</v>
      </c>
      <c r="M94" s="3" t="s">
        <v>109</v>
      </c>
      <c r="N94" s="3" t="s">
        <v>110</v>
      </c>
      <c r="O94" s="3"/>
    </row>
    <row r="95" spans="1:15" x14ac:dyDescent="0.75">
      <c r="A95" s="3" t="s">
        <v>153</v>
      </c>
      <c r="B95" s="3" t="s">
        <v>154</v>
      </c>
      <c r="C95" s="3">
        <v>180</v>
      </c>
      <c r="D95" s="3" t="s">
        <v>70</v>
      </c>
      <c r="E95" s="3">
        <v>7271</v>
      </c>
      <c r="F95" s="3" t="s">
        <v>154</v>
      </c>
      <c r="G95" s="3">
        <v>7020</v>
      </c>
      <c r="H95" s="3" t="s">
        <v>155</v>
      </c>
      <c r="I95" s="3">
        <v>2013</v>
      </c>
      <c r="J95" s="3">
        <v>2013</v>
      </c>
      <c r="K95" s="3" t="s">
        <v>156</v>
      </c>
      <c r="L95" s="3">
        <v>1.1000000000000001</v>
      </c>
      <c r="M95" s="3" t="s">
        <v>109</v>
      </c>
      <c r="N95" s="3" t="s">
        <v>110</v>
      </c>
      <c r="O95" s="3"/>
    </row>
    <row r="96" spans="1:15" x14ac:dyDescent="0.75">
      <c r="A96" s="3" t="s">
        <v>153</v>
      </c>
      <c r="B96" s="3" t="s">
        <v>154</v>
      </c>
      <c r="C96" s="3">
        <v>180</v>
      </c>
      <c r="D96" s="3" t="s">
        <v>70</v>
      </c>
      <c r="E96" s="3">
        <v>7271</v>
      </c>
      <c r="F96" s="3" t="s">
        <v>154</v>
      </c>
      <c r="G96" s="3">
        <v>7020</v>
      </c>
      <c r="H96" s="3" t="s">
        <v>155</v>
      </c>
      <c r="I96" s="3">
        <v>2014</v>
      </c>
      <c r="J96" s="3">
        <v>2014</v>
      </c>
      <c r="K96" s="3" t="s">
        <v>156</v>
      </c>
      <c r="L96" s="3">
        <v>1.093</v>
      </c>
      <c r="M96" s="3" t="s">
        <v>109</v>
      </c>
      <c r="N96" s="3" t="s">
        <v>110</v>
      </c>
      <c r="O96" s="3"/>
    </row>
    <row r="97" spans="1:15" x14ac:dyDescent="0.75">
      <c r="A97" s="3" t="s">
        <v>153</v>
      </c>
      <c r="B97" s="3" t="s">
        <v>154</v>
      </c>
      <c r="C97" s="3">
        <v>180</v>
      </c>
      <c r="D97" s="3" t="s">
        <v>70</v>
      </c>
      <c r="E97" s="3">
        <v>7271</v>
      </c>
      <c r="F97" s="3" t="s">
        <v>154</v>
      </c>
      <c r="G97" s="3">
        <v>7020</v>
      </c>
      <c r="H97" s="3" t="s">
        <v>155</v>
      </c>
      <c r="I97" s="3">
        <v>2015</v>
      </c>
      <c r="J97" s="3">
        <v>2015</v>
      </c>
      <c r="K97" s="3" t="s">
        <v>156</v>
      </c>
      <c r="L97" s="3">
        <v>1.204</v>
      </c>
      <c r="M97" s="3" t="s">
        <v>109</v>
      </c>
      <c r="N97" s="3" t="s">
        <v>110</v>
      </c>
      <c r="O97" s="3"/>
    </row>
    <row r="98" spans="1:15" x14ac:dyDescent="0.75">
      <c r="A98" s="3" t="s">
        <v>153</v>
      </c>
      <c r="B98" s="3" t="s">
        <v>154</v>
      </c>
      <c r="C98" s="3">
        <v>180</v>
      </c>
      <c r="D98" s="3" t="s">
        <v>70</v>
      </c>
      <c r="E98" s="3">
        <v>7271</v>
      </c>
      <c r="F98" s="3" t="s">
        <v>154</v>
      </c>
      <c r="G98" s="3">
        <v>7020</v>
      </c>
      <c r="H98" s="3" t="s">
        <v>155</v>
      </c>
      <c r="I98" s="3">
        <v>2016</v>
      </c>
      <c r="J98" s="3">
        <v>2016</v>
      </c>
      <c r="K98" s="3" t="s">
        <v>156</v>
      </c>
      <c r="L98" s="3">
        <v>1.681</v>
      </c>
      <c r="M98" s="3" t="s">
        <v>109</v>
      </c>
      <c r="N98" s="3" t="s">
        <v>110</v>
      </c>
      <c r="O98" s="3"/>
    </row>
    <row r="99" spans="1:15" x14ac:dyDescent="0.75">
      <c r="A99" s="3" t="s">
        <v>153</v>
      </c>
      <c r="B99" s="3" t="s">
        <v>154</v>
      </c>
      <c r="C99" s="3">
        <v>180</v>
      </c>
      <c r="D99" s="3" t="s">
        <v>70</v>
      </c>
      <c r="E99" s="3">
        <v>7271</v>
      </c>
      <c r="F99" s="3" t="s">
        <v>154</v>
      </c>
      <c r="G99" s="3">
        <v>7020</v>
      </c>
      <c r="H99" s="3" t="s">
        <v>155</v>
      </c>
      <c r="I99" s="3">
        <v>2017</v>
      </c>
      <c r="J99" s="3">
        <v>2017</v>
      </c>
      <c r="K99" s="3" t="s">
        <v>156</v>
      </c>
      <c r="L99" s="3">
        <v>1.395</v>
      </c>
      <c r="M99" s="3" t="s">
        <v>109</v>
      </c>
      <c r="N99" s="3" t="s">
        <v>110</v>
      </c>
      <c r="O99" s="3"/>
    </row>
    <row r="100" spans="1:15" x14ac:dyDescent="0.75">
      <c r="A100" s="3" t="s">
        <v>153</v>
      </c>
      <c r="B100" s="3" t="s">
        <v>154</v>
      </c>
      <c r="C100" s="3">
        <v>180</v>
      </c>
      <c r="D100" s="3" t="s">
        <v>70</v>
      </c>
      <c r="E100" s="3">
        <v>7271</v>
      </c>
      <c r="F100" s="3" t="s">
        <v>154</v>
      </c>
      <c r="G100" s="3">
        <v>7020</v>
      </c>
      <c r="H100" s="3" t="s">
        <v>155</v>
      </c>
      <c r="I100" s="3">
        <v>2018</v>
      </c>
      <c r="J100" s="3">
        <v>2018</v>
      </c>
      <c r="K100" s="3" t="s">
        <v>156</v>
      </c>
      <c r="L100" s="3">
        <v>1.5449999999999999</v>
      </c>
      <c r="M100" s="3" t="s">
        <v>109</v>
      </c>
      <c r="N100" s="3" t="s">
        <v>110</v>
      </c>
      <c r="O100" s="3"/>
    </row>
    <row r="101" spans="1:15" x14ac:dyDescent="0.75">
      <c r="A101" s="3" t="s">
        <v>153</v>
      </c>
      <c r="B101" s="3" t="s">
        <v>154</v>
      </c>
      <c r="C101" s="3">
        <v>180</v>
      </c>
      <c r="D101" s="3" t="s">
        <v>70</v>
      </c>
      <c r="E101" s="3">
        <v>7271</v>
      </c>
      <c r="F101" s="3" t="s">
        <v>154</v>
      </c>
      <c r="G101" s="3">
        <v>7020</v>
      </c>
      <c r="H101" s="3" t="s">
        <v>155</v>
      </c>
      <c r="I101" s="3">
        <v>2019</v>
      </c>
      <c r="J101" s="3">
        <v>2019</v>
      </c>
      <c r="K101" s="3" t="s">
        <v>156</v>
      </c>
      <c r="L101" s="3">
        <v>1.633</v>
      </c>
      <c r="M101" s="3" t="s">
        <v>109</v>
      </c>
      <c r="N101" s="3" t="s">
        <v>110</v>
      </c>
      <c r="O101" s="3"/>
    </row>
    <row r="102" spans="1:15" x14ac:dyDescent="0.75">
      <c r="A102" s="3" t="s">
        <v>153</v>
      </c>
      <c r="B102" s="3" t="s">
        <v>154</v>
      </c>
      <c r="C102" s="3">
        <v>262</v>
      </c>
      <c r="D102" s="3" t="s">
        <v>71</v>
      </c>
      <c r="E102" s="3">
        <v>7271</v>
      </c>
      <c r="F102" s="3" t="s">
        <v>154</v>
      </c>
      <c r="G102" s="3">
        <v>7020</v>
      </c>
      <c r="H102" s="3" t="s">
        <v>155</v>
      </c>
      <c r="I102" s="3">
        <v>2010</v>
      </c>
      <c r="J102" s="3">
        <v>2010</v>
      </c>
      <c r="K102" s="3" t="s">
        <v>156</v>
      </c>
      <c r="L102" s="3">
        <v>1.0469999999999999</v>
      </c>
      <c r="M102" s="3" t="s">
        <v>109</v>
      </c>
      <c r="N102" s="3" t="s">
        <v>110</v>
      </c>
      <c r="O102" s="3"/>
    </row>
    <row r="103" spans="1:15" x14ac:dyDescent="0.75">
      <c r="A103" s="3" t="s">
        <v>153</v>
      </c>
      <c r="B103" s="3" t="s">
        <v>154</v>
      </c>
      <c r="C103" s="3">
        <v>262</v>
      </c>
      <c r="D103" s="3" t="s">
        <v>71</v>
      </c>
      <c r="E103" s="3">
        <v>7271</v>
      </c>
      <c r="F103" s="3" t="s">
        <v>154</v>
      </c>
      <c r="G103" s="3">
        <v>7020</v>
      </c>
      <c r="H103" s="3" t="s">
        <v>155</v>
      </c>
      <c r="I103" s="3">
        <v>2011</v>
      </c>
      <c r="J103" s="3">
        <v>2011</v>
      </c>
      <c r="K103" s="3" t="s">
        <v>156</v>
      </c>
      <c r="L103" s="3">
        <v>0.91600000000000004</v>
      </c>
      <c r="M103" s="3" t="s">
        <v>109</v>
      </c>
      <c r="N103" s="3" t="s">
        <v>110</v>
      </c>
      <c r="O103" s="3"/>
    </row>
    <row r="104" spans="1:15" x14ac:dyDescent="0.75">
      <c r="A104" s="3" t="s">
        <v>153</v>
      </c>
      <c r="B104" s="3" t="s">
        <v>154</v>
      </c>
      <c r="C104" s="3">
        <v>262</v>
      </c>
      <c r="D104" s="3" t="s">
        <v>71</v>
      </c>
      <c r="E104" s="3">
        <v>7271</v>
      </c>
      <c r="F104" s="3" t="s">
        <v>154</v>
      </c>
      <c r="G104" s="3">
        <v>7020</v>
      </c>
      <c r="H104" s="3" t="s">
        <v>155</v>
      </c>
      <c r="I104" s="3">
        <v>2012</v>
      </c>
      <c r="J104" s="3">
        <v>2012</v>
      </c>
      <c r="K104" s="3" t="s">
        <v>156</v>
      </c>
      <c r="L104" s="3"/>
      <c r="M104" s="3" t="s">
        <v>121</v>
      </c>
      <c r="N104" s="3" t="s">
        <v>122</v>
      </c>
      <c r="O104" s="3"/>
    </row>
    <row r="105" spans="1:15" x14ac:dyDescent="0.75">
      <c r="A105" s="3" t="s">
        <v>153</v>
      </c>
      <c r="B105" s="3" t="s">
        <v>154</v>
      </c>
      <c r="C105" s="3">
        <v>262</v>
      </c>
      <c r="D105" s="3" t="s">
        <v>71</v>
      </c>
      <c r="E105" s="3">
        <v>7271</v>
      </c>
      <c r="F105" s="3" t="s">
        <v>154</v>
      </c>
      <c r="G105" s="3">
        <v>7020</v>
      </c>
      <c r="H105" s="3" t="s">
        <v>155</v>
      </c>
      <c r="I105" s="3">
        <v>2013</v>
      </c>
      <c r="J105" s="3">
        <v>2013</v>
      </c>
      <c r="K105" s="3" t="s">
        <v>156</v>
      </c>
      <c r="L105" s="3">
        <v>1.2929999999999999</v>
      </c>
      <c r="M105" s="3" t="s">
        <v>109</v>
      </c>
      <c r="N105" s="3" t="s">
        <v>110</v>
      </c>
      <c r="O105" s="3"/>
    </row>
    <row r="106" spans="1:15" x14ac:dyDescent="0.75">
      <c r="A106" s="3" t="s">
        <v>153</v>
      </c>
      <c r="B106" s="3" t="s">
        <v>154</v>
      </c>
      <c r="C106" s="3">
        <v>262</v>
      </c>
      <c r="D106" s="3" t="s">
        <v>71</v>
      </c>
      <c r="E106" s="3">
        <v>7271</v>
      </c>
      <c r="F106" s="3" t="s">
        <v>154</v>
      </c>
      <c r="G106" s="3">
        <v>7020</v>
      </c>
      <c r="H106" s="3" t="s">
        <v>155</v>
      </c>
      <c r="I106" s="3">
        <v>2014</v>
      </c>
      <c r="J106" s="3">
        <v>2014</v>
      </c>
      <c r="K106" s="3" t="s">
        <v>156</v>
      </c>
      <c r="L106" s="3">
        <v>1.1779999999999999</v>
      </c>
      <c r="M106" s="3" t="s">
        <v>109</v>
      </c>
      <c r="N106" s="3" t="s">
        <v>110</v>
      </c>
      <c r="O106" s="3"/>
    </row>
    <row r="107" spans="1:15" x14ac:dyDescent="0.75">
      <c r="A107" s="3" t="s">
        <v>153</v>
      </c>
      <c r="B107" s="3" t="s">
        <v>154</v>
      </c>
      <c r="C107" s="3">
        <v>262</v>
      </c>
      <c r="D107" s="3" t="s">
        <v>71</v>
      </c>
      <c r="E107" s="3">
        <v>7271</v>
      </c>
      <c r="F107" s="3" t="s">
        <v>154</v>
      </c>
      <c r="G107" s="3">
        <v>7020</v>
      </c>
      <c r="H107" s="3" t="s">
        <v>155</v>
      </c>
      <c r="I107" s="3">
        <v>2015</v>
      </c>
      <c r="J107" s="3">
        <v>2015</v>
      </c>
      <c r="K107" s="3" t="s">
        <v>156</v>
      </c>
      <c r="L107" s="3">
        <v>1.696</v>
      </c>
      <c r="M107" s="3" t="s">
        <v>109</v>
      </c>
      <c r="N107" s="3" t="s">
        <v>110</v>
      </c>
      <c r="O107" s="3"/>
    </row>
    <row r="108" spans="1:15" x14ac:dyDescent="0.75">
      <c r="A108" s="3" t="s">
        <v>153</v>
      </c>
      <c r="B108" s="3" t="s">
        <v>154</v>
      </c>
      <c r="C108" s="3">
        <v>262</v>
      </c>
      <c r="D108" s="3" t="s">
        <v>71</v>
      </c>
      <c r="E108" s="3">
        <v>7271</v>
      </c>
      <c r="F108" s="3" t="s">
        <v>154</v>
      </c>
      <c r="G108" s="3">
        <v>7020</v>
      </c>
      <c r="H108" s="3" t="s">
        <v>155</v>
      </c>
      <c r="I108" s="3">
        <v>2016</v>
      </c>
      <c r="J108" s="3">
        <v>2016</v>
      </c>
      <c r="K108" s="3" t="s">
        <v>156</v>
      </c>
      <c r="L108" s="3">
        <v>1.496</v>
      </c>
      <c r="M108" s="3" t="s">
        <v>109</v>
      </c>
      <c r="N108" s="3" t="s">
        <v>110</v>
      </c>
      <c r="O108" s="3"/>
    </row>
    <row r="109" spans="1:15" x14ac:dyDescent="0.75">
      <c r="A109" s="3" t="s">
        <v>153</v>
      </c>
      <c r="B109" s="3" t="s">
        <v>154</v>
      </c>
      <c r="C109" s="3">
        <v>262</v>
      </c>
      <c r="D109" s="3" t="s">
        <v>71</v>
      </c>
      <c r="E109" s="3">
        <v>7271</v>
      </c>
      <c r="F109" s="3" t="s">
        <v>154</v>
      </c>
      <c r="G109" s="3">
        <v>7020</v>
      </c>
      <c r="H109" s="3" t="s">
        <v>155</v>
      </c>
      <c r="I109" s="3">
        <v>2017</v>
      </c>
      <c r="J109" s="3">
        <v>2017</v>
      </c>
      <c r="K109" s="3" t="s">
        <v>156</v>
      </c>
      <c r="L109" s="3">
        <v>1.77</v>
      </c>
      <c r="M109" s="3" t="s">
        <v>109</v>
      </c>
      <c r="N109" s="3" t="s">
        <v>110</v>
      </c>
      <c r="O109" s="3"/>
    </row>
    <row r="110" spans="1:15" x14ac:dyDescent="0.75">
      <c r="A110" s="3" t="s">
        <v>153</v>
      </c>
      <c r="B110" s="3" t="s">
        <v>154</v>
      </c>
      <c r="C110" s="3">
        <v>262</v>
      </c>
      <c r="D110" s="3" t="s">
        <v>71</v>
      </c>
      <c r="E110" s="3">
        <v>7271</v>
      </c>
      <c r="F110" s="3" t="s">
        <v>154</v>
      </c>
      <c r="G110" s="3">
        <v>7020</v>
      </c>
      <c r="H110" s="3" t="s">
        <v>155</v>
      </c>
      <c r="I110" s="3">
        <v>2018</v>
      </c>
      <c r="J110" s="3">
        <v>2018</v>
      </c>
      <c r="K110" s="3" t="s">
        <v>156</v>
      </c>
      <c r="L110" s="3">
        <v>1.1990000000000001</v>
      </c>
      <c r="M110" s="3" t="s">
        <v>109</v>
      </c>
      <c r="N110" s="3" t="s">
        <v>110</v>
      </c>
      <c r="O110" s="3"/>
    </row>
    <row r="111" spans="1:15" x14ac:dyDescent="0.75">
      <c r="A111" s="3" t="s">
        <v>153</v>
      </c>
      <c r="B111" s="3" t="s">
        <v>154</v>
      </c>
      <c r="C111" s="3">
        <v>262</v>
      </c>
      <c r="D111" s="3" t="s">
        <v>71</v>
      </c>
      <c r="E111" s="3">
        <v>7271</v>
      </c>
      <c r="F111" s="3" t="s">
        <v>154</v>
      </c>
      <c r="G111" s="3">
        <v>7020</v>
      </c>
      <c r="H111" s="3" t="s">
        <v>155</v>
      </c>
      <c r="I111" s="3">
        <v>2019</v>
      </c>
      <c r="J111" s="3">
        <v>2019</v>
      </c>
      <c r="K111" s="3" t="s">
        <v>156</v>
      </c>
      <c r="L111" s="3">
        <v>1.351</v>
      </c>
      <c r="M111" s="3" t="s">
        <v>109</v>
      </c>
      <c r="N111" s="3" t="s">
        <v>110</v>
      </c>
      <c r="O111" s="3"/>
    </row>
    <row r="112" spans="1:15" x14ac:dyDescent="0.75">
      <c r="A112" s="3" t="s">
        <v>153</v>
      </c>
      <c r="B112" s="3" t="s">
        <v>154</v>
      </c>
      <c r="C112" s="3">
        <v>231</v>
      </c>
      <c r="D112" s="3" t="s">
        <v>72</v>
      </c>
      <c r="E112" s="3">
        <v>7271</v>
      </c>
      <c r="F112" s="3" t="s">
        <v>154</v>
      </c>
      <c r="G112" s="3">
        <v>7020</v>
      </c>
      <c r="H112" s="3" t="s">
        <v>155</v>
      </c>
      <c r="I112" s="3">
        <v>2010</v>
      </c>
      <c r="J112" s="3">
        <v>2010</v>
      </c>
      <c r="K112" s="3" t="s">
        <v>156</v>
      </c>
      <c r="L112" s="3">
        <v>1.29</v>
      </c>
      <c r="M112" s="3" t="s">
        <v>109</v>
      </c>
      <c r="N112" s="3" t="s">
        <v>110</v>
      </c>
      <c r="O112" s="3"/>
    </row>
    <row r="113" spans="1:15" x14ac:dyDescent="0.75">
      <c r="A113" s="3" t="s">
        <v>153</v>
      </c>
      <c r="B113" s="3" t="s">
        <v>154</v>
      </c>
      <c r="C113" s="3">
        <v>231</v>
      </c>
      <c r="D113" s="3" t="s">
        <v>72</v>
      </c>
      <c r="E113" s="3">
        <v>7271</v>
      </c>
      <c r="F113" s="3" t="s">
        <v>154</v>
      </c>
      <c r="G113" s="3">
        <v>7020</v>
      </c>
      <c r="H113" s="3" t="s">
        <v>155</v>
      </c>
      <c r="I113" s="3">
        <v>2011</v>
      </c>
      <c r="J113" s="3">
        <v>2011</v>
      </c>
      <c r="K113" s="3" t="s">
        <v>156</v>
      </c>
      <c r="L113" s="3">
        <v>1.1499999999999999</v>
      </c>
      <c r="M113" s="3" t="s">
        <v>109</v>
      </c>
      <c r="N113" s="3" t="s">
        <v>110</v>
      </c>
      <c r="O113" s="3"/>
    </row>
    <row r="114" spans="1:15" x14ac:dyDescent="0.75">
      <c r="A114" s="3" t="s">
        <v>153</v>
      </c>
      <c r="B114" s="3" t="s">
        <v>154</v>
      </c>
      <c r="C114" s="3">
        <v>231</v>
      </c>
      <c r="D114" s="3" t="s">
        <v>72</v>
      </c>
      <c r="E114" s="3">
        <v>7271</v>
      </c>
      <c r="F114" s="3" t="s">
        <v>154</v>
      </c>
      <c r="G114" s="3">
        <v>7020</v>
      </c>
      <c r="H114" s="3" t="s">
        <v>155</v>
      </c>
      <c r="I114" s="3">
        <v>2012</v>
      </c>
      <c r="J114" s="3">
        <v>2012</v>
      </c>
      <c r="K114" s="3" t="s">
        <v>156</v>
      </c>
      <c r="L114" s="3">
        <v>1.0780000000000001</v>
      </c>
      <c r="M114" s="3" t="s">
        <v>109</v>
      </c>
      <c r="N114" s="3" t="s">
        <v>110</v>
      </c>
      <c r="O114" s="3"/>
    </row>
    <row r="115" spans="1:15" x14ac:dyDescent="0.75">
      <c r="A115" s="3" t="s">
        <v>153</v>
      </c>
      <c r="B115" s="3" t="s">
        <v>154</v>
      </c>
      <c r="C115" s="3">
        <v>231</v>
      </c>
      <c r="D115" s="3" t="s">
        <v>72</v>
      </c>
      <c r="E115" s="3">
        <v>7271</v>
      </c>
      <c r="F115" s="3" t="s">
        <v>154</v>
      </c>
      <c r="G115" s="3">
        <v>7020</v>
      </c>
      <c r="H115" s="3" t="s">
        <v>155</v>
      </c>
      <c r="I115" s="3">
        <v>2013</v>
      </c>
      <c r="J115" s="3">
        <v>2013</v>
      </c>
      <c r="K115" s="3" t="s">
        <v>156</v>
      </c>
      <c r="L115" s="3">
        <v>1.244</v>
      </c>
      <c r="M115" s="3" t="s">
        <v>109</v>
      </c>
      <c r="N115" s="3" t="s">
        <v>110</v>
      </c>
      <c r="O115" s="3"/>
    </row>
    <row r="116" spans="1:15" x14ac:dyDescent="0.75">
      <c r="A116" s="3" t="s">
        <v>153</v>
      </c>
      <c r="B116" s="3" t="s">
        <v>154</v>
      </c>
      <c r="C116" s="3">
        <v>231</v>
      </c>
      <c r="D116" s="3" t="s">
        <v>72</v>
      </c>
      <c r="E116" s="3">
        <v>7271</v>
      </c>
      <c r="F116" s="3" t="s">
        <v>154</v>
      </c>
      <c r="G116" s="3">
        <v>7020</v>
      </c>
      <c r="H116" s="3" t="s">
        <v>155</v>
      </c>
      <c r="I116" s="3">
        <v>2014</v>
      </c>
      <c r="J116" s="3">
        <v>2014</v>
      </c>
      <c r="K116" s="3" t="s">
        <v>156</v>
      </c>
      <c r="L116" s="3">
        <v>1.2010000000000001</v>
      </c>
      <c r="M116" s="3" t="s">
        <v>109</v>
      </c>
      <c r="N116" s="3" t="s">
        <v>110</v>
      </c>
      <c r="O116" s="3"/>
    </row>
    <row r="117" spans="1:15" x14ac:dyDescent="0.75">
      <c r="A117" s="3" t="s">
        <v>153</v>
      </c>
      <c r="B117" s="3" t="s">
        <v>154</v>
      </c>
      <c r="C117" s="3">
        <v>231</v>
      </c>
      <c r="D117" s="3" t="s">
        <v>72</v>
      </c>
      <c r="E117" s="3">
        <v>7271</v>
      </c>
      <c r="F117" s="3" t="s">
        <v>154</v>
      </c>
      <c r="G117" s="3">
        <v>7020</v>
      </c>
      <c r="H117" s="3" t="s">
        <v>155</v>
      </c>
      <c r="I117" s="3">
        <v>2015</v>
      </c>
      <c r="J117" s="3">
        <v>2015</v>
      </c>
      <c r="K117" s="3" t="s">
        <v>156</v>
      </c>
      <c r="L117" s="3">
        <v>1.462</v>
      </c>
      <c r="M117" s="3" t="s">
        <v>109</v>
      </c>
      <c r="N117" s="3" t="s">
        <v>110</v>
      </c>
      <c r="O117" s="3"/>
    </row>
    <row r="118" spans="1:15" x14ac:dyDescent="0.75">
      <c r="A118" s="3" t="s">
        <v>153</v>
      </c>
      <c r="B118" s="3" t="s">
        <v>154</v>
      </c>
      <c r="C118" s="3">
        <v>231</v>
      </c>
      <c r="D118" s="3" t="s">
        <v>72</v>
      </c>
      <c r="E118" s="3">
        <v>7271</v>
      </c>
      <c r="F118" s="3" t="s">
        <v>154</v>
      </c>
      <c r="G118" s="3">
        <v>7020</v>
      </c>
      <c r="H118" s="3" t="s">
        <v>155</v>
      </c>
      <c r="I118" s="3">
        <v>2016</v>
      </c>
      <c r="J118" s="3">
        <v>2016</v>
      </c>
      <c r="K118" s="3" t="s">
        <v>156</v>
      </c>
      <c r="L118" s="3">
        <v>1.5649999999999999</v>
      </c>
      <c r="M118" s="3" t="s">
        <v>109</v>
      </c>
      <c r="N118" s="3" t="s">
        <v>110</v>
      </c>
      <c r="O118" s="3"/>
    </row>
    <row r="119" spans="1:15" x14ac:dyDescent="0.75">
      <c r="A119" s="3" t="s">
        <v>153</v>
      </c>
      <c r="B119" s="3" t="s">
        <v>154</v>
      </c>
      <c r="C119" s="3">
        <v>231</v>
      </c>
      <c r="D119" s="3" t="s">
        <v>72</v>
      </c>
      <c r="E119" s="3">
        <v>7271</v>
      </c>
      <c r="F119" s="3" t="s">
        <v>154</v>
      </c>
      <c r="G119" s="3">
        <v>7020</v>
      </c>
      <c r="H119" s="3" t="s">
        <v>155</v>
      </c>
      <c r="I119" s="3">
        <v>2017</v>
      </c>
      <c r="J119" s="3">
        <v>2017</v>
      </c>
      <c r="K119" s="3" t="s">
        <v>156</v>
      </c>
      <c r="L119" s="3">
        <v>1.5229999999999999</v>
      </c>
      <c r="M119" s="3" t="s">
        <v>109</v>
      </c>
      <c r="N119" s="3" t="s">
        <v>110</v>
      </c>
      <c r="O119" s="3"/>
    </row>
    <row r="120" spans="1:15" x14ac:dyDescent="0.75">
      <c r="A120" s="3" t="s">
        <v>153</v>
      </c>
      <c r="B120" s="3" t="s">
        <v>154</v>
      </c>
      <c r="C120" s="3">
        <v>231</v>
      </c>
      <c r="D120" s="3" t="s">
        <v>72</v>
      </c>
      <c r="E120" s="3">
        <v>7271</v>
      </c>
      <c r="F120" s="3" t="s">
        <v>154</v>
      </c>
      <c r="G120" s="3">
        <v>7020</v>
      </c>
      <c r="H120" s="3" t="s">
        <v>155</v>
      </c>
      <c r="I120" s="3">
        <v>2018</v>
      </c>
      <c r="J120" s="3">
        <v>2018</v>
      </c>
      <c r="K120" s="3" t="s">
        <v>156</v>
      </c>
      <c r="L120" s="3">
        <v>0.96399999999999997</v>
      </c>
      <c r="M120" s="3" t="s">
        <v>109</v>
      </c>
      <c r="N120" s="3" t="s">
        <v>110</v>
      </c>
      <c r="O120" s="3"/>
    </row>
    <row r="121" spans="1:15" x14ac:dyDescent="0.75">
      <c r="A121" s="3" t="s">
        <v>153</v>
      </c>
      <c r="B121" s="3" t="s">
        <v>154</v>
      </c>
      <c r="C121" s="3">
        <v>231</v>
      </c>
      <c r="D121" s="3" t="s">
        <v>72</v>
      </c>
      <c r="E121" s="3">
        <v>7271</v>
      </c>
      <c r="F121" s="3" t="s">
        <v>154</v>
      </c>
      <c r="G121" s="3">
        <v>7020</v>
      </c>
      <c r="H121" s="3" t="s">
        <v>155</v>
      </c>
      <c r="I121" s="3">
        <v>2019</v>
      </c>
      <c r="J121" s="3">
        <v>2019</v>
      </c>
      <c r="K121" s="3" t="s">
        <v>156</v>
      </c>
      <c r="L121" s="3">
        <v>1.373</v>
      </c>
      <c r="M121" s="3" t="s">
        <v>109</v>
      </c>
      <c r="N121" s="3" t="s">
        <v>110</v>
      </c>
      <c r="O121" s="3"/>
    </row>
    <row r="122" spans="1:15" x14ac:dyDescent="0.75">
      <c r="A122" s="3" t="s">
        <v>153</v>
      </c>
      <c r="B122" s="3" t="s">
        <v>154</v>
      </c>
      <c r="C122" s="3">
        <v>270</v>
      </c>
      <c r="D122" s="3" t="s">
        <v>73</v>
      </c>
      <c r="E122" s="3">
        <v>7271</v>
      </c>
      <c r="F122" s="3" t="s">
        <v>154</v>
      </c>
      <c r="G122" s="3">
        <v>7020</v>
      </c>
      <c r="H122" s="3" t="s">
        <v>155</v>
      </c>
      <c r="I122" s="3">
        <v>2010</v>
      </c>
      <c r="J122" s="3">
        <v>2010</v>
      </c>
      <c r="K122" s="3" t="s">
        <v>156</v>
      </c>
      <c r="L122" s="3">
        <v>1.377</v>
      </c>
      <c r="M122" s="3" t="s">
        <v>109</v>
      </c>
      <c r="N122" s="3" t="s">
        <v>110</v>
      </c>
      <c r="O122" s="3"/>
    </row>
    <row r="123" spans="1:15" x14ac:dyDescent="0.75">
      <c r="A123" s="3" t="s">
        <v>153</v>
      </c>
      <c r="B123" s="3" t="s">
        <v>154</v>
      </c>
      <c r="C123" s="3">
        <v>270</v>
      </c>
      <c r="D123" s="3" t="s">
        <v>73</v>
      </c>
      <c r="E123" s="3">
        <v>7271</v>
      </c>
      <c r="F123" s="3" t="s">
        <v>154</v>
      </c>
      <c r="G123" s="3">
        <v>7020</v>
      </c>
      <c r="H123" s="3" t="s">
        <v>155</v>
      </c>
      <c r="I123" s="3">
        <v>2011</v>
      </c>
      <c r="J123" s="3">
        <v>2011</v>
      </c>
      <c r="K123" s="3" t="s">
        <v>156</v>
      </c>
      <c r="L123" s="3">
        <v>1.107</v>
      </c>
      <c r="M123" s="3" t="s">
        <v>109</v>
      </c>
      <c r="N123" s="3" t="s">
        <v>110</v>
      </c>
      <c r="O123" s="3"/>
    </row>
    <row r="124" spans="1:15" x14ac:dyDescent="0.75">
      <c r="A124" s="3" t="s">
        <v>153</v>
      </c>
      <c r="B124" s="3" t="s">
        <v>154</v>
      </c>
      <c r="C124" s="3">
        <v>270</v>
      </c>
      <c r="D124" s="3" t="s">
        <v>73</v>
      </c>
      <c r="E124" s="3">
        <v>7271</v>
      </c>
      <c r="F124" s="3" t="s">
        <v>154</v>
      </c>
      <c r="G124" s="3">
        <v>7020</v>
      </c>
      <c r="H124" s="3" t="s">
        <v>155</v>
      </c>
      <c r="I124" s="3">
        <v>2012</v>
      </c>
      <c r="J124" s="3">
        <v>2012</v>
      </c>
      <c r="K124" s="3" t="s">
        <v>156</v>
      </c>
      <c r="L124" s="3">
        <v>0.96299999999999997</v>
      </c>
      <c r="M124" s="3" t="s">
        <v>109</v>
      </c>
      <c r="N124" s="3" t="s">
        <v>110</v>
      </c>
      <c r="O124" s="3"/>
    </row>
    <row r="125" spans="1:15" x14ac:dyDescent="0.75">
      <c r="A125" s="3" t="s">
        <v>153</v>
      </c>
      <c r="B125" s="3" t="s">
        <v>154</v>
      </c>
      <c r="C125" s="3">
        <v>270</v>
      </c>
      <c r="D125" s="3" t="s">
        <v>73</v>
      </c>
      <c r="E125" s="3">
        <v>7271</v>
      </c>
      <c r="F125" s="3" t="s">
        <v>154</v>
      </c>
      <c r="G125" s="3">
        <v>7020</v>
      </c>
      <c r="H125" s="3" t="s">
        <v>155</v>
      </c>
      <c r="I125" s="3">
        <v>2013</v>
      </c>
      <c r="J125" s="3">
        <v>2013</v>
      </c>
      <c r="K125" s="3" t="s">
        <v>156</v>
      </c>
      <c r="L125" s="3">
        <v>1.081</v>
      </c>
      <c r="M125" s="3" t="s">
        <v>109</v>
      </c>
      <c r="N125" s="3" t="s">
        <v>110</v>
      </c>
      <c r="O125" s="3"/>
    </row>
    <row r="126" spans="1:15" x14ac:dyDescent="0.75">
      <c r="A126" s="3" t="s">
        <v>153</v>
      </c>
      <c r="B126" s="3" t="s">
        <v>154</v>
      </c>
      <c r="C126" s="3">
        <v>270</v>
      </c>
      <c r="D126" s="3" t="s">
        <v>73</v>
      </c>
      <c r="E126" s="3">
        <v>7271</v>
      </c>
      <c r="F126" s="3" t="s">
        <v>154</v>
      </c>
      <c r="G126" s="3">
        <v>7020</v>
      </c>
      <c r="H126" s="3" t="s">
        <v>155</v>
      </c>
      <c r="I126" s="3">
        <v>2014</v>
      </c>
      <c r="J126" s="3">
        <v>2014</v>
      </c>
      <c r="K126" s="3" t="s">
        <v>156</v>
      </c>
      <c r="L126" s="3">
        <v>1.3120000000000001</v>
      </c>
      <c r="M126" s="3" t="s">
        <v>109</v>
      </c>
      <c r="N126" s="3" t="s">
        <v>110</v>
      </c>
      <c r="O126" s="3"/>
    </row>
    <row r="127" spans="1:15" x14ac:dyDescent="0.75">
      <c r="A127" s="3" t="s">
        <v>153</v>
      </c>
      <c r="B127" s="3" t="s">
        <v>154</v>
      </c>
      <c r="C127" s="3">
        <v>270</v>
      </c>
      <c r="D127" s="3" t="s">
        <v>73</v>
      </c>
      <c r="E127" s="3">
        <v>7271</v>
      </c>
      <c r="F127" s="3" t="s">
        <v>154</v>
      </c>
      <c r="G127" s="3">
        <v>7020</v>
      </c>
      <c r="H127" s="3" t="s">
        <v>155</v>
      </c>
      <c r="I127" s="3">
        <v>2015</v>
      </c>
      <c r="J127" s="3">
        <v>2015</v>
      </c>
      <c r="K127" s="3" t="s">
        <v>156</v>
      </c>
      <c r="L127" s="3">
        <v>1.351</v>
      </c>
      <c r="M127" s="3" t="s">
        <v>109</v>
      </c>
      <c r="N127" s="3" t="s">
        <v>110</v>
      </c>
      <c r="O127" s="3"/>
    </row>
    <row r="128" spans="1:15" x14ac:dyDescent="0.75">
      <c r="A128" s="3" t="s">
        <v>153</v>
      </c>
      <c r="B128" s="3" t="s">
        <v>154</v>
      </c>
      <c r="C128" s="3">
        <v>270</v>
      </c>
      <c r="D128" s="3" t="s">
        <v>73</v>
      </c>
      <c r="E128" s="3">
        <v>7271</v>
      </c>
      <c r="F128" s="3" t="s">
        <v>154</v>
      </c>
      <c r="G128" s="3">
        <v>7020</v>
      </c>
      <c r="H128" s="3" t="s">
        <v>155</v>
      </c>
      <c r="I128" s="3">
        <v>2016</v>
      </c>
      <c r="J128" s="3">
        <v>2016</v>
      </c>
      <c r="K128" s="3" t="s">
        <v>156</v>
      </c>
      <c r="L128" s="3">
        <v>1.8080000000000001</v>
      </c>
      <c r="M128" s="3" t="s">
        <v>109</v>
      </c>
      <c r="N128" s="3" t="s">
        <v>110</v>
      </c>
      <c r="O128" s="3"/>
    </row>
    <row r="129" spans="1:15" x14ac:dyDescent="0.75">
      <c r="A129" s="3" t="s">
        <v>153</v>
      </c>
      <c r="B129" s="3" t="s">
        <v>154</v>
      </c>
      <c r="C129" s="3">
        <v>270</v>
      </c>
      <c r="D129" s="3" t="s">
        <v>73</v>
      </c>
      <c r="E129" s="3">
        <v>7271</v>
      </c>
      <c r="F129" s="3" t="s">
        <v>154</v>
      </c>
      <c r="G129" s="3">
        <v>7020</v>
      </c>
      <c r="H129" s="3" t="s">
        <v>155</v>
      </c>
      <c r="I129" s="3">
        <v>2017</v>
      </c>
      <c r="J129" s="3">
        <v>2017</v>
      </c>
      <c r="K129" s="3" t="s">
        <v>156</v>
      </c>
      <c r="L129" s="3">
        <v>1.9419999999999999</v>
      </c>
      <c r="M129" s="3" t="s">
        <v>109</v>
      </c>
      <c r="N129" s="3" t="s">
        <v>110</v>
      </c>
      <c r="O129" s="3"/>
    </row>
    <row r="130" spans="1:15" x14ac:dyDescent="0.75">
      <c r="A130" s="3" t="s">
        <v>153</v>
      </c>
      <c r="B130" s="3" t="s">
        <v>154</v>
      </c>
      <c r="C130" s="3">
        <v>270</v>
      </c>
      <c r="D130" s="3" t="s">
        <v>73</v>
      </c>
      <c r="E130" s="3">
        <v>7271</v>
      </c>
      <c r="F130" s="3" t="s">
        <v>154</v>
      </c>
      <c r="G130" s="3">
        <v>7020</v>
      </c>
      <c r="H130" s="3" t="s">
        <v>155</v>
      </c>
      <c r="I130" s="3">
        <v>2018</v>
      </c>
      <c r="J130" s="3">
        <v>2018</v>
      </c>
      <c r="K130" s="3" t="s">
        <v>156</v>
      </c>
      <c r="L130" s="3">
        <v>1.208</v>
      </c>
      <c r="M130" s="3" t="s">
        <v>109</v>
      </c>
      <c r="N130" s="3" t="s">
        <v>110</v>
      </c>
      <c r="O130" s="3"/>
    </row>
    <row r="131" spans="1:15" x14ac:dyDescent="0.75">
      <c r="A131" s="3" t="s">
        <v>153</v>
      </c>
      <c r="B131" s="3" t="s">
        <v>154</v>
      </c>
      <c r="C131" s="3">
        <v>270</v>
      </c>
      <c r="D131" s="3" t="s">
        <v>73</v>
      </c>
      <c r="E131" s="3">
        <v>7271</v>
      </c>
      <c r="F131" s="3" t="s">
        <v>154</v>
      </c>
      <c r="G131" s="3">
        <v>7020</v>
      </c>
      <c r="H131" s="3" t="s">
        <v>155</v>
      </c>
      <c r="I131" s="3">
        <v>2019</v>
      </c>
      <c r="J131" s="3">
        <v>2019</v>
      </c>
      <c r="K131" s="3" t="s">
        <v>156</v>
      </c>
      <c r="L131" s="3">
        <v>1.548</v>
      </c>
      <c r="M131" s="3" t="s">
        <v>109</v>
      </c>
      <c r="N131" s="3" t="s">
        <v>110</v>
      </c>
      <c r="O131" s="3"/>
    </row>
    <row r="132" spans="1:15" x14ac:dyDescent="0.75">
      <c r="A132" s="3" t="s">
        <v>153</v>
      </c>
      <c r="B132" s="3" t="s">
        <v>154</v>
      </c>
      <c r="C132" s="3">
        <v>624</v>
      </c>
      <c r="D132" s="3" t="s">
        <v>74</v>
      </c>
      <c r="E132" s="3">
        <v>7271</v>
      </c>
      <c r="F132" s="3" t="s">
        <v>154</v>
      </c>
      <c r="G132" s="3">
        <v>7020</v>
      </c>
      <c r="H132" s="3" t="s">
        <v>155</v>
      </c>
      <c r="I132" s="3">
        <v>2010</v>
      </c>
      <c r="J132" s="3">
        <v>2010</v>
      </c>
      <c r="K132" s="3" t="s">
        <v>156</v>
      </c>
      <c r="L132" s="3">
        <v>1.3089999999999999</v>
      </c>
      <c r="M132" s="3" t="s">
        <v>109</v>
      </c>
      <c r="N132" s="3" t="s">
        <v>110</v>
      </c>
      <c r="O132" s="3"/>
    </row>
    <row r="133" spans="1:15" x14ac:dyDescent="0.75">
      <c r="A133" s="3" t="s">
        <v>153</v>
      </c>
      <c r="B133" s="3" t="s">
        <v>154</v>
      </c>
      <c r="C133" s="3">
        <v>624</v>
      </c>
      <c r="D133" s="3" t="s">
        <v>74</v>
      </c>
      <c r="E133" s="3">
        <v>7271</v>
      </c>
      <c r="F133" s="3" t="s">
        <v>154</v>
      </c>
      <c r="G133" s="3">
        <v>7020</v>
      </c>
      <c r="H133" s="3" t="s">
        <v>155</v>
      </c>
      <c r="I133" s="3">
        <v>2011</v>
      </c>
      <c r="J133" s="3">
        <v>2011</v>
      </c>
      <c r="K133" s="3" t="s">
        <v>156</v>
      </c>
      <c r="L133" s="3">
        <v>1.083</v>
      </c>
      <c r="M133" s="3" t="s">
        <v>109</v>
      </c>
      <c r="N133" s="3" t="s">
        <v>110</v>
      </c>
      <c r="O133" s="3"/>
    </row>
    <row r="134" spans="1:15" x14ac:dyDescent="0.75">
      <c r="A134" s="3" t="s">
        <v>153</v>
      </c>
      <c r="B134" s="3" t="s">
        <v>154</v>
      </c>
      <c r="C134" s="3">
        <v>624</v>
      </c>
      <c r="D134" s="3" t="s">
        <v>74</v>
      </c>
      <c r="E134" s="3">
        <v>7271</v>
      </c>
      <c r="F134" s="3" t="s">
        <v>154</v>
      </c>
      <c r="G134" s="3">
        <v>7020</v>
      </c>
      <c r="H134" s="3" t="s">
        <v>155</v>
      </c>
      <c r="I134" s="3">
        <v>2012</v>
      </c>
      <c r="J134" s="3">
        <v>2012</v>
      </c>
      <c r="K134" s="3" t="s">
        <v>156</v>
      </c>
      <c r="L134" s="3">
        <v>0.79600000000000004</v>
      </c>
      <c r="M134" s="3" t="s">
        <v>109</v>
      </c>
      <c r="N134" s="3" t="s">
        <v>110</v>
      </c>
      <c r="O134" s="3"/>
    </row>
    <row r="135" spans="1:15" x14ac:dyDescent="0.75">
      <c r="A135" s="3" t="s">
        <v>153</v>
      </c>
      <c r="B135" s="3" t="s">
        <v>154</v>
      </c>
      <c r="C135" s="3">
        <v>624</v>
      </c>
      <c r="D135" s="3" t="s">
        <v>74</v>
      </c>
      <c r="E135" s="3">
        <v>7271</v>
      </c>
      <c r="F135" s="3" t="s">
        <v>154</v>
      </c>
      <c r="G135" s="3">
        <v>7020</v>
      </c>
      <c r="H135" s="3" t="s">
        <v>155</v>
      </c>
      <c r="I135" s="3">
        <v>2013</v>
      </c>
      <c r="J135" s="3">
        <v>2013</v>
      </c>
      <c r="K135" s="3" t="s">
        <v>156</v>
      </c>
      <c r="L135" s="3">
        <v>1.0940000000000001</v>
      </c>
      <c r="M135" s="3" t="s">
        <v>109</v>
      </c>
      <c r="N135" s="3" t="s">
        <v>110</v>
      </c>
      <c r="O135" s="3"/>
    </row>
    <row r="136" spans="1:15" x14ac:dyDescent="0.75">
      <c r="A136" s="3" t="s">
        <v>153</v>
      </c>
      <c r="B136" s="3" t="s">
        <v>154</v>
      </c>
      <c r="C136" s="3">
        <v>624</v>
      </c>
      <c r="D136" s="3" t="s">
        <v>74</v>
      </c>
      <c r="E136" s="3">
        <v>7271</v>
      </c>
      <c r="F136" s="3" t="s">
        <v>154</v>
      </c>
      <c r="G136" s="3">
        <v>7020</v>
      </c>
      <c r="H136" s="3" t="s">
        <v>155</v>
      </c>
      <c r="I136" s="3">
        <v>2014</v>
      </c>
      <c r="J136" s="3">
        <v>2014</v>
      </c>
      <c r="K136" s="3" t="s">
        <v>156</v>
      </c>
      <c r="L136" s="3">
        <v>1.399</v>
      </c>
      <c r="M136" s="3" t="s">
        <v>109</v>
      </c>
      <c r="N136" s="3" t="s">
        <v>110</v>
      </c>
      <c r="O136" s="3"/>
    </row>
    <row r="137" spans="1:15" x14ac:dyDescent="0.75">
      <c r="A137" s="3" t="s">
        <v>153</v>
      </c>
      <c r="B137" s="3" t="s">
        <v>154</v>
      </c>
      <c r="C137" s="3">
        <v>624</v>
      </c>
      <c r="D137" s="3" t="s">
        <v>74</v>
      </c>
      <c r="E137" s="3">
        <v>7271</v>
      </c>
      <c r="F137" s="3" t="s">
        <v>154</v>
      </c>
      <c r="G137" s="3">
        <v>7020</v>
      </c>
      <c r="H137" s="3" t="s">
        <v>155</v>
      </c>
      <c r="I137" s="3">
        <v>2015</v>
      </c>
      <c r="J137" s="3">
        <v>2015</v>
      </c>
      <c r="K137" s="3" t="s">
        <v>156</v>
      </c>
      <c r="L137" s="3">
        <v>1.3879999999999999</v>
      </c>
      <c r="M137" s="3" t="s">
        <v>109</v>
      </c>
      <c r="N137" s="3" t="s">
        <v>110</v>
      </c>
      <c r="O137" s="3"/>
    </row>
    <row r="138" spans="1:15" x14ac:dyDescent="0.75">
      <c r="A138" s="3" t="s">
        <v>153</v>
      </c>
      <c r="B138" s="3" t="s">
        <v>154</v>
      </c>
      <c r="C138" s="3">
        <v>624</v>
      </c>
      <c r="D138" s="3" t="s">
        <v>74</v>
      </c>
      <c r="E138" s="3">
        <v>7271</v>
      </c>
      <c r="F138" s="3" t="s">
        <v>154</v>
      </c>
      <c r="G138" s="3">
        <v>7020</v>
      </c>
      <c r="H138" s="3" t="s">
        <v>155</v>
      </c>
      <c r="I138" s="3">
        <v>2016</v>
      </c>
      <c r="J138" s="3">
        <v>2016</v>
      </c>
      <c r="K138" s="3" t="s">
        <v>156</v>
      </c>
      <c r="L138" s="3">
        <v>1.7490000000000001</v>
      </c>
      <c r="M138" s="3" t="s">
        <v>109</v>
      </c>
      <c r="N138" s="3" t="s">
        <v>110</v>
      </c>
      <c r="O138" s="3"/>
    </row>
    <row r="139" spans="1:15" x14ac:dyDescent="0.75">
      <c r="A139" s="3" t="s">
        <v>153</v>
      </c>
      <c r="B139" s="3" t="s">
        <v>154</v>
      </c>
      <c r="C139" s="3">
        <v>624</v>
      </c>
      <c r="D139" s="3" t="s">
        <v>74</v>
      </c>
      <c r="E139" s="3">
        <v>7271</v>
      </c>
      <c r="F139" s="3" t="s">
        <v>154</v>
      </c>
      <c r="G139" s="3">
        <v>7020</v>
      </c>
      <c r="H139" s="3" t="s">
        <v>155</v>
      </c>
      <c r="I139" s="3">
        <v>2017</v>
      </c>
      <c r="J139" s="3">
        <v>2017</v>
      </c>
      <c r="K139" s="3" t="s">
        <v>156</v>
      </c>
      <c r="L139" s="3">
        <v>1.88</v>
      </c>
      <c r="M139" s="3" t="s">
        <v>109</v>
      </c>
      <c r="N139" s="3" t="s">
        <v>110</v>
      </c>
      <c r="O139" s="3"/>
    </row>
    <row r="140" spans="1:15" x14ac:dyDescent="0.75">
      <c r="A140" s="3" t="s">
        <v>153</v>
      </c>
      <c r="B140" s="3" t="s">
        <v>154</v>
      </c>
      <c r="C140" s="3">
        <v>624</v>
      </c>
      <c r="D140" s="3" t="s">
        <v>74</v>
      </c>
      <c r="E140" s="3">
        <v>7271</v>
      </c>
      <c r="F140" s="3" t="s">
        <v>154</v>
      </c>
      <c r="G140" s="3">
        <v>7020</v>
      </c>
      <c r="H140" s="3" t="s">
        <v>155</v>
      </c>
      <c r="I140" s="3">
        <v>2018</v>
      </c>
      <c r="J140" s="3">
        <v>2018</v>
      </c>
      <c r="K140" s="3" t="s">
        <v>156</v>
      </c>
      <c r="L140" s="3">
        <v>1.3140000000000001</v>
      </c>
      <c r="M140" s="3" t="s">
        <v>109</v>
      </c>
      <c r="N140" s="3" t="s">
        <v>110</v>
      </c>
      <c r="O140" s="3"/>
    </row>
    <row r="141" spans="1:15" x14ac:dyDescent="0.75">
      <c r="A141" s="3" t="s">
        <v>153</v>
      </c>
      <c r="B141" s="3" t="s">
        <v>154</v>
      </c>
      <c r="C141" s="3">
        <v>624</v>
      </c>
      <c r="D141" s="3" t="s">
        <v>74</v>
      </c>
      <c r="E141" s="3">
        <v>7271</v>
      </c>
      <c r="F141" s="3" t="s">
        <v>154</v>
      </c>
      <c r="G141" s="3">
        <v>7020</v>
      </c>
      <c r="H141" s="3" t="s">
        <v>155</v>
      </c>
      <c r="I141" s="3">
        <v>2019</v>
      </c>
      <c r="J141" s="3">
        <v>2019</v>
      </c>
      <c r="K141" s="3" t="s">
        <v>156</v>
      </c>
      <c r="L141" s="3">
        <v>1.6419999999999999</v>
      </c>
      <c r="M141" s="3" t="s">
        <v>109</v>
      </c>
      <c r="N141" s="3" t="s">
        <v>110</v>
      </c>
      <c r="O141" s="3"/>
    </row>
    <row r="142" spans="1:15" x14ac:dyDescent="0.75">
      <c r="A142" s="3" t="s">
        <v>153</v>
      </c>
      <c r="B142" s="3" t="s">
        <v>154</v>
      </c>
      <c r="C142" s="3">
        <v>332</v>
      </c>
      <c r="D142" s="3" t="s">
        <v>75</v>
      </c>
      <c r="E142" s="3">
        <v>7271</v>
      </c>
      <c r="F142" s="3" t="s">
        <v>154</v>
      </c>
      <c r="G142" s="3">
        <v>7020</v>
      </c>
      <c r="H142" s="3" t="s">
        <v>155</v>
      </c>
      <c r="I142" s="3">
        <v>2010</v>
      </c>
      <c r="J142" s="3">
        <v>2010</v>
      </c>
      <c r="K142" s="3" t="s">
        <v>156</v>
      </c>
      <c r="L142" s="3">
        <v>1.2769999999999999</v>
      </c>
      <c r="M142" s="3" t="s">
        <v>109</v>
      </c>
      <c r="N142" s="3" t="s">
        <v>110</v>
      </c>
      <c r="O142" s="3"/>
    </row>
    <row r="143" spans="1:15" x14ac:dyDescent="0.75">
      <c r="A143" s="3" t="s">
        <v>153</v>
      </c>
      <c r="B143" s="3" t="s">
        <v>154</v>
      </c>
      <c r="C143" s="3">
        <v>332</v>
      </c>
      <c r="D143" s="3" t="s">
        <v>75</v>
      </c>
      <c r="E143" s="3">
        <v>7271</v>
      </c>
      <c r="F143" s="3" t="s">
        <v>154</v>
      </c>
      <c r="G143" s="3">
        <v>7020</v>
      </c>
      <c r="H143" s="3" t="s">
        <v>155</v>
      </c>
      <c r="I143" s="3">
        <v>2011</v>
      </c>
      <c r="J143" s="3">
        <v>2011</v>
      </c>
      <c r="K143" s="3" t="s">
        <v>156</v>
      </c>
      <c r="L143" s="3">
        <v>0.55700000000000005</v>
      </c>
      <c r="M143" s="3" t="s">
        <v>109</v>
      </c>
      <c r="N143" s="3" t="s">
        <v>110</v>
      </c>
      <c r="O143" s="3"/>
    </row>
    <row r="144" spans="1:15" x14ac:dyDescent="0.75">
      <c r="A144" s="3" t="s">
        <v>153</v>
      </c>
      <c r="B144" s="3" t="s">
        <v>154</v>
      </c>
      <c r="C144" s="3">
        <v>332</v>
      </c>
      <c r="D144" s="3" t="s">
        <v>75</v>
      </c>
      <c r="E144" s="3">
        <v>7271</v>
      </c>
      <c r="F144" s="3" t="s">
        <v>154</v>
      </c>
      <c r="G144" s="3">
        <v>7020</v>
      </c>
      <c r="H144" s="3" t="s">
        <v>155</v>
      </c>
      <c r="I144" s="3">
        <v>2012</v>
      </c>
      <c r="J144" s="3">
        <v>2012</v>
      </c>
      <c r="K144" s="3" t="s">
        <v>156</v>
      </c>
      <c r="L144" s="3">
        <v>0.86</v>
      </c>
      <c r="M144" s="3" t="s">
        <v>109</v>
      </c>
      <c r="N144" s="3" t="s">
        <v>110</v>
      </c>
      <c r="O144" s="3"/>
    </row>
    <row r="145" spans="1:15" x14ac:dyDescent="0.75">
      <c r="A145" s="3" t="s">
        <v>153</v>
      </c>
      <c r="B145" s="3" t="s">
        <v>154</v>
      </c>
      <c r="C145" s="3">
        <v>332</v>
      </c>
      <c r="D145" s="3" t="s">
        <v>75</v>
      </c>
      <c r="E145" s="3">
        <v>7271</v>
      </c>
      <c r="F145" s="3" t="s">
        <v>154</v>
      </c>
      <c r="G145" s="3">
        <v>7020</v>
      </c>
      <c r="H145" s="3" t="s">
        <v>155</v>
      </c>
      <c r="I145" s="3">
        <v>2013</v>
      </c>
      <c r="J145" s="3">
        <v>2013</v>
      </c>
      <c r="K145" s="3" t="s">
        <v>156</v>
      </c>
      <c r="L145" s="3">
        <v>1.1830000000000001</v>
      </c>
      <c r="M145" s="3" t="s">
        <v>109</v>
      </c>
      <c r="N145" s="3" t="s">
        <v>110</v>
      </c>
      <c r="O145" s="3"/>
    </row>
    <row r="146" spans="1:15" x14ac:dyDescent="0.75">
      <c r="A146" s="3" t="s">
        <v>153</v>
      </c>
      <c r="B146" s="3" t="s">
        <v>154</v>
      </c>
      <c r="C146" s="3">
        <v>332</v>
      </c>
      <c r="D146" s="3" t="s">
        <v>75</v>
      </c>
      <c r="E146" s="3">
        <v>7271</v>
      </c>
      <c r="F146" s="3" t="s">
        <v>154</v>
      </c>
      <c r="G146" s="3">
        <v>7020</v>
      </c>
      <c r="H146" s="3" t="s">
        <v>155</v>
      </c>
      <c r="I146" s="3">
        <v>2014</v>
      </c>
      <c r="J146" s="3">
        <v>2014</v>
      </c>
      <c r="K146" s="3" t="s">
        <v>156</v>
      </c>
      <c r="L146" s="3">
        <v>1.45</v>
      </c>
      <c r="M146" s="3" t="s">
        <v>109</v>
      </c>
      <c r="N146" s="3" t="s">
        <v>110</v>
      </c>
      <c r="O146" s="3"/>
    </row>
    <row r="147" spans="1:15" x14ac:dyDescent="0.75">
      <c r="A147" s="3" t="s">
        <v>153</v>
      </c>
      <c r="B147" s="3" t="s">
        <v>154</v>
      </c>
      <c r="C147" s="3">
        <v>332</v>
      </c>
      <c r="D147" s="3" t="s">
        <v>75</v>
      </c>
      <c r="E147" s="3">
        <v>7271</v>
      </c>
      <c r="F147" s="3" t="s">
        <v>154</v>
      </c>
      <c r="G147" s="3">
        <v>7020</v>
      </c>
      <c r="H147" s="3" t="s">
        <v>155</v>
      </c>
      <c r="I147" s="3">
        <v>2015</v>
      </c>
      <c r="J147" s="3">
        <v>2015</v>
      </c>
      <c r="K147" s="3" t="s">
        <v>156</v>
      </c>
      <c r="L147" s="3">
        <v>1.5209999999999999</v>
      </c>
      <c r="M147" s="3" t="s">
        <v>109</v>
      </c>
      <c r="N147" s="3" t="s">
        <v>110</v>
      </c>
      <c r="O147" s="3"/>
    </row>
    <row r="148" spans="1:15" x14ac:dyDescent="0.75">
      <c r="A148" s="3" t="s">
        <v>153</v>
      </c>
      <c r="B148" s="3" t="s">
        <v>154</v>
      </c>
      <c r="C148" s="3">
        <v>332</v>
      </c>
      <c r="D148" s="3" t="s">
        <v>75</v>
      </c>
      <c r="E148" s="3">
        <v>7271</v>
      </c>
      <c r="F148" s="3" t="s">
        <v>154</v>
      </c>
      <c r="G148" s="3">
        <v>7020</v>
      </c>
      <c r="H148" s="3" t="s">
        <v>155</v>
      </c>
      <c r="I148" s="3">
        <v>2016</v>
      </c>
      <c r="J148" s="3">
        <v>2016</v>
      </c>
      <c r="K148" s="3" t="s">
        <v>156</v>
      </c>
      <c r="L148" s="3">
        <v>1.4279999999999999</v>
      </c>
      <c r="M148" s="3" t="s">
        <v>109</v>
      </c>
      <c r="N148" s="3" t="s">
        <v>110</v>
      </c>
      <c r="O148" s="3"/>
    </row>
    <row r="149" spans="1:15" x14ac:dyDescent="0.75">
      <c r="A149" s="3" t="s">
        <v>153</v>
      </c>
      <c r="B149" s="3" t="s">
        <v>154</v>
      </c>
      <c r="C149" s="3">
        <v>332</v>
      </c>
      <c r="D149" s="3" t="s">
        <v>75</v>
      </c>
      <c r="E149" s="3">
        <v>7271</v>
      </c>
      <c r="F149" s="3" t="s">
        <v>154</v>
      </c>
      <c r="G149" s="3">
        <v>7020</v>
      </c>
      <c r="H149" s="3" t="s">
        <v>155</v>
      </c>
      <c r="I149" s="3">
        <v>2017</v>
      </c>
      <c r="J149" s="3">
        <v>2017</v>
      </c>
      <c r="K149" s="3" t="s">
        <v>156</v>
      </c>
      <c r="L149" s="3">
        <v>1.302</v>
      </c>
      <c r="M149" s="3" t="s">
        <v>109</v>
      </c>
      <c r="N149" s="3" t="s">
        <v>110</v>
      </c>
      <c r="O149" s="3"/>
    </row>
    <row r="150" spans="1:15" x14ac:dyDescent="0.75">
      <c r="A150" s="3" t="s">
        <v>153</v>
      </c>
      <c r="B150" s="3" t="s">
        <v>154</v>
      </c>
      <c r="C150" s="3">
        <v>332</v>
      </c>
      <c r="D150" s="3" t="s">
        <v>75</v>
      </c>
      <c r="E150" s="3">
        <v>7271</v>
      </c>
      <c r="F150" s="3" t="s">
        <v>154</v>
      </c>
      <c r="G150" s="3">
        <v>7020</v>
      </c>
      <c r="H150" s="3" t="s">
        <v>155</v>
      </c>
      <c r="I150" s="3">
        <v>2018</v>
      </c>
      <c r="J150" s="3">
        <v>2018</v>
      </c>
      <c r="K150" s="3" t="s">
        <v>156</v>
      </c>
      <c r="L150" s="3">
        <v>1.488</v>
      </c>
      <c r="M150" s="3" t="s">
        <v>109</v>
      </c>
      <c r="N150" s="3" t="s">
        <v>110</v>
      </c>
      <c r="O150" s="3"/>
    </row>
    <row r="151" spans="1:15" x14ac:dyDescent="0.75">
      <c r="A151" s="3" t="s">
        <v>153</v>
      </c>
      <c r="B151" s="3" t="s">
        <v>154</v>
      </c>
      <c r="C151" s="3">
        <v>332</v>
      </c>
      <c r="D151" s="3" t="s">
        <v>75</v>
      </c>
      <c r="E151" s="3">
        <v>7271</v>
      </c>
      <c r="F151" s="3" t="s">
        <v>154</v>
      </c>
      <c r="G151" s="3">
        <v>7020</v>
      </c>
      <c r="H151" s="3" t="s">
        <v>155</v>
      </c>
      <c r="I151" s="3">
        <v>2019</v>
      </c>
      <c r="J151" s="3">
        <v>2019</v>
      </c>
      <c r="K151" s="3" t="s">
        <v>156</v>
      </c>
      <c r="L151" s="3">
        <v>1.716</v>
      </c>
      <c r="M151" s="3" t="s">
        <v>109</v>
      </c>
      <c r="N151" s="3" t="s">
        <v>110</v>
      </c>
      <c r="O151" s="3"/>
    </row>
    <row r="152" spans="1:15" x14ac:dyDescent="0.75">
      <c r="A152" s="3" t="s">
        <v>153</v>
      </c>
      <c r="B152" s="3" t="s">
        <v>154</v>
      </c>
      <c r="C152" s="3">
        <v>296</v>
      </c>
      <c r="D152" s="3" t="s">
        <v>76</v>
      </c>
      <c r="E152" s="3">
        <v>7271</v>
      </c>
      <c r="F152" s="3" t="s">
        <v>154</v>
      </c>
      <c r="G152" s="3">
        <v>7020</v>
      </c>
      <c r="H152" s="3" t="s">
        <v>155</v>
      </c>
      <c r="I152" s="3">
        <v>2010</v>
      </c>
      <c r="J152" s="3">
        <v>2010</v>
      </c>
      <c r="K152" s="3" t="s">
        <v>156</v>
      </c>
      <c r="L152" s="3">
        <v>0.73799999999999999</v>
      </c>
      <c r="M152" s="3" t="s">
        <v>109</v>
      </c>
      <c r="N152" s="3" t="s">
        <v>110</v>
      </c>
      <c r="O152" s="3"/>
    </row>
    <row r="153" spans="1:15" x14ac:dyDescent="0.75">
      <c r="A153" s="3" t="s">
        <v>153</v>
      </c>
      <c r="B153" s="3" t="s">
        <v>154</v>
      </c>
      <c r="C153" s="3">
        <v>296</v>
      </c>
      <c r="D153" s="3" t="s">
        <v>76</v>
      </c>
      <c r="E153" s="3">
        <v>7271</v>
      </c>
      <c r="F153" s="3" t="s">
        <v>154</v>
      </c>
      <c r="G153" s="3">
        <v>7020</v>
      </c>
      <c r="H153" s="3" t="s">
        <v>155</v>
      </c>
      <c r="I153" s="3">
        <v>2011</v>
      </c>
      <c r="J153" s="3">
        <v>2011</v>
      </c>
      <c r="K153" s="3" t="s">
        <v>156</v>
      </c>
      <c r="L153" s="3">
        <v>0.755</v>
      </c>
      <c r="M153" s="3" t="s">
        <v>109</v>
      </c>
      <c r="N153" s="3" t="s">
        <v>110</v>
      </c>
      <c r="O153" s="3"/>
    </row>
    <row r="154" spans="1:15" x14ac:dyDescent="0.75">
      <c r="A154" s="3" t="s">
        <v>153</v>
      </c>
      <c r="B154" s="3" t="s">
        <v>154</v>
      </c>
      <c r="C154" s="3">
        <v>296</v>
      </c>
      <c r="D154" s="3" t="s">
        <v>76</v>
      </c>
      <c r="E154" s="3">
        <v>7271</v>
      </c>
      <c r="F154" s="3" t="s">
        <v>154</v>
      </c>
      <c r="G154" s="3">
        <v>7020</v>
      </c>
      <c r="H154" s="3" t="s">
        <v>155</v>
      </c>
      <c r="I154" s="3">
        <v>2012</v>
      </c>
      <c r="J154" s="3">
        <v>2012</v>
      </c>
      <c r="K154" s="3" t="s">
        <v>156</v>
      </c>
      <c r="L154" s="3">
        <v>0.85499999999999998</v>
      </c>
      <c r="M154" s="3" t="s">
        <v>109</v>
      </c>
      <c r="N154" s="3" t="s">
        <v>110</v>
      </c>
      <c r="O154" s="3"/>
    </row>
    <row r="155" spans="1:15" x14ac:dyDescent="0.75">
      <c r="A155" s="3" t="s">
        <v>153</v>
      </c>
      <c r="B155" s="3" t="s">
        <v>154</v>
      </c>
      <c r="C155" s="3">
        <v>296</v>
      </c>
      <c r="D155" s="3" t="s">
        <v>76</v>
      </c>
      <c r="E155" s="3">
        <v>7271</v>
      </c>
      <c r="F155" s="3" t="s">
        <v>154</v>
      </c>
      <c r="G155" s="3">
        <v>7020</v>
      </c>
      <c r="H155" s="3" t="s">
        <v>155</v>
      </c>
      <c r="I155" s="3">
        <v>2013</v>
      </c>
      <c r="J155" s="3">
        <v>2013</v>
      </c>
      <c r="K155" s="3" t="s">
        <v>156</v>
      </c>
      <c r="L155" s="3">
        <v>1.054</v>
      </c>
      <c r="M155" s="3" t="s">
        <v>109</v>
      </c>
      <c r="N155" s="3" t="s">
        <v>110</v>
      </c>
      <c r="O155" s="3"/>
    </row>
    <row r="156" spans="1:15" x14ac:dyDescent="0.75">
      <c r="A156" s="3" t="s">
        <v>153</v>
      </c>
      <c r="B156" s="3" t="s">
        <v>154</v>
      </c>
      <c r="C156" s="3">
        <v>296</v>
      </c>
      <c r="D156" s="3" t="s">
        <v>76</v>
      </c>
      <c r="E156" s="3">
        <v>7271</v>
      </c>
      <c r="F156" s="3" t="s">
        <v>154</v>
      </c>
      <c r="G156" s="3">
        <v>7020</v>
      </c>
      <c r="H156" s="3" t="s">
        <v>155</v>
      </c>
      <c r="I156" s="3">
        <v>2014</v>
      </c>
      <c r="J156" s="3">
        <v>2014</v>
      </c>
      <c r="K156" s="3" t="s">
        <v>156</v>
      </c>
      <c r="L156" s="3">
        <v>1.194</v>
      </c>
      <c r="M156" s="3" t="s">
        <v>109</v>
      </c>
      <c r="N156" s="3" t="s">
        <v>110</v>
      </c>
      <c r="O156" s="3"/>
    </row>
    <row r="157" spans="1:15" x14ac:dyDescent="0.75">
      <c r="A157" s="3" t="s">
        <v>153</v>
      </c>
      <c r="B157" s="3" t="s">
        <v>154</v>
      </c>
      <c r="C157" s="3">
        <v>296</v>
      </c>
      <c r="D157" s="3" t="s">
        <v>76</v>
      </c>
      <c r="E157" s="3">
        <v>7271</v>
      </c>
      <c r="F157" s="3" t="s">
        <v>154</v>
      </c>
      <c r="G157" s="3">
        <v>7020</v>
      </c>
      <c r="H157" s="3" t="s">
        <v>155</v>
      </c>
      <c r="I157" s="3">
        <v>2015</v>
      </c>
      <c r="J157" s="3">
        <v>2015</v>
      </c>
      <c r="K157" s="3" t="s">
        <v>156</v>
      </c>
      <c r="L157" s="3">
        <v>1.329</v>
      </c>
      <c r="M157" s="3" t="s">
        <v>109</v>
      </c>
      <c r="N157" s="3" t="s">
        <v>110</v>
      </c>
      <c r="O157" s="3"/>
    </row>
    <row r="158" spans="1:15" x14ac:dyDescent="0.75">
      <c r="A158" s="3" t="s">
        <v>153</v>
      </c>
      <c r="B158" s="3" t="s">
        <v>154</v>
      </c>
      <c r="C158" s="3">
        <v>296</v>
      </c>
      <c r="D158" s="3" t="s">
        <v>76</v>
      </c>
      <c r="E158" s="3">
        <v>7271</v>
      </c>
      <c r="F158" s="3" t="s">
        <v>154</v>
      </c>
      <c r="G158" s="3">
        <v>7020</v>
      </c>
      <c r="H158" s="3" t="s">
        <v>155</v>
      </c>
      <c r="I158" s="3">
        <v>2016</v>
      </c>
      <c r="J158" s="3">
        <v>2016</v>
      </c>
      <c r="K158" s="3" t="s">
        <v>156</v>
      </c>
      <c r="L158" s="3">
        <v>1.6559999999999999</v>
      </c>
      <c r="M158" s="3" t="s">
        <v>109</v>
      </c>
      <c r="N158" s="3" t="s">
        <v>110</v>
      </c>
      <c r="O158" s="3"/>
    </row>
    <row r="159" spans="1:15" x14ac:dyDescent="0.75">
      <c r="A159" s="3" t="s">
        <v>153</v>
      </c>
      <c r="B159" s="3" t="s">
        <v>154</v>
      </c>
      <c r="C159" s="3">
        <v>296</v>
      </c>
      <c r="D159" s="3" t="s">
        <v>76</v>
      </c>
      <c r="E159" s="3">
        <v>7271</v>
      </c>
      <c r="F159" s="3" t="s">
        <v>154</v>
      </c>
      <c r="G159" s="3">
        <v>7020</v>
      </c>
      <c r="H159" s="3" t="s">
        <v>155</v>
      </c>
      <c r="I159" s="3">
        <v>2017</v>
      </c>
      <c r="J159" s="3">
        <v>2017</v>
      </c>
      <c r="K159" s="3" t="s">
        <v>156</v>
      </c>
      <c r="L159" s="3">
        <v>1.468</v>
      </c>
      <c r="M159" s="3" t="s">
        <v>109</v>
      </c>
      <c r="N159" s="3" t="s">
        <v>110</v>
      </c>
      <c r="O159" s="3"/>
    </row>
    <row r="160" spans="1:15" x14ac:dyDescent="0.75">
      <c r="A160" s="3" t="s">
        <v>153</v>
      </c>
      <c r="B160" s="3" t="s">
        <v>154</v>
      </c>
      <c r="C160" s="3">
        <v>296</v>
      </c>
      <c r="D160" s="3" t="s">
        <v>76</v>
      </c>
      <c r="E160" s="3">
        <v>7271</v>
      </c>
      <c r="F160" s="3" t="s">
        <v>154</v>
      </c>
      <c r="G160" s="3">
        <v>7020</v>
      </c>
      <c r="H160" s="3" t="s">
        <v>155</v>
      </c>
      <c r="I160" s="3">
        <v>2018</v>
      </c>
      <c r="J160" s="3">
        <v>2018</v>
      </c>
      <c r="K160" s="3" t="s">
        <v>156</v>
      </c>
      <c r="L160" s="3">
        <v>1.3740000000000001</v>
      </c>
      <c r="M160" s="3" t="s">
        <v>109</v>
      </c>
      <c r="N160" s="3" t="s">
        <v>110</v>
      </c>
      <c r="O160" s="3"/>
    </row>
    <row r="161" spans="1:15" x14ac:dyDescent="0.75">
      <c r="A161" s="3" t="s">
        <v>153</v>
      </c>
      <c r="B161" s="3" t="s">
        <v>154</v>
      </c>
      <c r="C161" s="3">
        <v>296</v>
      </c>
      <c r="D161" s="3" t="s">
        <v>76</v>
      </c>
      <c r="E161" s="3">
        <v>7271</v>
      </c>
      <c r="F161" s="3" t="s">
        <v>154</v>
      </c>
      <c r="G161" s="3">
        <v>7020</v>
      </c>
      <c r="H161" s="3" t="s">
        <v>155</v>
      </c>
      <c r="I161" s="3">
        <v>2019</v>
      </c>
      <c r="J161" s="3">
        <v>2019</v>
      </c>
      <c r="K161" s="3" t="s">
        <v>156</v>
      </c>
      <c r="L161" s="3">
        <v>1.3759999999999999</v>
      </c>
      <c r="M161" s="3" t="s">
        <v>109</v>
      </c>
      <c r="N161" s="3" t="s">
        <v>110</v>
      </c>
      <c r="O161" s="3"/>
    </row>
    <row r="162" spans="1:15" x14ac:dyDescent="0.75">
      <c r="A162" s="3" t="s">
        <v>153</v>
      </c>
      <c r="B162" s="3" t="s">
        <v>154</v>
      </c>
      <c r="C162" s="3">
        <v>418</v>
      </c>
      <c r="D162" s="3" t="s">
        <v>77</v>
      </c>
      <c r="E162" s="3">
        <v>7271</v>
      </c>
      <c r="F162" s="3" t="s">
        <v>154</v>
      </c>
      <c r="G162" s="3">
        <v>7020</v>
      </c>
      <c r="H162" s="3" t="s">
        <v>155</v>
      </c>
      <c r="I162" s="3">
        <v>2010</v>
      </c>
      <c r="J162" s="3">
        <v>2010</v>
      </c>
      <c r="K162" s="3" t="s">
        <v>156</v>
      </c>
      <c r="L162" s="3">
        <v>1.405</v>
      </c>
      <c r="M162" s="3" t="s">
        <v>109</v>
      </c>
      <c r="N162" s="3" t="s">
        <v>110</v>
      </c>
      <c r="O162" s="3"/>
    </row>
    <row r="163" spans="1:15" x14ac:dyDescent="0.75">
      <c r="A163" s="3" t="s">
        <v>153</v>
      </c>
      <c r="B163" s="3" t="s">
        <v>154</v>
      </c>
      <c r="C163" s="3">
        <v>418</v>
      </c>
      <c r="D163" s="3" t="s">
        <v>77</v>
      </c>
      <c r="E163" s="3">
        <v>7271</v>
      </c>
      <c r="F163" s="3" t="s">
        <v>154</v>
      </c>
      <c r="G163" s="3">
        <v>7020</v>
      </c>
      <c r="H163" s="3" t="s">
        <v>155</v>
      </c>
      <c r="I163" s="3">
        <v>2011</v>
      </c>
      <c r="J163" s="3">
        <v>2011</v>
      </c>
      <c r="K163" s="3" t="s">
        <v>156</v>
      </c>
      <c r="L163" s="3">
        <v>0.17100000000000001</v>
      </c>
      <c r="M163" s="3" t="s">
        <v>109</v>
      </c>
      <c r="N163" s="3" t="s">
        <v>110</v>
      </c>
      <c r="O163" s="3"/>
    </row>
    <row r="164" spans="1:15" x14ac:dyDescent="0.75">
      <c r="A164" s="3" t="s">
        <v>153</v>
      </c>
      <c r="B164" s="3" t="s">
        <v>154</v>
      </c>
      <c r="C164" s="3">
        <v>418</v>
      </c>
      <c r="D164" s="3" t="s">
        <v>77</v>
      </c>
      <c r="E164" s="3">
        <v>7271</v>
      </c>
      <c r="F164" s="3" t="s">
        <v>154</v>
      </c>
      <c r="G164" s="3">
        <v>7020</v>
      </c>
      <c r="H164" s="3" t="s">
        <v>155</v>
      </c>
      <c r="I164" s="3">
        <v>2012</v>
      </c>
      <c r="J164" s="3">
        <v>2012</v>
      </c>
      <c r="K164" s="3" t="s">
        <v>156</v>
      </c>
      <c r="L164" s="3">
        <v>0.998</v>
      </c>
      <c r="M164" s="3" t="s">
        <v>109</v>
      </c>
      <c r="N164" s="3" t="s">
        <v>110</v>
      </c>
      <c r="O164" s="3"/>
    </row>
    <row r="165" spans="1:15" x14ac:dyDescent="0.75">
      <c r="A165" s="3" t="s">
        <v>153</v>
      </c>
      <c r="B165" s="3" t="s">
        <v>154</v>
      </c>
      <c r="C165" s="3">
        <v>418</v>
      </c>
      <c r="D165" s="3" t="s">
        <v>77</v>
      </c>
      <c r="E165" s="3">
        <v>7271</v>
      </c>
      <c r="F165" s="3" t="s">
        <v>154</v>
      </c>
      <c r="G165" s="3">
        <v>7020</v>
      </c>
      <c r="H165" s="3" t="s">
        <v>155</v>
      </c>
      <c r="I165" s="3">
        <v>2013</v>
      </c>
      <c r="J165" s="3">
        <v>2013</v>
      </c>
      <c r="K165" s="3" t="s">
        <v>156</v>
      </c>
      <c r="L165" s="3">
        <v>1.1890000000000001</v>
      </c>
      <c r="M165" s="3" t="s">
        <v>109</v>
      </c>
      <c r="N165" s="3" t="s">
        <v>110</v>
      </c>
      <c r="O165" s="3"/>
    </row>
    <row r="166" spans="1:15" x14ac:dyDescent="0.75">
      <c r="A166" s="3" t="s">
        <v>153</v>
      </c>
      <c r="B166" s="3" t="s">
        <v>154</v>
      </c>
      <c r="C166" s="3">
        <v>418</v>
      </c>
      <c r="D166" s="3" t="s">
        <v>77</v>
      </c>
      <c r="E166" s="3">
        <v>7271</v>
      </c>
      <c r="F166" s="3" t="s">
        <v>154</v>
      </c>
      <c r="G166" s="3">
        <v>7020</v>
      </c>
      <c r="H166" s="3" t="s">
        <v>155</v>
      </c>
      <c r="I166" s="3">
        <v>2014</v>
      </c>
      <c r="J166" s="3">
        <v>2014</v>
      </c>
      <c r="K166" s="3" t="s">
        <v>156</v>
      </c>
      <c r="L166" s="3">
        <v>0.75800000000000001</v>
      </c>
      <c r="M166" s="3" t="s">
        <v>109</v>
      </c>
      <c r="N166" s="3" t="s">
        <v>110</v>
      </c>
      <c r="O166" s="3"/>
    </row>
    <row r="167" spans="1:15" x14ac:dyDescent="0.75">
      <c r="A167" s="3" t="s">
        <v>153</v>
      </c>
      <c r="B167" s="3" t="s">
        <v>154</v>
      </c>
      <c r="C167" s="3">
        <v>418</v>
      </c>
      <c r="D167" s="3" t="s">
        <v>77</v>
      </c>
      <c r="E167" s="3">
        <v>7271</v>
      </c>
      <c r="F167" s="3" t="s">
        <v>154</v>
      </c>
      <c r="G167" s="3">
        <v>7020</v>
      </c>
      <c r="H167" s="3" t="s">
        <v>155</v>
      </c>
      <c r="I167" s="3">
        <v>2015</v>
      </c>
      <c r="J167" s="3">
        <v>2015</v>
      </c>
      <c r="K167" s="3" t="s">
        <v>156</v>
      </c>
      <c r="L167" s="3">
        <v>1.413</v>
      </c>
      <c r="M167" s="3" t="s">
        <v>109</v>
      </c>
      <c r="N167" s="3" t="s">
        <v>110</v>
      </c>
      <c r="O167" s="3"/>
    </row>
    <row r="168" spans="1:15" x14ac:dyDescent="0.75">
      <c r="A168" s="3" t="s">
        <v>153</v>
      </c>
      <c r="B168" s="3" t="s">
        <v>154</v>
      </c>
      <c r="C168" s="3">
        <v>418</v>
      </c>
      <c r="D168" s="3" t="s">
        <v>77</v>
      </c>
      <c r="E168" s="3">
        <v>7271</v>
      </c>
      <c r="F168" s="3" t="s">
        <v>154</v>
      </c>
      <c r="G168" s="3">
        <v>7020</v>
      </c>
      <c r="H168" s="3" t="s">
        <v>155</v>
      </c>
      <c r="I168" s="3">
        <v>2016</v>
      </c>
      <c r="J168" s="3">
        <v>2016</v>
      </c>
      <c r="K168" s="3" t="s">
        <v>156</v>
      </c>
      <c r="L168" s="3">
        <v>1.44</v>
      </c>
      <c r="M168" s="3" t="s">
        <v>109</v>
      </c>
      <c r="N168" s="3" t="s">
        <v>110</v>
      </c>
      <c r="O168" s="3"/>
    </row>
    <row r="169" spans="1:15" x14ac:dyDescent="0.75">
      <c r="A169" s="3" t="s">
        <v>153</v>
      </c>
      <c r="B169" s="3" t="s">
        <v>154</v>
      </c>
      <c r="C169" s="3">
        <v>418</v>
      </c>
      <c r="D169" s="3" t="s">
        <v>77</v>
      </c>
      <c r="E169" s="3">
        <v>7271</v>
      </c>
      <c r="F169" s="3" t="s">
        <v>154</v>
      </c>
      <c r="G169" s="3">
        <v>7020</v>
      </c>
      <c r="H169" s="3" t="s">
        <v>155</v>
      </c>
      <c r="I169" s="3">
        <v>2017</v>
      </c>
      <c r="J169" s="3">
        <v>2017</v>
      </c>
      <c r="K169" s="3" t="s">
        <v>156</v>
      </c>
      <c r="L169" s="3">
        <v>1.1919999999999999</v>
      </c>
      <c r="M169" s="3" t="s">
        <v>109</v>
      </c>
      <c r="N169" s="3" t="s">
        <v>110</v>
      </c>
      <c r="O169" s="3"/>
    </row>
    <row r="170" spans="1:15" x14ac:dyDescent="0.75">
      <c r="A170" s="3" t="s">
        <v>153</v>
      </c>
      <c r="B170" s="3" t="s">
        <v>154</v>
      </c>
      <c r="C170" s="3">
        <v>418</v>
      </c>
      <c r="D170" s="3" t="s">
        <v>77</v>
      </c>
      <c r="E170" s="3">
        <v>7271</v>
      </c>
      <c r="F170" s="3" t="s">
        <v>154</v>
      </c>
      <c r="G170" s="3">
        <v>7020</v>
      </c>
      <c r="H170" s="3" t="s">
        <v>155</v>
      </c>
      <c r="I170" s="3">
        <v>2018</v>
      </c>
      <c r="J170" s="3">
        <v>2018</v>
      </c>
      <c r="K170" s="3" t="s">
        <v>156</v>
      </c>
      <c r="L170" s="3">
        <v>0.89400000000000002</v>
      </c>
      <c r="M170" s="3" t="s">
        <v>109</v>
      </c>
      <c r="N170" s="3" t="s">
        <v>110</v>
      </c>
      <c r="O170" s="3"/>
    </row>
    <row r="171" spans="1:15" x14ac:dyDescent="0.75">
      <c r="A171" s="3" t="s">
        <v>153</v>
      </c>
      <c r="B171" s="3" t="s">
        <v>154</v>
      </c>
      <c r="C171" s="3">
        <v>418</v>
      </c>
      <c r="D171" s="3" t="s">
        <v>77</v>
      </c>
      <c r="E171" s="3">
        <v>7271</v>
      </c>
      <c r="F171" s="3" t="s">
        <v>154</v>
      </c>
      <c r="G171" s="3">
        <v>7020</v>
      </c>
      <c r="H171" s="3" t="s">
        <v>155</v>
      </c>
      <c r="I171" s="3">
        <v>2019</v>
      </c>
      <c r="J171" s="3">
        <v>2019</v>
      </c>
      <c r="K171" s="3" t="s">
        <v>156</v>
      </c>
      <c r="L171" s="3">
        <v>2.1240000000000001</v>
      </c>
      <c r="M171" s="3" t="s">
        <v>109</v>
      </c>
      <c r="N171" s="3" t="s">
        <v>110</v>
      </c>
      <c r="O171" s="3"/>
    </row>
    <row r="172" spans="1:15" x14ac:dyDescent="0.75">
      <c r="A172" s="3" t="s">
        <v>153</v>
      </c>
      <c r="B172" s="3" t="s">
        <v>154</v>
      </c>
      <c r="C172" s="3">
        <v>426</v>
      </c>
      <c r="D172" s="3" t="s">
        <v>78</v>
      </c>
      <c r="E172" s="3">
        <v>7271</v>
      </c>
      <c r="F172" s="3" t="s">
        <v>154</v>
      </c>
      <c r="G172" s="3">
        <v>7020</v>
      </c>
      <c r="H172" s="3" t="s">
        <v>155</v>
      </c>
      <c r="I172" s="3">
        <v>2010</v>
      </c>
      <c r="J172" s="3">
        <v>2010</v>
      </c>
      <c r="K172" s="3" t="s">
        <v>156</v>
      </c>
      <c r="L172" s="3">
        <v>1.2050000000000001</v>
      </c>
      <c r="M172" s="3" t="s">
        <v>109</v>
      </c>
      <c r="N172" s="3" t="s">
        <v>110</v>
      </c>
      <c r="O172" s="3"/>
    </row>
    <row r="173" spans="1:15" x14ac:dyDescent="0.75">
      <c r="A173" s="3" t="s">
        <v>153</v>
      </c>
      <c r="B173" s="3" t="s">
        <v>154</v>
      </c>
      <c r="C173" s="3">
        <v>426</v>
      </c>
      <c r="D173" s="3" t="s">
        <v>78</v>
      </c>
      <c r="E173" s="3">
        <v>7271</v>
      </c>
      <c r="F173" s="3" t="s">
        <v>154</v>
      </c>
      <c r="G173" s="3">
        <v>7020</v>
      </c>
      <c r="H173" s="3" t="s">
        <v>155</v>
      </c>
      <c r="I173" s="3">
        <v>2011</v>
      </c>
      <c r="J173" s="3">
        <v>2011</v>
      </c>
      <c r="K173" s="3" t="s">
        <v>156</v>
      </c>
      <c r="L173" s="3">
        <v>0.44900000000000001</v>
      </c>
      <c r="M173" s="3" t="s">
        <v>109</v>
      </c>
      <c r="N173" s="3" t="s">
        <v>110</v>
      </c>
      <c r="O173" s="3"/>
    </row>
    <row r="174" spans="1:15" x14ac:dyDescent="0.75">
      <c r="A174" s="3" t="s">
        <v>153</v>
      </c>
      <c r="B174" s="3" t="s">
        <v>154</v>
      </c>
      <c r="C174" s="3">
        <v>426</v>
      </c>
      <c r="D174" s="3" t="s">
        <v>78</v>
      </c>
      <c r="E174" s="3">
        <v>7271</v>
      </c>
      <c r="F174" s="3" t="s">
        <v>154</v>
      </c>
      <c r="G174" s="3">
        <v>7020</v>
      </c>
      <c r="H174" s="3" t="s">
        <v>155</v>
      </c>
      <c r="I174" s="3">
        <v>2012</v>
      </c>
      <c r="J174" s="3">
        <v>2012</v>
      </c>
      <c r="K174" s="3" t="s">
        <v>156</v>
      </c>
      <c r="L174" s="3">
        <v>0.71399999999999997</v>
      </c>
      <c r="M174" s="3" t="s">
        <v>109</v>
      </c>
      <c r="N174" s="3" t="s">
        <v>110</v>
      </c>
      <c r="O174" s="3"/>
    </row>
    <row r="175" spans="1:15" x14ac:dyDescent="0.75">
      <c r="A175" s="3" t="s">
        <v>153</v>
      </c>
      <c r="B175" s="3" t="s">
        <v>154</v>
      </c>
      <c r="C175" s="3">
        <v>426</v>
      </c>
      <c r="D175" s="3" t="s">
        <v>78</v>
      </c>
      <c r="E175" s="3">
        <v>7271</v>
      </c>
      <c r="F175" s="3" t="s">
        <v>154</v>
      </c>
      <c r="G175" s="3">
        <v>7020</v>
      </c>
      <c r="H175" s="3" t="s">
        <v>155</v>
      </c>
      <c r="I175" s="3">
        <v>2013</v>
      </c>
      <c r="J175" s="3">
        <v>2013</v>
      </c>
      <c r="K175" s="3" t="s">
        <v>156</v>
      </c>
      <c r="L175" s="3">
        <v>0.622</v>
      </c>
      <c r="M175" s="3" t="s">
        <v>109</v>
      </c>
      <c r="N175" s="3" t="s">
        <v>110</v>
      </c>
      <c r="O175" s="3"/>
    </row>
    <row r="176" spans="1:15" x14ac:dyDescent="0.75">
      <c r="A176" s="3" t="s">
        <v>153</v>
      </c>
      <c r="B176" s="3" t="s">
        <v>154</v>
      </c>
      <c r="C176" s="3">
        <v>426</v>
      </c>
      <c r="D176" s="3" t="s">
        <v>78</v>
      </c>
      <c r="E176" s="3">
        <v>7271</v>
      </c>
      <c r="F176" s="3" t="s">
        <v>154</v>
      </c>
      <c r="G176" s="3">
        <v>7020</v>
      </c>
      <c r="H176" s="3" t="s">
        <v>155</v>
      </c>
      <c r="I176" s="3">
        <v>2014</v>
      </c>
      <c r="J176" s="3">
        <v>2014</v>
      </c>
      <c r="K176" s="3" t="s">
        <v>156</v>
      </c>
      <c r="L176" s="3">
        <v>0.57499999999999996</v>
      </c>
      <c r="M176" s="3" t="s">
        <v>109</v>
      </c>
      <c r="N176" s="3" t="s">
        <v>110</v>
      </c>
      <c r="O176" s="3"/>
    </row>
    <row r="177" spans="1:15" x14ac:dyDescent="0.75">
      <c r="A177" s="3" t="s">
        <v>153</v>
      </c>
      <c r="B177" s="3" t="s">
        <v>154</v>
      </c>
      <c r="C177" s="3">
        <v>426</v>
      </c>
      <c r="D177" s="3" t="s">
        <v>78</v>
      </c>
      <c r="E177" s="3">
        <v>7271</v>
      </c>
      <c r="F177" s="3" t="s">
        <v>154</v>
      </c>
      <c r="G177" s="3">
        <v>7020</v>
      </c>
      <c r="H177" s="3" t="s">
        <v>155</v>
      </c>
      <c r="I177" s="3">
        <v>2015</v>
      </c>
      <c r="J177" s="3">
        <v>2015</v>
      </c>
      <c r="K177" s="3" t="s">
        <v>156</v>
      </c>
      <c r="L177" s="3">
        <v>1.1000000000000001</v>
      </c>
      <c r="M177" s="3" t="s">
        <v>109</v>
      </c>
      <c r="N177" s="3" t="s">
        <v>110</v>
      </c>
      <c r="O177" s="3"/>
    </row>
    <row r="178" spans="1:15" x14ac:dyDescent="0.75">
      <c r="A178" s="3" t="s">
        <v>153</v>
      </c>
      <c r="B178" s="3" t="s">
        <v>154</v>
      </c>
      <c r="C178" s="3">
        <v>426</v>
      </c>
      <c r="D178" s="3" t="s">
        <v>78</v>
      </c>
      <c r="E178" s="3">
        <v>7271</v>
      </c>
      <c r="F178" s="3" t="s">
        <v>154</v>
      </c>
      <c r="G178" s="3">
        <v>7020</v>
      </c>
      <c r="H178" s="3" t="s">
        <v>155</v>
      </c>
      <c r="I178" s="3">
        <v>2016</v>
      </c>
      <c r="J178" s="3">
        <v>2016</v>
      </c>
      <c r="K178" s="3" t="s">
        <v>156</v>
      </c>
      <c r="L178" s="3">
        <v>1.792</v>
      </c>
      <c r="M178" s="3" t="s">
        <v>109</v>
      </c>
      <c r="N178" s="3" t="s">
        <v>110</v>
      </c>
      <c r="O178" s="3"/>
    </row>
    <row r="179" spans="1:15" x14ac:dyDescent="0.75">
      <c r="A179" s="3" t="s">
        <v>153</v>
      </c>
      <c r="B179" s="3" t="s">
        <v>154</v>
      </c>
      <c r="C179" s="3">
        <v>426</v>
      </c>
      <c r="D179" s="3" t="s">
        <v>78</v>
      </c>
      <c r="E179" s="3">
        <v>7271</v>
      </c>
      <c r="F179" s="3" t="s">
        <v>154</v>
      </c>
      <c r="G179" s="3">
        <v>7020</v>
      </c>
      <c r="H179" s="3" t="s">
        <v>155</v>
      </c>
      <c r="I179" s="3">
        <v>2017</v>
      </c>
      <c r="J179" s="3">
        <v>2017</v>
      </c>
      <c r="K179" s="3" t="s">
        <v>156</v>
      </c>
      <c r="L179" s="3">
        <v>0.82</v>
      </c>
      <c r="M179" s="3" t="s">
        <v>109</v>
      </c>
      <c r="N179" s="3" t="s">
        <v>110</v>
      </c>
      <c r="O179" s="3"/>
    </row>
    <row r="180" spans="1:15" x14ac:dyDescent="0.75">
      <c r="A180" s="3" t="s">
        <v>153</v>
      </c>
      <c r="B180" s="3" t="s">
        <v>154</v>
      </c>
      <c r="C180" s="3">
        <v>426</v>
      </c>
      <c r="D180" s="3" t="s">
        <v>78</v>
      </c>
      <c r="E180" s="3">
        <v>7271</v>
      </c>
      <c r="F180" s="3" t="s">
        <v>154</v>
      </c>
      <c r="G180" s="3">
        <v>7020</v>
      </c>
      <c r="H180" s="3" t="s">
        <v>155</v>
      </c>
      <c r="I180" s="3">
        <v>2018</v>
      </c>
      <c r="J180" s="3">
        <v>2018</v>
      </c>
      <c r="K180" s="3" t="s">
        <v>156</v>
      </c>
      <c r="L180" s="3">
        <v>0.73199999999999998</v>
      </c>
      <c r="M180" s="3" t="s">
        <v>109</v>
      </c>
      <c r="N180" s="3" t="s">
        <v>110</v>
      </c>
      <c r="O180" s="3"/>
    </row>
    <row r="181" spans="1:15" x14ac:dyDescent="0.75">
      <c r="A181" s="3" t="s">
        <v>153</v>
      </c>
      <c r="B181" s="3" t="s">
        <v>154</v>
      </c>
      <c r="C181" s="3">
        <v>426</v>
      </c>
      <c r="D181" s="3" t="s">
        <v>78</v>
      </c>
      <c r="E181" s="3">
        <v>7271</v>
      </c>
      <c r="F181" s="3" t="s">
        <v>154</v>
      </c>
      <c r="G181" s="3">
        <v>7020</v>
      </c>
      <c r="H181" s="3" t="s">
        <v>155</v>
      </c>
      <c r="I181" s="3">
        <v>2019</v>
      </c>
      <c r="J181" s="3">
        <v>2019</v>
      </c>
      <c r="K181" s="3" t="s">
        <v>156</v>
      </c>
      <c r="L181" s="3">
        <v>1.7609999999999999</v>
      </c>
      <c r="M181" s="3" t="s">
        <v>109</v>
      </c>
      <c r="N181" s="3" t="s">
        <v>110</v>
      </c>
      <c r="O181" s="3"/>
    </row>
    <row r="182" spans="1:15" x14ac:dyDescent="0.75">
      <c r="A182" s="3" t="s">
        <v>153</v>
      </c>
      <c r="B182" s="3" t="s">
        <v>154</v>
      </c>
      <c r="C182" s="3">
        <v>430</v>
      </c>
      <c r="D182" s="3" t="s">
        <v>79</v>
      </c>
      <c r="E182" s="3">
        <v>7271</v>
      </c>
      <c r="F182" s="3" t="s">
        <v>154</v>
      </c>
      <c r="G182" s="3">
        <v>7020</v>
      </c>
      <c r="H182" s="3" t="s">
        <v>155</v>
      </c>
      <c r="I182" s="3">
        <v>2010</v>
      </c>
      <c r="J182" s="3">
        <v>2010</v>
      </c>
      <c r="K182" s="3" t="s">
        <v>156</v>
      </c>
      <c r="L182" s="3">
        <v>1.395</v>
      </c>
      <c r="M182" s="3" t="s">
        <v>109</v>
      </c>
      <c r="N182" s="3" t="s">
        <v>110</v>
      </c>
      <c r="O182" s="3"/>
    </row>
    <row r="183" spans="1:15" x14ac:dyDescent="0.75">
      <c r="A183" s="3" t="s">
        <v>153</v>
      </c>
      <c r="B183" s="3" t="s">
        <v>154</v>
      </c>
      <c r="C183" s="3">
        <v>430</v>
      </c>
      <c r="D183" s="3" t="s">
        <v>79</v>
      </c>
      <c r="E183" s="3">
        <v>7271</v>
      </c>
      <c r="F183" s="3" t="s">
        <v>154</v>
      </c>
      <c r="G183" s="3">
        <v>7020</v>
      </c>
      <c r="H183" s="3" t="s">
        <v>155</v>
      </c>
      <c r="I183" s="3">
        <v>2011</v>
      </c>
      <c r="J183" s="3">
        <v>2011</v>
      </c>
      <c r="K183" s="3" t="s">
        <v>156</v>
      </c>
      <c r="L183" s="3">
        <v>1.0589999999999999</v>
      </c>
      <c r="M183" s="3" t="s">
        <v>109</v>
      </c>
      <c r="N183" s="3" t="s">
        <v>110</v>
      </c>
      <c r="O183" s="3"/>
    </row>
    <row r="184" spans="1:15" x14ac:dyDescent="0.75">
      <c r="A184" s="3" t="s">
        <v>153</v>
      </c>
      <c r="B184" s="3" t="s">
        <v>154</v>
      </c>
      <c r="C184" s="3">
        <v>430</v>
      </c>
      <c r="D184" s="3" t="s">
        <v>79</v>
      </c>
      <c r="E184" s="3">
        <v>7271</v>
      </c>
      <c r="F184" s="3" t="s">
        <v>154</v>
      </c>
      <c r="G184" s="3">
        <v>7020</v>
      </c>
      <c r="H184" s="3" t="s">
        <v>155</v>
      </c>
      <c r="I184" s="3">
        <v>2012</v>
      </c>
      <c r="J184" s="3">
        <v>2012</v>
      </c>
      <c r="K184" s="3" t="s">
        <v>156</v>
      </c>
      <c r="L184" s="3">
        <v>0.84699999999999998</v>
      </c>
      <c r="M184" s="3" t="s">
        <v>109</v>
      </c>
      <c r="N184" s="3" t="s">
        <v>110</v>
      </c>
      <c r="O184" s="3"/>
    </row>
    <row r="185" spans="1:15" x14ac:dyDescent="0.75">
      <c r="A185" s="3" t="s">
        <v>153</v>
      </c>
      <c r="B185" s="3" t="s">
        <v>154</v>
      </c>
      <c r="C185" s="3">
        <v>430</v>
      </c>
      <c r="D185" s="3" t="s">
        <v>79</v>
      </c>
      <c r="E185" s="3">
        <v>7271</v>
      </c>
      <c r="F185" s="3" t="s">
        <v>154</v>
      </c>
      <c r="G185" s="3">
        <v>7020</v>
      </c>
      <c r="H185" s="3" t="s">
        <v>155</v>
      </c>
      <c r="I185" s="3">
        <v>2013</v>
      </c>
      <c r="J185" s="3">
        <v>2013</v>
      </c>
      <c r="K185" s="3" t="s">
        <v>156</v>
      </c>
      <c r="L185" s="3">
        <v>0.95399999999999996</v>
      </c>
      <c r="M185" s="3" t="s">
        <v>109</v>
      </c>
      <c r="N185" s="3" t="s">
        <v>110</v>
      </c>
      <c r="O185" s="3"/>
    </row>
    <row r="186" spans="1:15" x14ac:dyDescent="0.75">
      <c r="A186" s="3" t="s">
        <v>153</v>
      </c>
      <c r="B186" s="3" t="s">
        <v>154</v>
      </c>
      <c r="C186" s="3">
        <v>430</v>
      </c>
      <c r="D186" s="3" t="s">
        <v>79</v>
      </c>
      <c r="E186" s="3">
        <v>7271</v>
      </c>
      <c r="F186" s="3" t="s">
        <v>154</v>
      </c>
      <c r="G186" s="3">
        <v>7020</v>
      </c>
      <c r="H186" s="3" t="s">
        <v>155</v>
      </c>
      <c r="I186" s="3">
        <v>2014</v>
      </c>
      <c r="J186" s="3">
        <v>2014</v>
      </c>
      <c r="K186" s="3" t="s">
        <v>156</v>
      </c>
      <c r="L186" s="3">
        <v>0.91800000000000004</v>
      </c>
      <c r="M186" s="3" t="s">
        <v>109</v>
      </c>
      <c r="N186" s="3" t="s">
        <v>110</v>
      </c>
      <c r="O186" s="3"/>
    </row>
    <row r="187" spans="1:15" x14ac:dyDescent="0.75">
      <c r="A187" s="3" t="s">
        <v>153</v>
      </c>
      <c r="B187" s="3" t="s">
        <v>154</v>
      </c>
      <c r="C187" s="3">
        <v>430</v>
      </c>
      <c r="D187" s="3" t="s">
        <v>79</v>
      </c>
      <c r="E187" s="3">
        <v>7271</v>
      </c>
      <c r="F187" s="3" t="s">
        <v>154</v>
      </c>
      <c r="G187" s="3">
        <v>7020</v>
      </c>
      <c r="H187" s="3" t="s">
        <v>155</v>
      </c>
      <c r="I187" s="3">
        <v>2015</v>
      </c>
      <c r="J187" s="3">
        <v>2015</v>
      </c>
      <c r="K187" s="3" t="s">
        <v>156</v>
      </c>
      <c r="L187" s="3">
        <v>1.3380000000000001</v>
      </c>
      <c r="M187" s="3" t="s">
        <v>109</v>
      </c>
      <c r="N187" s="3" t="s">
        <v>110</v>
      </c>
      <c r="O187" s="3"/>
    </row>
    <row r="188" spans="1:15" x14ac:dyDescent="0.75">
      <c r="A188" s="3" t="s">
        <v>153</v>
      </c>
      <c r="B188" s="3" t="s">
        <v>154</v>
      </c>
      <c r="C188" s="3">
        <v>430</v>
      </c>
      <c r="D188" s="3" t="s">
        <v>79</v>
      </c>
      <c r="E188" s="3">
        <v>7271</v>
      </c>
      <c r="F188" s="3" t="s">
        <v>154</v>
      </c>
      <c r="G188" s="3">
        <v>7020</v>
      </c>
      <c r="H188" s="3" t="s">
        <v>155</v>
      </c>
      <c r="I188" s="3">
        <v>2016</v>
      </c>
      <c r="J188" s="3">
        <v>2016</v>
      </c>
      <c r="K188" s="3" t="s">
        <v>156</v>
      </c>
      <c r="L188" s="3">
        <v>1.54</v>
      </c>
      <c r="M188" s="3" t="s">
        <v>109</v>
      </c>
      <c r="N188" s="3" t="s">
        <v>110</v>
      </c>
      <c r="O188" s="3"/>
    </row>
    <row r="189" spans="1:15" x14ac:dyDescent="0.75">
      <c r="A189" s="3" t="s">
        <v>153</v>
      </c>
      <c r="B189" s="3" t="s">
        <v>154</v>
      </c>
      <c r="C189" s="3">
        <v>430</v>
      </c>
      <c r="D189" s="3" t="s">
        <v>79</v>
      </c>
      <c r="E189" s="3">
        <v>7271</v>
      </c>
      <c r="F189" s="3" t="s">
        <v>154</v>
      </c>
      <c r="G189" s="3">
        <v>7020</v>
      </c>
      <c r="H189" s="3" t="s">
        <v>155</v>
      </c>
      <c r="I189" s="3">
        <v>2017</v>
      </c>
      <c r="J189" s="3">
        <v>2017</v>
      </c>
      <c r="K189" s="3" t="s">
        <v>156</v>
      </c>
      <c r="L189" s="3">
        <v>1.5720000000000001</v>
      </c>
      <c r="M189" s="3" t="s">
        <v>109</v>
      </c>
      <c r="N189" s="3" t="s">
        <v>110</v>
      </c>
      <c r="O189" s="3"/>
    </row>
    <row r="190" spans="1:15" x14ac:dyDescent="0.75">
      <c r="A190" s="3" t="s">
        <v>153</v>
      </c>
      <c r="B190" s="3" t="s">
        <v>154</v>
      </c>
      <c r="C190" s="3">
        <v>430</v>
      </c>
      <c r="D190" s="3" t="s">
        <v>79</v>
      </c>
      <c r="E190" s="3">
        <v>7271</v>
      </c>
      <c r="F190" s="3" t="s">
        <v>154</v>
      </c>
      <c r="G190" s="3">
        <v>7020</v>
      </c>
      <c r="H190" s="3" t="s">
        <v>155</v>
      </c>
      <c r="I190" s="3">
        <v>2018</v>
      </c>
      <c r="J190" s="3">
        <v>2018</v>
      </c>
      <c r="K190" s="3" t="s">
        <v>156</v>
      </c>
      <c r="L190" s="3">
        <v>1.345</v>
      </c>
      <c r="M190" s="3" t="s">
        <v>109</v>
      </c>
      <c r="N190" s="3" t="s">
        <v>110</v>
      </c>
      <c r="O190" s="3"/>
    </row>
    <row r="191" spans="1:15" x14ac:dyDescent="0.75">
      <c r="A191" s="3" t="s">
        <v>153</v>
      </c>
      <c r="B191" s="3" t="s">
        <v>154</v>
      </c>
      <c r="C191" s="3">
        <v>430</v>
      </c>
      <c r="D191" s="3" t="s">
        <v>79</v>
      </c>
      <c r="E191" s="3">
        <v>7271</v>
      </c>
      <c r="F191" s="3" t="s">
        <v>154</v>
      </c>
      <c r="G191" s="3">
        <v>7020</v>
      </c>
      <c r="H191" s="3" t="s">
        <v>155</v>
      </c>
      <c r="I191" s="3">
        <v>2019</v>
      </c>
      <c r="J191" s="3">
        <v>2019</v>
      </c>
      <c r="K191" s="3" t="s">
        <v>156</v>
      </c>
      <c r="L191" s="3">
        <v>1.4990000000000001</v>
      </c>
      <c r="M191" s="3" t="s">
        <v>109</v>
      </c>
      <c r="N191" s="3" t="s">
        <v>110</v>
      </c>
      <c r="O191" s="3"/>
    </row>
    <row r="192" spans="1:15" x14ac:dyDescent="0.75">
      <c r="A192" s="3" t="s">
        <v>153</v>
      </c>
      <c r="B192" s="3" t="s">
        <v>154</v>
      </c>
      <c r="C192" s="3">
        <v>450</v>
      </c>
      <c r="D192" s="3" t="s">
        <v>80</v>
      </c>
      <c r="E192" s="3">
        <v>7271</v>
      </c>
      <c r="F192" s="3" t="s">
        <v>154</v>
      </c>
      <c r="G192" s="3">
        <v>7020</v>
      </c>
      <c r="H192" s="3" t="s">
        <v>155</v>
      </c>
      <c r="I192" s="3">
        <v>2010</v>
      </c>
      <c r="J192" s="3">
        <v>2010</v>
      </c>
      <c r="K192" s="3" t="s">
        <v>156</v>
      </c>
      <c r="L192" s="3">
        <v>1.0549999999999999</v>
      </c>
      <c r="M192" s="3" t="s">
        <v>109</v>
      </c>
      <c r="N192" s="3" t="s">
        <v>110</v>
      </c>
      <c r="O192" s="3"/>
    </row>
    <row r="193" spans="1:15" x14ac:dyDescent="0.75">
      <c r="A193" s="3" t="s">
        <v>153</v>
      </c>
      <c r="B193" s="3" t="s">
        <v>154</v>
      </c>
      <c r="C193" s="3">
        <v>450</v>
      </c>
      <c r="D193" s="3" t="s">
        <v>80</v>
      </c>
      <c r="E193" s="3">
        <v>7271</v>
      </c>
      <c r="F193" s="3" t="s">
        <v>154</v>
      </c>
      <c r="G193" s="3">
        <v>7020</v>
      </c>
      <c r="H193" s="3" t="s">
        <v>155</v>
      </c>
      <c r="I193" s="3">
        <v>2011</v>
      </c>
      <c r="J193" s="3">
        <v>2011</v>
      </c>
      <c r="K193" s="3" t="s">
        <v>156</v>
      </c>
      <c r="L193" s="3">
        <v>0.95599999999999996</v>
      </c>
      <c r="M193" s="3" t="s">
        <v>109</v>
      </c>
      <c r="N193" s="3" t="s">
        <v>110</v>
      </c>
      <c r="O193" s="3"/>
    </row>
    <row r="194" spans="1:15" x14ac:dyDescent="0.75">
      <c r="A194" s="3" t="s">
        <v>153</v>
      </c>
      <c r="B194" s="3" t="s">
        <v>154</v>
      </c>
      <c r="C194" s="3">
        <v>450</v>
      </c>
      <c r="D194" s="3" t="s">
        <v>80</v>
      </c>
      <c r="E194" s="3">
        <v>7271</v>
      </c>
      <c r="F194" s="3" t="s">
        <v>154</v>
      </c>
      <c r="G194" s="3">
        <v>7020</v>
      </c>
      <c r="H194" s="3" t="s">
        <v>155</v>
      </c>
      <c r="I194" s="3">
        <v>2012</v>
      </c>
      <c r="J194" s="3">
        <v>2012</v>
      </c>
      <c r="K194" s="3" t="s">
        <v>156</v>
      </c>
      <c r="L194" s="3">
        <v>0.72599999999999998</v>
      </c>
      <c r="M194" s="3" t="s">
        <v>109</v>
      </c>
      <c r="N194" s="3" t="s">
        <v>110</v>
      </c>
      <c r="O194" s="3"/>
    </row>
    <row r="195" spans="1:15" x14ac:dyDescent="0.75">
      <c r="A195" s="3" t="s">
        <v>153</v>
      </c>
      <c r="B195" s="3" t="s">
        <v>154</v>
      </c>
      <c r="C195" s="3">
        <v>450</v>
      </c>
      <c r="D195" s="3" t="s">
        <v>80</v>
      </c>
      <c r="E195" s="3">
        <v>7271</v>
      </c>
      <c r="F195" s="3" t="s">
        <v>154</v>
      </c>
      <c r="G195" s="3">
        <v>7020</v>
      </c>
      <c r="H195" s="3" t="s">
        <v>155</v>
      </c>
      <c r="I195" s="3">
        <v>2013</v>
      </c>
      <c r="J195" s="3">
        <v>2013</v>
      </c>
      <c r="K195" s="3" t="s">
        <v>156</v>
      </c>
      <c r="L195" s="3">
        <v>0.629</v>
      </c>
      <c r="M195" s="3" t="s">
        <v>109</v>
      </c>
      <c r="N195" s="3" t="s">
        <v>110</v>
      </c>
      <c r="O195" s="3"/>
    </row>
    <row r="196" spans="1:15" x14ac:dyDescent="0.75">
      <c r="A196" s="3" t="s">
        <v>153</v>
      </c>
      <c r="B196" s="3" t="s">
        <v>154</v>
      </c>
      <c r="C196" s="3">
        <v>450</v>
      </c>
      <c r="D196" s="3" t="s">
        <v>80</v>
      </c>
      <c r="E196" s="3">
        <v>7271</v>
      </c>
      <c r="F196" s="3" t="s">
        <v>154</v>
      </c>
      <c r="G196" s="3">
        <v>7020</v>
      </c>
      <c r="H196" s="3" t="s">
        <v>155</v>
      </c>
      <c r="I196" s="3">
        <v>2014</v>
      </c>
      <c r="J196" s="3">
        <v>2014</v>
      </c>
      <c r="K196" s="3" t="s">
        <v>156</v>
      </c>
      <c r="L196" s="3">
        <v>0.68600000000000005</v>
      </c>
      <c r="M196" s="3" t="s">
        <v>109</v>
      </c>
      <c r="N196" s="3" t="s">
        <v>110</v>
      </c>
      <c r="O196" s="3"/>
    </row>
    <row r="197" spans="1:15" x14ac:dyDescent="0.75">
      <c r="A197" s="3" t="s">
        <v>153</v>
      </c>
      <c r="B197" s="3" t="s">
        <v>154</v>
      </c>
      <c r="C197" s="3">
        <v>450</v>
      </c>
      <c r="D197" s="3" t="s">
        <v>80</v>
      </c>
      <c r="E197" s="3">
        <v>7271</v>
      </c>
      <c r="F197" s="3" t="s">
        <v>154</v>
      </c>
      <c r="G197" s="3">
        <v>7020</v>
      </c>
      <c r="H197" s="3" t="s">
        <v>155</v>
      </c>
      <c r="I197" s="3">
        <v>2015</v>
      </c>
      <c r="J197" s="3">
        <v>2015</v>
      </c>
      <c r="K197" s="3" t="s">
        <v>156</v>
      </c>
      <c r="L197" s="3">
        <v>0.97599999999999998</v>
      </c>
      <c r="M197" s="3" t="s">
        <v>109</v>
      </c>
      <c r="N197" s="3" t="s">
        <v>110</v>
      </c>
      <c r="O197" s="3"/>
    </row>
    <row r="198" spans="1:15" x14ac:dyDescent="0.75">
      <c r="A198" s="3" t="s">
        <v>153</v>
      </c>
      <c r="B198" s="3" t="s">
        <v>154</v>
      </c>
      <c r="C198" s="3">
        <v>450</v>
      </c>
      <c r="D198" s="3" t="s">
        <v>80</v>
      </c>
      <c r="E198" s="3">
        <v>7271</v>
      </c>
      <c r="F198" s="3" t="s">
        <v>154</v>
      </c>
      <c r="G198" s="3">
        <v>7020</v>
      </c>
      <c r="H198" s="3" t="s">
        <v>155</v>
      </c>
      <c r="I198" s="3">
        <v>2016</v>
      </c>
      <c r="J198" s="3">
        <v>2016</v>
      </c>
      <c r="K198" s="3" t="s">
        <v>156</v>
      </c>
      <c r="L198" s="3">
        <v>0.92100000000000004</v>
      </c>
      <c r="M198" s="3" t="s">
        <v>109</v>
      </c>
      <c r="N198" s="3" t="s">
        <v>110</v>
      </c>
      <c r="O198" s="3"/>
    </row>
    <row r="199" spans="1:15" x14ac:dyDescent="0.75">
      <c r="A199" s="3" t="s">
        <v>153</v>
      </c>
      <c r="B199" s="3" t="s">
        <v>154</v>
      </c>
      <c r="C199" s="3">
        <v>450</v>
      </c>
      <c r="D199" s="3" t="s">
        <v>80</v>
      </c>
      <c r="E199" s="3">
        <v>7271</v>
      </c>
      <c r="F199" s="3" t="s">
        <v>154</v>
      </c>
      <c r="G199" s="3">
        <v>7020</v>
      </c>
      <c r="H199" s="3" t="s">
        <v>155</v>
      </c>
      <c r="I199" s="3">
        <v>2017</v>
      </c>
      <c r="J199" s="3">
        <v>2017</v>
      </c>
      <c r="K199" s="3" t="s">
        <v>156</v>
      </c>
      <c r="L199" s="3">
        <v>1.206</v>
      </c>
      <c r="M199" s="3" t="s">
        <v>109</v>
      </c>
      <c r="N199" s="3" t="s">
        <v>110</v>
      </c>
      <c r="O199" s="3"/>
    </row>
    <row r="200" spans="1:15" x14ac:dyDescent="0.75">
      <c r="A200" s="3" t="s">
        <v>153</v>
      </c>
      <c r="B200" s="3" t="s">
        <v>154</v>
      </c>
      <c r="C200" s="3">
        <v>450</v>
      </c>
      <c r="D200" s="3" t="s">
        <v>80</v>
      </c>
      <c r="E200" s="3">
        <v>7271</v>
      </c>
      <c r="F200" s="3" t="s">
        <v>154</v>
      </c>
      <c r="G200" s="3">
        <v>7020</v>
      </c>
      <c r="H200" s="3" t="s">
        <v>155</v>
      </c>
      <c r="I200" s="3">
        <v>2018</v>
      </c>
      <c r="J200" s="3">
        <v>2018</v>
      </c>
      <c r="K200" s="3" t="s">
        <v>156</v>
      </c>
      <c r="L200" s="3">
        <v>0.86099999999999999</v>
      </c>
      <c r="M200" s="3" t="s">
        <v>109</v>
      </c>
      <c r="N200" s="3" t="s">
        <v>110</v>
      </c>
      <c r="O200" s="3"/>
    </row>
    <row r="201" spans="1:15" x14ac:dyDescent="0.75">
      <c r="A201" s="3" t="s">
        <v>153</v>
      </c>
      <c r="B201" s="3" t="s">
        <v>154</v>
      </c>
      <c r="C201" s="3">
        <v>450</v>
      </c>
      <c r="D201" s="3" t="s">
        <v>80</v>
      </c>
      <c r="E201" s="3">
        <v>7271</v>
      </c>
      <c r="F201" s="3" t="s">
        <v>154</v>
      </c>
      <c r="G201" s="3">
        <v>7020</v>
      </c>
      <c r="H201" s="3" t="s">
        <v>155</v>
      </c>
      <c r="I201" s="3">
        <v>2019</v>
      </c>
      <c r="J201" s="3">
        <v>2019</v>
      </c>
      <c r="K201" s="3" t="s">
        <v>156</v>
      </c>
      <c r="L201" s="3">
        <v>1.3280000000000001</v>
      </c>
      <c r="M201" s="3" t="s">
        <v>109</v>
      </c>
      <c r="N201" s="3" t="s">
        <v>110</v>
      </c>
      <c r="O201" s="3"/>
    </row>
    <row r="202" spans="1:15" x14ac:dyDescent="0.75">
      <c r="A202" s="3" t="s">
        <v>153</v>
      </c>
      <c r="B202" s="3" t="s">
        <v>154</v>
      </c>
      <c r="C202" s="3">
        <v>454</v>
      </c>
      <c r="D202" s="3" t="s">
        <v>81</v>
      </c>
      <c r="E202" s="3">
        <v>7271</v>
      </c>
      <c r="F202" s="3" t="s">
        <v>154</v>
      </c>
      <c r="G202" s="3">
        <v>7020</v>
      </c>
      <c r="H202" s="3" t="s">
        <v>155</v>
      </c>
      <c r="I202" s="3">
        <v>2010</v>
      </c>
      <c r="J202" s="3">
        <v>2010</v>
      </c>
      <c r="K202" s="3" t="s">
        <v>156</v>
      </c>
      <c r="L202" s="3">
        <v>0.996</v>
      </c>
      <c r="M202" s="3" t="s">
        <v>109</v>
      </c>
      <c r="N202" s="3" t="s">
        <v>110</v>
      </c>
      <c r="O202" s="3"/>
    </row>
    <row r="203" spans="1:15" x14ac:dyDescent="0.75">
      <c r="A203" s="3" t="s">
        <v>153</v>
      </c>
      <c r="B203" s="3" t="s">
        <v>154</v>
      </c>
      <c r="C203" s="3">
        <v>454</v>
      </c>
      <c r="D203" s="3" t="s">
        <v>81</v>
      </c>
      <c r="E203" s="3">
        <v>7271</v>
      </c>
      <c r="F203" s="3" t="s">
        <v>154</v>
      </c>
      <c r="G203" s="3">
        <v>7020</v>
      </c>
      <c r="H203" s="3" t="s">
        <v>155</v>
      </c>
      <c r="I203" s="3">
        <v>2011</v>
      </c>
      <c r="J203" s="3">
        <v>2011</v>
      </c>
      <c r="K203" s="3" t="s">
        <v>156</v>
      </c>
      <c r="L203" s="3">
        <v>0.71699999999999997</v>
      </c>
      <c r="M203" s="3" t="s">
        <v>109</v>
      </c>
      <c r="N203" s="3" t="s">
        <v>110</v>
      </c>
      <c r="O203" s="3"/>
    </row>
    <row r="204" spans="1:15" x14ac:dyDescent="0.75">
      <c r="A204" s="3" t="s">
        <v>153</v>
      </c>
      <c r="B204" s="3" t="s">
        <v>154</v>
      </c>
      <c r="C204" s="3">
        <v>454</v>
      </c>
      <c r="D204" s="3" t="s">
        <v>81</v>
      </c>
      <c r="E204" s="3">
        <v>7271</v>
      </c>
      <c r="F204" s="3" t="s">
        <v>154</v>
      </c>
      <c r="G204" s="3">
        <v>7020</v>
      </c>
      <c r="H204" s="3" t="s">
        <v>155</v>
      </c>
      <c r="I204" s="3">
        <v>2012</v>
      </c>
      <c r="J204" s="3">
        <v>2012</v>
      </c>
      <c r="K204" s="3" t="s">
        <v>156</v>
      </c>
      <c r="L204" s="3">
        <v>0.94199999999999995</v>
      </c>
      <c r="M204" s="3" t="s">
        <v>109</v>
      </c>
      <c r="N204" s="3" t="s">
        <v>110</v>
      </c>
      <c r="O204" s="3"/>
    </row>
    <row r="205" spans="1:15" x14ac:dyDescent="0.75">
      <c r="A205" s="3" t="s">
        <v>153</v>
      </c>
      <c r="B205" s="3" t="s">
        <v>154</v>
      </c>
      <c r="C205" s="3">
        <v>454</v>
      </c>
      <c r="D205" s="3" t="s">
        <v>81</v>
      </c>
      <c r="E205" s="3">
        <v>7271</v>
      </c>
      <c r="F205" s="3" t="s">
        <v>154</v>
      </c>
      <c r="G205" s="3">
        <v>7020</v>
      </c>
      <c r="H205" s="3" t="s">
        <v>155</v>
      </c>
      <c r="I205" s="3">
        <v>2013</v>
      </c>
      <c r="J205" s="3">
        <v>2013</v>
      </c>
      <c r="K205" s="3" t="s">
        <v>156</v>
      </c>
      <c r="L205" s="3">
        <v>0.68</v>
      </c>
      <c r="M205" s="3" t="s">
        <v>109</v>
      </c>
      <c r="N205" s="3" t="s">
        <v>110</v>
      </c>
      <c r="O205" s="3"/>
    </row>
    <row r="206" spans="1:15" x14ac:dyDescent="0.75">
      <c r="A206" s="3" t="s">
        <v>153</v>
      </c>
      <c r="B206" s="3" t="s">
        <v>154</v>
      </c>
      <c r="C206" s="3">
        <v>454</v>
      </c>
      <c r="D206" s="3" t="s">
        <v>81</v>
      </c>
      <c r="E206" s="3">
        <v>7271</v>
      </c>
      <c r="F206" s="3" t="s">
        <v>154</v>
      </c>
      <c r="G206" s="3">
        <v>7020</v>
      </c>
      <c r="H206" s="3" t="s">
        <v>155</v>
      </c>
      <c r="I206" s="3">
        <v>2014</v>
      </c>
      <c r="J206" s="3">
        <v>2014</v>
      </c>
      <c r="K206" s="3" t="s">
        <v>156</v>
      </c>
      <c r="L206" s="3">
        <v>1.0129999999999999</v>
      </c>
      <c r="M206" s="3" t="s">
        <v>109</v>
      </c>
      <c r="N206" s="3" t="s">
        <v>110</v>
      </c>
      <c r="O206" s="3"/>
    </row>
    <row r="207" spans="1:15" x14ac:dyDescent="0.75">
      <c r="A207" s="3" t="s">
        <v>153</v>
      </c>
      <c r="B207" s="3" t="s">
        <v>154</v>
      </c>
      <c r="C207" s="3">
        <v>454</v>
      </c>
      <c r="D207" s="3" t="s">
        <v>81</v>
      </c>
      <c r="E207" s="3">
        <v>7271</v>
      </c>
      <c r="F207" s="3" t="s">
        <v>154</v>
      </c>
      <c r="G207" s="3">
        <v>7020</v>
      </c>
      <c r="H207" s="3" t="s">
        <v>155</v>
      </c>
      <c r="I207" s="3">
        <v>2015</v>
      </c>
      <c r="J207" s="3">
        <v>2015</v>
      </c>
      <c r="K207" s="3" t="s">
        <v>156</v>
      </c>
      <c r="L207" s="3">
        <v>1.054</v>
      </c>
      <c r="M207" s="3" t="s">
        <v>109</v>
      </c>
      <c r="N207" s="3" t="s">
        <v>110</v>
      </c>
      <c r="O207" s="3"/>
    </row>
    <row r="208" spans="1:15" x14ac:dyDescent="0.75">
      <c r="A208" s="3" t="s">
        <v>153</v>
      </c>
      <c r="B208" s="3" t="s">
        <v>154</v>
      </c>
      <c r="C208" s="3">
        <v>454</v>
      </c>
      <c r="D208" s="3" t="s">
        <v>81</v>
      </c>
      <c r="E208" s="3">
        <v>7271</v>
      </c>
      <c r="F208" s="3" t="s">
        <v>154</v>
      </c>
      <c r="G208" s="3">
        <v>7020</v>
      </c>
      <c r="H208" s="3" t="s">
        <v>155</v>
      </c>
      <c r="I208" s="3">
        <v>2016</v>
      </c>
      <c r="J208" s="3">
        <v>2016</v>
      </c>
      <c r="K208" s="3" t="s">
        <v>156</v>
      </c>
      <c r="L208" s="3">
        <v>1.4419999999999999</v>
      </c>
      <c r="M208" s="3" t="s">
        <v>109</v>
      </c>
      <c r="N208" s="3" t="s">
        <v>110</v>
      </c>
      <c r="O208" s="3"/>
    </row>
    <row r="209" spans="1:15" x14ac:dyDescent="0.75">
      <c r="A209" s="3" t="s">
        <v>153</v>
      </c>
      <c r="B209" s="3" t="s">
        <v>154</v>
      </c>
      <c r="C209" s="3">
        <v>454</v>
      </c>
      <c r="D209" s="3" t="s">
        <v>81</v>
      </c>
      <c r="E209" s="3">
        <v>7271</v>
      </c>
      <c r="F209" s="3" t="s">
        <v>154</v>
      </c>
      <c r="G209" s="3">
        <v>7020</v>
      </c>
      <c r="H209" s="3" t="s">
        <v>155</v>
      </c>
      <c r="I209" s="3">
        <v>2017</v>
      </c>
      <c r="J209" s="3">
        <v>2017</v>
      </c>
      <c r="K209" s="3" t="s">
        <v>156</v>
      </c>
      <c r="L209" s="3">
        <v>1.35</v>
      </c>
      <c r="M209" s="3" t="s">
        <v>109</v>
      </c>
      <c r="N209" s="3" t="s">
        <v>110</v>
      </c>
      <c r="O209" s="3"/>
    </row>
    <row r="210" spans="1:15" x14ac:dyDescent="0.75">
      <c r="A210" s="3" t="s">
        <v>153</v>
      </c>
      <c r="B210" s="3" t="s">
        <v>154</v>
      </c>
      <c r="C210" s="3">
        <v>454</v>
      </c>
      <c r="D210" s="3" t="s">
        <v>81</v>
      </c>
      <c r="E210" s="3">
        <v>7271</v>
      </c>
      <c r="F210" s="3" t="s">
        <v>154</v>
      </c>
      <c r="G210" s="3">
        <v>7020</v>
      </c>
      <c r="H210" s="3" t="s">
        <v>155</v>
      </c>
      <c r="I210" s="3">
        <v>2018</v>
      </c>
      <c r="J210" s="3">
        <v>2018</v>
      </c>
      <c r="K210" s="3" t="s">
        <v>156</v>
      </c>
      <c r="L210" s="3">
        <v>1.038</v>
      </c>
      <c r="M210" s="3" t="s">
        <v>109</v>
      </c>
      <c r="N210" s="3" t="s">
        <v>110</v>
      </c>
      <c r="O210" s="3"/>
    </row>
    <row r="211" spans="1:15" x14ac:dyDescent="0.75">
      <c r="A211" s="3" t="s">
        <v>153</v>
      </c>
      <c r="B211" s="3" t="s">
        <v>154</v>
      </c>
      <c r="C211" s="3">
        <v>454</v>
      </c>
      <c r="D211" s="3" t="s">
        <v>81</v>
      </c>
      <c r="E211" s="3">
        <v>7271</v>
      </c>
      <c r="F211" s="3" t="s">
        <v>154</v>
      </c>
      <c r="G211" s="3">
        <v>7020</v>
      </c>
      <c r="H211" s="3" t="s">
        <v>155</v>
      </c>
      <c r="I211" s="3">
        <v>2019</v>
      </c>
      <c r="J211" s="3">
        <v>2019</v>
      </c>
      <c r="K211" s="3" t="s">
        <v>156</v>
      </c>
      <c r="L211" s="3">
        <v>1.115</v>
      </c>
      <c r="M211" s="3" t="s">
        <v>109</v>
      </c>
      <c r="N211" s="3" t="s">
        <v>110</v>
      </c>
      <c r="O211" s="3"/>
    </row>
    <row r="212" spans="1:15" x14ac:dyDescent="0.75">
      <c r="A212" s="3" t="s">
        <v>153</v>
      </c>
      <c r="B212" s="3" t="s">
        <v>154</v>
      </c>
      <c r="C212" s="3">
        <v>466</v>
      </c>
      <c r="D212" s="3" t="s">
        <v>82</v>
      </c>
      <c r="E212" s="3">
        <v>7271</v>
      </c>
      <c r="F212" s="3" t="s">
        <v>154</v>
      </c>
      <c r="G212" s="3">
        <v>7020</v>
      </c>
      <c r="H212" s="3" t="s">
        <v>155</v>
      </c>
      <c r="I212" s="3">
        <v>2010</v>
      </c>
      <c r="J212" s="3">
        <v>2010</v>
      </c>
      <c r="K212" s="3" t="s">
        <v>156</v>
      </c>
      <c r="L212" s="3">
        <v>1.7250000000000001</v>
      </c>
      <c r="M212" s="3" t="s">
        <v>109</v>
      </c>
      <c r="N212" s="3" t="s">
        <v>110</v>
      </c>
      <c r="O212" s="3"/>
    </row>
    <row r="213" spans="1:15" x14ac:dyDescent="0.75">
      <c r="A213" s="3" t="s">
        <v>153</v>
      </c>
      <c r="B213" s="3" t="s">
        <v>154</v>
      </c>
      <c r="C213" s="3">
        <v>466</v>
      </c>
      <c r="D213" s="3" t="s">
        <v>82</v>
      </c>
      <c r="E213" s="3">
        <v>7271</v>
      </c>
      <c r="F213" s="3" t="s">
        <v>154</v>
      </c>
      <c r="G213" s="3">
        <v>7020</v>
      </c>
      <c r="H213" s="3" t="s">
        <v>155</v>
      </c>
      <c r="I213" s="3">
        <v>2011</v>
      </c>
      <c r="J213" s="3">
        <v>2011</v>
      </c>
      <c r="K213" s="3" t="s">
        <v>156</v>
      </c>
      <c r="L213" s="3">
        <v>1.298</v>
      </c>
      <c r="M213" s="3" t="s">
        <v>109</v>
      </c>
      <c r="N213" s="3" t="s">
        <v>110</v>
      </c>
      <c r="O213" s="3"/>
    </row>
    <row r="214" spans="1:15" x14ac:dyDescent="0.75">
      <c r="A214" s="3" t="s">
        <v>153</v>
      </c>
      <c r="B214" s="3" t="s">
        <v>154</v>
      </c>
      <c r="C214" s="3">
        <v>466</v>
      </c>
      <c r="D214" s="3" t="s">
        <v>82</v>
      </c>
      <c r="E214" s="3">
        <v>7271</v>
      </c>
      <c r="F214" s="3" t="s">
        <v>154</v>
      </c>
      <c r="G214" s="3">
        <v>7020</v>
      </c>
      <c r="H214" s="3" t="s">
        <v>155</v>
      </c>
      <c r="I214" s="3">
        <v>2012</v>
      </c>
      <c r="J214" s="3">
        <v>2012</v>
      </c>
      <c r="K214" s="3" t="s">
        <v>156</v>
      </c>
      <c r="L214" s="3">
        <v>0.48599999999999999</v>
      </c>
      <c r="M214" s="3" t="s">
        <v>109</v>
      </c>
      <c r="N214" s="3" t="s">
        <v>110</v>
      </c>
      <c r="O214" s="3"/>
    </row>
    <row r="215" spans="1:15" x14ac:dyDescent="0.75">
      <c r="A215" s="3" t="s">
        <v>153</v>
      </c>
      <c r="B215" s="3" t="s">
        <v>154</v>
      </c>
      <c r="C215" s="3">
        <v>466</v>
      </c>
      <c r="D215" s="3" t="s">
        <v>82</v>
      </c>
      <c r="E215" s="3">
        <v>7271</v>
      </c>
      <c r="F215" s="3" t="s">
        <v>154</v>
      </c>
      <c r="G215" s="3">
        <v>7020</v>
      </c>
      <c r="H215" s="3" t="s">
        <v>155</v>
      </c>
      <c r="I215" s="3">
        <v>2013</v>
      </c>
      <c r="J215" s="3">
        <v>2013</v>
      </c>
      <c r="K215" s="3" t="s">
        <v>156</v>
      </c>
      <c r="L215" s="3">
        <v>1.054</v>
      </c>
      <c r="M215" s="3" t="s">
        <v>109</v>
      </c>
      <c r="N215" s="3" t="s">
        <v>110</v>
      </c>
      <c r="O215" s="3"/>
    </row>
    <row r="216" spans="1:15" x14ac:dyDescent="0.75">
      <c r="A216" s="3" t="s">
        <v>153</v>
      </c>
      <c r="B216" s="3" t="s">
        <v>154</v>
      </c>
      <c r="C216" s="3">
        <v>466</v>
      </c>
      <c r="D216" s="3" t="s">
        <v>82</v>
      </c>
      <c r="E216" s="3">
        <v>7271</v>
      </c>
      <c r="F216" s="3" t="s">
        <v>154</v>
      </c>
      <c r="G216" s="3">
        <v>7020</v>
      </c>
      <c r="H216" s="3" t="s">
        <v>155</v>
      </c>
      <c r="I216" s="3">
        <v>2014</v>
      </c>
      <c r="J216" s="3">
        <v>2014</v>
      </c>
      <c r="K216" s="3" t="s">
        <v>156</v>
      </c>
      <c r="L216" s="3">
        <v>0.93200000000000005</v>
      </c>
      <c r="M216" s="3" t="s">
        <v>109</v>
      </c>
      <c r="N216" s="3" t="s">
        <v>110</v>
      </c>
      <c r="O216" s="3"/>
    </row>
    <row r="217" spans="1:15" x14ac:dyDescent="0.75">
      <c r="A217" s="3" t="s">
        <v>153</v>
      </c>
      <c r="B217" s="3" t="s">
        <v>154</v>
      </c>
      <c r="C217" s="3">
        <v>466</v>
      </c>
      <c r="D217" s="3" t="s">
        <v>82</v>
      </c>
      <c r="E217" s="3">
        <v>7271</v>
      </c>
      <c r="F217" s="3" t="s">
        <v>154</v>
      </c>
      <c r="G217" s="3">
        <v>7020</v>
      </c>
      <c r="H217" s="3" t="s">
        <v>155</v>
      </c>
      <c r="I217" s="3">
        <v>2015</v>
      </c>
      <c r="J217" s="3">
        <v>2015</v>
      </c>
      <c r="K217" s="3" t="s">
        <v>156</v>
      </c>
      <c r="L217" s="3">
        <v>1.1819999999999999</v>
      </c>
      <c r="M217" s="3" t="s">
        <v>109</v>
      </c>
      <c r="N217" s="3" t="s">
        <v>110</v>
      </c>
      <c r="O217" s="3"/>
    </row>
    <row r="218" spans="1:15" x14ac:dyDescent="0.75">
      <c r="A218" s="3" t="s">
        <v>153</v>
      </c>
      <c r="B218" s="3" t="s">
        <v>154</v>
      </c>
      <c r="C218" s="3">
        <v>466</v>
      </c>
      <c r="D218" s="3" t="s">
        <v>82</v>
      </c>
      <c r="E218" s="3">
        <v>7271</v>
      </c>
      <c r="F218" s="3" t="s">
        <v>154</v>
      </c>
      <c r="G218" s="3">
        <v>7020</v>
      </c>
      <c r="H218" s="3" t="s">
        <v>155</v>
      </c>
      <c r="I218" s="3">
        <v>2016</v>
      </c>
      <c r="J218" s="3">
        <v>2016</v>
      </c>
      <c r="K218" s="3" t="s">
        <v>156</v>
      </c>
      <c r="L218" s="3">
        <v>1.2609999999999999</v>
      </c>
      <c r="M218" s="3" t="s">
        <v>109</v>
      </c>
      <c r="N218" s="3" t="s">
        <v>110</v>
      </c>
      <c r="O218" s="3"/>
    </row>
    <row r="219" spans="1:15" x14ac:dyDescent="0.75">
      <c r="A219" s="3" t="s">
        <v>153</v>
      </c>
      <c r="B219" s="3" t="s">
        <v>154</v>
      </c>
      <c r="C219" s="3">
        <v>466</v>
      </c>
      <c r="D219" s="3" t="s">
        <v>82</v>
      </c>
      <c r="E219" s="3">
        <v>7271</v>
      </c>
      <c r="F219" s="3" t="s">
        <v>154</v>
      </c>
      <c r="G219" s="3">
        <v>7020</v>
      </c>
      <c r="H219" s="3" t="s">
        <v>155</v>
      </c>
      <c r="I219" s="3">
        <v>2017</v>
      </c>
      <c r="J219" s="3">
        <v>2017</v>
      </c>
      <c r="K219" s="3" t="s">
        <v>156</v>
      </c>
      <c r="L219" s="3">
        <v>1.524</v>
      </c>
      <c r="M219" s="3" t="s">
        <v>109</v>
      </c>
      <c r="N219" s="3" t="s">
        <v>110</v>
      </c>
      <c r="O219" s="3"/>
    </row>
    <row r="220" spans="1:15" x14ac:dyDescent="0.75">
      <c r="A220" s="3" t="s">
        <v>153</v>
      </c>
      <c r="B220" s="3" t="s">
        <v>154</v>
      </c>
      <c r="C220" s="3">
        <v>466</v>
      </c>
      <c r="D220" s="3" t="s">
        <v>82</v>
      </c>
      <c r="E220" s="3">
        <v>7271</v>
      </c>
      <c r="F220" s="3" t="s">
        <v>154</v>
      </c>
      <c r="G220" s="3">
        <v>7020</v>
      </c>
      <c r="H220" s="3" t="s">
        <v>155</v>
      </c>
      <c r="I220" s="3">
        <v>2018</v>
      </c>
      <c r="J220" s="3">
        <v>2018</v>
      </c>
      <c r="K220" s="3" t="s">
        <v>156</v>
      </c>
      <c r="L220" s="3">
        <v>1.1970000000000001</v>
      </c>
      <c r="M220" s="3" t="s">
        <v>109</v>
      </c>
      <c r="N220" s="3" t="s">
        <v>110</v>
      </c>
      <c r="O220" s="3"/>
    </row>
    <row r="221" spans="1:15" x14ac:dyDescent="0.75">
      <c r="A221" s="3" t="s">
        <v>153</v>
      </c>
      <c r="B221" s="3" t="s">
        <v>154</v>
      </c>
      <c r="C221" s="3">
        <v>466</v>
      </c>
      <c r="D221" s="3" t="s">
        <v>82</v>
      </c>
      <c r="E221" s="3">
        <v>7271</v>
      </c>
      <c r="F221" s="3" t="s">
        <v>154</v>
      </c>
      <c r="G221" s="3">
        <v>7020</v>
      </c>
      <c r="H221" s="3" t="s">
        <v>155</v>
      </c>
      <c r="I221" s="3">
        <v>2019</v>
      </c>
      <c r="J221" s="3">
        <v>2019</v>
      </c>
      <c r="K221" s="3" t="s">
        <v>156</v>
      </c>
      <c r="L221" s="3">
        <v>1.2669999999999999</v>
      </c>
      <c r="M221" s="3" t="s">
        <v>109</v>
      </c>
      <c r="N221" s="3" t="s">
        <v>110</v>
      </c>
      <c r="O221" s="3"/>
    </row>
    <row r="222" spans="1:15" x14ac:dyDescent="0.75">
      <c r="A222" s="3" t="s">
        <v>153</v>
      </c>
      <c r="B222" s="3" t="s">
        <v>154</v>
      </c>
      <c r="C222" s="3">
        <v>478</v>
      </c>
      <c r="D222" s="3" t="s">
        <v>83</v>
      </c>
      <c r="E222" s="3">
        <v>7271</v>
      </c>
      <c r="F222" s="3" t="s">
        <v>154</v>
      </c>
      <c r="G222" s="3">
        <v>7020</v>
      </c>
      <c r="H222" s="3" t="s">
        <v>155</v>
      </c>
      <c r="I222" s="3">
        <v>2010</v>
      </c>
      <c r="J222" s="3">
        <v>2010</v>
      </c>
      <c r="K222" s="3" t="s">
        <v>156</v>
      </c>
      <c r="L222" s="3">
        <v>1.905</v>
      </c>
      <c r="M222" s="3" t="s">
        <v>109</v>
      </c>
      <c r="N222" s="3" t="s">
        <v>110</v>
      </c>
      <c r="O222" s="3"/>
    </row>
    <row r="223" spans="1:15" x14ac:dyDescent="0.75">
      <c r="A223" s="3" t="s">
        <v>153</v>
      </c>
      <c r="B223" s="3" t="s">
        <v>154</v>
      </c>
      <c r="C223" s="3">
        <v>478</v>
      </c>
      <c r="D223" s="3" t="s">
        <v>83</v>
      </c>
      <c r="E223" s="3">
        <v>7271</v>
      </c>
      <c r="F223" s="3" t="s">
        <v>154</v>
      </c>
      <c r="G223" s="3">
        <v>7020</v>
      </c>
      <c r="H223" s="3" t="s">
        <v>155</v>
      </c>
      <c r="I223" s="3">
        <v>2011</v>
      </c>
      <c r="J223" s="3">
        <v>2011</v>
      </c>
      <c r="K223" s="3" t="s">
        <v>156</v>
      </c>
      <c r="L223" s="3">
        <v>1.5489999999999999</v>
      </c>
      <c r="M223" s="3" t="s">
        <v>109</v>
      </c>
      <c r="N223" s="3" t="s">
        <v>110</v>
      </c>
      <c r="O223" s="3"/>
    </row>
    <row r="224" spans="1:15" x14ac:dyDescent="0.75">
      <c r="A224" s="3" t="s">
        <v>153</v>
      </c>
      <c r="B224" s="3" t="s">
        <v>154</v>
      </c>
      <c r="C224" s="3">
        <v>478</v>
      </c>
      <c r="D224" s="3" t="s">
        <v>83</v>
      </c>
      <c r="E224" s="3">
        <v>7271</v>
      </c>
      <c r="F224" s="3" t="s">
        <v>154</v>
      </c>
      <c r="G224" s="3">
        <v>7020</v>
      </c>
      <c r="H224" s="3" t="s">
        <v>155</v>
      </c>
      <c r="I224" s="3">
        <v>2012</v>
      </c>
      <c r="J224" s="3">
        <v>2012</v>
      </c>
      <c r="K224" s="3" t="s">
        <v>156</v>
      </c>
      <c r="L224" s="3">
        <v>0.85399999999999998</v>
      </c>
      <c r="M224" s="3" t="s">
        <v>109</v>
      </c>
      <c r="N224" s="3" t="s">
        <v>110</v>
      </c>
      <c r="O224" s="3"/>
    </row>
    <row r="225" spans="1:15" x14ac:dyDescent="0.75">
      <c r="A225" s="3" t="s">
        <v>153</v>
      </c>
      <c r="B225" s="3" t="s">
        <v>154</v>
      </c>
      <c r="C225" s="3">
        <v>478</v>
      </c>
      <c r="D225" s="3" t="s">
        <v>83</v>
      </c>
      <c r="E225" s="3">
        <v>7271</v>
      </c>
      <c r="F225" s="3" t="s">
        <v>154</v>
      </c>
      <c r="G225" s="3">
        <v>7020</v>
      </c>
      <c r="H225" s="3" t="s">
        <v>155</v>
      </c>
      <c r="I225" s="3">
        <v>2013</v>
      </c>
      <c r="J225" s="3">
        <v>2013</v>
      </c>
      <c r="K225" s="3" t="s">
        <v>156</v>
      </c>
      <c r="L225" s="3">
        <v>1.4139999999999999</v>
      </c>
      <c r="M225" s="3" t="s">
        <v>109</v>
      </c>
      <c r="N225" s="3" t="s">
        <v>110</v>
      </c>
      <c r="O225" s="3"/>
    </row>
    <row r="226" spans="1:15" x14ac:dyDescent="0.75">
      <c r="A226" s="3" t="s">
        <v>153</v>
      </c>
      <c r="B226" s="3" t="s">
        <v>154</v>
      </c>
      <c r="C226" s="3">
        <v>478</v>
      </c>
      <c r="D226" s="3" t="s">
        <v>83</v>
      </c>
      <c r="E226" s="3">
        <v>7271</v>
      </c>
      <c r="F226" s="3" t="s">
        <v>154</v>
      </c>
      <c r="G226" s="3">
        <v>7020</v>
      </c>
      <c r="H226" s="3" t="s">
        <v>155</v>
      </c>
      <c r="I226" s="3">
        <v>2014</v>
      </c>
      <c r="J226" s="3">
        <v>2014</v>
      </c>
      <c r="K226" s="3" t="s">
        <v>156</v>
      </c>
      <c r="L226" s="3">
        <v>1.3260000000000001</v>
      </c>
      <c r="M226" s="3" t="s">
        <v>109</v>
      </c>
      <c r="N226" s="3" t="s">
        <v>110</v>
      </c>
      <c r="O226" s="3"/>
    </row>
    <row r="227" spans="1:15" x14ac:dyDescent="0.75">
      <c r="A227" s="3" t="s">
        <v>153</v>
      </c>
      <c r="B227" s="3" t="s">
        <v>154</v>
      </c>
      <c r="C227" s="3">
        <v>478</v>
      </c>
      <c r="D227" s="3" t="s">
        <v>83</v>
      </c>
      <c r="E227" s="3">
        <v>7271</v>
      </c>
      <c r="F227" s="3" t="s">
        <v>154</v>
      </c>
      <c r="G227" s="3">
        <v>7020</v>
      </c>
      <c r="H227" s="3" t="s">
        <v>155</v>
      </c>
      <c r="I227" s="3">
        <v>2015</v>
      </c>
      <c r="J227" s="3">
        <v>2015</v>
      </c>
      <c r="K227" s="3" t="s">
        <v>156</v>
      </c>
      <c r="L227" s="3">
        <v>1.381</v>
      </c>
      <c r="M227" s="3" t="s">
        <v>109</v>
      </c>
      <c r="N227" s="3" t="s">
        <v>110</v>
      </c>
      <c r="O227" s="3"/>
    </row>
    <row r="228" spans="1:15" x14ac:dyDescent="0.75">
      <c r="A228" s="3" t="s">
        <v>153</v>
      </c>
      <c r="B228" s="3" t="s">
        <v>154</v>
      </c>
      <c r="C228" s="3">
        <v>478</v>
      </c>
      <c r="D228" s="3" t="s">
        <v>83</v>
      </c>
      <c r="E228" s="3">
        <v>7271</v>
      </c>
      <c r="F228" s="3" t="s">
        <v>154</v>
      </c>
      <c r="G228" s="3">
        <v>7020</v>
      </c>
      <c r="H228" s="3" t="s">
        <v>155</v>
      </c>
      <c r="I228" s="3">
        <v>2016</v>
      </c>
      <c r="J228" s="3">
        <v>2016</v>
      </c>
      <c r="K228" s="3" t="s">
        <v>156</v>
      </c>
      <c r="L228" s="3">
        <v>1.702</v>
      </c>
      <c r="M228" s="3" t="s">
        <v>109</v>
      </c>
      <c r="N228" s="3" t="s">
        <v>110</v>
      </c>
      <c r="O228" s="3"/>
    </row>
    <row r="229" spans="1:15" x14ac:dyDescent="0.75">
      <c r="A229" s="3" t="s">
        <v>153</v>
      </c>
      <c r="B229" s="3" t="s">
        <v>154</v>
      </c>
      <c r="C229" s="3">
        <v>478</v>
      </c>
      <c r="D229" s="3" t="s">
        <v>83</v>
      </c>
      <c r="E229" s="3">
        <v>7271</v>
      </c>
      <c r="F229" s="3" t="s">
        <v>154</v>
      </c>
      <c r="G229" s="3">
        <v>7020</v>
      </c>
      <c r="H229" s="3" t="s">
        <v>155</v>
      </c>
      <c r="I229" s="3">
        <v>2017</v>
      </c>
      <c r="J229" s="3">
        <v>2017</v>
      </c>
      <c r="K229" s="3" t="s">
        <v>156</v>
      </c>
      <c r="L229" s="3">
        <v>2.101</v>
      </c>
      <c r="M229" s="3" t="s">
        <v>109</v>
      </c>
      <c r="N229" s="3" t="s">
        <v>110</v>
      </c>
      <c r="O229" s="3"/>
    </row>
    <row r="230" spans="1:15" x14ac:dyDescent="0.75">
      <c r="A230" s="3" t="s">
        <v>153</v>
      </c>
      <c r="B230" s="3" t="s">
        <v>154</v>
      </c>
      <c r="C230" s="3">
        <v>478</v>
      </c>
      <c r="D230" s="3" t="s">
        <v>83</v>
      </c>
      <c r="E230" s="3">
        <v>7271</v>
      </c>
      <c r="F230" s="3" t="s">
        <v>154</v>
      </c>
      <c r="G230" s="3">
        <v>7020</v>
      </c>
      <c r="H230" s="3" t="s">
        <v>155</v>
      </c>
      <c r="I230" s="3">
        <v>2018</v>
      </c>
      <c r="J230" s="3">
        <v>2018</v>
      </c>
      <c r="K230" s="3" t="s">
        <v>156</v>
      </c>
      <c r="L230" s="3">
        <v>1.1220000000000001</v>
      </c>
      <c r="M230" s="3" t="s">
        <v>109</v>
      </c>
      <c r="N230" s="3" t="s">
        <v>110</v>
      </c>
      <c r="O230" s="3"/>
    </row>
    <row r="231" spans="1:15" x14ac:dyDescent="0.75">
      <c r="A231" s="3" t="s">
        <v>153</v>
      </c>
      <c r="B231" s="3" t="s">
        <v>154</v>
      </c>
      <c r="C231" s="3">
        <v>478</v>
      </c>
      <c r="D231" s="3" t="s">
        <v>83</v>
      </c>
      <c r="E231" s="3">
        <v>7271</v>
      </c>
      <c r="F231" s="3" t="s">
        <v>154</v>
      </c>
      <c r="G231" s="3">
        <v>7020</v>
      </c>
      <c r="H231" s="3" t="s">
        <v>155</v>
      </c>
      <c r="I231" s="3">
        <v>2019</v>
      </c>
      <c r="J231" s="3">
        <v>2019</v>
      </c>
      <c r="K231" s="3" t="s">
        <v>156</v>
      </c>
      <c r="L231" s="3">
        <v>1.4690000000000001</v>
      </c>
      <c r="M231" s="3" t="s">
        <v>109</v>
      </c>
      <c r="N231" s="3" t="s">
        <v>110</v>
      </c>
      <c r="O231" s="3"/>
    </row>
    <row r="232" spans="1:15" x14ac:dyDescent="0.75">
      <c r="A232" s="3" t="s">
        <v>153</v>
      </c>
      <c r="B232" s="3" t="s">
        <v>154</v>
      </c>
      <c r="C232" s="3">
        <v>104</v>
      </c>
      <c r="D232" s="3" t="s">
        <v>84</v>
      </c>
      <c r="E232" s="3">
        <v>7271</v>
      </c>
      <c r="F232" s="3" t="s">
        <v>154</v>
      </c>
      <c r="G232" s="3">
        <v>7020</v>
      </c>
      <c r="H232" s="3" t="s">
        <v>155</v>
      </c>
      <c r="I232" s="3">
        <v>2010</v>
      </c>
      <c r="J232" s="3">
        <v>2010</v>
      </c>
      <c r="K232" s="3" t="s">
        <v>156</v>
      </c>
      <c r="L232" s="3">
        <v>1.1879999999999999</v>
      </c>
      <c r="M232" s="3" t="s">
        <v>109</v>
      </c>
      <c r="N232" s="3" t="s">
        <v>110</v>
      </c>
      <c r="O232" s="3"/>
    </row>
    <row r="233" spans="1:15" x14ac:dyDescent="0.75">
      <c r="A233" s="3" t="s">
        <v>153</v>
      </c>
      <c r="B233" s="3" t="s">
        <v>154</v>
      </c>
      <c r="C233" s="3">
        <v>104</v>
      </c>
      <c r="D233" s="3" t="s">
        <v>84</v>
      </c>
      <c r="E233" s="3">
        <v>7271</v>
      </c>
      <c r="F233" s="3" t="s">
        <v>154</v>
      </c>
      <c r="G233" s="3">
        <v>7020</v>
      </c>
      <c r="H233" s="3" t="s">
        <v>155</v>
      </c>
      <c r="I233" s="3">
        <v>2011</v>
      </c>
      <c r="J233" s="3">
        <v>2011</v>
      </c>
      <c r="K233" s="3" t="s">
        <v>156</v>
      </c>
      <c r="L233" s="3">
        <v>0.50800000000000001</v>
      </c>
      <c r="M233" s="3" t="s">
        <v>109</v>
      </c>
      <c r="N233" s="3" t="s">
        <v>110</v>
      </c>
      <c r="O233" s="3"/>
    </row>
    <row r="234" spans="1:15" x14ac:dyDescent="0.75">
      <c r="A234" s="3" t="s">
        <v>153</v>
      </c>
      <c r="B234" s="3" t="s">
        <v>154</v>
      </c>
      <c r="C234" s="3">
        <v>104</v>
      </c>
      <c r="D234" s="3" t="s">
        <v>84</v>
      </c>
      <c r="E234" s="3">
        <v>7271</v>
      </c>
      <c r="F234" s="3" t="s">
        <v>154</v>
      </c>
      <c r="G234" s="3">
        <v>7020</v>
      </c>
      <c r="H234" s="3" t="s">
        <v>155</v>
      </c>
      <c r="I234" s="3">
        <v>2012</v>
      </c>
      <c r="J234" s="3">
        <v>2012</v>
      </c>
      <c r="K234" s="3" t="s">
        <v>156</v>
      </c>
      <c r="L234" s="3">
        <v>0.878</v>
      </c>
      <c r="M234" s="3" t="s">
        <v>109</v>
      </c>
      <c r="N234" s="3" t="s">
        <v>110</v>
      </c>
      <c r="O234" s="3"/>
    </row>
    <row r="235" spans="1:15" x14ac:dyDescent="0.75">
      <c r="A235" s="3" t="s">
        <v>153</v>
      </c>
      <c r="B235" s="3" t="s">
        <v>154</v>
      </c>
      <c r="C235" s="3">
        <v>104</v>
      </c>
      <c r="D235" s="3" t="s">
        <v>84</v>
      </c>
      <c r="E235" s="3">
        <v>7271</v>
      </c>
      <c r="F235" s="3" t="s">
        <v>154</v>
      </c>
      <c r="G235" s="3">
        <v>7020</v>
      </c>
      <c r="H235" s="3" t="s">
        <v>155</v>
      </c>
      <c r="I235" s="3">
        <v>2013</v>
      </c>
      <c r="J235" s="3">
        <v>2013</v>
      </c>
      <c r="K235" s="3" t="s">
        <v>156</v>
      </c>
      <c r="L235" s="3">
        <v>0.94</v>
      </c>
      <c r="M235" s="3" t="s">
        <v>109</v>
      </c>
      <c r="N235" s="3" t="s">
        <v>110</v>
      </c>
      <c r="O235" s="3"/>
    </row>
    <row r="236" spans="1:15" x14ac:dyDescent="0.75">
      <c r="A236" s="3" t="s">
        <v>153</v>
      </c>
      <c r="B236" s="3" t="s">
        <v>154</v>
      </c>
      <c r="C236" s="3">
        <v>104</v>
      </c>
      <c r="D236" s="3" t="s">
        <v>84</v>
      </c>
      <c r="E236" s="3">
        <v>7271</v>
      </c>
      <c r="F236" s="3" t="s">
        <v>154</v>
      </c>
      <c r="G236" s="3">
        <v>7020</v>
      </c>
      <c r="H236" s="3" t="s">
        <v>155</v>
      </c>
      <c r="I236" s="3">
        <v>2014</v>
      </c>
      <c r="J236" s="3">
        <v>2014</v>
      </c>
      <c r="K236" s="3" t="s">
        <v>156</v>
      </c>
      <c r="L236" s="3">
        <v>0.79900000000000004</v>
      </c>
      <c r="M236" s="3" t="s">
        <v>109</v>
      </c>
      <c r="N236" s="3" t="s">
        <v>110</v>
      </c>
      <c r="O236" s="3"/>
    </row>
    <row r="237" spans="1:15" x14ac:dyDescent="0.75">
      <c r="A237" s="3" t="s">
        <v>153</v>
      </c>
      <c r="B237" s="3" t="s">
        <v>154</v>
      </c>
      <c r="C237" s="3">
        <v>104</v>
      </c>
      <c r="D237" s="3" t="s">
        <v>84</v>
      </c>
      <c r="E237" s="3">
        <v>7271</v>
      </c>
      <c r="F237" s="3" t="s">
        <v>154</v>
      </c>
      <c r="G237" s="3">
        <v>7020</v>
      </c>
      <c r="H237" s="3" t="s">
        <v>155</v>
      </c>
      <c r="I237" s="3">
        <v>2015</v>
      </c>
      <c r="J237" s="3">
        <v>2015</v>
      </c>
      <c r="K237" s="3" t="s">
        <v>156</v>
      </c>
      <c r="L237" s="3">
        <v>1.115</v>
      </c>
      <c r="M237" s="3" t="s">
        <v>109</v>
      </c>
      <c r="N237" s="3" t="s">
        <v>110</v>
      </c>
      <c r="O237" s="3"/>
    </row>
    <row r="238" spans="1:15" x14ac:dyDescent="0.75">
      <c r="A238" s="3" t="s">
        <v>153</v>
      </c>
      <c r="B238" s="3" t="s">
        <v>154</v>
      </c>
      <c r="C238" s="3">
        <v>104</v>
      </c>
      <c r="D238" s="3" t="s">
        <v>84</v>
      </c>
      <c r="E238" s="3">
        <v>7271</v>
      </c>
      <c r="F238" s="3" t="s">
        <v>154</v>
      </c>
      <c r="G238" s="3">
        <v>7020</v>
      </c>
      <c r="H238" s="3" t="s">
        <v>155</v>
      </c>
      <c r="I238" s="3">
        <v>2016</v>
      </c>
      <c r="J238" s="3">
        <v>2016</v>
      </c>
      <c r="K238" s="3" t="s">
        <v>156</v>
      </c>
      <c r="L238" s="3">
        <v>1.339</v>
      </c>
      <c r="M238" s="3" t="s">
        <v>109</v>
      </c>
      <c r="N238" s="3" t="s">
        <v>110</v>
      </c>
      <c r="O238" s="3"/>
    </row>
    <row r="239" spans="1:15" x14ac:dyDescent="0.75">
      <c r="A239" s="3" t="s">
        <v>153</v>
      </c>
      <c r="B239" s="3" t="s">
        <v>154</v>
      </c>
      <c r="C239" s="3">
        <v>104</v>
      </c>
      <c r="D239" s="3" t="s">
        <v>84</v>
      </c>
      <c r="E239" s="3">
        <v>7271</v>
      </c>
      <c r="F239" s="3" t="s">
        <v>154</v>
      </c>
      <c r="G239" s="3">
        <v>7020</v>
      </c>
      <c r="H239" s="3" t="s">
        <v>155</v>
      </c>
      <c r="I239" s="3">
        <v>2017</v>
      </c>
      <c r="J239" s="3">
        <v>2017</v>
      </c>
      <c r="K239" s="3" t="s">
        <v>156</v>
      </c>
      <c r="L239" s="3">
        <v>1.28</v>
      </c>
      <c r="M239" s="3" t="s">
        <v>109</v>
      </c>
      <c r="N239" s="3" t="s">
        <v>110</v>
      </c>
      <c r="O239" s="3"/>
    </row>
    <row r="240" spans="1:15" x14ac:dyDescent="0.75">
      <c r="A240" s="3" t="s">
        <v>153</v>
      </c>
      <c r="B240" s="3" t="s">
        <v>154</v>
      </c>
      <c r="C240" s="3">
        <v>104</v>
      </c>
      <c r="D240" s="3" t="s">
        <v>84</v>
      </c>
      <c r="E240" s="3">
        <v>7271</v>
      </c>
      <c r="F240" s="3" t="s">
        <v>154</v>
      </c>
      <c r="G240" s="3">
        <v>7020</v>
      </c>
      <c r="H240" s="3" t="s">
        <v>155</v>
      </c>
      <c r="I240" s="3">
        <v>2018</v>
      </c>
      <c r="J240" s="3">
        <v>2018</v>
      </c>
      <c r="K240" s="3" t="s">
        <v>156</v>
      </c>
      <c r="L240" s="3">
        <v>1.024</v>
      </c>
      <c r="M240" s="3" t="s">
        <v>109</v>
      </c>
      <c r="N240" s="3" t="s">
        <v>110</v>
      </c>
      <c r="O240" s="3"/>
    </row>
    <row r="241" spans="1:15" x14ac:dyDescent="0.75">
      <c r="A241" s="3" t="s">
        <v>153</v>
      </c>
      <c r="B241" s="3" t="s">
        <v>154</v>
      </c>
      <c r="C241" s="3">
        <v>104</v>
      </c>
      <c r="D241" s="3" t="s">
        <v>84</v>
      </c>
      <c r="E241" s="3">
        <v>7271</v>
      </c>
      <c r="F241" s="3" t="s">
        <v>154</v>
      </c>
      <c r="G241" s="3">
        <v>7020</v>
      </c>
      <c r="H241" s="3" t="s">
        <v>155</v>
      </c>
      <c r="I241" s="3">
        <v>2019</v>
      </c>
      <c r="J241" s="3">
        <v>2019</v>
      </c>
      <c r="K241" s="3" t="s">
        <v>156</v>
      </c>
      <c r="L241" s="3">
        <v>1.6910000000000001</v>
      </c>
      <c r="M241" s="3" t="s">
        <v>109</v>
      </c>
      <c r="N241" s="3" t="s">
        <v>110</v>
      </c>
      <c r="O241" s="3"/>
    </row>
    <row r="242" spans="1:15" x14ac:dyDescent="0.75">
      <c r="A242" s="3" t="s">
        <v>153</v>
      </c>
      <c r="B242" s="3" t="s">
        <v>154</v>
      </c>
      <c r="C242" s="3">
        <v>524</v>
      </c>
      <c r="D242" s="3" t="s">
        <v>85</v>
      </c>
      <c r="E242" s="3">
        <v>7271</v>
      </c>
      <c r="F242" s="3" t="s">
        <v>154</v>
      </c>
      <c r="G242" s="3">
        <v>7020</v>
      </c>
      <c r="H242" s="3" t="s">
        <v>155</v>
      </c>
      <c r="I242" s="3">
        <v>2010</v>
      </c>
      <c r="J242" s="3">
        <v>2010</v>
      </c>
      <c r="K242" s="3" t="s">
        <v>156</v>
      </c>
      <c r="L242" s="3">
        <v>1.214</v>
      </c>
      <c r="M242" s="3" t="s">
        <v>109</v>
      </c>
      <c r="N242" s="3" t="s">
        <v>110</v>
      </c>
      <c r="O242" s="3"/>
    </row>
    <row r="243" spans="1:15" x14ac:dyDescent="0.75">
      <c r="A243" s="3" t="s">
        <v>153</v>
      </c>
      <c r="B243" s="3" t="s">
        <v>154</v>
      </c>
      <c r="C243" s="3">
        <v>524</v>
      </c>
      <c r="D243" s="3" t="s">
        <v>85</v>
      </c>
      <c r="E243" s="3">
        <v>7271</v>
      </c>
      <c r="F243" s="3" t="s">
        <v>154</v>
      </c>
      <c r="G243" s="3">
        <v>7020</v>
      </c>
      <c r="H243" s="3" t="s">
        <v>155</v>
      </c>
      <c r="I243" s="3">
        <v>2011</v>
      </c>
      <c r="J243" s="3">
        <v>2011</v>
      </c>
      <c r="K243" s="3" t="s">
        <v>156</v>
      </c>
      <c r="L243" s="3">
        <v>0.308</v>
      </c>
      <c r="M243" s="3" t="s">
        <v>109</v>
      </c>
      <c r="N243" s="3" t="s">
        <v>110</v>
      </c>
      <c r="O243" s="3"/>
    </row>
    <row r="244" spans="1:15" x14ac:dyDescent="0.75">
      <c r="A244" s="3" t="s">
        <v>153</v>
      </c>
      <c r="B244" s="3" t="s">
        <v>154</v>
      </c>
      <c r="C244" s="3">
        <v>524</v>
      </c>
      <c r="D244" s="3" t="s">
        <v>85</v>
      </c>
      <c r="E244" s="3">
        <v>7271</v>
      </c>
      <c r="F244" s="3" t="s">
        <v>154</v>
      </c>
      <c r="G244" s="3">
        <v>7020</v>
      </c>
      <c r="H244" s="3" t="s">
        <v>155</v>
      </c>
      <c r="I244" s="3">
        <v>2012</v>
      </c>
      <c r="J244" s="3">
        <v>2012</v>
      </c>
      <c r="K244" s="3" t="s">
        <v>156</v>
      </c>
      <c r="L244" s="3">
        <v>0.49299999999999999</v>
      </c>
      <c r="M244" s="3" t="s">
        <v>109</v>
      </c>
      <c r="N244" s="3" t="s">
        <v>110</v>
      </c>
      <c r="O244" s="3"/>
    </row>
    <row r="245" spans="1:15" x14ac:dyDescent="0.75">
      <c r="A245" s="3" t="s">
        <v>153</v>
      </c>
      <c r="B245" s="3" t="s">
        <v>154</v>
      </c>
      <c r="C245" s="3">
        <v>524</v>
      </c>
      <c r="D245" s="3" t="s">
        <v>85</v>
      </c>
      <c r="E245" s="3">
        <v>7271</v>
      </c>
      <c r="F245" s="3" t="s">
        <v>154</v>
      </c>
      <c r="G245" s="3">
        <v>7020</v>
      </c>
      <c r="H245" s="3" t="s">
        <v>155</v>
      </c>
      <c r="I245" s="3">
        <v>2013</v>
      </c>
      <c r="J245" s="3">
        <v>2013</v>
      </c>
      <c r="K245" s="3" t="s">
        <v>156</v>
      </c>
      <c r="L245" s="3">
        <v>0.28100000000000003</v>
      </c>
      <c r="M245" s="3" t="s">
        <v>109</v>
      </c>
      <c r="N245" s="3" t="s">
        <v>110</v>
      </c>
      <c r="O245" s="3"/>
    </row>
    <row r="246" spans="1:15" x14ac:dyDescent="0.75">
      <c r="A246" s="3" t="s">
        <v>153</v>
      </c>
      <c r="B246" s="3" t="s">
        <v>154</v>
      </c>
      <c r="C246" s="3">
        <v>524</v>
      </c>
      <c r="D246" s="3" t="s">
        <v>85</v>
      </c>
      <c r="E246" s="3">
        <v>7271</v>
      </c>
      <c r="F246" s="3" t="s">
        <v>154</v>
      </c>
      <c r="G246" s="3">
        <v>7020</v>
      </c>
      <c r="H246" s="3" t="s">
        <v>155</v>
      </c>
      <c r="I246" s="3">
        <v>2014</v>
      </c>
      <c r="J246" s="3">
        <v>2014</v>
      </c>
      <c r="K246" s="3" t="s">
        <v>156</v>
      </c>
      <c r="L246" s="3">
        <v>0.437</v>
      </c>
      <c r="M246" s="3" t="s">
        <v>109</v>
      </c>
      <c r="N246" s="3" t="s">
        <v>110</v>
      </c>
      <c r="O246" s="3"/>
    </row>
    <row r="247" spans="1:15" x14ac:dyDescent="0.75">
      <c r="A247" s="3" t="s">
        <v>153</v>
      </c>
      <c r="B247" s="3" t="s">
        <v>154</v>
      </c>
      <c r="C247" s="3">
        <v>524</v>
      </c>
      <c r="D247" s="3" t="s">
        <v>85</v>
      </c>
      <c r="E247" s="3">
        <v>7271</v>
      </c>
      <c r="F247" s="3" t="s">
        <v>154</v>
      </c>
      <c r="G247" s="3">
        <v>7020</v>
      </c>
      <c r="H247" s="3" t="s">
        <v>155</v>
      </c>
      <c r="I247" s="3">
        <v>2015</v>
      </c>
      <c r="J247" s="3">
        <v>2015</v>
      </c>
      <c r="K247" s="3" t="s">
        <v>156</v>
      </c>
      <c r="L247" s="3">
        <v>0.67700000000000005</v>
      </c>
      <c r="M247" s="3" t="s">
        <v>109</v>
      </c>
      <c r="N247" s="3" t="s">
        <v>110</v>
      </c>
      <c r="O247" s="3"/>
    </row>
    <row r="248" spans="1:15" x14ac:dyDescent="0.75">
      <c r="A248" s="3" t="s">
        <v>153</v>
      </c>
      <c r="B248" s="3" t="s">
        <v>154</v>
      </c>
      <c r="C248" s="3">
        <v>524</v>
      </c>
      <c r="D248" s="3" t="s">
        <v>85</v>
      </c>
      <c r="E248" s="3">
        <v>7271</v>
      </c>
      <c r="F248" s="3" t="s">
        <v>154</v>
      </c>
      <c r="G248" s="3">
        <v>7020</v>
      </c>
      <c r="H248" s="3" t="s">
        <v>155</v>
      </c>
      <c r="I248" s="3">
        <v>2016</v>
      </c>
      <c r="J248" s="3">
        <v>2016</v>
      </c>
      <c r="K248" s="3" t="s">
        <v>156</v>
      </c>
      <c r="L248" s="3">
        <v>1.19</v>
      </c>
      <c r="M248" s="3" t="s">
        <v>109</v>
      </c>
      <c r="N248" s="3" t="s">
        <v>110</v>
      </c>
      <c r="O248" s="3"/>
    </row>
    <row r="249" spans="1:15" x14ac:dyDescent="0.75">
      <c r="A249" s="3" t="s">
        <v>153</v>
      </c>
      <c r="B249" s="3" t="s">
        <v>154</v>
      </c>
      <c r="C249" s="3">
        <v>524</v>
      </c>
      <c r="D249" s="3" t="s">
        <v>85</v>
      </c>
      <c r="E249" s="3">
        <v>7271</v>
      </c>
      <c r="F249" s="3" t="s">
        <v>154</v>
      </c>
      <c r="G249" s="3">
        <v>7020</v>
      </c>
      <c r="H249" s="3" t="s">
        <v>155</v>
      </c>
      <c r="I249" s="3">
        <v>2017</v>
      </c>
      <c r="J249" s="3">
        <v>2017</v>
      </c>
      <c r="K249" s="3" t="s">
        <v>156</v>
      </c>
      <c r="L249" s="3">
        <v>1.214</v>
      </c>
      <c r="M249" s="3" t="s">
        <v>109</v>
      </c>
      <c r="N249" s="3" t="s">
        <v>110</v>
      </c>
      <c r="O249" s="3"/>
    </row>
    <row r="250" spans="1:15" x14ac:dyDescent="0.75">
      <c r="A250" s="3" t="s">
        <v>153</v>
      </c>
      <c r="B250" s="3" t="s">
        <v>154</v>
      </c>
      <c r="C250" s="3">
        <v>524</v>
      </c>
      <c r="D250" s="3" t="s">
        <v>85</v>
      </c>
      <c r="E250" s="3">
        <v>7271</v>
      </c>
      <c r="F250" s="3" t="s">
        <v>154</v>
      </c>
      <c r="G250" s="3">
        <v>7020</v>
      </c>
      <c r="H250" s="3" t="s">
        <v>155</v>
      </c>
      <c r="I250" s="3">
        <v>2018</v>
      </c>
      <c r="J250" s="3">
        <v>2018</v>
      </c>
      <c r="K250" s="3" t="s">
        <v>156</v>
      </c>
      <c r="L250" s="3">
        <v>0.74199999999999999</v>
      </c>
      <c r="M250" s="3" t="s">
        <v>109</v>
      </c>
      <c r="N250" s="3" t="s">
        <v>110</v>
      </c>
      <c r="O250" s="3"/>
    </row>
    <row r="251" spans="1:15" x14ac:dyDescent="0.75">
      <c r="A251" s="3" t="s">
        <v>153</v>
      </c>
      <c r="B251" s="3" t="s">
        <v>154</v>
      </c>
      <c r="C251" s="3">
        <v>524</v>
      </c>
      <c r="D251" s="3" t="s">
        <v>85</v>
      </c>
      <c r="E251" s="3">
        <v>7271</v>
      </c>
      <c r="F251" s="3" t="s">
        <v>154</v>
      </c>
      <c r="G251" s="3">
        <v>7020</v>
      </c>
      <c r="H251" s="3" t="s">
        <v>155</v>
      </c>
      <c r="I251" s="3">
        <v>2019</v>
      </c>
      <c r="J251" s="3">
        <v>2019</v>
      </c>
      <c r="K251" s="3" t="s">
        <v>156</v>
      </c>
      <c r="L251" s="3">
        <v>0.746</v>
      </c>
      <c r="M251" s="3" t="s">
        <v>109</v>
      </c>
      <c r="N251" s="3" t="s">
        <v>110</v>
      </c>
      <c r="O251" s="3"/>
    </row>
    <row r="252" spans="1:15" x14ac:dyDescent="0.75">
      <c r="A252" s="3" t="s">
        <v>153</v>
      </c>
      <c r="B252" s="3" t="s">
        <v>154</v>
      </c>
      <c r="C252" s="3">
        <v>562</v>
      </c>
      <c r="D252" s="3" t="s">
        <v>86</v>
      </c>
      <c r="E252" s="3">
        <v>7271</v>
      </c>
      <c r="F252" s="3" t="s">
        <v>154</v>
      </c>
      <c r="G252" s="3">
        <v>7020</v>
      </c>
      <c r="H252" s="3" t="s">
        <v>155</v>
      </c>
      <c r="I252" s="3">
        <v>2010</v>
      </c>
      <c r="J252" s="3">
        <v>2010</v>
      </c>
      <c r="K252" s="3" t="s">
        <v>156</v>
      </c>
      <c r="L252" s="3">
        <v>1.754</v>
      </c>
      <c r="M252" s="3" t="s">
        <v>109</v>
      </c>
      <c r="N252" s="3" t="s">
        <v>110</v>
      </c>
      <c r="O252" s="3"/>
    </row>
    <row r="253" spans="1:15" x14ac:dyDescent="0.75">
      <c r="A253" s="3" t="s">
        <v>153</v>
      </c>
      <c r="B253" s="3" t="s">
        <v>154</v>
      </c>
      <c r="C253" s="3">
        <v>562</v>
      </c>
      <c r="D253" s="3" t="s">
        <v>86</v>
      </c>
      <c r="E253" s="3">
        <v>7271</v>
      </c>
      <c r="F253" s="3" t="s">
        <v>154</v>
      </c>
      <c r="G253" s="3">
        <v>7020</v>
      </c>
      <c r="H253" s="3" t="s">
        <v>155</v>
      </c>
      <c r="I253" s="3">
        <v>2011</v>
      </c>
      <c r="J253" s="3">
        <v>2011</v>
      </c>
      <c r="K253" s="3" t="s">
        <v>156</v>
      </c>
      <c r="L253" s="3">
        <v>1.167</v>
      </c>
      <c r="M253" s="3" t="s">
        <v>109</v>
      </c>
      <c r="N253" s="3" t="s">
        <v>110</v>
      </c>
      <c r="O253" s="3"/>
    </row>
    <row r="254" spans="1:15" x14ac:dyDescent="0.75">
      <c r="A254" s="3" t="s">
        <v>153</v>
      </c>
      <c r="B254" s="3" t="s">
        <v>154</v>
      </c>
      <c r="C254" s="3">
        <v>562</v>
      </c>
      <c r="D254" s="3" t="s">
        <v>86</v>
      </c>
      <c r="E254" s="3">
        <v>7271</v>
      </c>
      <c r="F254" s="3" t="s">
        <v>154</v>
      </c>
      <c r="G254" s="3">
        <v>7020</v>
      </c>
      <c r="H254" s="3" t="s">
        <v>155</v>
      </c>
      <c r="I254" s="3">
        <v>2012</v>
      </c>
      <c r="J254" s="3">
        <v>2012</v>
      </c>
      <c r="K254" s="3" t="s">
        <v>156</v>
      </c>
      <c r="L254" s="3">
        <v>0.79700000000000004</v>
      </c>
      <c r="M254" s="3" t="s">
        <v>109</v>
      </c>
      <c r="N254" s="3" t="s">
        <v>110</v>
      </c>
      <c r="O254" s="3"/>
    </row>
    <row r="255" spans="1:15" x14ac:dyDescent="0.75">
      <c r="A255" s="3" t="s">
        <v>153</v>
      </c>
      <c r="B255" s="3" t="s">
        <v>154</v>
      </c>
      <c r="C255" s="3">
        <v>562</v>
      </c>
      <c r="D255" s="3" t="s">
        <v>86</v>
      </c>
      <c r="E255" s="3">
        <v>7271</v>
      </c>
      <c r="F255" s="3" t="s">
        <v>154</v>
      </c>
      <c r="G255" s="3">
        <v>7020</v>
      </c>
      <c r="H255" s="3" t="s">
        <v>155</v>
      </c>
      <c r="I255" s="3">
        <v>2013</v>
      </c>
      <c r="J255" s="3">
        <v>2013</v>
      </c>
      <c r="K255" s="3" t="s">
        <v>156</v>
      </c>
      <c r="L255" s="3">
        <v>1.0169999999999999</v>
      </c>
      <c r="M255" s="3" t="s">
        <v>109</v>
      </c>
      <c r="N255" s="3" t="s">
        <v>110</v>
      </c>
      <c r="O255" s="3"/>
    </row>
    <row r="256" spans="1:15" x14ac:dyDescent="0.75">
      <c r="A256" s="3" t="s">
        <v>153</v>
      </c>
      <c r="B256" s="3" t="s">
        <v>154</v>
      </c>
      <c r="C256" s="3">
        <v>562</v>
      </c>
      <c r="D256" s="3" t="s">
        <v>86</v>
      </c>
      <c r="E256" s="3">
        <v>7271</v>
      </c>
      <c r="F256" s="3" t="s">
        <v>154</v>
      </c>
      <c r="G256" s="3">
        <v>7020</v>
      </c>
      <c r="H256" s="3" t="s">
        <v>155</v>
      </c>
      <c r="I256" s="3">
        <v>2014</v>
      </c>
      <c r="J256" s="3">
        <v>2014</v>
      </c>
      <c r="K256" s="3" t="s">
        <v>156</v>
      </c>
      <c r="L256" s="3">
        <v>1.204</v>
      </c>
      <c r="M256" s="3" t="s">
        <v>109</v>
      </c>
      <c r="N256" s="3" t="s">
        <v>110</v>
      </c>
      <c r="O256" s="3"/>
    </row>
    <row r="257" spans="1:15" x14ac:dyDescent="0.75">
      <c r="A257" s="3" t="s">
        <v>153</v>
      </c>
      <c r="B257" s="3" t="s">
        <v>154</v>
      </c>
      <c r="C257" s="3">
        <v>562</v>
      </c>
      <c r="D257" s="3" t="s">
        <v>86</v>
      </c>
      <c r="E257" s="3">
        <v>7271</v>
      </c>
      <c r="F257" s="3" t="s">
        <v>154</v>
      </c>
      <c r="G257" s="3">
        <v>7020</v>
      </c>
      <c r="H257" s="3" t="s">
        <v>155</v>
      </c>
      <c r="I257" s="3">
        <v>2015</v>
      </c>
      <c r="J257" s="3">
        <v>2015</v>
      </c>
      <c r="K257" s="3" t="s">
        <v>156</v>
      </c>
      <c r="L257" s="3">
        <v>1.083</v>
      </c>
      <c r="M257" s="3" t="s">
        <v>109</v>
      </c>
      <c r="N257" s="3" t="s">
        <v>110</v>
      </c>
      <c r="O257" s="3"/>
    </row>
    <row r="258" spans="1:15" x14ac:dyDescent="0.75">
      <c r="A258" s="3" t="s">
        <v>153</v>
      </c>
      <c r="B258" s="3" t="s">
        <v>154</v>
      </c>
      <c r="C258" s="3">
        <v>562</v>
      </c>
      <c r="D258" s="3" t="s">
        <v>86</v>
      </c>
      <c r="E258" s="3">
        <v>7271</v>
      </c>
      <c r="F258" s="3" t="s">
        <v>154</v>
      </c>
      <c r="G258" s="3">
        <v>7020</v>
      </c>
      <c r="H258" s="3" t="s">
        <v>155</v>
      </c>
      <c r="I258" s="3">
        <v>2016</v>
      </c>
      <c r="J258" s="3">
        <v>2016</v>
      </c>
      <c r="K258" s="3" t="s">
        <v>156</v>
      </c>
      <c r="L258" s="3">
        <v>1.2470000000000001</v>
      </c>
      <c r="M258" s="3" t="s">
        <v>109</v>
      </c>
      <c r="N258" s="3" t="s">
        <v>110</v>
      </c>
      <c r="O258" s="3"/>
    </row>
    <row r="259" spans="1:15" x14ac:dyDescent="0.75">
      <c r="A259" s="3" t="s">
        <v>153</v>
      </c>
      <c r="B259" s="3" t="s">
        <v>154</v>
      </c>
      <c r="C259" s="3">
        <v>562</v>
      </c>
      <c r="D259" s="3" t="s">
        <v>86</v>
      </c>
      <c r="E259" s="3">
        <v>7271</v>
      </c>
      <c r="F259" s="3" t="s">
        <v>154</v>
      </c>
      <c r="G259" s="3">
        <v>7020</v>
      </c>
      <c r="H259" s="3" t="s">
        <v>155</v>
      </c>
      <c r="I259" s="3">
        <v>2017</v>
      </c>
      <c r="J259" s="3">
        <v>2017</v>
      </c>
      <c r="K259" s="3" t="s">
        <v>156</v>
      </c>
      <c r="L259" s="3">
        <v>1.08</v>
      </c>
      <c r="M259" s="3" t="s">
        <v>109</v>
      </c>
      <c r="N259" s="3" t="s">
        <v>110</v>
      </c>
      <c r="O259" s="3"/>
    </row>
    <row r="260" spans="1:15" x14ac:dyDescent="0.75">
      <c r="A260" s="3" t="s">
        <v>153</v>
      </c>
      <c r="B260" s="3" t="s">
        <v>154</v>
      </c>
      <c r="C260" s="3">
        <v>562</v>
      </c>
      <c r="D260" s="3" t="s">
        <v>86</v>
      </c>
      <c r="E260" s="3">
        <v>7271</v>
      </c>
      <c r="F260" s="3" t="s">
        <v>154</v>
      </c>
      <c r="G260" s="3">
        <v>7020</v>
      </c>
      <c r="H260" s="3" t="s">
        <v>155</v>
      </c>
      <c r="I260" s="3">
        <v>2018</v>
      </c>
      <c r="J260" s="3">
        <v>2018</v>
      </c>
      <c r="K260" s="3" t="s">
        <v>156</v>
      </c>
      <c r="L260" s="3">
        <v>1.256</v>
      </c>
      <c r="M260" s="3" t="s">
        <v>109</v>
      </c>
      <c r="N260" s="3" t="s">
        <v>110</v>
      </c>
      <c r="O260" s="3"/>
    </row>
    <row r="261" spans="1:15" x14ac:dyDescent="0.75">
      <c r="A261" s="3" t="s">
        <v>153</v>
      </c>
      <c r="B261" s="3" t="s">
        <v>154</v>
      </c>
      <c r="C261" s="3">
        <v>562</v>
      </c>
      <c r="D261" s="3" t="s">
        <v>86</v>
      </c>
      <c r="E261" s="3">
        <v>7271</v>
      </c>
      <c r="F261" s="3" t="s">
        <v>154</v>
      </c>
      <c r="G261" s="3">
        <v>7020</v>
      </c>
      <c r="H261" s="3" t="s">
        <v>155</v>
      </c>
      <c r="I261" s="3">
        <v>2019</v>
      </c>
      <c r="J261" s="3">
        <v>2019</v>
      </c>
      <c r="K261" s="3" t="s">
        <v>156</v>
      </c>
      <c r="L261" s="3">
        <v>1.151</v>
      </c>
      <c r="M261" s="3" t="s">
        <v>109</v>
      </c>
      <c r="N261" s="3" t="s">
        <v>110</v>
      </c>
      <c r="O261" s="3"/>
    </row>
    <row r="262" spans="1:15" x14ac:dyDescent="0.75">
      <c r="A262" s="3" t="s">
        <v>153</v>
      </c>
      <c r="B262" s="3" t="s">
        <v>154</v>
      </c>
      <c r="C262" s="3">
        <v>646</v>
      </c>
      <c r="D262" s="3" t="s">
        <v>87</v>
      </c>
      <c r="E262" s="3">
        <v>7271</v>
      </c>
      <c r="F262" s="3" t="s">
        <v>154</v>
      </c>
      <c r="G262" s="3">
        <v>7020</v>
      </c>
      <c r="H262" s="3" t="s">
        <v>155</v>
      </c>
      <c r="I262" s="3">
        <v>2010</v>
      </c>
      <c r="J262" s="3">
        <v>2010</v>
      </c>
      <c r="K262" s="3" t="s">
        <v>156</v>
      </c>
      <c r="L262" s="3"/>
      <c r="M262" s="3" t="s">
        <v>121</v>
      </c>
      <c r="N262" s="3" t="s">
        <v>122</v>
      </c>
      <c r="O262" s="3"/>
    </row>
    <row r="263" spans="1:15" x14ac:dyDescent="0.75">
      <c r="A263" s="3" t="s">
        <v>153</v>
      </c>
      <c r="B263" s="3" t="s">
        <v>154</v>
      </c>
      <c r="C263" s="3">
        <v>646</v>
      </c>
      <c r="D263" s="3" t="s">
        <v>87</v>
      </c>
      <c r="E263" s="3">
        <v>7271</v>
      </c>
      <c r="F263" s="3" t="s">
        <v>154</v>
      </c>
      <c r="G263" s="3">
        <v>7020</v>
      </c>
      <c r="H263" s="3" t="s">
        <v>155</v>
      </c>
      <c r="I263" s="3">
        <v>2011</v>
      </c>
      <c r="J263" s="3">
        <v>2011</v>
      </c>
      <c r="K263" s="3" t="s">
        <v>156</v>
      </c>
      <c r="L263" s="3"/>
      <c r="M263" s="3" t="s">
        <v>121</v>
      </c>
      <c r="N263" s="3" t="s">
        <v>122</v>
      </c>
      <c r="O263" s="3"/>
    </row>
    <row r="264" spans="1:15" x14ac:dyDescent="0.75">
      <c r="A264" s="3" t="s">
        <v>153</v>
      </c>
      <c r="B264" s="3" t="s">
        <v>154</v>
      </c>
      <c r="C264" s="3">
        <v>646</v>
      </c>
      <c r="D264" s="3" t="s">
        <v>87</v>
      </c>
      <c r="E264" s="3">
        <v>7271</v>
      </c>
      <c r="F264" s="3" t="s">
        <v>154</v>
      </c>
      <c r="G264" s="3">
        <v>7020</v>
      </c>
      <c r="H264" s="3" t="s">
        <v>155</v>
      </c>
      <c r="I264" s="3">
        <v>2012</v>
      </c>
      <c r="J264" s="3">
        <v>2012</v>
      </c>
      <c r="K264" s="3" t="s">
        <v>156</v>
      </c>
      <c r="L264" s="3"/>
      <c r="M264" s="3" t="s">
        <v>121</v>
      </c>
      <c r="N264" s="3" t="s">
        <v>122</v>
      </c>
      <c r="O264" s="3"/>
    </row>
    <row r="265" spans="1:15" x14ac:dyDescent="0.75">
      <c r="A265" s="3" t="s">
        <v>153</v>
      </c>
      <c r="B265" s="3" t="s">
        <v>154</v>
      </c>
      <c r="C265" s="3">
        <v>646</v>
      </c>
      <c r="D265" s="3" t="s">
        <v>87</v>
      </c>
      <c r="E265" s="3">
        <v>7271</v>
      </c>
      <c r="F265" s="3" t="s">
        <v>154</v>
      </c>
      <c r="G265" s="3">
        <v>7020</v>
      </c>
      <c r="H265" s="3" t="s">
        <v>155</v>
      </c>
      <c r="I265" s="3">
        <v>2013</v>
      </c>
      <c r="J265" s="3">
        <v>2013</v>
      </c>
      <c r="K265" s="3" t="s">
        <v>156</v>
      </c>
      <c r="L265" s="3"/>
      <c r="M265" s="3" t="s">
        <v>121</v>
      </c>
      <c r="N265" s="3" t="s">
        <v>122</v>
      </c>
      <c r="O265" s="3"/>
    </row>
    <row r="266" spans="1:15" x14ac:dyDescent="0.75">
      <c r="A266" s="3" t="s">
        <v>153</v>
      </c>
      <c r="B266" s="3" t="s">
        <v>154</v>
      </c>
      <c r="C266" s="3">
        <v>646</v>
      </c>
      <c r="D266" s="3" t="s">
        <v>87</v>
      </c>
      <c r="E266" s="3">
        <v>7271</v>
      </c>
      <c r="F266" s="3" t="s">
        <v>154</v>
      </c>
      <c r="G266" s="3">
        <v>7020</v>
      </c>
      <c r="H266" s="3" t="s">
        <v>155</v>
      </c>
      <c r="I266" s="3">
        <v>2014</v>
      </c>
      <c r="J266" s="3">
        <v>2014</v>
      </c>
      <c r="K266" s="3" t="s">
        <v>156</v>
      </c>
      <c r="L266" s="3"/>
      <c r="M266" s="3" t="s">
        <v>121</v>
      </c>
      <c r="N266" s="3" t="s">
        <v>122</v>
      </c>
      <c r="O266" s="3"/>
    </row>
    <row r="267" spans="1:15" x14ac:dyDescent="0.75">
      <c r="A267" s="3" t="s">
        <v>153</v>
      </c>
      <c r="B267" s="3" t="s">
        <v>154</v>
      </c>
      <c r="C267" s="3">
        <v>646</v>
      </c>
      <c r="D267" s="3" t="s">
        <v>87</v>
      </c>
      <c r="E267" s="3">
        <v>7271</v>
      </c>
      <c r="F267" s="3" t="s">
        <v>154</v>
      </c>
      <c r="G267" s="3">
        <v>7020</v>
      </c>
      <c r="H267" s="3" t="s">
        <v>155</v>
      </c>
      <c r="I267" s="3">
        <v>2015</v>
      </c>
      <c r="J267" s="3">
        <v>2015</v>
      </c>
      <c r="K267" s="3" t="s">
        <v>156</v>
      </c>
      <c r="L267" s="3"/>
      <c r="M267" s="3" t="s">
        <v>121</v>
      </c>
      <c r="N267" s="3" t="s">
        <v>122</v>
      </c>
      <c r="O267" s="3"/>
    </row>
    <row r="268" spans="1:15" x14ac:dyDescent="0.75">
      <c r="A268" s="3" t="s">
        <v>153</v>
      </c>
      <c r="B268" s="3" t="s">
        <v>154</v>
      </c>
      <c r="C268" s="3">
        <v>646</v>
      </c>
      <c r="D268" s="3" t="s">
        <v>87</v>
      </c>
      <c r="E268" s="3">
        <v>7271</v>
      </c>
      <c r="F268" s="3" t="s">
        <v>154</v>
      </c>
      <c r="G268" s="3">
        <v>7020</v>
      </c>
      <c r="H268" s="3" t="s">
        <v>155</v>
      </c>
      <c r="I268" s="3">
        <v>2016</v>
      </c>
      <c r="J268" s="3">
        <v>2016</v>
      </c>
      <c r="K268" s="3" t="s">
        <v>156</v>
      </c>
      <c r="L268" s="3"/>
      <c r="M268" s="3" t="s">
        <v>121</v>
      </c>
      <c r="N268" s="3" t="s">
        <v>122</v>
      </c>
      <c r="O268" s="3"/>
    </row>
    <row r="269" spans="1:15" x14ac:dyDescent="0.75">
      <c r="A269" s="3" t="s">
        <v>153</v>
      </c>
      <c r="B269" s="3" t="s">
        <v>154</v>
      </c>
      <c r="C269" s="3">
        <v>646</v>
      </c>
      <c r="D269" s="3" t="s">
        <v>87</v>
      </c>
      <c r="E269" s="3">
        <v>7271</v>
      </c>
      <c r="F269" s="3" t="s">
        <v>154</v>
      </c>
      <c r="G269" s="3">
        <v>7020</v>
      </c>
      <c r="H269" s="3" t="s">
        <v>155</v>
      </c>
      <c r="I269" s="3">
        <v>2017</v>
      </c>
      <c r="J269" s="3">
        <v>2017</v>
      </c>
      <c r="K269" s="3" t="s">
        <v>156</v>
      </c>
      <c r="L269" s="3"/>
      <c r="M269" s="3" t="s">
        <v>121</v>
      </c>
      <c r="N269" s="3" t="s">
        <v>122</v>
      </c>
      <c r="O269" s="3"/>
    </row>
    <row r="270" spans="1:15" x14ac:dyDescent="0.75">
      <c r="A270" s="3" t="s">
        <v>153</v>
      </c>
      <c r="B270" s="3" t="s">
        <v>154</v>
      </c>
      <c r="C270" s="3">
        <v>646</v>
      </c>
      <c r="D270" s="3" t="s">
        <v>87</v>
      </c>
      <c r="E270" s="3">
        <v>7271</v>
      </c>
      <c r="F270" s="3" t="s">
        <v>154</v>
      </c>
      <c r="G270" s="3">
        <v>7020</v>
      </c>
      <c r="H270" s="3" t="s">
        <v>155</v>
      </c>
      <c r="I270" s="3">
        <v>2018</v>
      </c>
      <c r="J270" s="3">
        <v>2018</v>
      </c>
      <c r="K270" s="3" t="s">
        <v>156</v>
      </c>
      <c r="L270" s="3"/>
      <c r="M270" s="3" t="s">
        <v>121</v>
      </c>
      <c r="N270" s="3" t="s">
        <v>122</v>
      </c>
      <c r="O270" s="3"/>
    </row>
    <row r="271" spans="1:15" x14ac:dyDescent="0.75">
      <c r="A271" s="3" t="s">
        <v>153</v>
      </c>
      <c r="B271" s="3" t="s">
        <v>154</v>
      </c>
      <c r="C271" s="3">
        <v>646</v>
      </c>
      <c r="D271" s="3" t="s">
        <v>87</v>
      </c>
      <c r="E271" s="3">
        <v>7271</v>
      </c>
      <c r="F271" s="3" t="s">
        <v>154</v>
      </c>
      <c r="G271" s="3">
        <v>7020</v>
      </c>
      <c r="H271" s="3" t="s">
        <v>155</v>
      </c>
      <c r="I271" s="3">
        <v>2019</v>
      </c>
      <c r="J271" s="3">
        <v>2019</v>
      </c>
      <c r="K271" s="3" t="s">
        <v>156</v>
      </c>
      <c r="L271" s="3"/>
      <c r="M271" s="3" t="s">
        <v>121</v>
      </c>
      <c r="N271" s="3" t="s">
        <v>122</v>
      </c>
      <c r="O271" s="3"/>
    </row>
    <row r="272" spans="1:15" x14ac:dyDescent="0.75">
      <c r="A272" s="3" t="s">
        <v>153</v>
      </c>
      <c r="B272" s="3" t="s">
        <v>154</v>
      </c>
      <c r="C272" s="3">
        <v>678</v>
      </c>
      <c r="D272" s="3" t="s">
        <v>88</v>
      </c>
      <c r="E272" s="3">
        <v>7271</v>
      </c>
      <c r="F272" s="3" t="s">
        <v>154</v>
      </c>
      <c r="G272" s="3">
        <v>7020</v>
      </c>
      <c r="H272" s="3" t="s">
        <v>155</v>
      </c>
      <c r="I272" s="3">
        <v>2010</v>
      </c>
      <c r="J272" s="3">
        <v>2010</v>
      </c>
      <c r="K272" s="3" t="s">
        <v>156</v>
      </c>
      <c r="L272" s="3">
        <v>1.034</v>
      </c>
      <c r="M272" s="3" t="s">
        <v>109</v>
      </c>
      <c r="N272" s="3" t="s">
        <v>110</v>
      </c>
      <c r="O272" s="3"/>
    </row>
    <row r="273" spans="1:15" x14ac:dyDescent="0.75">
      <c r="A273" s="3" t="s">
        <v>153</v>
      </c>
      <c r="B273" s="3" t="s">
        <v>154</v>
      </c>
      <c r="C273" s="3">
        <v>678</v>
      </c>
      <c r="D273" s="3" t="s">
        <v>88</v>
      </c>
      <c r="E273" s="3">
        <v>7271</v>
      </c>
      <c r="F273" s="3" t="s">
        <v>154</v>
      </c>
      <c r="G273" s="3">
        <v>7020</v>
      </c>
      <c r="H273" s="3" t="s">
        <v>155</v>
      </c>
      <c r="I273" s="3">
        <v>2011</v>
      </c>
      <c r="J273" s="3">
        <v>2011</v>
      </c>
      <c r="K273" s="3" t="s">
        <v>156</v>
      </c>
      <c r="L273" s="3">
        <v>0.70799999999999996</v>
      </c>
      <c r="M273" s="3" t="s">
        <v>109</v>
      </c>
      <c r="N273" s="3" t="s">
        <v>110</v>
      </c>
      <c r="O273" s="3"/>
    </row>
    <row r="274" spans="1:15" x14ac:dyDescent="0.75">
      <c r="A274" s="3" t="s">
        <v>153</v>
      </c>
      <c r="B274" s="3" t="s">
        <v>154</v>
      </c>
      <c r="C274" s="3">
        <v>678</v>
      </c>
      <c r="D274" s="3" t="s">
        <v>88</v>
      </c>
      <c r="E274" s="3">
        <v>7271</v>
      </c>
      <c r="F274" s="3" t="s">
        <v>154</v>
      </c>
      <c r="G274" s="3">
        <v>7020</v>
      </c>
      <c r="H274" s="3" t="s">
        <v>155</v>
      </c>
      <c r="I274" s="3">
        <v>2012</v>
      </c>
      <c r="J274" s="3">
        <v>2012</v>
      </c>
      <c r="K274" s="3" t="s">
        <v>156</v>
      </c>
      <c r="L274" s="3">
        <v>0.78300000000000003</v>
      </c>
      <c r="M274" s="3" t="s">
        <v>109</v>
      </c>
      <c r="N274" s="3" t="s">
        <v>110</v>
      </c>
      <c r="O274" s="3"/>
    </row>
    <row r="275" spans="1:15" x14ac:dyDescent="0.75">
      <c r="A275" s="3" t="s">
        <v>153</v>
      </c>
      <c r="B275" s="3" t="s">
        <v>154</v>
      </c>
      <c r="C275" s="3">
        <v>678</v>
      </c>
      <c r="D275" s="3" t="s">
        <v>88</v>
      </c>
      <c r="E275" s="3">
        <v>7271</v>
      </c>
      <c r="F275" s="3" t="s">
        <v>154</v>
      </c>
      <c r="G275" s="3">
        <v>7020</v>
      </c>
      <c r="H275" s="3" t="s">
        <v>155</v>
      </c>
      <c r="I275" s="3">
        <v>2013</v>
      </c>
      <c r="J275" s="3">
        <v>2013</v>
      </c>
      <c r="K275" s="3" t="s">
        <v>156</v>
      </c>
      <c r="L275" s="3">
        <v>0.83</v>
      </c>
      <c r="M275" s="3" t="s">
        <v>109</v>
      </c>
      <c r="N275" s="3" t="s">
        <v>110</v>
      </c>
      <c r="O275" s="3"/>
    </row>
    <row r="276" spans="1:15" x14ac:dyDescent="0.75">
      <c r="A276" s="3" t="s">
        <v>153</v>
      </c>
      <c r="B276" s="3" t="s">
        <v>154</v>
      </c>
      <c r="C276" s="3">
        <v>678</v>
      </c>
      <c r="D276" s="3" t="s">
        <v>88</v>
      </c>
      <c r="E276" s="3">
        <v>7271</v>
      </c>
      <c r="F276" s="3" t="s">
        <v>154</v>
      </c>
      <c r="G276" s="3">
        <v>7020</v>
      </c>
      <c r="H276" s="3" t="s">
        <v>155</v>
      </c>
      <c r="I276" s="3">
        <v>2014</v>
      </c>
      <c r="J276" s="3">
        <v>2014</v>
      </c>
      <c r="K276" s="3" t="s">
        <v>156</v>
      </c>
      <c r="L276" s="3">
        <v>0.88700000000000001</v>
      </c>
      <c r="M276" s="3" t="s">
        <v>109</v>
      </c>
      <c r="N276" s="3" t="s">
        <v>110</v>
      </c>
      <c r="O276" s="3"/>
    </row>
    <row r="277" spans="1:15" x14ac:dyDescent="0.75">
      <c r="A277" s="3" t="s">
        <v>153</v>
      </c>
      <c r="B277" s="3" t="s">
        <v>154</v>
      </c>
      <c r="C277" s="3">
        <v>678</v>
      </c>
      <c r="D277" s="3" t="s">
        <v>88</v>
      </c>
      <c r="E277" s="3">
        <v>7271</v>
      </c>
      <c r="F277" s="3" t="s">
        <v>154</v>
      </c>
      <c r="G277" s="3">
        <v>7020</v>
      </c>
      <c r="H277" s="3" t="s">
        <v>155</v>
      </c>
      <c r="I277" s="3">
        <v>2015</v>
      </c>
      <c r="J277" s="3">
        <v>2015</v>
      </c>
      <c r="K277" s="3" t="s">
        <v>156</v>
      </c>
      <c r="L277" s="3">
        <v>0.80800000000000005</v>
      </c>
      <c r="M277" s="3" t="s">
        <v>109</v>
      </c>
      <c r="N277" s="3" t="s">
        <v>110</v>
      </c>
      <c r="O277" s="3"/>
    </row>
    <row r="278" spans="1:15" x14ac:dyDescent="0.75">
      <c r="A278" s="3" t="s">
        <v>153</v>
      </c>
      <c r="B278" s="3" t="s">
        <v>154</v>
      </c>
      <c r="C278" s="3">
        <v>678</v>
      </c>
      <c r="D278" s="3" t="s">
        <v>88</v>
      </c>
      <c r="E278" s="3">
        <v>7271</v>
      </c>
      <c r="F278" s="3" t="s">
        <v>154</v>
      </c>
      <c r="G278" s="3">
        <v>7020</v>
      </c>
      <c r="H278" s="3" t="s">
        <v>155</v>
      </c>
      <c r="I278" s="3">
        <v>2016</v>
      </c>
      <c r="J278" s="3">
        <v>2016</v>
      </c>
      <c r="K278" s="3" t="s">
        <v>156</v>
      </c>
      <c r="L278" s="3">
        <v>1.506</v>
      </c>
      <c r="M278" s="3" t="s">
        <v>109</v>
      </c>
      <c r="N278" s="3" t="s">
        <v>110</v>
      </c>
      <c r="O278" s="3"/>
    </row>
    <row r="279" spans="1:15" x14ac:dyDescent="0.75">
      <c r="A279" s="3" t="s">
        <v>153</v>
      </c>
      <c r="B279" s="3" t="s">
        <v>154</v>
      </c>
      <c r="C279" s="3">
        <v>678</v>
      </c>
      <c r="D279" s="3" t="s">
        <v>88</v>
      </c>
      <c r="E279" s="3">
        <v>7271</v>
      </c>
      <c r="F279" s="3" t="s">
        <v>154</v>
      </c>
      <c r="G279" s="3">
        <v>7020</v>
      </c>
      <c r="H279" s="3" t="s">
        <v>155</v>
      </c>
      <c r="I279" s="3">
        <v>2017</v>
      </c>
      <c r="J279" s="3">
        <v>2017</v>
      </c>
      <c r="K279" s="3" t="s">
        <v>156</v>
      </c>
      <c r="L279" s="3">
        <v>1.23</v>
      </c>
      <c r="M279" s="3" t="s">
        <v>109</v>
      </c>
      <c r="N279" s="3" t="s">
        <v>110</v>
      </c>
      <c r="O279" s="3"/>
    </row>
    <row r="280" spans="1:15" x14ac:dyDescent="0.75">
      <c r="A280" s="3" t="s">
        <v>153</v>
      </c>
      <c r="B280" s="3" t="s">
        <v>154</v>
      </c>
      <c r="C280" s="3">
        <v>678</v>
      </c>
      <c r="D280" s="3" t="s">
        <v>88</v>
      </c>
      <c r="E280" s="3">
        <v>7271</v>
      </c>
      <c r="F280" s="3" t="s">
        <v>154</v>
      </c>
      <c r="G280" s="3">
        <v>7020</v>
      </c>
      <c r="H280" s="3" t="s">
        <v>155</v>
      </c>
      <c r="I280" s="3">
        <v>2018</v>
      </c>
      <c r="J280" s="3">
        <v>2018</v>
      </c>
      <c r="K280" s="3" t="s">
        <v>156</v>
      </c>
      <c r="L280" s="3">
        <v>0.94599999999999995</v>
      </c>
      <c r="M280" s="3" t="s">
        <v>109</v>
      </c>
      <c r="N280" s="3" t="s">
        <v>110</v>
      </c>
      <c r="O280" s="3"/>
    </row>
    <row r="281" spans="1:15" x14ac:dyDescent="0.75">
      <c r="A281" s="3" t="s">
        <v>153</v>
      </c>
      <c r="B281" s="3" t="s">
        <v>154</v>
      </c>
      <c r="C281" s="3">
        <v>678</v>
      </c>
      <c r="D281" s="3" t="s">
        <v>88</v>
      </c>
      <c r="E281" s="3">
        <v>7271</v>
      </c>
      <c r="F281" s="3" t="s">
        <v>154</v>
      </c>
      <c r="G281" s="3">
        <v>7020</v>
      </c>
      <c r="H281" s="3" t="s">
        <v>155</v>
      </c>
      <c r="I281" s="3">
        <v>2019</v>
      </c>
      <c r="J281" s="3">
        <v>2019</v>
      </c>
      <c r="K281" s="3" t="s">
        <v>156</v>
      </c>
      <c r="L281" s="3">
        <v>1.341</v>
      </c>
      <c r="M281" s="3" t="s">
        <v>109</v>
      </c>
      <c r="N281" s="3" t="s">
        <v>110</v>
      </c>
      <c r="O281" s="3"/>
    </row>
    <row r="282" spans="1:15" x14ac:dyDescent="0.75">
      <c r="A282" s="3" t="s">
        <v>153</v>
      </c>
      <c r="B282" s="3" t="s">
        <v>154</v>
      </c>
      <c r="C282" s="3">
        <v>686</v>
      </c>
      <c r="D282" s="3" t="s">
        <v>89</v>
      </c>
      <c r="E282" s="3">
        <v>7271</v>
      </c>
      <c r="F282" s="3" t="s">
        <v>154</v>
      </c>
      <c r="G282" s="3">
        <v>7020</v>
      </c>
      <c r="H282" s="3" t="s">
        <v>155</v>
      </c>
      <c r="I282" s="3">
        <v>2010</v>
      </c>
      <c r="J282" s="3">
        <v>2010</v>
      </c>
      <c r="K282" s="3" t="s">
        <v>156</v>
      </c>
      <c r="L282" s="3">
        <v>1.4179999999999999</v>
      </c>
      <c r="M282" s="3" t="s">
        <v>109</v>
      </c>
      <c r="N282" s="3" t="s">
        <v>110</v>
      </c>
      <c r="O282" s="3"/>
    </row>
    <row r="283" spans="1:15" x14ac:dyDescent="0.75">
      <c r="A283" s="3" t="s">
        <v>153</v>
      </c>
      <c r="B283" s="3" t="s">
        <v>154</v>
      </c>
      <c r="C283" s="3">
        <v>686</v>
      </c>
      <c r="D283" s="3" t="s">
        <v>89</v>
      </c>
      <c r="E283" s="3">
        <v>7271</v>
      </c>
      <c r="F283" s="3" t="s">
        <v>154</v>
      </c>
      <c r="G283" s="3">
        <v>7020</v>
      </c>
      <c r="H283" s="3" t="s">
        <v>155</v>
      </c>
      <c r="I283" s="3">
        <v>2011</v>
      </c>
      <c r="J283" s="3">
        <v>2011</v>
      </c>
      <c r="K283" s="3" t="s">
        <v>156</v>
      </c>
      <c r="L283" s="3">
        <v>1.151</v>
      </c>
      <c r="M283" s="3" t="s">
        <v>109</v>
      </c>
      <c r="N283" s="3" t="s">
        <v>110</v>
      </c>
      <c r="O283" s="3"/>
    </row>
    <row r="284" spans="1:15" x14ac:dyDescent="0.75">
      <c r="A284" s="3" t="s">
        <v>153</v>
      </c>
      <c r="B284" s="3" t="s">
        <v>154</v>
      </c>
      <c r="C284" s="3">
        <v>686</v>
      </c>
      <c r="D284" s="3" t="s">
        <v>89</v>
      </c>
      <c r="E284" s="3">
        <v>7271</v>
      </c>
      <c r="F284" s="3" t="s">
        <v>154</v>
      </c>
      <c r="G284" s="3">
        <v>7020</v>
      </c>
      <c r="H284" s="3" t="s">
        <v>155</v>
      </c>
      <c r="I284" s="3">
        <v>2012</v>
      </c>
      <c r="J284" s="3">
        <v>2012</v>
      </c>
      <c r="K284" s="3" t="s">
        <v>156</v>
      </c>
      <c r="L284" s="3">
        <v>0.83</v>
      </c>
      <c r="M284" s="3" t="s">
        <v>109</v>
      </c>
      <c r="N284" s="3" t="s">
        <v>110</v>
      </c>
      <c r="O284" s="3"/>
    </row>
    <row r="285" spans="1:15" x14ac:dyDescent="0.75">
      <c r="A285" s="3" t="s">
        <v>153</v>
      </c>
      <c r="B285" s="3" t="s">
        <v>154</v>
      </c>
      <c r="C285" s="3">
        <v>686</v>
      </c>
      <c r="D285" s="3" t="s">
        <v>89</v>
      </c>
      <c r="E285" s="3">
        <v>7271</v>
      </c>
      <c r="F285" s="3" t="s">
        <v>154</v>
      </c>
      <c r="G285" s="3">
        <v>7020</v>
      </c>
      <c r="H285" s="3" t="s">
        <v>155</v>
      </c>
      <c r="I285" s="3">
        <v>2013</v>
      </c>
      <c r="J285" s="3">
        <v>2013</v>
      </c>
      <c r="K285" s="3" t="s">
        <v>156</v>
      </c>
      <c r="L285" s="3">
        <v>1.1719999999999999</v>
      </c>
      <c r="M285" s="3" t="s">
        <v>109</v>
      </c>
      <c r="N285" s="3" t="s">
        <v>110</v>
      </c>
      <c r="O285" s="3"/>
    </row>
    <row r="286" spans="1:15" x14ac:dyDescent="0.75">
      <c r="A286" s="3" t="s">
        <v>153</v>
      </c>
      <c r="B286" s="3" t="s">
        <v>154</v>
      </c>
      <c r="C286" s="3">
        <v>686</v>
      </c>
      <c r="D286" s="3" t="s">
        <v>89</v>
      </c>
      <c r="E286" s="3">
        <v>7271</v>
      </c>
      <c r="F286" s="3" t="s">
        <v>154</v>
      </c>
      <c r="G286" s="3">
        <v>7020</v>
      </c>
      <c r="H286" s="3" t="s">
        <v>155</v>
      </c>
      <c r="I286" s="3">
        <v>2014</v>
      </c>
      <c r="J286" s="3">
        <v>2014</v>
      </c>
      <c r="K286" s="3" t="s">
        <v>156</v>
      </c>
      <c r="L286" s="3">
        <v>1.143</v>
      </c>
      <c r="M286" s="3" t="s">
        <v>109</v>
      </c>
      <c r="N286" s="3" t="s">
        <v>110</v>
      </c>
      <c r="O286" s="3"/>
    </row>
    <row r="287" spans="1:15" x14ac:dyDescent="0.75">
      <c r="A287" s="3" t="s">
        <v>153</v>
      </c>
      <c r="B287" s="3" t="s">
        <v>154</v>
      </c>
      <c r="C287" s="3">
        <v>686</v>
      </c>
      <c r="D287" s="3" t="s">
        <v>89</v>
      </c>
      <c r="E287" s="3">
        <v>7271</v>
      </c>
      <c r="F287" s="3" t="s">
        <v>154</v>
      </c>
      <c r="G287" s="3">
        <v>7020</v>
      </c>
      <c r="H287" s="3" t="s">
        <v>155</v>
      </c>
      <c r="I287" s="3">
        <v>2015</v>
      </c>
      <c r="J287" s="3">
        <v>2015</v>
      </c>
      <c r="K287" s="3" t="s">
        <v>156</v>
      </c>
      <c r="L287" s="3">
        <v>1.2669999999999999</v>
      </c>
      <c r="M287" s="3" t="s">
        <v>109</v>
      </c>
      <c r="N287" s="3" t="s">
        <v>110</v>
      </c>
      <c r="O287" s="3"/>
    </row>
    <row r="288" spans="1:15" x14ac:dyDescent="0.75">
      <c r="A288" s="3" t="s">
        <v>153</v>
      </c>
      <c r="B288" s="3" t="s">
        <v>154</v>
      </c>
      <c r="C288" s="3">
        <v>686</v>
      </c>
      <c r="D288" s="3" t="s">
        <v>89</v>
      </c>
      <c r="E288" s="3">
        <v>7271</v>
      </c>
      <c r="F288" s="3" t="s">
        <v>154</v>
      </c>
      <c r="G288" s="3">
        <v>7020</v>
      </c>
      <c r="H288" s="3" t="s">
        <v>155</v>
      </c>
      <c r="I288" s="3">
        <v>2016</v>
      </c>
      <c r="J288" s="3">
        <v>2016</v>
      </c>
      <c r="K288" s="3" t="s">
        <v>156</v>
      </c>
      <c r="L288" s="3">
        <v>1.649</v>
      </c>
      <c r="M288" s="3" t="s">
        <v>109</v>
      </c>
      <c r="N288" s="3" t="s">
        <v>110</v>
      </c>
      <c r="O288" s="3"/>
    </row>
    <row r="289" spans="1:15" x14ac:dyDescent="0.75">
      <c r="A289" s="3" t="s">
        <v>153</v>
      </c>
      <c r="B289" s="3" t="s">
        <v>154</v>
      </c>
      <c r="C289" s="3">
        <v>686</v>
      </c>
      <c r="D289" s="3" t="s">
        <v>89</v>
      </c>
      <c r="E289" s="3">
        <v>7271</v>
      </c>
      <c r="F289" s="3" t="s">
        <v>154</v>
      </c>
      <c r="G289" s="3">
        <v>7020</v>
      </c>
      <c r="H289" s="3" t="s">
        <v>155</v>
      </c>
      <c r="I289" s="3">
        <v>2017</v>
      </c>
      <c r="J289" s="3">
        <v>2017</v>
      </c>
      <c r="K289" s="3" t="s">
        <v>156</v>
      </c>
      <c r="L289" s="3">
        <v>1.867</v>
      </c>
      <c r="M289" s="3" t="s">
        <v>109</v>
      </c>
      <c r="N289" s="3" t="s">
        <v>110</v>
      </c>
      <c r="O289" s="3"/>
    </row>
    <row r="290" spans="1:15" x14ac:dyDescent="0.75">
      <c r="A290" s="3" t="s">
        <v>153</v>
      </c>
      <c r="B290" s="3" t="s">
        <v>154</v>
      </c>
      <c r="C290" s="3">
        <v>686</v>
      </c>
      <c r="D290" s="3" t="s">
        <v>89</v>
      </c>
      <c r="E290" s="3">
        <v>7271</v>
      </c>
      <c r="F290" s="3" t="s">
        <v>154</v>
      </c>
      <c r="G290" s="3">
        <v>7020</v>
      </c>
      <c r="H290" s="3" t="s">
        <v>155</v>
      </c>
      <c r="I290" s="3">
        <v>2018</v>
      </c>
      <c r="J290" s="3">
        <v>2018</v>
      </c>
      <c r="K290" s="3" t="s">
        <v>156</v>
      </c>
      <c r="L290" s="3">
        <v>1.0640000000000001</v>
      </c>
      <c r="M290" s="3" t="s">
        <v>109</v>
      </c>
      <c r="N290" s="3" t="s">
        <v>110</v>
      </c>
      <c r="O290" s="3"/>
    </row>
    <row r="291" spans="1:15" x14ac:dyDescent="0.75">
      <c r="A291" s="3" t="s">
        <v>153</v>
      </c>
      <c r="B291" s="3" t="s">
        <v>154</v>
      </c>
      <c r="C291" s="3">
        <v>686</v>
      </c>
      <c r="D291" s="3" t="s">
        <v>89</v>
      </c>
      <c r="E291" s="3">
        <v>7271</v>
      </c>
      <c r="F291" s="3" t="s">
        <v>154</v>
      </c>
      <c r="G291" s="3">
        <v>7020</v>
      </c>
      <c r="H291" s="3" t="s">
        <v>155</v>
      </c>
      <c r="I291" s="3">
        <v>2019</v>
      </c>
      <c r="J291" s="3">
        <v>2019</v>
      </c>
      <c r="K291" s="3" t="s">
        <v>156</v>
      </c>
      <c r="L291" s="3">
        <v>1.492</v>
      </c>
      <c r="M291" s="3" t="s">
        <v>109</v>
      </c>
      <c r="N291" s="3" t="s">
        <v>110</v>
      </c>
      <c r="O291" s="3"/>
    </row>
    <row r="292" spans="1:15" x14ac:dyDescent="0.75">
      <c r="A292" s="3" t="s">
        <v>153</v>
      </c>
      <c r="B292" s="3" t="s">
        <v>154</v>
      </c>
      <c r="C292" s="3">
        <v>694</v>
      </c>
      <c r="D292" s="3" t="s">
        <v>90</v>
      </c>
      <c r="E292" s="3">
        <v>7271</v>
      </c>
      <c r="F292" s="3" t="s">
        <v>154</v>
      </c>
      <c r="G292" s="3">
        <v>7020</v>
      </c>
      <c r="H292" s="3" t="s">
        <v>155</v>
      </c>
      <c r="I292" s="3">
        <v>2010</v>
      </c>
      <c r="J292" s="3">
        <v>2010</v>
      </c>
      <c r="K292" s="3" t="s">
        <v>156</v>
      </c>
      <c r="L292" s="3">
        <v>1.22</v>
      </c>
      <c r="M292" s="3" t="s">
        <v>109</v>
      </c>
      <c r="N292" s="3" t="s">
        <v>110</v>
      </c>
      <c r="O292" s="3"/>
    </row>
    <row r="293" spans="1:15" x14ac:dyDescent="0.75">
      <c r="A293" s="3" t="s">
        <v>153</v>
      </c>
      <c r="B293" s="3" t="s">
        <v>154</v>
      </c>
      <c r="C293" s="3">
        <v>694</v>
      </c>
      <c r="D293" s="3" t="s">
        <v>90</v>
      </c>
      <c r="E293" s="3">
        <v>7271</v>
      </c>
      <c r="F293" s="3" t="s">
        <v>154</v>
      </c>
      <c r="G293" s="3">
        <v>7020</v>
      </c>
      <c r="H293" s="3" t="s">
        <v>155</v>
      </c>
      <c r="I293" s="3">
        <v>2011</v>
      </c>
      <c r="J293" s="3">
        <v>2011</v>
      </c>
      <c r="K293" s="3" t="s">
        <v>156</v>
      </c>
      <c r="L293" s="3">
        <v>1.03</v>
      </c>
      <c r="M293" s="3" t="s">
        <v>109</v>
      </c>
      <c r="N293" s="3" t="s">
        <v>110</v>
      </c>
      <c r="O293" s="3"/>
    </row>
    <row r="294" spans="1:15" x14ac:dyDescent="0.75">
      <c r="A294" s="3" t="s">
        <v>153</v>
      </c>
      <c r="B294" s="3" t="s">
        <v>154</v>
      </c>
      <c r="C294" s="3">
        <v>694</v>
      </c>
      <c r="D294" s="3" t="s">
        <v>90</v>
      </c>
      <c r="E294" s="3">
        <v>7271</v>
      </c>
      <c r="F294" s="3" t="s">
        <v>154</v>
      </c>
      <c r="G294" s="3">
        <v>7020</v>
      </c>
      <c r="H294" s="3" t="s">
        <v>155</v>
      </c>
      <c r="I294" s="3">
        <v>2012</v>
      </c>
      <c r="J294" s="3">
        <v>2012</v>
      </c>
      <c r="K294" s="3" t="s">
        <v>156</v>
      </c>
      <c r="L294" s="3">
        <v>0.36499999999999999</v>
      </c>
      <c r="M294" s="3" t="s">
        <v>109</v>
      </c>
      <c r="N294" s="3" t="s">
        <v>110</v>
      </c>
      <c r="O294" s="3"/>
    </row>
    <row r="295" spans="1:15" x14ac:dyDescent="0.75">
      <c r="A295" s="3" t="s">
        <v>153</v>
      </c>
      <c r="B295" s="3" t="s">
        <v>154</v>
      </c>
      <c r="C295" s="3">
        <v>694</v>
      </c>
      <c r="D295" s="3" t="s">
        <v>90</v>
      </c>
      <c r="E295" s="3">
        <v>7271</v>
      </c>
      <c r="F295" s="3" t="s">
        <v>154</v>
      </c>
      <c r="G295" s="3">
        <v>7020</v>
      </c>
      <c r="H295" s="3" t="s">
        <v>155</v>
      </c>
      <c r="I295" s="3">
        <v>2013</v>
      </c>
      <c r="J295" s="3">
        <v>2013</v>
      </c>
      <c r="K295" s="3" t="s">
        <v>156</v>
      </c>
      <c r="L295" s="3">
        <v>0.92900000000000005</v>
      </c>
      <c r="M295" s="3" t="s">
        <v>109</v>
      </c>
      <c r="N295" s="3" t="s">
        <v>110</v>
      </c>
      <c r="O295" s="3"/>
    </row>
    <row r="296" spans="1:15" x14ac:dyDescent="0.75">
      <c r="A296" s="3" t="s">
        <v>153</v>
      </c>
      <c r="B296" s="3" t="s">
        <v>154</v>
      </c>
      <c r="C296" s="3">
        <v>694</v>
      </c>
      <c r="D296" s="3" t="s">
        <v>90</v>
      </c>
      <c r="E296" s="3">
        <v>7271</v>
      </c>
      <c r="F296" s="3" t="s">
        <v>154</v>
      </c>
      <c r="G296" s="3">
        <v>7020</v>
      </c>
      <c r="H296" s="3" t="s">
        <v>155</v>
      </c>
      <c r="I296" s="3">
        <v>2014</v>
      </c>
      <c r="J296" s="3">
        <v>2014</v>
      </c>
      <c r="K296" s="3" t="s">
        <v>156</v>
      </c>
      <c r="L296" s="3">
        <v>0.90300000000000002</v>
      </c>
      <c r="M296" s="3" t="s">
        <v>109</v>
      </c>
      <c r="N296" s="3" t="s">
        <v>110</v>
      </c>
      <c r="O296" s="3"/>
    </row>
    <row r="297" spans="1:15" x14ac:dyDescent="0.75">
      <c r="A297" s="3" t="s">
        <v>153</v>
      </c>
      <c r="B297" s="3" t="s">
        <v>154</v>
      </c>
      <c r="C297" s="3">
        <v>694</v>
      </c>
      <c r="D297" s="3" t="s">
        <v>90</v>
      </c>
      <c r="E297" s="3">
        <v>7271</v>
      </c>
      <c r="F297" s="3" t="s">
        <v>154</v>
      </c>
      <c r="G297" s="3">
        <v>7020</v>
      </c>
      <c r="H297" s="3" t="s">
        <v>155</v>
      </c>
      <c r="I297" s="3">
        <v>2015</v>
      </c>
      <c r="J297" s="3">
        <v>2015</v>
      </c>
      <c r="K297" s="3" t="s">
        <v>156</v>
      </c>
      <c r="L297" s="3">
        <v>1.089</v>
      </c>
      <c r="M297" s="3" t="s">
        <v>109</v>
      </c>
      <c r="N297" s="3" t="s">
        <v>110</v>
      </c>
      <c r="O297" s="3"/>
    </row>
    <row r="298" spans="1:15" x14ac:dyDescent="0.75">
      <c r="A298" s="3" t="s">
        <v>153</v>
      </c>
      <c r="B298" s="3" t="s">
        <v>154</v>
      </c>
      <c r="C298" s="3">
        <v>694</v>
      </c>
      <c r="D298" s="3" t="s">
        <v>90</v>
      </c>
      <c r="E298" s="3">
        <v>7271</v>
      </c>
      <c r="F298" s="3" t="s">
        <v>154</v>
      </c>
      <c r="G298" s="3">
        <v>7020</v>
      </c>
      <c r="H298" s="3" t="s">
        <v>155</v>
      </c>
      <c r="I298" s="3">
        <v>2016</v>
      </c>
      <c r="J298" s="3">
        <v>2016</v>
      </c>
      <c r="K298" s="3" t="s">
        <v>156</v>
      </c>
      <c r="L298" s="3">
        <v>1.0469999999999999</v>
      </c>
      <c r="M298" s="3" t="s">
        <v>109</v>
      </c>
      <c r="N298" s="3" t="s">
        <v>110</v>
      </c>
      <c r="O298" s="3"/>
    </row>
    <row r="299" spans="1:15" x14ac:dyDescent="0.75">
      <c r="A299" s="3" t="s">
        <v>153</v>
      </c>
      <c r="B299" s="3" t="s">
        <v>154</v>
      </c>
      <c r="C299" s="3">
        <v>694</v>
      </c>
      <c r="D299" s="3" t="s">
        <v>90</v>
      </c>
      <c r="E299" s="3">
        <v>7271</v>
      </c>
      <c r="F299" s="3" t="s">
        <v>154</v>
      </c>
      <c r="G299" s="3">
        <v>7020</v>
      </c>
      <c r="H299" s="3" t="s">
        <v>155</v>
      </c>
      <c r="I299" s="3">
        <v>2017</v>
      </c>
      <c r="J299" s="3">
        <v>2017</v>
      </c>
      <c r="K299" s="3" t="s">
        <v>156</v>
      </c>
      <c r="L299" s="3">
        <v>1.6519999999999999</v>
      </c>
      <c r="M299" s="3" t="s">
        <v>109</v>
      </c>
      <c r="N299" s="3" t="s">
        <v>110</v>
      </c>
      <c r="O299" s="3"/>
    </row>
    <row r="300" spans="1:15" x14ac:dyDescent="0.75">
      <c r="A300" s="3" t="s">
        <v>153</v>
      </c>
      <c r="B300" s="3" t="s">
        <v>154</v>
      </c>
      <c r="C300" s="3">
        <v>694</v>
      </c>
      <c r="D300" s="3" t="s">
        <v>90</v>
      </c>
      <c r="E300" s="3">
        <v>7271</v>
      </c>
      <c r="F300" s="3" t="s">
        <v>154</v>
      </c>
      <c r="G300" s="3">
        <v>7020</v>
      </c>
      <c r="H300" s="3" t="s">
        <v>155</v>
      </c>
      <c r="I300" s="3">
        <v>2018</v>
      </c>
      <c r="J300" s="3">
        <v>2018</v>
      </c>
      <c r="K300" s="3" t="s">
        <v>156</v>
      </c>
      <c r="L300" s="3">
        <v>1.169</v>
      </c>
      <c r="M300" s="3" t="s">
        <v>109</v>
      </c>
      <c r="N300" s="3" t="s">
        <v>110</v>
      </c>
      <c r="O300" s="3"/>
    </row>
    <row r="301" spans="1:15" x14ac:dyDescent="0.75">
      <c r="A301" s="3" t="s">
        <v>153</v>
      </c>
      <c r="B301" s="3" t="s">
        <v>154</v>
      </c>
      <c r="C301" s="3">
        <v>694</v>
      </c>
      <c r="D301" s="3" t="s">
        <v>90</v>
      </c>
      <c r="E301" s="3">
        <v>7271</v>
      </c>
      <c r="F301" s="3" t="s">
        <v>154</v>
      </c>
      <c r="G301" s="3">
        <v>7020</v>
      </c>
      <c r="H301" s="3" t="s">
        <v>155</v>
      </c>
      <c r="I301" s="3">
        <v>2019</v>
      </c>
      <c r="J301" s="3">
        <v>2019</v>
      </c>
      <c r="K301" s="3" t="s">
        <v>156</v>
      </c>
      <c r="L301" s="3">
        <v>1.522</v>
      </c>
      <c r="M301" s="3" t="s">
        <v>109</v>
      </c>
      <c r="N301" s="3" t="s">
        <v>110</v>
      </c>
      <c r="O301" s="3"/>
    </row>
    <row r="302" spans="1:15" x14ac:dyDescent="0.75">
      <c r="A302" s="3" t="s">
        <v>153</v>
      </c>
      <c r="B302" s="3" t="s">
        <v>154</v>
      </c>
      <c r="C302" s="3">
        <v>90</v>
      </c>
      <c r="D302" s="3" t="s">
        <v>91</v>
      </c>
      <c r="E302" s="3">
        <v>7271</v>
      </c>
      <c r="F302" s="3" t="s">
        <v>154</v>
      </c>
      <c r="G302" s="3">
        <v>7020</v>
      </c>
      <c r="H302" s="3" t="s">
        <v>155</v>
      </c>
      <c r="I302" s="3">
        <v>2010</v>
      </c>
      <c r="J302" s="3">
        <v>2010</v>
      </c>
      <c r="K302" s="3" t="s">
        <v>156</v>
      </c>
      <c r="L302" s="3">
        <v>0.52</v>
      </c>
      <c r="M302" s="3" t="s">
        <v>109</v>
      </c>
      <c r="N302" s="3" t="s">
        <v>110</v>
      </c>
      <c r="O302" s="3"/>
    </row>
    <row r="303" spans="1:15" x14ac:dyDescent="0.75">
      <c r="A303" s="3" t="s">
        <v>153</v>
      </c>
      <c r="B303" s="3" t="s">
        <v>154</v>
      </c>
      <c r="C303" s="3">
        <v>90</v>
      </c>
      <c r="D303" s="3" t="s">
        <v>91</v>
      </c>
      <c r="E303" s="3">
        <v>7271</v>
      </c>
      <c r="F303" s="3" t="s">
        <v>154</v>
      </c>
      <c r="G303" s="3">
        <v>7020</v>
      </c>
      <c r="H303" s="3" t="s">
        <v>155</v>
      </c>
      <c r="I303" s="3">
        <v>2011</v>
      </c>
      <c r="J303" s="3">
        <v>2011</v>
      </c>
      <c r="K303" s="3" t="s">
        <v>156</v>
      </c>
      <c r="L303" s="3">
        <v>0.28699999999999998</v>
      </c>
      <c r="M303" s="3" t="s">
        <v>109</v>
      </c>
      <c r="N303" s="3" t="s">
        <v>110</v>
      </c>
      <c r="O303" s="3"/>
    </row>
    <row r="304" spans="1:15" x14ac:dyDescent="0.75">
      <c r="A304" s="3" t="s">
        <v>153</v>
      </c>
      <c r="B304" s="3" t="s">
        <v>154</v>
      </c>
      <c r="C304" s="3">
        <v>90</v>
      </c>
      <c r="D304" s="3" t="s">
        <v>91</v>
      </c>
      <c r="E304" s="3">
        <v>7271</v>
      </c>
      <c r="F304" s="3" t="s">
        <v>154</v>
      </c>
      <c r="G304" s="3">
        <v>7020</v>
      </c>
      <c r="H304" s="3" t="s">
        <v>155</v>
      </c>
      <c r="I304" s="3">
        <v>2012</v>
      </c>
      <c r="J304" s="3">
        <v>2012</v>
      </c>
      <c r="K304" s="3" t="s">
        <v>156</v>
      </c>
      <c r="L304" s="3">
        <v>0.223</v>
      </c>
      <c r="M304" s="3" t="s">
        <v>109</v>
      </c>
      <c r="N304" s="3" t="s">
        <v>110</v>
      </c>
      <c r="O304" s="3"/>
    </row>
    <row r="305" spans="1:15" x14ac:dyDescent="0.75">
      <c r="A305" s="3" t="s">
        <v>153</v>
      </c>
      <c r="B305" s="3" t="s">
        <v>154</v>
      </c>
      <c r="C305" s="3">
        <v>90</v>
      </c>
      <c r="D305" s="3" t="s">
        <v>91</v>
      </c>
      <c r="E305" s="3">
        <v>7271</v>
      </c>
      <c r="F305" s="3" t="s">
        <v>154</v>
      </c>
      <c r="G305" s="3">
        <v>7020</v>
      </c>
      <c r="H305" s="3" t="s">
        <v>155</v>
      </c>
      <c r="I305" s="3">
        <v>2013</v>
      </c>
      <c r="J305" s="3">
        <v>2013</v>
      </c>
      <c r="K305" s="3" t="s">
        <v>156</v>
      </c>
      <c r="L305" s="3">
        <v>0.59</v>
      </c>
      <c r="M305" s="3" t="s">
        <v>109</v>
      </c>
      <c r="N305" s="3" t="s">
        <v>110</v>
      </c>
      <c r="O305" s="3"/>
    </row>
    <row r="306" spans="1:15" x14ac:dyDescent="0.75">
      <c r="A306" s="3" t="s">
        <v>153</v>
      </c>
      <c r="B306" s="3" t="s">
        <v>154</v>
      </c>
      <c r="C306" s="3">
        <v>90</v>
      </c>
      <c r="D306" s="3" t="s">
        <v>91</v>
      </c>
      <c r="E306" s="3">
        <v>7271</v>
      </c>
      <c r="F306" s="3" t="s">
        <v>154</v>
      </c>
      <c r="G306" s="3">
        <v>7020</v>
      </c>
      <c r="H306" s="3" t="s">
        <v>155</v>
      </c>
      <c r="I306" s="3">
        <v>2014</v>
      </c>
      <c r="J306" s="3">
        <v>2014</v>
      </c>
      <c r="K306" s="3" t="s">
        <v>156</v>
      </c>
      <c r="L306" s="3">
        <v>0.65500000000000003</v>
      </c>
      <c r="M306" s="3" t="s">
        <v>109</v>
      </c>
      <c r="N306" s="3" t="s">
        <v>110</v>
      </c>
      <c r="O306" s="3"/>
    </row>
    <row r="307" spans="1:15" x14ac:dyDescent="0.75">
      <c r="A307" s="3" t="s">
        <v>153</v>
      </c>
      <c r="B307" s="3" t="s">
        <v>154</v>
      </c>
      <c r="C307" s="3">
        <v>90</v>
      </c>
      <c r="D307" s="3" t="s">
        <v>91</v>
      </c>
      <c r="E307" s="3">
        <v>7271</v>
      </c>
      <c r="F307" s="3" t="s">
        <v>154</v>
      </c>
      <c r="G307" s="3">
        <v>7020</v>
      </c>
      <c r="H307" s="3" t="s">
        <v>155</v>
      </c>
      <c r="I307" s="3">
        <v>2015</v>
      </c>
      <c r="J307" s="3">
        <v>2015</v>
      </c>
      <c r="K307" s="3" t="s">
        <v>156</v>
      </c>
      <c r="L307" s="3">
        <v>0.443</v>
      </c>
      <c r="M307" s="3" t="s">
        <v>109</v>
      </c>
      <c r="N307" s="3" t="s">
        <v>110</v>
      </c>
      <c r="O307" s="3"/>
    </row>
    <row r="308" spans="1:15" x14ac:dyDescent="0.75">
      <c r="A308" s="3" t="s">
        <v>153</v>
      </c>
      <c r="B308" s="3" t="s">
        <v>154</v>
      </c>
      <c r="C308" s="3">
        <v>90</v>
      </c>
      <c r="D308" s="3" t="s">
        <v>91</v>
      </c>
      <c r="E308" s="3">
        <v>7271</v>
      </c>
      <c r="F308" s="3" t="s">
        <v>154</v>
      </c>
      <c r="G308" s="3">
        <v>7020</v>
      </c>
      <c r="H308" s="3" t="s">
        <v>155</v>
      </c>
      <c r="I308" s="3">
        <v>2016</v>
      </c>
      <c r="J308" s="3">
        <v>2016</v>
      </c>
      <c r="K308" s="3" t="s">
        <v>156</v>
      </c>
      <c r="L308" s="3">
        <v>0.78500000000000003</v>
      </c>
      <c r="M308" s="3" t="s">
        <v>109</v>
      </c>
      <c r="N308" s="3" t="s">
        <v>110</v>
      </c>
      <c r="O308" s="3"/>
    </row>
    <row r="309" spans="1:15" x14ac:dyDescent="0.75">
      <c r="A309" s="3" t="s">
        <v>153</v>
      </c>
      <c r="B309" s="3" t="s">
        <v>154</v>
      </c>
      <c r="C309" s="3">
        <v>90</v>
      </c>
      <c r="D309" s="3" t="s">
        <v>91</v>
      </c>
      <c r="E309" s="3">
        <v>7271</v>
      </c>
      <c r="F309" s="3" t="s">
        <v>154</v>
      </c>
      <c r="G309" s="3">
        <v>7020</v>
      </c>
      <c r="H309" s="3" t="s">
        <v>155</v>
      </c>
      <c r="I309" s="3">
        <v>2017</v>
      </c>
      <c r="J309" s="3">
        <v>2017</v>
      </c>
      <c r="K309" s="3" t="s">
        <v>156</v>
      </c>
      <c r="L309" s="3">
        <v>0.57899999999999996</v>
      </c>
      <c r="M309" s="3" t="s">
        <v>109</v>
      </c>
      <c r="N309" s="3" t="s">
        <v>110</v>
      </c>
      <c r="O309" s="3"/>
    </row>
    <row r="310" spans="1:15" x14ac:dyDescent="0.75">
      <c r="A310" s="3" t="s">
        <v>153</v>
      </c>
      <c r="B310" s="3" t="s">
        <v>154</v>
      </c>
      <c r="C310" s="3">
        <v>90</v>
      </c>
      <c r="D310" s="3" t="s">
        <v>91</v>
      </c>
      <c r="E310" s="3">
        <v>7271</v>
      </c>
      <c r="F310" s="3" t="s">
        <v>154</v>
      </c>
      <c r="G310" s="3">
        <v>7020</v>
      </c>
      <c r="H310" s="3" t="s">
        <v>155</v>
      </c>
      <c r="I310" s="3">
        <v>2018</v>
      </c>
      <c r="J310" s="3">
        <v>2018</v>
      </c>
      <c r="K310" s="3" t="s">
        <v>156</v>
      </c>
      <c r="L310" s="3">
        <v>0.61899999999999999</v>
      </c>
      <c r="M310" s="3" t="s">
        <v>109</v>
      </c>
      <c r="N310" s="3" t="s">
        <v>110</v>
      </c>
      <c r="O310" s="3"/>
    </row>
    <row r="311" spans="1:15" x14ac:dyDescent="0.75">
      <c r="A311" s="3" t="s">
        <v>153</v>
      </c>
      <c r="B311" s="3" t="s">
        <v>154</v>
      </c>
      <c r="C311" s="3">
        <v>90</v>
      </c>
      <c r="D311" s="3" t="s">
        <v>91</v>
      </c>
      <c r="E311" s="3">
        <v>7271</v>
      </c>
      <c r="F311" s="3" t="s">
        <v>154</v>
      </c>
      <c r="G311" s="3">
        <v>7020</v>
      </c>
      <c r="H311" s="3" t="s">
        <v>155</v>
      </c>
      <c r="I311" s="3">
        <v>2019</v>
      </c>
      <c r="J311" s="3">
        <v>2019</v>
      </c>
      <c r="K311" s="3" t="s">
        <v>156</v>
      </c>
      <c r="L311" s="3">
        <v>0.59899999999999998</v>
      </c>
      <c r="M311" s="3" t="s">
        <v>109</v>
      </c>
      <c r="N311" s="3" t="s">
        <v>110</v>
      </c>
      <c r="O311" s="3"/>
    </row>
    <row r="312" spans="1:15" x14ac:dyDescent="0.75">
      <c r="A312" s="3" t="s">
        <v>153</v>
      </c>
      <c r="B312" s="3" t="s">
        <v>154</v>
      </c>
      <c r="C312" s="3">
        <v>729</v>
      </c>
      <c r="D312" s="3" t="s">
        <v>92</v>
      </c>
      <c r="E312" s="3">
        <v>7271</v>
      </c>
      <c r="F312" s="3" t="s">
        <v>154</v>
      </c>
      <c r="G312" s="3">
        <v>7020</v>
      </c>
      <c r="H312" s="3" t="s">
        <v>155</v>
      </c>
      <c r="I312" s="3">
        <v>2011</v>
      </c>
      <c r="J312" s="3">
        <v>2011</v>
      </c>
      <c r="K312" s="3" t="s">
        <v>156</v>
      </c>
      <c r="L312" s="3">
        <v>0.82</v>
      </c>
      <c r="M312" s="3" t="s">
        <v>109</v>
      </c>
      <c r="N312" s="3" t="s">
        <v>110</v>
      </c>
      <c r="O312" s="3"/>
    </row>
    <row r="313" spans="1:15" x14ac:dyDescent="0.75">
      <c r="A313" s="3" t="s">
        <v>153</v>
      </c>
      <c r="B313" s="3" t="s">
        <v>154</v>
      </c>
      <c r="C313" s="3">
        <v>729</v>
      </c>
      <c r="D313" s="3" t="s">
        <v>92</v>
      </c>
      <c r="E313" s="3">
        <v>7271</v>
      </c>
      <c r="F313" s="3" t="s">
        <v>154</v>
      </c>
      <c r="G313" s="3">
        <v>7020</v>
      </c>
      <c r="H313" s="3" t="s">
        <v>155</v>
      </c>
      <c r="I313" s="3">
        <v>2012</v>
      </c>
      <c r="J313" s="3">
        <v>2012</v>
      </c>
      <c r="K313" s="3" t="s">
        <v>156</v>
      </c>
      <c r="L313" s="3">
        <v>0.97</v>
      </c>
      <c r="M313" s="3" t="s">
        <v>109</v>
      </c>
      <c r="N313" s="3" t="s">
        <v>110</v>
      </c>
      <c r="O313" s="3"/>
    </row>
    <row r="314" spans="1:15" x14ac:dyDescent="0.75">
      <c r="A314" s="3" t="s">
        <v>153</v>
      </c>
      <c r="B314" s="3" t="s">
        <v>154</v>
      </c>
      <c r="C314" s="3">
        <v>729</v>
      </c>
      <c r="D314" s="3" t="s">
        <v>92</v>
      </c>
      <c r="E314" s="3">
        <v>7271</v>
      </c>
      <c r="F314" s="3" t="s">
        <v>154</v>
      </c>
      <c r="G314" s="3">
        <v>7020</v>
      </c>
      <c r="H314" s="3" t="s">
        <v>155</v>
      </c>
      <c r="I314" s="3">
        <v>2013</v>
      </c>
      <c r="J314" s="3">
        <v>2013</v>
      </c>
      <c r="K314" s="3" t="s">
        <v>156</v>
      </c>
      <c r="L314" s="3">
        <v>1.08</v>
      </c>
      <c r="M314" s="3" t="s">
        <v>109</v>
      </c>
      <c r="N314" s="3" t="s">
        <v>110</v>
      </c>
      <c r="O314" s="3"/>
    </row>
    <row r="315" spans="1:15" x14ac:dyDescent="0.75">
      <c r="A315" s="3" t="s">
        <v>153</v>
      </c>
      <c r="B315" s="3" t="s">
        <v>154</v>
      </c>
      <c r="C315" s="3">
        <v>729</v>
      </c>
      <c r="D315" s="3" t="s">
        <v>92</v>
      </c>
      <c r="E315" s="3">
        <v>7271</v>
      </c>
      <c r="F315" s="3" t="s">
        <v>154</v>
      </c>
      <c r="G315" s="3">
        <v>7020</v>
      </c>
      <c r="H315" s="3" t="s">
        <v>155</v>
      </c>
      <c r="I315" s="3">
        <v>2014</v>
      </c>
      <c r="J315" s="3">
        <v>2014</v>
      </c>
      <c r="K315" s="3" t="s">
        <v>156</v>
      </c>
      <c r="L315" s="3">
        <v>0.86299999999999999</v>
      </c>
      <c r="M315" s="3" t="s">
        <v>109</v>
      </c>
      <c r="N315" s="3" t="s">
        <v>110</v>
      </c>
      <c r="O315" s="3"/>
    </row>
    <row r="316" spans="1:15" x14ac:dyDescent="0.75">
      <c r="A316" s="3" t="s">
        <v>153</v>
      </c>
      <c r="B316" s="3" t="s">
        <v>154</v>
      </c>
      <c r="C316" s="3">
        <v>729</v>
      </c>
      <c r="D316" s="3" t="s">
        <v>92</v>
      </c>
      <c r="E316" s="3">
        <v>7271</v>
      </c>
      <c r="F316" s="3" t="s">
        <v>154</v>
      </c>
      <c r="G316" s="3">
        <v>7020</v>
      </c>
      <c r="H316" s="3" t="s">
        <v>155</v>
      </c>
      <c r="I316" s="3">
        <v>2015</v>
      </c>
      <c r="J316" s="3">
        <v>2015</v>
      </c>
      <c r="K316" s="3" t="s">
        <v>156</v>
      </c>
      <c r="L316" s="3">
        <v>1.42</v>
      </c>
      <c r="M316" s="3" t="s">
        <v>109</v>
      </c>
      <c r="N316" s="3" t="s">
        <v>110</v>
      </c>
      <c r="O316" s="3"/>
    </row>
    <row r="317" spans="1:15" x14ac:dyDescent="0.75">
      <c r="A317" s="3" t="s">
        <v>153</v>
      </c>
      <c r="B317" s="3" t="s">
        <v>154</v>
      </c>
      <c r="C317" s="3">
        <v>729</v>
      </c>
      <c r="D317" s="3" t="s">
        <v>92</v>
      </c>
      <c r="E317" s="3">
        <v>7271</v>
      </c>
      <c r="F317" s="3" t="s">
        <v>154</v>
      </c>
      <c r="G317" s="3">
        <v>7020</v>
      </c>
      <c r="H317" s="3" t="s">
        <v>155</v>
      </c>
      <c r="I317" s="3">
        <v>2016</v>
      </c>
      <c r="J317" s="3">
        <v>2016</v>
      </c>
      <c r="K317" s="3" t="s">
        <v>156</v>
      </c>
      <c r="L317" s="3">
        <v>1.079</v>
      </c>
      <c r="M317" s="3" t="s">
        <v>109</v>
      </c>
      <c r="N317" s="3" t="s">
        <v>110</v>
      </c>
      <c r="O317" s="3"/>
    </row>
    <row r="318" spans="1:15" x14ac:dyDescent="0.75">
      <c r="A318" s="3" t="s">
        <v>153</v>
      </c>
      <c r="B318" s="3" t="s">
        <v>154</v>
      </c>
      <c r="C318" s="3">
        <v>729</v>
      </c>
      <c r="D318" s="3" t="s">
        <v>92</v>
      </c>
      <c r="E318" s="3">
        <v>7271</v>
      </c>
      <c r="F318" s="3" t="s">
        <v>154</v>
      </c>
      <c r="G318" s="3">
        <v>7020</v>
      </c>
      <c r="H318" s="3" t="s">
        <v>155</v>
      </c>
      <c r="I318" s="3">
        <v>2017</v>
      </c>
      <c r="J318" s="3">
        <v>2017</v>
      </c>
      <c r="K318" s="3" t="s">
        <v>156</v>
      </c>
      <c r="L318" s="3">
        <v>1.0900000000000001</v>
      </c>
      <c r="M318" s="3" t="s">
        <v>109</v>
      </c>
      <c r="N318" s="3" t="s">
        <v>110</v>
      </c>
      <c r="O318" s="3"/>
    </row>
    <row r="319" spans="1:15" x14ac:dyDescent="0.75">
      <c r="A319" s="3" t="s">
        <v>153</v>
      </c>
      <c r="B319" s="3" t="s">
        <v>154</v>
      </c>
      <c r="C319" s="3">
        <v>729</v>
      </c>
      <c r="D319" s="3" t="s">
        <v>92</v>
      </c>
      <c r="E319" s="3">
        <v>7271</v>
      </c>
      <c r="F319" s="3" t="s">
        <v>154</v>
      </c>
      <c r="G319" s="3">
        <v>7020</v>
      </c>
      <c r="H319" s="3" t="s">
        <v>155</v>
      </c>
      <c r="I319" s="3">
        <v>2018</v>
      </c>
      <c r="J319" s="3">
        <v>2018</v>
      </c>
      <c r="K319" s="3" t="s">
        <v>156</v>
      </c>
      <c r="L319" s="3">
        <v>1.081</v>
      </c>
      <c r="M319" s="3" t="s">
        <v>109</v>
      </c>
      <c r="N319" s="3" t="s">
        <v>110</v>
      </c>
      <c r="O319" s="3"/>
    </row>
    <row r="320" spans="1:15" x14ac:dyDescent="0.75">
      <c r="A320" s="3" t="s">
        <v>153</v>
      </c>
      <c r="B320" s="3" t="s">
        <v>154</v>
      </c>
      <c r="C320" s="3">
        <v>729</v>
      </c>
      <c r="D320" s="3" t="s">
        <v>92</v>
      </c>
      <c r="E320" s="3">
        <v>7271</v>
      </c>
      <c r="F320" s="3" t="s">
        <v>154</v>
      </c>
      <c r="G320" s="3">
        <v>7020</v>
      </c>
      <c r="H320" s="3" t="s">
        <v>155</v>
      </c>
      <c r="I320" s="3">
        <v>2019</v>
      </c>
      <c r="J320" s="3">
        <v>2019</v>
      </c>
      <c r="K320" s="3" t="s">
        <v>156</v>
      </c>
      <c r="L320" s="3">
        <v>0.81599999999999995</v>
      </c>
      <c r="M320" s="3" t="s">
        <v>109</v>
      </c>
      <c r="N320" s="3" t="s">
        <v>110</v>
      </c>
      <c r="O320" s="3"/>
    </row>
    <row r="321" spans="1:15" x14ac:dyDescent="0.75">
      <c r="A321" s="3" t="s">
        <v>153</v>
      </c>
      <c r="B321" s="3" t="s">
        <v>154</v>
      </c>
      <c r="C321" s="3">
        <v>626</v>
      </c>
      <c r="D321" s="3" t="s">
        <v>93</v>
      </c>
      <c r="E321" s="3">
        <v>7271</v>
      </c>
      <c r="F321" s="3" t="s">
        <v>154</v>
      </c>
      <c r="G321" s="3">
        <v>7020</v>
      </c>
      <c r="H321" s="3" t="s">
        <v>155</v>
      </c>
      <c r="I321" s="3">
        <v>2010</v>
      </c>
      <c r="J321" s="3">
        <v>2010</v>
      </c>
      <c r="K321" s="3" t="s">
        <v>156</v>
      </c>
      <c r="L321" s="3">
        <v>0.98899999999999999</v>
      </c>
      <c r="M321" s="3" t="s">
        <v>109</v>
      </c>
      <c r="N321" s="3" t="s">
        <v>110</v>
      </c>
      <c r="O321" s="3"/>
    </row>
    <row r="322" spans="1:15" x14ac:dyDescent="0.75">
      <c r="A322" s="3" t="s">
        <v>153</v>
      </c>
      <c r="B322" s="3" t="s">
        <v>154</v>
      </c>
      <c r="C322" s="3">
        <v>626</v>
      </c>
      <c r="D322" s="3" t="s">
        <v>93</v>
      </c>
      <c r="E322" s="3">
        <v>7271</v>
      </c>
      <c r="F322" s="3" t="s">
        <v>154</v>
      </c>
      <c r="G322" s="3">
        <v>7020</v>
      </c>
      <c r="H322" s="3" t="s">
        <v>155</v>
      </c>
      <c r="I322" s="3">
        <v>2011</v>
      </c>
      <c r="J322" s="3">
        <v>2011</v>
      </c>
      <c r="K322" s="3" t="s">
        <v>156</v>
      </c>
      <c r="L322" s="3">
        <v>2.4E-2</v>
      </c>
      <c r="M322" s="3" t="s">
        <v>109</v>
      </c>
      <c r="N322" s="3" t="s">
        <v>110</v>
      </c>
      <c r="O322" s="3"/>
    </row>
    <row r="323" spans="1:15" x14ac:dyDescent="0.75">
      <c r="A323" s="3" t="s">
        <v>153</v>
      </c>
      <c r="B323" s="3" t="s">
        <v>154</v>
      </c>
      <c r="C323" s="3">
        <v>626</v>
      </c>
      <c r="D323" s="3" t="s">
        <v>93</v>
      </c>
      <c r="E323" s="3">
        <v>7271</v>
      </c>
      <c r="F323" s="3" t="s">
        <v>154</v>
      </c>
      <c r="G323" s="3">
        <v>7020</v>
      </c>
      <c r="H323" s="3" t="s">
        <v>155</v>
      </c>
      <c r="I323" s="3">
        <v>2012</v>
      </c>
      <c r="J323" s="3">
        <v>2012</v>
      </c>
      <c r="K323" s="3" t="s">
        <v>156</v>
      </c>
      <c r="L323" s="3"/>
      <c r="M323" s="3" t="s">
        <v>121</v>
      </c>
      <c r="N323" s="3" t="s">
        <v>122</v>
      </c>
      <c r="O323" s="3"/>
    </row>
    <row r="324" spans="1:15" x14ac:dyDescent="0.75">
      <c r="A324" t="s">
        <v>153</v>
      </c>
      <c r="B324" t="s">
        <v>154</v>
      </c>
      <c r="C324">
        <v>626</v>
      </c>
      <c r="D324" t="s">
        <v>93</v>
      </c>
      <c r="E324">
        <v>7271</v>
      </c>
      <c r="F324" t="s">
        <v>154</v>
      </c>
      <c r="G324">
        <v>7020</v>
      </c>
      <c r="H324" t="s">
        <v>155</v>
      </c>
      <c r="I324">
        <v>2013</v>
      </c>
      <c r="J324">
        <v>2013</v>
      </c>
      <c r="K324" t="s">
        <v>156</v>
      </c>
      <c r="L324">
        <v>0.55500000000000005</v>
      </c>
      <c r="M324" t="s">
        <v>109</v>
      </c>
      <c r="N324" t="s">
        <v>110</v>
      </c>
    </row>
    <row r="325" spans="1:15" x14ac:dyDescent="0.75">
      <c r="A325" s="3" t="s">
        <v>153</v>
      </c>
      <c r="B325" s="3" t="s">
        <v>154</v>
      </c>
      <c r="C325" s="3">
        <v>626</v>
      </c>
      <c r="D325" s="3" t="s">
        <v>93</v>
      </c>
      <c r="E325" s="3">
        <v>7271</v>
      </c>
      <c r="F325" s="3" t="s">
        <v>154</v>
      </c>
      <c r="G325" s="3">
        <v>7020</v>
      </c>
      <c r="H325" s="3" t="s">
        <v>155</v>
      </c>
      <c r="I325" s="3">
        <v>2014</v>
      </c>
      <c r="J325" s="3">
        <v>2014</v>
      </c>
      <c r="K325" s="3" t="s">
        <v>156</v>
      </c>
      <c r="L325" s="3">
        <v>0.64500000000000002</v>
      </c>
      <c r="M325" s="3" t="s">
        <v>109</v>
      </c>
      <c r="N325" s="3" t="s">
        <v>110</v>
      </c>
      <c r="O325" s="3"/>
    </row>
    <row r="326" spans="1:15" x14ac:dyDescent="0.75">
      <c r="A326" s="3" t="s">
        <v>153</v>
      </c>
      <c r="B326" s="3" t="s">
        <v>154</v>
      </c>
      <c r="C326" s="3">
        <v>626</v>
      </c>
      <c r="D326" s="3" t="s">
        <v>93</v>
      </c>
      <c r="E326" s="3">
        <v>7271</v>
      </c>
      <c r="F326" s="3" t="s">
        <v>154</v>
      </c>
      <c r="G326" s="3">
        <v>7020</v>
      </c>
      <c r="H326" s="3" t="s">
        <v>155</v>
      </c>
      <c r="I326" s="3">
        <v>2015</v>
      </c>
      <c r="J326" s="3">
        <v>2015</v>
      </c>
      <c r="K326" s="3" t="s">
        <v>156</v>
      </c>
      <c r="L326" s="3">
        <v>0.83</v>
      </c>
      <c r="M326" s="3" t="s">
        <v>109</v>
      </c>
      <c r="N326" s="3" t="s">
        <v>110</v>
      </c>
      <c r="O326" s="3"/>
    </row>
    <row r="327" spans="1:15" x14ac:dyDescent="0.75">
      <c r="A327" s="3" t="s">
        <v>153</v>
      </c>
      <c r="B327" s="3" t="s">
        <v>154</v>
      </c>
      <c r="C327" s="3">
        <v>626</v>
      </c>
      <c r="D327" s="3" t="s">
        <v>93</v>
      </c>
      <c r="E327" s="3">
        <v>7271</v>
      </c>
      <c r="F327" s="3" t="s">
        <v>154</v>
      </c>
      <c r="G327" s="3">
        <v>7020</v>
      </c>
      <c r="H327" s="3" t="s">
        <v>155</v>
      </c>
      <c r="I327" s="3">
        <v>2016</v>
      </c>
      <c r="J327" s="3">
        <v>2016</v>
      </c>
      <c r="K327" s="3" t="s">
        <v>156</v>
      </c>
      <c r="L327" s="3">
        <v>2.0190000000000001</v>
      </c>
      <c r="M327" s="3" t="s">
        <v>109</v>
      </c>
      <c r="N327" s="3" t="s">
        <v>110</v>
      </c>
      <c r="O327" s="3"/>
    </row>
    <row r="328" spans="1:15" x14ac:dyDescent="0.75">
      <c r="A328" s="3" t="s">
        <v>153</v>
      </c>
      <c r="B328" s="3" t="s">
        <v>154</v>
      </c>
      <c r="C328" s="3">
        <v>626</v>
      </c>
      <c r="D328" s="3" t="s">
        <v>93</v>
      </c>
      <c r="E328" s="3">
        <v>7271</v>
      </c>
      <c r="F328" s="3" t="s">
        <v>154</v>
      </c>
      <c r="G328" s="3">
        <v>7020</v>
      </c>
      <c r="H328" s="3" t="s">
        <v>155</v>
      </c>
      <c r="I328" s="3">
        <v>2017</v>
      </c>
      <c r="J328" s="3">
        <v>2017</v>
      </c>
      <c r="K328" s="3" t="s">
        <v>156</v>
      </c>
      <c r="L328" s="3">
        <v>1.3089999999999999</v>
      </c>
      <c r="M328" s="3" t="s">
        <v>109</v>
      </c>
      <c r="N328" s="3" t="s">
        <v>110</v>
      </c>
      <c r="O328" s="3"/>
    </row>
    <row r="329" spans="1:15" x14ac:dyDescent="0.75">
      <c r="A329" s="3" t="s">
        <v>153</v>
      </c>
      <c r="B329" s="3" t="s">
        <v>154</v>
      </c>
      <c r="C329" s="3">
        <v>626</v>
      </c>
      <c r="D329" s="3" t="s">
        <v>93</v>
      </c>
      <c r="E329" s="3">
        <v>7271</v>
      </c>
      <c r="F329" s="3" t="s">
        <v>154</v>
      </c>
      <c r="G329" s="3">
        <v>7020</v>
      </c>
      <c r="H329" s="3" t="s">
        <v>155</v>
      </c>
      <c r="I329" s="3">
        <v>2018</v>
      </c>
      <c r="J329" s="3">
        <v>2018</v>
      </c>
      <c r="K329" s="3" t="s">
        <v>156</v>
      </c>
      <c r="L329" s="3">
        <v>0.82599999999999996</v>
      </c>
      <c r="M329" s="3" t="s">
        <v>109</v>
      </c>
      <c r="N329" s="3" t="s">
        <v>110</v>
      </c>
      <c r="O329" s="3"/>
    </row>
    <row r="330" spans="1:15" x14ac:dyDescent="0.75">
      <c r="A330" s="3" t="s">
        <v>153</v>
      </c>
      <c r="B330" s="3" t="s">
        <v>154</v>
      </c>
      <c r="C330" s="3">
        <v>626</v>
      </c>
      <c r="D330" s="3" t="s">
        <v>93</v>
      </c>
      <c r="E330" s="3">
        <v>7271</v>
      </c>
      <c r="F330" s="3" t="s">
        <v>154</v>
      </c>
      <c r="G330" s="3">
        <v>7020</v>
      </c>
      <c r="H330" s="3" t="s">
        <v>155</v>
      </c>
      <c r="I330" s="3">
        <v>2019</v>
      </c>
      <c r="J330" s="3">
        <v>2019</v>
      </c>
      <c r="K330" s="3" t="s">
        <v>156</v>
      </c>
      <c r="L330" s="3">
        <v>0.999</v>
      </c>
      <c r="M330" s="3" t="s">
        <v>109</v>
      </c>
      <c r="N330" s="3" t="s">
        <v>110</v>
      </c>
      <c r="O330" s="3"/>
    </row>
    <row r="331" spans="1:15" x14ac:dyDescent="0.75">
      <c r="A331" s="3" t="s">
        <v>153</v>
      </c>
      <c r="B331" s="3" t="s">
        <v>154</v>
      </c>
      <c r="C331" s="3">
        <v>768</v>
      </c>
      <c r="D331" s="3" t="s">
        <v>94</v>
      </c>
      <c r="E331" s="3">
        <v>7271</v>
      </c>
      <c r="F331" s="3" t="s">
        <v>154</v>
      </c>
      <c r="G331" s="3">
        <v>7020</v>
      </c>
      <c r="H331" s="3" t="s">
        <v>155</v>
      </c>
      <c r="I331" s="3">
        <v>2010</v>
      </c>
      <c r="J331" s="3">
        <v>2010</v>
      </c>
      <c r="K331" s="3" t="s">
        <v>156</v>
      </c>
      <c r="L331" s="3">
        <v>1.3779999999999999</v>
      </c>
      <c r="M331" s="3" t="s">
        <v>109</v>
      </c>
      <c r="N331" s="3" t="s">
        <v>110</v>
      </c>
      <c r="O331" s="3"/>
    </row>
    <row r="332" spans="1:15" x14ac:dyDescent="0.75">
      <c r="A332" s="3" t="s">
        <v>153</v>
      </c>
      <c r="B332" s="3" t="s">
        <v>154</v>
      </c>
      <c r="C332" s="3">
        <v>768</v>
      </c>
      <c r="D332" s="3" t="s">
        <v>94</v>
      </c>
      <c r="E332" s="3">
        <v>7271</v>
      </c>
      <c r="F332" s="3" t="s">
        <v>154</v>
      </c>
      <c r="G332" s="3">
        <v>7020</v>
      </c>
      <c r="H332" s="3" t="s">
        <v>155</v>
      </c>
      <c r="I332" s="3">
        <v>2011</v>
      </c>
      <c r="J332" s="3">
        <v>2011</v>
      </c>
      <c r="K332" s="3" t="s">
        <v>156</v>
      </c>
      <c r="L332" s="3">
        <v>0.998</v>
      </c>
      <c r="M332" s="3" t="s">
        <v>109</v>
      </c>
      <c r="N332" s="3" t="s">
        <v>110</v>
      </c>
      <c r="O332" s="3"/>
    </row>
    <row r="333" spans="1:15" x14ac:dyDescent="0.75">
      <c r="A333" s="3" t="s">
        <v>153</v>
      </c>
      <c r="B333" s="3" t="s">
        <v>154</v>
      </c>
      <c r="C333" s="3">
        <v>768</v>
      </c>
      <c r="D333" s="3" t="s">
        <v>94</v>
      </c>
      <c r="E333" s="3">
        <v>7271</v>
      </c>
      <c r="F333" s="3" t="s">
        <v>154</v>
      </c>
      <c r="G333" s="3">
        <v>7020</v>
      </c>
      <c r="H333" s="3" t="s">
        <v>155</v>
      </c>
      <c r="I333" s="3">
        <v>2012</v>
      </c>
      <c r="J333" s="3">
        <v>2012</v>
      </c>
      <c r="K333" s="3" t="s">
        <v>156</v>
      </c>
      <c r="L333" s="3">
        <v>0.70099999999999996</v>
      </c>
      <c r="M333" s="3" t="s">
        <v>109</v>
      </c>
      <c r="N333" s="3" t="s">
        <v>110</v>
      </c>
      <c r="O333" s="3"/>
    </row>
    <row r="334" spans="1:15" x14ac:dyDescent="0.75">
      <c r="A334" s="3" t="s">
        <v>153</v>
      </c>
      <c r="B334" s="3" t="s">
        <v>154</v>
      </c>
      <c r="C334" s="3">
        <v>768</v>
      </c>
      <c r="D334" s="3" t="s">
        <v>94</v>
      </c>
      <c r="E334" s="3">
        <v>7271</v>
      </c>
      <c r="F334" s="3" t="s">
        <v>154</v>
      </c>
      <c r="G334" s="3">
        <v>7020</v>
      </c>
      <c r="H334" s="3" t="s">
        <v>155</v>
      </c>
      <c r="I334" s="3">
        <v>2013</v>
      </c>
      <c r="J334" s="3">
        <v>2013</v>
      </c>
      <c r="K334" s="3" t="s">
        <v>156</v>
      </c>
      <c r="L334" s="3">
        <v>0.90200000000000002</v>
      </c>
      <c r="M334" s="3" t="s">
        <v>109</v>
      </c>
      <c r="N334" s="3" t="s">
        <v>110</v>
      </c>
      <c r="O334" s="3"/>
    </row>
    <row r="335" spans="1:15" x14ac:dyDescent="0.75">
      <c r="A335" s="3" t="s">
        <v>153</v>
      </c>
      <c r="B335" s="3" t="s">
        <v>154</v>
      </c>
      <c r="C335" s="3">
        <v>768</v>
      </c>
      <c r="D335" s="3" t="s">
        <v>94</v>
      </c>
      <c r="E335" s="3">
        <v>7271</v>
      </c>
      <c r="F335" s="3" t="s">
        <v>154</v>
      </c>
      <c r="G335" s="3">
        <v>7020</v>
      </c>
      <c r="H335" s="3" t="s">
        <v>155</v>
      </c>
      <c r="I335" s="3">
        <v>2014</v>
      </c>
      <c r="J335" s="3">
        <v>2014</v>
      </c>
      <c r="K335" s="3" t="s">
        <v>156</v>
      </c>
      <c r="L335" s="3">
        <v>1.077</v>
      </c>
      <c r="M335" s="3" t="s">
        <v>109</v>
      </c>
      <c r="N335" s="3" t="s">
        <v>110</v>
      </c>
      <c r="O335" s="3"/>
    </row>
    <row r="336" spans="1:15" x14ac:dyDescent="0.75">
      <c r="A336" s="3" t="s">
        <v>153</v>
      </c>
      <c r="B336" s="3" t="s">
        <v>154</v>
      </c>
      <c r="C336" s="3">
        <v>768</v>
      </c>
      <c r="D336" s="3" t="s">
        <v>94</v>
      </c>
      <c r="E336" s="3">
        <v>7271</v>
      </c>
      <c r="F336" s="3" t="s">
        <v>154</v>
      </c>
      <c r="G336" s="3">
        <v>7020</v>
      </c>
      <c r="H336" s="3" t="s">
        <v>155</v>
      </c>
      <c r="I336" s="3">
        <v>2015</v>
      </c>
      <c r="J336" s="3">
        <v>2015</v>
      </c>
      <c r="K336" s="3" t="s">
        <v>156</v>
      </c>
      <c r="L336" s="3">
        <v>1.3149999999999999</v>
      </c>
      <c r="M336" s="3" t="s">
        <v>109</v>
      </c>
      <c r="N336" s="3" t="s">
        <v>110</v>
      </c>
      <c r="O336" s="3"/>
    </row>
    <row r="337" spans="1:15" x14ac:dyDescent="0.75">
      <c r="A337" s="3" t="s">
        <v>153</v>
      </c>
      <c r="B337" s="3" t="s">
        <v>154</v>
      </c>
      <c r="C337" s="3">
        <v>768</v>
      </c>
      <c r="D337" s="3" t="s">
        <v>94</v>
      </c>
      <c r="E337" s="3">
        <v>7271</v>
      </c>
      <c r="F337" s="3" t="s">
        <v>154</v>
      </c>
      <c r="G337" s="3">
        <v>7020</v>
      </c>
      <c r="H337" s="3" t="s">
        <v>155</v>
      </c>
      <c r="I337" s="3">
        <v>2016</v>
      </c>
      <c r="J337" s="3">
        <v>2016</v>
      </c>
      <c r="K337" s="3" t="s">
        <v>156</v>
      </c>
      <c r="L337" s="3">
        <v>1.37</v>
      </c>
      <c r="M337" s="3" t="s">
        <v>109</v>
      </c>
      <c r="N337" s="3" t="s">
        <v>110</v>
      </c>
      <c r="O337" s="3"/>
    </row>
    <row r="338" spans="1:15" x14ac:dyDescent="0.75">
      <c r="A338" s="3" t="s">
        <v>153</v>
      </c>
      <c r="B338" s="3" t="s">
        <v>154</v>
      </c>
      <c r="C338" s="3">
        <v>768</v>
      </c>
      <c r="D338" s="3" t="s">
        <v>94</v>
      </c>
      <c r="E338" s="3">
        <v>7271</v>
      </c>
      <c r="F338" s="3" t="s">
        <v>154</v>
      </c>
      <c r="G338" s="3">
        <v>7020</v>
      </c>
      <c r="H338" s="3" t="s">
        <v>155</v>
      </c>
      <c r="I338" s="3">
        <v>2017</v>
      </c>
      <c r="J338" s="3">
        <v>2017</v>
      </c>
      <c r="K338" s="3" t="s">
        <v>156</v>
      </c>
      <c r="L338" s="3">
        <v>1.4690000000000001</v>
      </c>
      <c r="M338" s="3" t="s">
        <v>109</v>
      </c>
      <c r="N338" s="3" t="s">
        <v>110</v>
      </c>
      <c r="O338" s="3"/>
    </row>
    <row r="339" spans="1:15" x14ac:dyDescent="0.75">
      <c r="A339" s="3" t="s">
        <v>153</v>
      </c>
      <c r="B339" s="3" t="s">
        <v>154</v>
      </c>
      <c r="C339" s="3">
        <v>768</v>
      </c>
      <c r="D339" s="3" t="s">
        <v>94</v>
      </c>
      <c r="E339" s="3">
        <v>7271</v>
      </c>
      <c r="F339" s="3" t="s">
        <v>154</v>
      </c>
      <c r="G339" s="3">
        <v>7020</v>
      </c>
      <c r="H339" s="3" t="s">
        <v>155</v>
      </c>
      <c r="I339" s="3">
        <v>2018</v>
      </c>
      <c r="J339" s="3">
        <v>2018</v>
      </c>
      <c r="K339" s="3" t="s">
        <v>156</v>
      </c>
      <c r="L339" s="3">
        <v>1.2869999999999999</v>
      </c>
      <c r="M339" s="3" t="s">
        <v>109</v>
      </c>
      <c r="N339" s="3" t="s">
        <v>110</v>
      </c>
      <c r="O339" s="3"/>
    </row>
    <row r="340" spans="1:15" x14ac:dyDescent="0.75">
      <c r="A340" s="3" t="s">
        <v>153</v>
      </c>
      <c r="B340" s="3" t="s">
        <v>154</v>
      </c>
      <c r="C340" s="3">
        <v>768</v>
      </c>
      <c r="D340" s="3" t="s">
        <v>94</v>
      </c>
      <c r="E340" s="3">
        <v>7271</v>
      </c>
      <c r="F340" s="3" t="s">
        <v>154</v>
      </c>
      <c r="G340" s="3">
        <v>7020</v>
      </c>
      <c r="H340" s="3" t="s">
        <v>155</v>
      </c>
      <c r="I340" s="3">
        <v>2019</v>
      </c>
      <c r="J340" s="3">
        <v>2019</v>
      </c>
      <c r="K340" s="3" t="s">
        <v>156</v>
      </c>
      <c r="L340" s="3">
        <v>1.444</v>
      </c>
      <c r="M340" s="3" t="s">
        <v>109</v>
      </c>
      <c r="N340" s="3" t="s">
        <v>110</v>
      </c>
      <c r="O340" s="3"/>
    </row>
    <row r="341" spans="1:15" x14ac:dyDescent="0.75">
      <c r="A341" s="3" t="s">
        <v>153</v>
      </c>
      <c r="B341" s="3" t="s">
        <v>154</v>
      </c>
      <c r="C341" s="3">
        <v>834</v>
      </c>
      <c r="D341" s="3" t="s">
        <v>95</v>
      </c>
      <c r="E341" s="3">
        <v>7271</v>
      </c>
      <c r="F341" s="3" t="s">
        <v>154</v>
      </c>
      <c r="G341" s="3">
        <v>7020</v>
      </c>
      <c r="H341" s="3" t="s">
        <v>155</v>
      </c>
      <c r="I341" s="3">
        <v>2010</v>
      </c>
      <c r="J341" s="3">
        <v>2010</v>
      </c>
      <c r="K341" s="3" t="s">
        <v>156</v>
      </c>
      <c r="L341" s="3">
        <v>1.006</v>
      </c>
      <c r="M341" s="3" t="s">
        <v>109</v>
      </c>
      <c r="N341" s="3" t="s">
        <v>110</v>
      </c>
      <c r="O341" s="3"/>
    </row>
    <row r="342" spans="1:15" x14ac:dyDescent="0.75">
      <c r="A342" s="3" t="s">
        <v>153</v>
      </c>
      <c r="B342" s="3" t="s">
        <v>154</v>
      </c>
      <c r="C342" s="3">
        <v>834</v>
      </c>
      <c r="D342" s="3" t="s">
        <v>95</v>
      </c>
      <c r="E342" s="3">
        <v>7271</v>
      </c>
      <c r="F342" s="3" t="s">
        <v>154</v>
      </c>
      <c r="G342" s="3">
        <v>7020</v>
      </c>
      <c r="H342" s="3" t="s">
        <v>155</v>
      </c>
      <c r="I342" s="3">
        <v>2011</v>
      </c>
      <c r="J342" s="3">
        <v>2011</v>
      </c>
      <c r="K342" s="3" t="s">
        <v>156</v>
      </c>
      <c r="L342" s="3">
        <v>0.72599999999999998</v>
      </c>
      <c r="M342" s="3" t="s">
        <v>109</v>
      </c>
      <c r="N342" s="3" t="s">
        <v>110</v>
      </c>
      <c r="O342" s="3"/>
    </row>
    <row r="343" spans="1:15" x14ac:dyDescent="0.75">
      <c r="A343" s="3" t="s">
        <v>153</v>
      </c>
      <c r="B343" s="3" t="s">
        <v>154</v>
      </c>
      <c r="C343" s="3">
        <v>834</v>
      </c>
      <c r="D343" s="3" t="s">
        <v>95</v>
      </c>
      <c r="E343" s="3">
        <v>7271</v>
      </c>
      <c r="F343" s="3" t="s">
        <v>154</v>
      </c>
      <c r="G343" s="3">
        <v>7020</v>
      </c>
      <c r="H343" s="3" t="s">
        <v>155</v>
      </c>
      <c r="I343" s="3">
        <v>2012</v>
      </c>
      <c r="J343" s="3">
        <v>2012</v>
      </c>
      <c r="K343" s="3" t="s">
        <v>156</v>
      </c>
      <c r="L343" s="3">
        <v>0.83399999999999996</v>
      </c>
      <c r="M343" s="3" t="s">
        <v>109</v>
      </c>
      <c r="N343" s="3" t="s">
        <v>110</v>
      </c>
      <c r="O343" s="3"/>
    </row>
    <row r="344" spans="1:15" x14ac:dyDescent="0.75">
      <c r="A344" s="3" t="s">
        <v>153</v>
      </c>
      <c r="B344" s="3" t="s">
        <v>154</v>
      </c>
      <c r="C344" s="3">
        <v>834</v>
      </c>
      <c r="D344" s="3" t="s">
        <v>95</v>
      </c>
      <c r="E344" s="3">
        <v>7271</v>
      </c>
      <c r="F344" s="3" t="s">
        <v>154</v>
      </c>
      <c r="G344" s="3">
        <v>7020</v>
      </c>
      <c r="H344" s="3" t="s">
        <v>155</v>
      </c>
      <c r="I344" s="3">
        <v>2013</v>
      </c>
      <c r="J344" s="3">
        <v>2013</v>
      </c>
      <c r="K344" s="3" t="s">
        <v>156</v>
      </c>
      <c r="L344" s="3">
        <v>0.86299999999999999</v>
      </c>
      <c r="M344" s="3" t="s">
        <v>109</v>
      </c>
      <c r="N344" s="3" t="s">
        <v>110</v>
      </c>
      <c r="O344" s="3"/>
    </row>
    <row r="345" spans="1:15" x14ac:dyDescent="0.75">
      <c r="A345" s="3" t="s">
        <v>153</v>
      </c>
      <c r="B345" s="3" t="s">
        <v>154</v>
      </c>
      <c r="C345" s="3">
        <v>834</v>
      </c>
      <c r="D345" s="3" t="s">
        <v>95</v>
      </c>
      <c r="E345" s="3">
        <v>7271</v>
      </c>
      <c r="F345" s="3" t="s">
        <v>154</v>
      </c>
      <c r="G345" s="3">
        <v>7020</v>
      </c>
      <c r="H345" s="3" t="s">
        <v>155</v>
      </c>
      <c r="I345" s="3">
        <v>2014</v>
      </c>
      <c r="J345" s="3">
        <v>2014</v>
      </c>
      <c r="K345" s="3" t="s">
        <v>156</v>
      </c>
      <c r="L345" s="3">
        <v>0.80500000000000005</v>
      </c>
      <c r="M345" s="3" t="s">
        <v>109</v>
      </c>
      <c r="N345" s="3" t="s">
        <v>110</v>
      </c>
      <c r="O345" s="3"/>
    </row>
    <row r="346" spans="1:15" x14ac:dyDescent="0.75">
      <c r="A346" s="3" t="s">
        <v>153</v>
      </c>
      <c r="B346" s="3" t="s">
        <v>154</v>
      </c>
      <c r="C346" s="3">
        <v>834</v>
      </c>
      <c r="D346" s="3" t="s">
        <v>95</v>
      </c>
      <c r="E346" s="3">
        <v>7271</v>
      </c>
      <c r="F346" s="3" t="s">
        <v>154</v>
      </c>
      <c r="G346" s="3">
        <v>7020</v>
      </c>
      <c r="H346" s="3" t="s">
        <v>155</v>
      </c>
      <c r="I346" s="3">
        <v>2015</v>
      </c>
      <c r="J346" s="3">
        <v>2015</v>
      </c>
      <c r="K346" s="3" t="s">
        <v>156</v>
      </c>
      <c r="L346" s="3">
        <v>0.93799999999999994</v>
      </c>
      <c r="M346" s="3" t="s">
        <v>109</v>
      </c>
      <c r="N346" s="3" t="s">
        <v>110</v>
      </c>
      <c r="O346" s="3"/>
    </row>
    <row r="347" spans="1:15" x14ac:dyDescent="0.75">
      <c r="A347" s="3" t="s">
        <v>153</v>
      </c>
      <c r="B347" s="3" t="s">
        <v>154</v>
      </c>
      <c r="C347" s="3">
        <v>834</v>
      </c>
      <c r="D347" s="3" t="s">
        <v>95</v>
      </c>
      <c r="E347" s="3">
        <v>7271</v>
      </c>
      <c r="F347" s="3" t="s">
        <v>154</v>
      </c>
      <c r="G347" s="3">
        <v>7020</v>
      </c>
      <c r="H347" s="3" t="s">
        <v>155</v>
      </c>
      <c r="I347" s="3">
        <v>2016</v>
      </c>
      <c r="J347" s="3">
        <v>2016</v>
      </c>
      <c r="K347" s="3" t="s">
        <v>156</v>
      </c>
      <c r="L347" s="3">
        <v>1.0980000000000001</v>
      </c>
      <c r="M347" s="3" t="s">
        <v>109</v>
      </c>
      <c r="N347" s="3" t="s">
        <v>110</v>
      </c>
      <c r="O347" s="3"/>
    </row>
    <row r="348" spans="1:15" x14ac:dyDescent="0.75">
      <c r="A348" s="3" t="s">
        <v>153</v>
      </c>
      <c r="B348" s="3" t="s">
        <v>154</v>
      </c>
      <c r="C348" s="3">
        <v>834</v>
      </c>
      <c r="D348" s="3" t="s">
        <v>95</v>
      </c>
      <c r="E348" s="3">
        <v>7271</v>
      </c>
      <c r="F348" s="3" t="s">
        <v>154</v>
      </c>
      <c r="G348" s="3">
        <v>7020</v>
      </c>
      <c r="H348" s="3" t="s">
        <v>155</v>
      </c>
      <c r="I348" s="3">
        <v>2017</v>
      </c>
      <c r="J348" s="3">
        <v>2017</v>
      </c>
      <c r="K348" s="3" t="s">
        <v>156</v>
      </c>
      <c r="L348" s="3">
        <v>1.353</v>
      </c>
      <c r="M348" s="3" t="s">
        <v>109</v>
      </c>
      <c r="N348" s="3" t="s">
        <v>110</v>
      </c>
      <c r="O348" s="3"/>
    </row>
    <row r="349" spans="1:15" x14ac:dyDescent="0.75">
      <c r="A349" s="3" t="s">
        <v>153</v>
      </c>
      <c r="B349" s="3" t="s">
        <v>154</v>
      </c>
      <c r="C349" s="3">
        <v>834</v>
      </c>
      <c r="D349" s="3" t="s">
        <v>95</v>
      </c>
      <c r="E349" s="3">
        <v>7271</v>
      </c>
      <c r="F349" s="3" t="s">
        <v>154</v>
      </c>
      <c r="G349" s="3">
        <v>7020</v>
      </c>
      <c r="H349" s="3" t="s">
        <v>155</v>
      </c>
      <c r="I349" s="3">
        <v>2018</v>
      </c>
      <c r="J349" s="3">
        <v>2018</v>
      </c>
      <c r="K349" s="3" t="s">
        <v>156</v>
      </c>
      <c r="L349" s="3">
        <v>0.89100000000000001</v>
      </c>
      <c r="M349" s="3" t="s">
        <v>109</v>
      </c>
      <c r="N349" s="3" t="s">
        <v>110</v>
      </c>
      <c r="O349" s="3"/>
    </row>
    <row r="350" spans="1:15" x14ac:dyDescent="0.75">
      <c r="A350" s="3" t="s">
        <v>153</v>
      </c>
      <c r="B350" s="3" t="s">
        <v>154</v>
      </c>
      <c r="C350" s="3">
        <v>834</v>
      </c>
      <c r="D350" s="3" t="s">
        <v>95</v>
      </c>
      <c r="E350" s="3">
        <v>7271</v>
      </c>
      <c r="F350" s="3" t="s">
        <v>154</v>
      </c>
      <c r="G350" s="3">
        <v>7020</v>
      </c>
      <c r="H350" s="3" t="s">
        <v>155</v>
      </c>
      <c r="I350" s="3">
        <v>2019</v>
      </c>
      <c r="J350" s="3">
        <v>2019</v>
      </c>
      <c r="K350" s="3" t="s">
        <v>156</v>
      </c>
      <c r="L350" s="3">
        <v>1.266</v>
      </c>
      <c r="M350" s="3" t="s">
        <v>109</v>
      </c>
      <c r="N350" s="3" t="s">
        <v>110</v>
      </c>
      <c r="O350" s="3"/>
    </row>
    <row r="351" spans="1:15" x14ac:dyDescent="0.75">
      <c r="A351" s="3" t="s">
        <v>153</v>
      </c>
      <c r="B351" s="3" t="s">
        <v>154</v>
      </c>
      <c r="C351" s="3">
        <v>548</v>
      </c>
      <c r="D351" s="3" t="s">
        <v>96</v>
      </c>
      <c r="E351" s="3">
        <v>7271</v>
      </c>
      <c r="F351" s="3" t="s">
        <v>154</v>
      </c>
      <c r="G351" s="3">
        <v>7020</v>
      </c>
      <c r="H351" s="3" t="s">
        <v>155</v>
      </c>
      <c r="I351" s="3">
        <v>2010</v>
      </c>
      <c r="J351" s="3">
        <v>2010</v>
      </c>
      <c r="K351" s="3" t="s">
        <v>156</v>
      </c>
      <c r="L351" s="3">
        <v>0.83199999999999996</v>
      </c>
      <c r="M351" s="3" t="s">
        <v>109</v>
      </c>
      <c r="N351" s="3" t="s">
        <v>110</v>
      </c>
      <c r="O351" s="3"/>
    </row>
    <row r="352" spans="1:15" x14ac:dyDescent="0.75">
      <c r="A352" s="3" t="s">
        <v>153</v>
      </c>
      <c r="B352" s="3" t="s">
        <v>154</v>
      </c>
      <c r="C352" s="3">
        <v>548</v>
      </c>
      <c r="D352" s="3" t="s">
        <v>96</v>
      </c>
      <c r="E352" s="3">
        <v>7271</v>
      </c>
      <c r="F352" s="3" t="s">
        <v>154</v>
      </c>
      <c r="G352" s="3">
        <v>7020</v>
      </c>
      <c r="H352" s="3" t="s">
        <v>155</v>
      </c>
      <c r="I352" s="3">
        <v>2011</v>
      </c>
      <c r="J352" s="3">
        <v>2011</v>
      </c>
      <c r="K352" s="3" t="s">
        <v>156</v>
      </c>
      <c r="L352" s="3">
        <v>0.65400000000000003</v>
      </c>
      <c r="M352" s="3" t="s">
        <v>109</v>
      </c>
      <c r="N352" s="3" t="s">
        <v>110</v>
      </c>
      <c r="O352" s="3"/>
    </row>
    <row r="353" spans="1:15" x14ac:dyDescent="0.75">
      <c r="A353" s="3" t="s">
        <v>153</v>
      </c>
      <c r="B353" s="3" t="s">
        <v>154</v>
      </c>
      <c r="C353" s="3">
        <v>548</v>
      </c>
      <c r="D353" s="3" t="s">
        <v>96</v>
      </c>
      <c r="E353" s="3">
        <v>7271</v>
      </c>
      <c r="F353" s="3" t="s">
        <v>154</v>
      </c>
      <c r="G353" s="3">
        <v>7020</v>
      </c>
      <c r="H353" s="3" t="s">
        <v>155</v>
      </c>
      <c r="I353" s="3">
        <v>2012</v>
      </c>
      <c r="J353" s="3">
        <v>2012</v>
      </c>
      <c r="K353" s="3" t="s">
        <v>156</v>
      </c>
      <c r="L353" s="3">
        <v>0.34200000000000003</v>
      </c>
      <c r="M353" s="3" t="s">
        <v>109</v>
      </c>
      <c r="N353" s="3" t="s">
        <v>110</v>
      </c>
      <c r="O353" s="3"/>
    </row>
    <row r="354" spans="1:15" x14ac:dyDescent="0.75">
      <c r="A354" s="3" t="s">
        <v>153</v>
      </c>
      <c r="B354" s="3" t="s">
        <v>154</v>
      </c>
      <c r="C354" s="3">
        <v>548</v>
      </c>
      <c r="D354" s="3" t="s">
        <v>96</v>
      </c>
      <c r="E354" s="3">
        <v>7271</v>
      </c>
      <c r="F354" s="3" t="s">
        <v>154</v>
      </c>
      <c r="G354" s="3">
        <v>7020</v>
      </c>
      <c r="H354" s="3" t="s">
        <v>155</v>
      </c>
      <c r="I354" s="3">
        <v>2013</v>
      </c>
      <c r="J354" s="3">
        <v>2013</v>
      </c>
      <c r="K354" s="3" t="s">
        <v>156</v>
      </c>
      <c r="L354" s="3">
        <v>0.64900000000000002</v>
      </c>
      <c r="M354" s="3" t="s">
        <v>109</v>
      </c>
      <c r="N354" s="3" t="s">
        <v>110</v>
      </c>
      <c r="O354" s="3"/>
    </row>
    <row r="355" spans="1:15" x14ac:dyDescent="0.75">
      <c r="A355" s="3" t="s">
        <v>153</v>
      </c>
      <c r="B355" s="3" t="s">
        <v>154</v>
      </c>
      <c r="C355" s="3">
        <v>548</v>
      </c>
      <c r="D355" s="3" t="s">
        <v>96</v>
      </c>
      <c r="E355" s="3">
        <v>7271</v>
      </c>
      <c r="F355" s="3" t="s">
        <v>154</v>
      </c>
      <c r="G355" s="3">
        <v>7020</v>
      </c>
      <c r="H355" s="3" t="s">
        <v>155</v>
      </c>
      <c r="I355" s="3">
        <v>2014</v>
      </c>
      <c r="J355" s="3">
        <v>2014</v>
      </c>
      <c r="K355" s="3" t="s">
        <v>156</v>
      </c>
      <c r="L355" s="3">
        <v>0.55400000000000005</v>
      </c>
      <c r="M355" s="3" t="s">
        <v>109</v>
      </c>
      <c r="N355" s="3" t="s">
        <v>110</v>
      </c>
      <c r="O355" s="3"/>
    </row>
    <row r="356" spans="1:15" x14ac:dyDescent="0.75">
      <c r="A356" s="3" t="s">
        <v>153</v>
      </c>
      <c r="B356" s="3" t="s">
        <v>154</v>
      </c>
      <c r="C356" s="3">
        <v>548</v>
      </c>
      <c r="D356" s="3" t="s">
        <v>96</v>
      </c>
      <c r="E356" s="3">
        <v>7271</v>
      </c>
      <c r="F356" s="3" t="s">
        <v>154</v>
      </c>
      <c r="G356" s="3">
        <v>7020</v>
      </c>
      <c r="H356" s="3" t="s">
        <v>155</v>
      </c>
      <c r="I356" s="3">
        <v>2015</v>
      </c>
      <c r="J356" s="3">
        <v>2015</v>
      </c>
      <c r="K356" s="3" t="s">
        <v>156</v>
      </c>
      <c r="L356" s="3">
        <v>0.53600000000000003</v>
      </c>
      <c r="M356" s="3" t="s">
        <v>109</v>
      </c>
      <c r="N356" s="3" t="s">
        <v>110</v>
      </c>
      <c r="O356" s="3"/>
    </row>
    <row r="357" spans="1:15" x14ac:dyDescent="0.75">
      <c r="A357" s="3" t="s">
        <v>153</v>
      </c>
      <c r="B357" s="3" t="s">
        <v>154</v>
      </c>
      <c r="C357" s="3">
        <v>548</v>
      </c>
      <c r="D357" s="3" t="s">
        <v>96</v>
      </c>
      <c r="E357" s="3">
        <v>7271</v>
      </c>
      <c r="F357" s="3" t="s">
        <v>154</v>
      </c>
      <c r="G357" s="3">
        <v>7020</v>
      </c>
      <c r="H357" s="3" t="s">
        <v>155</v>
      </c>
      <c r="I357" s="3">
        <v>2016</v>
      </c>
      <c r="J357" s="3">
        <v>2016</v>
      </c>
      <c r="K357" s="3" t="s">
        <v>156</v>
      </c>
      <c r="L357" s="3">
        <v>1.1020000000000001</v>
      </c>
      <c r="M357" s="3" t="s">
        <v>109</v>
      </c>
      <c r="N357" s="3" t="s">
        <v>110</v>
      </c>
      <c r="O357" s="3"/>
    </row>
    <row r="358" spans="1:15" x14ac:dyDescent="0.75">
      <c r="A358" s="3" t="s">
        <v>153</v>
      </c>
      <c r="B358" s="3" t="s">
        <v>154</v>
      </c>
      <c r="C358" s="3">
        <v>548</v>
      </c>
      <c r="D358" s="3" t="s">
        <v>96</v>
      </c>
      <c r="E358" s="3">
        <v>7271</v>
      </c>
      <c r="F358" s="3" t="s">
        <v>154</v>
      </c>
      <c r="G358" s="3">
        <v>7020</v>
      </c>
      <c r="H358" s="3" t="s">
        <v>155</v>
      </c>
      <c r="I358" s="3">
        <v>2017</v>
      </c>
      <c r="J358" s="3">
        <v>2017</v>
      </c>
      <c r="K358" s="3" t="s">
        <v>156</v>
      </c>
      <c r="L358" s="3">
        <v>1.032</v>
      </c>
      <c r="M358" s="3" t="s">
        <v>109</v>
      </c>
      <c r="N358" s="3" t="s">
        <v>110</v>
      </c>
      <c r="O358" s="3"/>
    </row>
    <row r="359" spans="1:15" x14ac:dyDescent="0.75">
      <c r="A359" s="3" t="s">
        <v>153</v>
      </c>
      <c r="B359" s="3" t="s">
        <v>154</v>
      </c>
      <c r="C359" s="3">
        <v>548</v>
      </c>
      <c r="D359" s="3" t="s">
        <v>96</v>
      </c>
      <c r="E359" s="3">
        <v>7271</v>
      </c>
      <c r="F359" s="3" t="s">
        <v>154</v>
      </c>
      <c r="G359" s="3">
        <v>7020</v>
      </c>
      <c r="H359" s="3" t="s">
        <v>155</v>
      </c>
      <c r="I359" s="3">
        <v>2018</v>
      </c>
      <c r="J359" s="3">
        <v>2018</v>
      </c>
      <c r="K359" s="3" t="s">
        <v>156</v>
      </c>
      <c r="L359" s="3">
        <v>0.44500000000000001</v>
      </c>
      <c r="M359" s="3" t="s">
        <v>109</v>
      </c>
      <c r="N359" s="3" t="s">
        <v>110</v>
      </c>
      <c r="O359" s="3"/>
    </row>
    <row r="360" spans="1:15" x14ac:dyDescent="0.75">
      <c r="A360" s="3" t="s">
        <v>153</v>
      </c>
      <c r="B360" s="3" t="s">
        <v>154</v>
      </c>
      <c r="C360" s="3">
        <v>548</v>
      </c>
      <c r="D360" s="3" t="s">
        <v>96</v>
      </c>
      <c r="E360" s="3">
        <v>7271</v>
      </c>
      <c r="F360" s="3" t="s">
        <v>154</v>
      </c>
      <c r="G360" s="3">
        <v>7020</v>
      </c>
      <c r="H360" s="3" t="s">
        <v>155</v>
      </c>
      <c r="I360" s="3">
        <v>2019</v>
      </c>
      <c r="J360" s="3">
        <v>2019</v>
      </c>
      <c r="K360" s="3" t="s">
        <v>156</v>
      </c>
      <c r="L360" s="3">
        <v>0.80300000000000005</v>
      </c>
      <c r="M360" s="3" t="s">
        <v>109</v>
      </c>
      <c r="N360" s="3" t="s">
        <v>110</v>
      </c>
      <c r="O360" s="3"/>
    </row>
    <row r="361" spans="1:15" x14ac:dyDescent="0.75">
      <c r="A361" s="3" t="s">
        <v>153</v>
      </c>
      <c r="B361" s="3" t="s">
        <v>154</v>
      </c>
      <c r="C361" s="3">
        <v>887</v>
      </c>
      <c r="D361" s="3" t="s">
        <v>97</v>
      </c>
      <c r="E361" s="3">
        <v>7271</v>
      </c>
      <c r="F361" s="3" t="s">
        <v>154</v>
      </c>
      <c r="G361" s="3">
        <v>7020</v>
      </c>
      <c r="H361" s="3" t="s">
        <v>155</v>
      </c>
      <c r="I361" s="3">
        <v>2010</v>
      </c>
      <c r="J361" s="3">
        <v>2010</v>
      </c>
      <c r="K361" s="3" t="s">
        <v>156</v>
      </c>
      <c r="L361" s="3"/>
      <c r="M361" s="3" t="s">
        <v>121</v>
      </c>
      <c r="N361" s="3" t="s">
        <v>122</v>
      </c>
      <c r="O361" s="3"/>
    </row>
    <row r="362" spans="1:15" x14ac:dyDescent="0.75">
      <c r="A362" s="3" t="s">
        <v>153</v>
      </c>
      <c r="B362" s="3" t="s">
        <v>154</v>
      </c>
      <c r="C362" s="3">
        <v>887</v>
      </c>
      <c r="D362" s="3" t="s">
        <v>97</v>
      </c>
      <c r="E362" s="3">
        <v>7271</v>
      </c>
      <c r="F362" s="3" t="s">
        <v>154</v>
      </c>
      <c r="G362" s="3">
        <v>7020</v>
      </c>
      <c r="H362" s="3" t="s">
        <v>155</v>
      </c>
      <c r="I362" s="3">
        <v>2011</v>
      </c>
      <c r="J362" s="3">
        <v>2011</v>
      </c>
      <c r="K362" s="3" t="s">
        <v>156</v>
      </c>
      <c r="L362" s="3"/>
      <c r="M362" s="3" t="s">
        <v>121</v>
      </c>
      <c r="N362" s="3" t="s">
        <v>122</v>
      </c>
      <c r="O362" s="3"/>
    </row>
    <row r="363" spans="1:15" x14ac:dyDescent="0.75">
      <c r="A363" s="3" t="s">
        <v>153</v>
      </c>
      <c r="B363" s="3" t="s">
        <v>154</v>
      </c>
      <c r="C363" s="3">
        <v>887</v>
      </c>
      <c r="D363" s="3" t="s">
        <v>97</v>
      </c>
      <c r="E363" s="3">
        <v>7271</v>
      </c>
      <c r="F363" s="3" t="s">
        <v>154</v>
      </c>
      <c r="G363" s="3">
        <v>7020</v>
      </c>
      <c r="H363" s="3" t="s">
        <v>155</v>
      </c>
      <c r="I363" s="3">
        <v>2012</v>
      </c>
      <c r="J363" s="3">
        <v>2012</v>
      </c>
      <c r="K363" s="3" t="s">
        <v>156</v>
      </c>
      <c r="L363" s="3"/>
      <c r="M363" s="3" t="s">
        <v>121</v>
      </c>
      <c r="N363" s="3" t="s">
        <v>122</v>
      </c>
      <c r="O363" s="3"/>
    </row>
    <row r="364" spans="1:15" x14ac:dyDescent="0.75">
      <c r="A364" s="3" t="s">
        <v>153</v>
      </c>
      <c r="B364" s="3" t="s">
        <v>154</v>
      </c>
      <c r="C364" s="3">
        <v>887</v>
      </c>
      <c r="D364" s="3" t="s">
        <v>97</v>
      </c>
      <c r="E364" s="3">
        <v>7271</v>
      </c>
      <c r="F364" s="3" t="s">
        <v>154</v>
      </c>
      <c r="G364" s="3">
        <v>7020</v>
      </c>
      <c r="H364" s="3" t="s">
        <v>155</v>
      </c>
      <c r="I364" s="3">
        <v>2013</v>
      </c>
      <c r="J364" s="3">
        <v>2013</v>
      </c>
      <c r="K364" s="3" t="s">
        <v>156</v>
      </c>
      <c r="L364" s="3"/>
      <c r="M364" s="3" t="s">
        <v>121</v>
      </c>
      <c r="N364" s="3" t="s">
        <v>122</v>
      </c>
      <c r="O364" s="3"/>
    </row>
    <row r="365" spans="1:15" x14ac:dyDescent="0.75">
      <c r="A365" s="3" t="s">
        <v>153</v>
      </c>
      <c r="B365" s="3" t="s">
        <v>154</v>
      </c>
      <c r="C365" s="3">
        <v>887</v>
      </c>
      <c r="D365" s="3" t="s">
        <v>97</v>
      </c>
      <c r="E365" s="3">
        <v>7271</v>
      </c>
      <c r="F365" s="3" t="s">
        <v>154</v>
      </c>
      <c r="G365" s="3">
        <v>7020</v>
      </c>
      <c r="H365" s="3" t="s">
        <v>155</v>
      </c>
      <c r="I365" s="3">
        <v>2014</v>
      </c>
      <c r="J365" s="3">
        <v>2014</v>
      </c>
      <c r="K365" s="3" t="s">
        <v>156</v>
      </c>
      <c r="L365" s="3"/>
      <c r="M365" s="3" t="s">
        <v>121</v>
      </c>
      <c r="N365" s="3" t="s">
        <v>122</v>
      </c>
      <c r="O365" s="3"/>
    </row>
    <row r="366" spans="1:15" x14ac:dyDescent="0.75">
      <c r="A366" s="3" t="s">
        <v>153</v>
      </c>
      <c r="B366" s="3" t="s">
        <v>154</v>
      </c>
      <c r="C366" s="3">
        <v>887</v>
      </c>
      <c r="D366" s="3" t="s">
        <v>97</v>
      </c>
      <c r="E366" s="3">
        <v>7271</v>
      </c>
      <c r="F366" s="3" t="s">
        <v>154</v>
      </c>
      <c r="G366" s="3">
        <v>7020</v>
      </c>
      <c r="H366" s="3" t="s">
        <v>155</v>
      </c>
      <c r="I366" s="3">
        <v>2015</v>
      </c>
      <c r="J366" s="3">
        <v>2015</v>
      </c>
      <c r="K366" s="3" t="s">
        <v>156</v>
      </c>
      <c r="L366" s="3"/>
      <c r="M366" s="3" t="s">
        <v>121</v>
      </c>
      <c r="N366" s="3" t="s">
        <v>122</v>
      </c>
      <c r="O366" s="3"/>
    </row>
    <row r="367" spans="1:15" x14ac:dyDescent="0.75">
      <c r="A367" s="3" t="s">
        <v>153</v>
      </c>
      <c r="B367" s="3" t="s">
        <v>154</v>
      </c>
      <c r="C367" s="3">
        <v>887</v>
      </c>
      <c r="D367" s="3" t="s">
        <v>97</v>
      </c>
      <c r="E367" s="3">
        <v>7271</v>
      </c>
      <c r="F367" s="3" t="s">
        <v>154</v>
      </c>
      <c r="G367" s="3">
        <v>7020</v>
      </c>
      <c r="H367" s="3" t="s">
        <v>155</v>
      </c>
      <c r="I367" s="3">
        <v>2016</v>
      </c>
      <c r="J367" s="3">
        <v>2016</v>
      </c>
      <c r="K367" s="3" t="s">
        <v>156</v>
      </c>
      <c r="L367" s="3"/>
      <c r="M367" s="3" t="s">
        <v>121</v>
      </c>
      <c r="N367" s="3" t="s">
        <v>122</v>
      </c>
      <c r="O367" s="3"/>
    </row>
    <row r="368" spans="1:15" x14ac:dyDescent="0.75">
      <c r="A368" s="3" t="s">
        <v>153</v>
      </c>
      <c r="B368" s="3" t="s">
        <v>154</v>
      </c>
      <c r="C368" s="3">
        <v>887</v>
      </c>
      <c r="D368" s="3" t="s">
        <v>97</v>
      </c>
      <c r="E368" s="3">
        <v>7271</v>
      </c>
      <c r="F368" s="3" t="s">
        <v>154</v>
      </c>
      <c r="G368" s="3">
        <v>7020</v>
      </c>
      <c r="H368" s="3" t="s">
        <v>155</v>
      </c>
      <c r="I368" s="3">
        <v>2017</v>
      </c>
      <c r="J368" s="3">
        <v>2017</v>
      </c>
      <c r="K368" s="3" t="s">
        <v>156</v>
      </c>
      <c r="L368" s="3"/>
      <c r="M368" s="3" t="s">
        <v>121</v>
      </c>
      <c r="N368" s="3" t="s">
        <v>122</v>
      </c>
      <c r="O368" s="3"/>
    </row>
    <row r="369" spans="1:15" x14ac:dyDescent="0.75">
      <c r="A369" s="3" t="s">
        <v>153</v>
      </c>
      <c r="B369" s="3" t="s">
        <v>154</v>
      </c>
      <c r="C369" s="3">
        <v>887</v>
      </c>
      <c r="D369" s="3" t="s">
        <v>97</v>
      </c>
      <c r="E369" s="3">
        <v>7271</v>
      </c>
      <c r="F369" s="3" t="s">
        <v>154</v>
      </c>
      <c r="G369" s="3">
        <v>7020</v>
      </c>
      <c r="H369" s="3" t="s">
        <v>155</v>
      </c>
      <c r="I369" s="3">
        <v>2018</v>
      </c>
      <c r="J369" s="3">
        <v>2018</v>
      </c>
      <c r="K369" s="3" t="s">
        <v>156</v>
      </c>
      <c r="L369" s="3"/>
      <c r="M369" s="3" t="s">
        <v>121</v>
      </c>
      <c r="N369" s="3" t="s">
        <v>122</v>
      </c>
      <c r="O369" s="3"/>
    </row>
    <row r="370" spans="1:15" x14ac:dyDescent="0.75">
      <c r="A370" s="3" t="s">
        <v>153</v>
      </c>
      <c r="B370" s="3" t="s">
        <v>154</v>
      </c>
      <c r="C370" s="3">
        <v>887</v>
      </c>
      <c r="D370" s="3" t="s">
        <v>97</v>
      </c>
      <c r="E370" s="3">
        <v>7271</v>
      </c>
      <c r="F370" s="3" t="s">
        <v>154</v>
      </c>
      <c r="G370" s="3">
        <v>7020</v>
      </c>
      <c r="H370" s="3" t="s">
        <v>155</v>
      </c>
      <c r="I370" s="3">
        <v>2019</v>
      </c>
      <c r="J370" s="3">
        <v>2019</v>
      </c>
      <c r="K370" s="3" t="s">
        <v>156</v>
      </c>
      <c r="L370" s="3"/>
      <c r="M370" s="3" t="s">
        <v>121</v>
      </c>
      <c r="N370" s="3" t="s">
        <v>122</v>
      </c>
      <c r="O370" s="3"/>
    </row>
    <row r="371" spans="1:15" x14ac:dyDescent="0.75">
      <c r="A371" s="3" t="s">
        <v>153</v>
      </c>
      <c r="B371" s="3" t="s">
        <v>154</v>
      </c>
      <c r="C371" s="3">
        <v>894</v>
      </c>
      <c r="D371" s="3" t="s">
        <v>98</v>
      </c>
      <c r="E371" s="3">
        <v>7271</v>
      </c>
      <c r="F371" s="3" t="s">
        <v>154</v>
      </c>
      <c r="G371" s="3">
        <v>7020</v>
      </c>
      <c r="H371" s="3" t="s">
        <v>155</v>
      </c>
      <c r="I371" s="3">
        <v>2010</v>
      </c>
      <c r="J371" s="3">
        <v>2010</v>
      </c>
      <c r="K371" s="3" t="s">
        <v>156</v>
      </c>
      <c r="L371" s="3">
        <v>1.4810000000000001</v>
      </c>
      <c r="M371" s="3" t="s">
        <v>109</v>
      </c>
      <c r="N371" s="3" t="s">
        <v>110</v>
      </c>
      <c r="O371" s="3"/>
    </row>
    <row r="372" spans="1:15" x14ac:dyDescent="0.75">
      <c r="A372" s="3" t="s">
        <v>153</v>
      </c>
      <c r="B372" s="3" t="s">
        <v>154</v>
      </c>
      <c r="C372" s="3">
        <v>894</v>
      </c>
      <c r="D372" s="3" t="s">
        <v>98</v>
      </c>
      <c r="E372" s="3">
        <v>7271</v>
      </c>
      <c r="F372" s="3" t="s">
        <v>154</v>
      </c>
      <c r="G372" s="3">
        <v>7020</v>
      </c>
      <c r="H372" s="3" t="s">
        <v>155</v>
      </c>
      <c r="I372" s="3">
        <v>2011</v>
      </c>
      <c r="J372" s="3">
        <v>2011</v>
      </c>
      <c r="K372" s="3" t="s">
        <v>156</v>
      </c>
      <c r="L372" s="3">
        <v>0.96499999999999997</v>
      </c>
      <c r="M372" s="3" t="s">
        <v>109</v>
      </c>
      <c r="N372" s="3" t="s">
        <v>110</v>
      </c>
      <c r="O372" s="3"/>
    </row>
    <row r="373" spans="1:15" x14ac:dyDescent="0.75">
      <c r="A373" s="3" t="s">
        <v>153</v>
      </c>
      <c r="B373" s="3" t="s">
        <v>154</v>
      </c>
      <c r="C373" s="3">
        <v>894</v>
      </c>
      <c r="D373" s="3" t="s">
        <v>98</v>
      </c>
      <c r="E373" s="3">
        <v>7271</v>
      </c>
      <c r="F373" s="3" t="s">
        <v>154</v>
      </c>
      <c r="G373" s="3">
        <v>7020</v>
      </c>
      <c r="H373" s="3" t="s">
        <v>155</v>
      </c>
      <c r="I373" s="3">
        <v>2012</v>
      </c>
      <c r="J373" s="3">
        <v>2012</v>
      </c>
      <c r="K373" s="3" t="s">
        <v>156</v>
      </c>
      <c r="L373" s="3">
        <v>0.92600000000000005</v>
      </c>
      <c r="M373" s="3" t="s">
        <v>109</v>
      </c>
      <c r="N373" s="3" t="s">
        <v>110</v>
      </c>
      <c r="O373" s="3"/>
    </row>
    <row r="374" spans="1:15" x14ac:dyDescent="0.75">
      <c r="A374" s="3" t="s">
        <v>153</v>
      </c>
      <c r="B374" s="3" t="s">
        <v>154</v>
      </c>
      <c r="C374" s="3">
        <v>894</v>
      </c>
      <c r="D374" s="3" t="s">
        <v>98</v>
      </c>
      <c r="E374" s="3">
        <v>7271</v>
      </c>
      <c r="F374" s="3" t="s">
        <v>154</v>
      </c>
      <c r="G374" s="3">
        <v>7020</v>
      </c>
      <c r="H374" s="3" t="s">
        <v>155</v>
      </c>
      <c r="I374" s="3">
        <v>2013</v>
      </c>
      <c r="J374" s="3">
        <v>2013</v>
      </c>
      <c r="K374" s="3" t="s">
        <v>156</v>
      </c>
      <c r="L374" s="3">
        <v>0.746</v>
      </c>
      <c r="M374" s="3" t="s">
        <v>109</v>
      </c>
      <c r="N374" s="3" t="s">
        <v>110</v>
      </c>
      <c r="O374" s="3"/>
    </row>
    <row r="375" spans="1:15" x14ac:dyDescent="0.75">
      <c r="A375" s="3" t="s">
        <v>153</v>
      </c>
      <c r="B375" s="3" t="s">
        <v>154</v>
      </c>
      <c r="C375" s="3">
        <v>894</v>
      </c>
      <c r="D375" s="3" t="s">
        <v>98</v>
      </c>
      <c r="E375" s="3">
        <v>7271</v>
      </c>
      <c r="F375" s="3" t="s">
        <v>154</v>
      </c>
      <c r="G375" s="3">
        <v>7020</v>
      </c>
      <c r="H375" s="3" t="s">
        <v>155</v>
      </c>
      <c r="I375" s="3">
        <v>2014</v>
      </c>
      <c r="J375" s="3">
        <v>2014</v>
      </c>
      <c r="K375" s="3" t="s">
        <v>156</v>
      </c>
      <c r="L375" s="3">
        <v>0.63800000000000001</v>
      </c>
      <c r="M375" s="3" t="s">
        <v>109</v>
      </c>
      <c r="N375" s="3" t="s">
        <v>110</v>
      </c>
      <c r="O375" s="3"/>
    </row>
    <row r="376" spans="1:15" x14ac:dyDescent="0.75">
      <c r="A376" s="3" t="s">
        <v>153</v>
      </c>
      <c r="B376" s="3" t="s">
        <v>154</v>
      </c>
      <c r="C376" s="3">
        <v>894</v>
      </c>
      <c r="D376" s="3" t="s">
        <v>98</v>
      </c>
      <c r="E376" s="3">
        <v>7271</v>
      </c>
      <c r="F376" s="3" t="s">
        <v>154</v>
      </c>
      <c r="G376" s="3">
        <v>7020</v>
      </c>
      <c r="H376" s="3" t="s">
        <v>155</v>
      </c>
      <c r="I376" s="3">
        <v>2015</v>
      </c>
      <c r="J376" s="3">
        <v>2015</v>
      </c>
      <c r="K376" s="3" t="s">
        <v>156</v>
      </c>
      <c r="L376" s="3">
        <v>1.486</v>
      </c>
      <c r="M376" s="3" t="s">
        <v>109</v>
      </c>
      <c r="N376" s="3" t="s">
        <v>110</v>
      </c>
      <c r="O376" s="3"/>
    </row>
    <row r="377" spans="1:15" x14ac:dyDescent="0.75">
      <c r="A377" s="3" t="s">
        <v>153</v>
      </c>
      <c r="B377" s="3" t="s">
        <v>154</v>
      </c>
      <c r="C377" s="3">
        <v>894</v>
      </c>
      <c r="D377" s="3" t="s">
        <v>98</v>
      </c>
      <c r="E377" s="3">
        <v>7271</v>
      </c>
      <c r="F377" s="3" t="s">
        <v>154</v>
      </c>
      <c r="G377" s="3">
        <v>7020</v>
      </c>
      <c r="H377" s="3" t="s">
        <v>155</v>
      </c>
      <c r="I377" s="3">
        <v>2016</v>
      </c>
      <c r="J377" s="3">
        <v>2016</v>
      </c>
      <c r="K377" s="3" t="s">
        <v>156</v>
      </c>
      <c r="L377" s="3">
        <v>1.474</v>
      </c>
      <c r="M377" s="3" t="s">
        <v>109</v>
      </c>
      <c r="N377" s="3" t="s">
        <v>110</v>
      </c>
      <c r="O377" s="3"/>
    </row>
    <row r="378" spans="1:15" x14ac:dyDescent="0.75">
      <c r="A378" s="3" t="s">
        <v>153</v>
      </c>
      <c r="B378" s="3" t="s">
        <v>154</v>
      </c>
      <c r="C378" s="3">
        <v>894</v>
      </c>
      <c r="D378" s="3" t="s">
        <v>98</v>
      </c>
      <c r="E378" s="3">
        <v>7271</v>
      </c>
      <c r="F378" s="3" t="s">
        <v>154</v>
      </c>
      <c r="G378" s="3">
        <v>7020</v>
      </c>
      <c r="H378" s="3" t="s">
        <v>155</v>
      </c>
      <c r="I378" s="3">
        <v>2017</v>
      </c>
      <c r="J378" s="3">
        <v>2017</v>
      </c>
      <c r="K378" s="3" t="s">
        <v>156</v>
      </c>
      <c r="L378" s="3">
        <v>0.72099999999999997</v>
      </c>
      <c r="M378" s="3" t="s">
        <v>109</v>
      </c>
      <c r="N378" s="3" t="s">
        <v>110</v>
      </c>
      <c r="O378" s="3"/>
    </row>
    <row r="379" spans="1:15" x14ac:dyDescent="0.75">
      <c r="A379" s="3" t="s">
        <v>153</v>
      </c>
      <c r="B379" s="3" t="s">
        <v>154</v>
      </c>
      <c r="C379" s="3">
        <v>894</v>
      </c>
      <c r="D379" s="3" t="s">
        <v>98</v>
      </c>
      <c r="E379" s="3">
        <v>7271</v>
      </c>
      <c r="F379" s="3" t="s">
        <v>154</v>
      </c>
      <c r="G379" s="3">
        <v>7020</v>
      </c>
      <c r="H379" s="3" t="s">
        <v>155</v>
      </c>
      <c r="I379" s="3">
        <v>2018</v>
      </c>
      <c r="J379" s="3">
        <v>2018</v>
      </c>
      <c r="K379" s="3" t="s">
        <v>156</v>
      </c>
      <c r="L379" s="3">
        <v>0.72699999999999998</v>
      </c>
      <c r="M379" s="3" t="s">
        <v>109</v>
      </c>
      <c r="N379" s="3" t="s">
        <v>110</v>
      </c>
      <c r="O379" s="3"/>
    </row>
    <row r="380" spans="1:15" x14ac:dyDescent="0.75">
      <c r="A380" s="3" t="s">
        <v>153</v>
      </c>
      <c r="B380" s="3" t="s">
        <v>154</v>
      </c>
      <c r="C380" s="3">
        <v>894</v>
      </c>
      <c r="D380" s="3" t="s">
        <v>98</v>
      </c>
      <c r="E380" s="3">
        <v>7271</v>
      </c>
      <c r="F380" s="3" t="s">
        <v>154</v>
      </c>
      <c r="G380" s="3">
        <v>7020</v>
      </c>
      <c r="H380" s="3" t="s">
        <v>155</v>
      </c>
      <c r="I380" s="3">
        <v>2019</v>
      </c>
      <c r="J380" s="3">
        <v>2019</v>
      </c>
      <c r="K380" s="3" t="s">
        <v>156</v>
      </c>
      <c r="L380" s="3">
        <v>1.2949999999999999</v>
      </c>
      <c r="M380" s="3" t="s">
        <v>109</v>
      </c>
      <c r="N380" s="3" t="s">
        <v>110</v>
      </c>
      <c r="O380" s="3"/>
    </row>
    <row r="381" spans="1:15" x14ac:dyDescent="0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1310-F9EB-455F-A421-4C3EC3DADDFB}">
  <sheetPr>
    <tabColor rgb="FF5B9BD5"/>
  </sheetPr>
  <dimension ref="A1:O571"/>
  <sheetViews>
    <sheetView topLeftCell="E22" workbookViewId="0">
      <selection activeCell="F22" sqref="F22"/>
    </sheetView>
  </sheetViews>
  <sheetFormatPr defaultRowHeight="14.75" x14ac:dyDescent="0.75"/>
  <sheetData>
    <row r="1" spans="1:15" x14ac:dyDescent="0.75">
      <c r="A1" s="3" t="s">
        <v>146</v>
      </c>
      <c r="B1" s="3" t="s">
        <v>147</v>
      </c>
      <c r="C1" s="3" t="s">
        <v>148</v>
      </c>
      <c r="D1" s="3" t="s">
        <v>99</v>
      </c>
      <c r="E1" s="3" t="s">
        <v>101</v>
      </c>
      <c r="F1" s="3" t="s">
        <v>30</v>
      </c>
      <c r="G1" s="3" t="s">
        <v>157</v>
      </c>
      <c r="H1" s="3" t="s">
        <v>100</v>
      </c>
      <c r="I1" s="3" t="s">
        <v>151</v>
      </c>
      <c r="J1" s="3" t="s">
        <v>152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158</v>
      </c>
    </row>
    <row r="2" spans="1:15" x14ac:dyDescent="0.75">
      <c r="A2" s="3" t="s">
        <v>159</v>
      </c>
      <c r="B2" s="3" t="s">
        <v>160</v>
      </c>
      <c r="C2" s="3">
        <v>4</v>
      </c>
      <c r="D2" s="3" t="s">
        <v>61</v>
      </c>
      <c r="E2" s="3">
        <v>2010</v>
      </c>
      <c r="F2" s="3">
        <v>2010</v>
      </c>
      <c r="G2" s="3">
        <v>23014</v>
      </c>
      <c r="H2" s="3" t="s">
        <v>161</v>
      </c>
      <c r="I2" s="3">
        <v>7012</v>
      </c>
      <c r="J2" s="3" t="s">
        <v>162</v>
      </c>
      <c r="K2" s="3" t="s">
        <v>108</v>
      </c>
      <c r="L2" s="3">
        <v>12.84399</v>
      </c>
      <c r="M2" s="3" t="s">
        <v>109</v>
      </c>
      <c r="N2" s="3" t="s">
        <v>110</v>
      </c>
      <c r="O2" s="3"/>
    </row>
    <row r="3" spans="1:15" x14ac:dyDescent="0.75">
      <c r="A3" s="3" t="s">
        <v>159</v>
      </c>
      <c r="B3" s="3" t="s">
        <v>160</v>
      </c>
      <c r="C3" s="3">
        <v>4</v>
      </c>
      <c r="D3" s="3" t="s">
        <v>61</v>
      </c>
      <c r="E3" s="3">
        <v>2011</v>
      </c>
      <c r="F3" s="3">
        <v>2011</v>
      </c>
      <c r="G3" s="3">
        <v>23014</v>
      </c>
      <c r="H3" s="3" t="s">
        <v>161</v>
      </c>
      <c r="I3" s="3">
        <v>7012</v>
      </c>
      <c r="J3" s="3" t="s">
        <v>162</v>
      </c>
      <c r="K3" s="3" t="s">
        <v>108</v>
      </c>
      <c r="L3" s="3">
        <v>5.9468300000000003</v>
      </c>
      <c r="M3" s="3" t="s">
        <v>109</v>
      </c>
      <c r="N3" s="3" t="s">
        <v>110</v>
      </c>
      <c r="O3" s="3"/>
    </row>
    <row r="4" spans="1:15" x14ac:dyDescent="0.75">
      <c r="A4" s="3" t="s">
        <v>159</v>
      </c>
      <c r="B4" s="3" t="s">
        <v>160</v>
      </c>
      <c r="C4" s="3">
        <v>4</v>
      </c>
      <c r="D4" s="3" t="s">
        <v>61</v>
      </c>
      <c r="E4" s="3">
        <v>2012</v>
      </c>
      <c r="F4" s="3">
        <v>2012</v>
      </c>
      <c r="G4" s="3">
        <v>23014</v>
      </c>
      <c r="H4" s="3" t="s">
        <v>161</v>
      </c>
      <c r="I4" s="3">
        <v>7012</v>
      </c>
      <c r="J4" s="3" t="s">
        <v>162</v>
      </c>
      <c r="K4" s="3" t="s">
        <v>108</v>
      </c>
      <c r="L4" s="3">
        <v>4.5395370000000002</v>
      </c>
      <c r="M4" s="3" t="s">
        <v>109</v>
      </c>
      <c r="N4" s="3" t="s">
        <v>110</v>
      </c>
      <c r="O4" s="3"/>
    </row>
    <row r="5" spans="1:15" x14ac:dyDescent="0.75">
      <c r="A5" s="3" t="s">
        <v>159</v>
      </c>
      <c r="B5" s="3" t="s">
        <v>160</v>
      </c>
      <c r="C5" s="3">
        <v>4</v>
      </c>
      <c r="D5" s="3" t="s">
        <v>61</v>
      </c>
      <c r="E5" s="3">
        <v>2013</v>
      </c>
      <c r="F5" s="3">
        <v>2013</v>
      </c>
      <c r="G5" s="3">
        <v>23014</v>
      </c>
      <c r="H5" s="3" t="s">
        <v>161</v>
      </c>
      <c r="I5" s="3">
        <v>7012</v>
      </c>
      <c r="J5" s="3" t="s">
        <v>162</v>
      </c>
      <c r="K5" s="3" t="s">
        <v>108</v>
      </c>
      <c r="L5" s="3">
        <v>9.6220560000000006</v>
      </c>
      <c r="M5" s="3" t="s">
        <v>109</v>
      </c>
      <c r="N5" s="3" t="s">
        <v>110</v>
      </c>
      <c r="O5" s="3"/>
    </row>
    <row r="6" spans="1:15" x14ac:dyDescent="0.75">
      <c r="A6" s="3" t="s">
        <v>159</v>
      </c>
      <c r="B6" s="3" t="s">
        <v>160</v>
      </c>
      <c r="C6" s="3">
        <v>4</v>
      </c>
      <c r="D6" s="3" t="s">
        <v>61</v>
      </c>
      <c r="E6" s="3">
        <v>2014</v>
      </c>
      <c r="F6" s="3">
        <v>2014</v>
      </c>
      <c r="G6" s="3">
        <v>23014</v>
      </c>
      <c r="H6" s="3" t="s">
        <v>161</v>
      </c>
      <c r="I6" s="3">
        <v>7012</v>
      </c>
      <c r="J6" s="3" t="s">
        <v>162</v>
      </c>
      <c r="K6" s="3" t="s">
        <v>108</v>
      </c>
      <c r="L6" s="3">
        <v>2.9472779999999998</v>
      </c>
      <c r="M6" s="3" t="s">
        <v>109</v>
      </c>
      <c r="N6" s="3" t="s">
        <v>110</v>
      </c>
      <c r="O6" s="3"/>
    </row>
    <row r="7" spans="1:15" x14ac:dyDescent="0.75">
      <c r="A7" s="3" t="s">
        <v>159</v>
      </c>
      <c r="B7" s="3" t="s">
        <v>160</v>
      </c>
      <c r="C7" s="3">
        <v>4</v>
      </c>
      <c r="D7" s="3" t="s">
        <v>61</v>
      </c>
      <c r="E7" s="3">
        <v>2015</v>
      </c>
      <c r="F7" s="3">
        <v>2015</v>
      </c>
      <c r="G7" s="3">
        <v>23014</v>
      </c>
      <c r="H7" s="3" t="s">
        <v>161</v>
      </c>
      <c r="I7" s="3">
        <v>7012</v>
      </c>
      <c r="J7" s="3" t="s">
        <v>162</v>
      </c>
      <c r="K7" s="3" t="s">
        <v>108</v>
      </c>
      <c r="L7" s="3">
        <v>0.78027100000000005</v>
      </c>
      <c r="M7" s="3" t="s">
        <v>109</v>
      </c>
      <c r="N7" s="3" t="s">
        <v>110</v>
      </c>
      <c r="O7" s="3"/>
    </row>
    <row r="8" spans="1:15" x14ac:dyDescent="0.75">
      <c r="A8" s="3" t="s">
        <v>159</v>
      </c>
      <c r="B8" s="3" t="s">
        <v>160</v>
      </c>
      <c r="C8" s="3">
        <v>4</v>
      </c>
      <c r="D8" s="3" t="s">
        <v>61</v>
      </c>
      <c r="E8" s="3">
        <v>2016</v>
      </c>
      <c r="F8" s="3">
        <v>2016</v>
      </c>
      <c r="G8" s="3">
        <v>23014</v>
      </c>
      <c r="H8" s="3" t="s">
        <v>161</v>
      </c>
      <c r="I8" s="3">
        <v>7012</v>
      </c>
      <c r="J8" s="3" t="s">
        <v>162</v>
      </c>
      <c r="K8" s="3" t="s">
        <v>108</v>
      </c>
      <c r="L8" s="3">
        <v>5.8907850000000002</v>
      </c>
      <c r="M8" s="3" t="s">
        <v>109</v>
      </c>
      <c r="N8" s="3" t="s">
        <v>110</v>
      </c>
      <c r="O8" s="3"/>
    </row>
    <row r="9" spans="1:15" x14ac:dyDescent="0.75">
      <c r="A9" s="3" t="s">
        <v>159</v>
      </c>
      <c r="B9" s="3" t="s">
        <v>160</v>
      </c>
      <c r="C9" s="3">
        <v>4</v>
      </c>
      <c r="D9" s="3" t="s">
        <v>61</v>
      </c>
      <c r="E9" s="3">
        <v>2017</v>
      </c>
      <c r="F9" s="3">
        <v>2017</v>
      </c>
      <c r="G9" s="3">
        <v>23014</v>
      </c>
      <c r="H9" s="3" t="s">
        <v>161</v>
      </c>
      <c r="I9" s="3">
        <v>7012</v>
      </c>
      <c r="J9" s="3" t="s">
        <v>162</v>
      </c>
      <c r="K9" s="3" t="s">
        <v>108</v>
      </c>
      <c r="L9" s="3">
        <v>4.5132320000000004</v>
      </c>
      <c r="M9" s="3" t="s">
        <v>109</v>
      </c>
      <c r="N9" s="3" t="s">
        <v>110</v>
      </c>
      <c r="O9" s="3"/>
    </row>
    <row r="10" spans="1:15" x14ac:dyDescent="0.75">
      <c r="A10" s="3" t="s">
        <v>159</v>
      </c>
      <c r="B10" s="3" t="s">
        <v>160</v>
      </c>
      <c r="C10" s="3">
        <v>4</v>
      </c>
      <c r="D10" s="3" t="s">
        <v>61</v>
      </c>
      <c r="E10" s="3">
        <v>2018</v>
      </c>
      <c r="F10" s="3">
        <v>2018</v>
      </c>
      <c r="G10" s="3">
        <v>23014</v>
      </c>
      <c r="H10" s="3" t="s">
        <v>161</v>
      </c>
      <c r="I10" s="3">
        <v>7012</v>
      </c>
      <c r="J10" s="3" t="s">
        <v>162</v>
      </c>
      <c r="K10" s="3" t="s">
        <v>108</v>
      </c>
      <c r="L10" s="3">
        <v>-0.30062</v>
      </c>
      <c r="M10" s="3" t="s">
        <v>109</v>
      </c>
      <c r="N10" s="3" t="s">
        <v>110</v>
      </c>
      <c r="O10" s="3"/>
    </row>
    <row r="11" spans="1:15" x14ac:dyDescent="0.75">
      <c r="A11" s="3" t="s">
        <v>159</v>
      </c>
      <c r="B11" s="3" t="s">
        <v>160</v>
      </c>
      <c r="C11" s="3">
        <v>4</v>
      </c>
      <c r="D11" s="3" t="s">
        <v>61</v>
      </c>
      <c r="E11" s="3">
        <v>2019</v>
      </c>
      <c r="F11" s="3">
        <v>2019</v>
      </c>
      <c r="G11" s="3">
        <v>23014</v>
      </c>
      <c r="H11" s="3" t="s">
        <v>161</v>
      </c>
      <c r="I11" s="3">
        <v>7012</v>
      </c>
      <c r="J11" s="3" t="s">
        <v>162</v>
      </c>
      <c r="K11" s="3" t="s">
        <v>108</v>
      </c>
      <c r="L11" s="3">
        <v>4.9146239999999999</v>
      </c>
      <c r="M11" s="3" t="s">
        <v>109</v>
      </c>
      <c r="N11" s="3" t="s">
        <v>110</v>
      </c>
      <c r="O11" s="3"/>
    </row>
    <row r="12" spans="1:15" x14ac:dyDescent="0.75">
      <c r="A12" s="3" t="s">
        <v>159</v>
      </c>
      <c r="B12" s="3" t="s">
        <v>160</v>
      </c>
      <c r="C12" s="3">
        <v>24</v>
      </c>
      <c r="D12" s="3" t="s">
        <v>62</v>
      </c>
      <c r="E12" s="3">
        <v>2010</v>
      </c>
      <c r="F12" s="3">
        <v>2010</v>
      </c>
      <c r="G12" s="3">
        <v>23014</v>
      </c>
      <c r="H12" s="3" t="s">
        <v>161</v>
      </c>
      <c r="I12" s="3">
        <v>7012</v>
      </c>
      <c r="J12" s="3" t="s">
        <v>162</v>
      </c>
      <c r="K12" s="3" t="s">
        <v>108</v>
      </c>
      <c r="L12" s="3">
        <v>16.29786</v>
      </c>
      <c r="M12" s="3" t="s">
        <v>109</v>
      </c>
      <c r="N12" s="3" t="s">
        <v>110</v>
      </c>
      <c r="O12" s="3"/>
    </row>
    <row r="13" spans="1:15" x14ac:dyDescent="0.75">
      <c r="A13" s="3" t="s">
        <v>159</v>
      </c>
      <c r="B13" s="3" t="s">
        <v>160</v>
      </c>
      <c r="C13" s="3">
        <v>24</v>
      </c>
      <c r="D13" s="3" t="s">
        <v>62</v>
      </c>
      <c r="E13" s="3">
        <v>2011</v>
      </c>
      <c r="F13" s="3">
        <v>2011</v>
      </c>
      <c r="G13" s="3">
        <v>23014</v>
      </c>
      <c r="H13" s="3" t="s">
        <v>161</v>
      </c>
      <c r="I13" s="3">
        <v>7012</v>
      </c>
      <c r="J13" s="3" t="s">
        <v>162</v>
      </c>
      <c r="K13" s="3" t="s">
        <v>108</v>
      </c>
      <c r="L13" s="3">
        <v>14.009539999999999</v>
      </c>
      <c r="M13" s="3" t="s">
        <v>109</v>
      </c>
      <c r="N13" s="3" t="s">
        <v>110</v>
      </c>
      <c r="O13" s="3"/>
    </row>
    <row r="14" spans="1:15" x14ac:dyDescent="0.75">
      <c r="A14" s="3" t="s">
        <v>159</v>
      </c>
      <c r="B14" s="3" t="s">
        <v>160</v>
      </c>
      <c r="C14" s="3">
        <v>24</v>
      </c>
      <c r="D14" s="3" t="s">
        <v>62</v>
      </c>
      <c r="E14" s="3">
        <v>2012</v>
      </c>
      <c r="F14" s="3">
        <v>2012</v>
      </c>
      <c r="G14" s="3">
        <v>23014</v>
      </c>
      <c r="H14" s="3" t="s">
        <v>161</v>
      </c>
      <c r="I14" s="3">
        <v>7012</v>
      </c>
      <c r="J14" s="3" t="s">
        <v>162</v>
      </c>
      <c r="K14" s="3" t="s">
        <v>108</v>
      </c>
      <c r="L14" s="3">
        <v>10.780720000000001</v>
      </c>
      <c r="M14" s="3" t="s">
        <v>109</v>
      </c>
      <c r="N14" s="3" t="s">
        <v>110</v>
      </c>
      <c r="O14" s="3"/>
    </row>
    <row r="15" spans="1:15" x14ac:dyDescent="0.75">
      <c r="A15" s="3" t="s">
        <v>159</v>
      </c>
      <c r="B15" s="3" t="s">
        <v>160</v>
      </c>
      <c r="C15" s="3">
        <v>24</v>
      </c>
      <c r="D15" s="3" t="s">
        <v>62</v>
      </c>
      <c r="E15" s="3">
        <v>2013</v>
      </c>
      <c r="F15" s="3">
        <v>2013</v>
      </c>
      <c r="G15" s="3">
        <v>23014</v>
      </c>
      <c r="H15" s="3" t="s">
        <v>161</v>
      </c>
      <c r="I15" s="3">
        <v>7012</v>
      </c>
      <c r="J15" s="3" t="s">
        <v>162</v>
      </c>
      <c r="K15" s="3" t="s">
        <v>108</v>
      </c>
      <c r="L15" s="3">
        <v>8.7738589999999999</v>
      </c>
      <c r="M15" s="3" t="s">
        <v>109</v>
      </c>
      <c r="N15" s="3" t="s">
        <v>110</v>
      </c>
      <c r="O15" s="3"/>
    </row>
    <row r="16" spans="1:15" x14ac:dyDescent="0.75">
      <c r="A16" s="3" t="s">
        <v>159</v>
      </c>
      <c r="B16" s="3" t="s">
        <v>160</v>
      </c>
      <c r="C16" s="3">
        <v>24</v>
      </c>
      <c r="D16" s="3" t="s">
        <v>62</v>
      </c>
      <c r="E16" s="3">
        <v>2014</v>
      </c>
      <c r="F16" s="3">
        <v>2014</v>
      </c>
      <c r="G16" s="3">
        <v>23014</v>
      </c>
      <c r="H16" s="3" t="s">
        <v>161</v>
      </c>
      <c r="I16" s="3">
        <v>7012</v>
      </c>
      <c r="J16" s="3" t="s">
        <v>162</v>
      </c>
      <c r="K16" s="3" t="s">
        <v>108</v>
      </c>
      <c r="L16" s="3">
        <v>6.2553400000000003</v>
      </c>
      <c r="M16" s="3" t="s">
        <v>109</v>
      </c>
      <c r="N16" s="3" t="s">
        <v>110</v>
      </c>
      <c r="O16" s="3"/>
    </row>
    <row r="17" spans="1:15" x14ac:dyDescent="0.75">
      <c r="A17" s="3" t="s">
        <v>159</v>
      </c>
      <c r="B17" s="3" t="s">
        <v>160</v>
      </c>
      <c r="C17" s="3">
        <v>24</v>
      </c>
      <c r="D17" s="3" t="s">
        <v>62</v>
      </c>
      <c r="E17" s="3">
        <v>2015</v>
      </c>
      <c r="F17" s="3">
        <v>2015</v>
      </c>
      <c r="G17" s="3">
        <v>23014</v>
      </c>
      <c r="H17" s="3" t="s">
        <v>161</v>
      </c>
      <c r="I17" s="3">
        <v>7012</v>
      </c>
      <c r="J17" s="3" t="s">
        <v>162</v>
      </c>
      <c r="K17" s="3" t="s">
        <v>108</v>
      </c>
      <c r="L17" s="3">
        <v>12.975</v>
      </c>
      <c r="M17" s="3" t="s">
        <v>109</v>
      </c>
      <c r="N17" s="3" t="s">
        <v>110</v>
      </c>
      <c r="O17" s="3"/>
    </row>
    <row r="18" spans="1:15" x14ac:dyDescent="0.75">
      <c r="A18" s="3" t="s">
        <v>159</v>
      </c>
      <c r="B18" s="3" t="s">
        <v>160</v>
      </c>
      <c r="C18" s="3">
        <v>24</v>
      </c>
      <c r="D18" s="3" t="s">
        <v>62</v>
      </c>
      <c r="E18" s="3">
        <v>2016</v>
      </c>
      <c r="F18" s="3">
        <v>2016</v>
      </c>
      <c r="G18" s="3">
        <v>23014</v>
      </c>
      <c r="H18" s="3" t="s">
        <v>161</v>
      </c>
      <c r="I18" s="3">
        <v>7012</v>
      </c>
      <c r="J18" s="3" t="s">
        <v>162</v>
      </c>
      <c r="K18" s="3" t="s">
        <v>108</v>
      </c>
      <c r="L18" s="3">
        <v>44.283499999999997</v>
      </c>
      <c r="M18" s="3" t="s">
        <v>109</v>
      </c>
      <c r="N18" s="3" t="s">
        <v>110</v>
      </c>
      <c r="O18" s="3"/>
    </row>
    <row r="19" spans="1:15" x14ac:dyDescent="0.75">
      <c r="A19" s="3" t="s">
        <v>159</v>
      </c>
      <c r="B19" s="3" t="s">
        <v>160</v>
      </c>
      <c r="C19" s="3">
        <v>24</v>
      </c>
      <c r="D19" s="3" t="s">
        <v>62</v>
      </c>
      <c r="E19" s="3">
        <v>2017</v>
      </c>
      <c r="F19" s="3">
        <v>2017</v>
      </c>
      <c r="G19" s="3">
        <v>23014</v>
      </c>
      <c r="H19" s="3" t="s">
        <v>161</v>
      </c>
      <c r="I19" s="3">
        <v>7012</v>
      </c>
      <c r="J19" s="3" t="s">
        <v>162</v>
      </c>
      <c r="K19" s="3" t="s">
        <v>108</v>
      </c>
      <c r="L19" s="3">
        <v>19.217379999999999</v>
      </c>
      <c r="M19" s="3" t="s">
        <v>109</v>
      </c>
      <c r="N19" s="3" t="s">
        <v>110</v>
      </c>
      <c r="O19" s="3"/>
    </row>
    <row r="20" spans="1:15" x14ac:dyDescent="0.75">
      <c r="A20" s="3" t="s">
        <v>159</v>
      </c>
      <c r="B20" s="3" t="s">
        <v>160</v>
      </c>
      <c r="C20" s="3">
        <v>24</v>
      </c>
      <c r="D20" s="3" t="s">
        <v>62</v>
      </c>
      <c r="E20" s="3">
        <v>2018</v>
      </c>
      <c r="F20" s="3">
        <v>2018</v>
      </c>
      <c r="G20" s="3">
        <v>23014</v>
      </c>
      <c r="H20" s="3" t="s">
        <v>161</v>
      </c>
      <c r="I20" s="3">
        <v>7012</v>
      </c>
      <c r="J20" s="3" t="s">
        <v>162</v>
      </c>
      <c r="K20" s="3" t="s">
        <v>108</v>
      </c>
      <c r="L20" s="3">
        <v>15.36572</v>
      </c>
      <c r="M20" s="3" t="s">
        <v>109</v>
      </c>
      <c r="N20" s="3" t="s">
        <v>110</v>
      </c>
      <c r="O20" s="3"/>
    </row>
    <row r="21" spans="1:15" x14ac:dyDescent="0.75">
      <c r="A21" s="3" t="s">
        <v>159</v>
      </c>
      <c r="B21" s="3" t="s">
        <v>160</v>
      </c>
      <c r="C21" s="3">
        <v>24</v>
      </c>
      <c r="D21" s="3" t="s">
        <v>62</v>
      </c>
      <c r="E21" s="3">
        <v>2019</v>
      </c>
      <c r="F21" s="3">
        <v>2019</v>
      </c>
      <c r="G21" s="3">
        <v>23014</v>
      </c>
      <c r="H21" s="3" t="s">
        <v>161</v>
      </c>
      <c r="I21" s="3">
        <v>7012</v>
      </c>
      <c r="J21" s="3" t="s">
        <v>162</v>
      </c>
      <c r="K21" s="3" t="s">
        <v>108</v>
      </c>
      <c r="L21" s="3">
        <v>18.996030000000001</v>
      </c>
      <c r="M21" s="3" t="s">
        <v>109</v>
      </c>
      <c r="N21" s="3" t="s">
        <v>110</v>
      </c>
      <c r="O21" s="3"/>
    </row>
    <row r="22" spans="1:15" x14ac:dyDescent="0.75">
      <c r="A22" s="3" t="s">
        <v>159</v>
      </c>
      <c r="B22" s="3" t="s">
        <v>160</v>
      </c>
      <c r="C22" s="3">
        <v>50</v>
      </c>
      <c r="D22" s="3" t="s">
        <v>63</v>
      </c>
      <c r="E22" s="3">
        <v>2010</v>
      </c>
      <c r="F22" s="3">
        <v>2010</v>
      </c>
      <c r="G22" s="3">
        <v>23014</v>
      </c>
      <c r="H22" s="3" t="s">
        <v>161</v>
      </c>
      <c r="I22" s="3">
        <v>7012</v>
      </c>
      <c r="J22" s="3" t="s">
        <v>162</v>
      </c>
      <c r="K22" s="3" t="s">
        <v>108</v>
      </c>
      <c r="L22" s="3">
        <v>13.689109999999999</v>
      </c>
      <c r="M22" s="3" t="s">
        <v>109</v>
      </c>
      <c r="N22" s="3" t="s">
        <v>110</v>
      </c>
      <c r="O22" s="3"/>
    </row>
    <row r="23" spans="1:15" x14ac:dyDescent="0.75">
      <c r="A23" s="3" t="s">
        <v>159</v>
      </c>
      <c r="B23" s="3" t="s">
        <v>160</v>
      </c>
      <c r="C23" s="3">
        <v>50</v>
      </c>
      <c r="D23" s="3" t="s">
        <v>63</v>
      </c>
      <c r="E23" s="3">
        <v>2011</v>
      </c>
      <c r="F23" s="3">
        <v>2011</v>
      </c>
      <c r="G23" s="3">
        <v>23014</v>
      </c>
      <c r="H23" s="3" t="s">
        <v>161</v>
      </c>
      <c r="I23" s="3">
        <v>7012</v>
      </c>
      <c r="J23" s="3" t="s">
        <v>162</v>
      </c>
      <c r="K23" s="3" t="s">
        <v>108</v>
      </c>
      <c r="L23" s="3">
        <v>6.2630970000000001</v>
      </c>
      <c r="M23" s="3" t="s">
        <v>109</v>
      </c>
      <c r="N23" s="3" t="s">
        <v>110</v>
      </c>
      <c r="O23" s="3"/>
    </row>
    <row r="24" spans="1:15" x14ac:dyDescent="0.75">
      <c r="A24" s="3" t="s">
        <v>159</v>
      </c>
      <c r="B24" s="3" t="s">
        <v>160</v>
      </c>
      <c r="C24" s="3">
        <v>50</v>
      </c>
      <c r="D24" s="3" t="s">
        <v>63</v>
      </c>
      <c r="E24" s="3">
        <v>2012</v>
      </c>
      <c r="F24" s="3">
        <v>2012</v>
      </c>
      <c r="G24" s="3">
        <v>23014</v>
      </c>
      <c r="H24" s="3" t="s">
        <v>161</v>
      </c>
      <c r="I24" s="3">
        <v>7012</v>
      </c>
      <c r="J24" s="3" t="s">
        <v>162</v>
      </c>
      <c r="K24" s="3" t="s">
        <v>108</v>
      </c>
      <c r="L24" s="3">
        <v>5.2793150000000004</v>
      </c>
      <c r="M24" s="3" t="s">
        <v>109</v>
      </c>
      <c r="N24" s="3" t="s">
        <v>110</v>
      </c>
      <c r="O24" s="3"/>
    </row>
    <row r="25" spans="1:15" x14ac:dyDescent="0.75">
      <c r="A25" s="3" t="s">
        <v>159</v>
      </c>
      <c r="B25" s="3" t="s">
        <v>160</v>
      </c>
      <c r="C25" s="3">
        <v>50</v>
      </c>
      <c r="D25" s="3" t="s">
        <v>63</v>
      </c>
      <c r="E25" s="3">
        <v>2013</v>
      </c>
      <c r="F25" s="3">
        <v>2013</v>
      </c>
      <c r="G25" s="3">
        <v>23014</v>
      </c>
      <c r="H25" s="3" t="s">
        <v>161</v>
      </c>
      <c r="I25" s="3">
        <v>7012</v>
      </c>
      <c r="J25" s="3" t="s">
        <v>162</v>
      </c>
      <c r="K25" s="3" t="s">
        <v>108</v>
      </c>
      <c r="L25" s="3">
        <v>9.0034469999999995</v>
      </c>
      <c r="M25" s="3" t="s">
        <v>109</v>
      </c>
      <c r="N25" s="3" t="s">
        <v>110</v>
      </c>
      <c r="O25" s="3"/>
    </row>
    <row r="26" spans="1:15" x14ac:dyDescent="0.75">
      <c r="A26" s="3" t="s">
        <v>159</v>
      </c>
      <c r="B26" s="3" t="s">
        <v>160</v>
      </c>
      <c r="C26" s="3">
        <v>50</v>
      </c>
      <c r="D26" s="3" t="s">
        <v>63</v>
      </c>
      <c r="E26" s="3">
        <v>2014</v>
      </c>
      <c r="F26" s="3">
        <v>2014</v>
      </c>
      <c r="G26" s="3">
        <v>23014</v>
      </c>
      <c r="H26" s="3" t="s">
        <v>161</v>
      </c>
      <c r="I26" s="3">
        <v>7012</v>
      </c>
      <c r="J26" s="3" t="s">
        <v>162</v>
      </c>
      <c r="K26" s="3" t="s">
        <v>108</v>
      </c>
      <c r="L26" s="3">
        <v>5.8620850000000004</v>
      </c>
      <c r="M26" s="3" t="s">
        <v>109</v>
      </c>
      <c r="N26" s="3" t="s">
        <v>110</v>
      </c>
      <c r="O26" s="3"/>
    </row>
    <row r="27" spans="1:15" x14ac:dyDescent="0.75">
      <c r="A27" s="3" t="s">
        <v>159</v>
      </c>
      <c r="B27" s="3" t="s">
        <v>160</v>
      </c>
      <c r="C27" s="3">
        <v>50</v>
      </c>
      <c r="D27" s="3" t="s">
        <v>63</v>
      </c>
      <c r="E27" s="3">
        <v>2015</v>
      </c>
      <c r="F27" s="3">
        <v>2015</v>
      </c>
      <c r="G27" s="3">
        <v>23014</v>
      </c>
      <c r="H27" s="3" t="s">
        <v>161</v>
      </c>
      <c r="I27" s="3">
        <v>7012</v>
      </c>
      <c r="J27" s="3" t="s">
        <v>162</v>
      </c>
      <c r="K27" s="3" t="s">
        <v>108</v>
      </c>
      <c r="L27" s="3">
        <v>5.4750550000000002</v>
      </c>
      <c r="M27" s="3" t="s">
        <v>109</v>
      </c>
      <c r="N27" s="3" t="s">
        <v>110</v>
      </c>
      <c r="O27" s="3"/>
    </row>
    <row r="28" spans="1:15" x14ac:dyDescent="0.75">
      <c r="A28" s="3" t="s">
        <v>159</v>
      </c>
      <c r="B28" s="3" t="s">
        <v>160</v>
      </c>
      <c r="C28" s="3">
        <v>50</v>
      </c>
      <c r="D28" s="3" t="s">
        <v>63</v>
      </c>
      <c r="E28" s="3">
        <v>2016</v>
      </c>
      <c r="F28" s="3">
        <v>2016</v>
      </c>
      <c r="G28" s="3">
        <v>23014</v>
      </c>
      <c r="H28" s="3" t="s">
        <v>161</v>
      </c>
      <c r="I28" s="3">
        <v>7012</v>
      </c>
      <c r="J28" s="3" t="s">
        <v>162</v>
      </c>
      <c r="K28" s="3" t="s">
        <v>108</v>
      </c>
      <c r="L28" s="3">
        <v>5.3768440000000002</v>
      </c>
      <c r="M28" s="3" t="s">
        <v>109</v>
      </c>
      <c r="N28" s="3" t="s">
        <v>110</v>
      </c>
      <c r="O28" s="3"/>
    </row>
    <row r="29" spans="1:15" x14ac:dyDescent="0.75">
      <c r="A29" s="3" t="s">
        <v>159</v>
      </c>
      <c r="B29" s="3" t="s">
        <v>160</v>
      </c>
      <c r="C29" s="3">
        <v>50</v>
      </c>
      <c r="D29" s="3" t="s">
        <v>63</v>
      </c>
      <c r="E29" s="3">
        <v>2017</v>
      </c>
      <c r="F29" s="3">
        <v>2017</v>
      </c>
      <c r="G29" s="3">
        <v>23014</v>
      </c>
      <c r="H29" s="3" t="s">
        <v>161</v>
      </c>
      <c r="I29" s="3">
        <v>7012</v>
      </c>
      <c r="J29" s="3" t="s">
        <v>162</v>
      </c>
      <c r="K29" s="3" t="s">
        <v>108</v>
      </c>
      <c r="L29" s="3">
        <v>7.1282439999999996</v>
      </c>
      <c r="M29" s="3" t="s">
        <v>109</v>
      </c>
      <c r="N29" s="3" t="s">
        <v>110</v>
      </c>
      <c r="O29" s="3"/>
    </row>
    <row r="30" spans="1:15" x14ac:dyDescent="0.75">
      <c r="A30" s="3" t="s">
        <v>159</v>
      </c>
      <c r="B30" s="3" t="s">
        <v>160</v>
      </c>
      <c r="C30" s="3">
        <v>50</v>
      </c>
      <c r="D30" s="3" t="s">
        <v>63</v>
      </c>
      <c r="E30" s="3">
        <v>2018</v>
      </c>
      <c r="F30" s="3">
        <v>2018</v>
      </c>
      <c r="G30" s="3">
        <v>23014</v>
      </c>
      <c r="H30" s="3" t="s">
        <v>161</v>
      </c>
      <c r="I30" s="3">
        <v>7012</v>
      </c>
      <c r="J30" s="3" t="s">
        <v>162</v>
      </c>
      <c r="K30" s="3" t="s">
        <v>108</v>
      </c>
      <c r="L30" s="3">
        <v>5.2946900000000001</v>
      </c>
      <c r="M30" s="3" t="s">
        <v>109</v>
      </c>
      <c r="N30" s="3" t="s">
        <v>110</v>
      </c>
      <c r="O30" s="3"/>
    </row>
    <row r="31" spans="1:15" x14ac:dyDescent="0.75">
      <c r="A31" s="3" t="s">
        <v>159</v>
      </c>
      <c r="B31" s="3" t="s">
        <v>160</v>
      </c>
      <c r="C31" s="3">
        <v>50</v>
      </c>
      <c r="D31" s="3" t="s">
        <v>63</v>
      </c>
      <c r="E31" s="3">
        <v>2019</v>
      </c>
      <c r="F31" s="3">
        <v>2019</v>
      </c>
      <c r="G31" s="3">
        <v>23014</v>
      </c>
      <c r="H31" s="3" t="s">
        <v>161</v>
      </c>
      <c r="I31" s="3">
        <v>7012</v>
      </c>
      <c r="J31" s="3" t="s">
        <v>162</v>
      </c>
      <c r="K31" s="3" t="s">
        <v>108</v>
      </c>
      <c r="L31" s="3">
        <v>5.8641540000000001</v>
      </c>
      <c r="M31" s="3" t="s">
        <v>109</v>
      </c>
      <c r="N31" s="3" t="s">
        <v>110</v>
      </c>
      <c r="O31" s="3"/>
    </row>
    <row r="32" spans="1:15" x14ac:dyDescent="0.75">
      <c r="A32" s="3" t="s">
        <v>159</v>
      </c>
      <c r="B32" s="3" t="s">
        <v>160</v>
      </c>
      <c r="C32" s="3">
        <v>204</v>
      </c>
      <c r="D32" s="3" t="s">
        <v>64</v>
      </c>
      <c r="E32" s="3">
        <v>2010</v>
      </c>
      <c r="F32" s="3">
        <v>2010</v>
      </c>
      <c r="G32" s="3">
        <v>23014</v>
      </c>
      <c r="H32" s="3" t="s">
        <v>161</v>
      </c>
      <c r="I32" s="3">
        <v>7012</v>
      </c>
      <c r="J32" s="3" t="s">
        <v>162</v>
      </c>
      <c r="K32" s="3" t="s">
        <v>108</v>
      </c>
      <c r="L32" s="3">
        <v>13.77073</v>
      </c>
      <c r="M32" s="3" t="s">
        <v>109</v>
      </c>
      <c r="N32" s="3" t="s">
        <v>110</v>
      </c>
      <c r="O32" s="3"/>
    </row>
    <row r="33" spans="1:15" x14ac:dyDescent="0.75">
      <c r="A33" s="3" t="s">
        <v>159</v>
      </c>
      <c r="B33" s="3" t="s">
        <v>160</v>
      </c>
      <c r="C33" s="3">
        <v>204</v>
      </c>
      <c r="D33" s="3" t="s">
        <v>64</v>
      </c>
      <c r="E33" s="3">
        <v>2011</v>
      </c>
      <c r="F33" s="3">
        <v>2011</v>
      </c>
      <c r="G33" s="3">
        <v>23014</v>
      </c>
      <c r="H33" s="3" t="s">
        <v>161</v>
      </c>
      <c r="I33" s="3">
        <v>7012</v>
      </c>
      <c r="J33" s="3" t="s">
        <v>162</v>
      </c>
      <c r="K33" s="3" t="s">
        <v>108</v>
      </c>
      <c r="L33" s="3">
        <v>1.446979</v>
      </c>
      <c r="M33" s="3" t="s">
        <v>109</v>
      </c>
      <c r="N33" s="3" t="s">
        <v>110</v>
      </c>
      <c r="O33" s="3"/>
    </row>
    <row r="34" spans="1:15" x14ac:dyDescent="0.75">
      <c r="A34" s="3" t="s">
        <v>159</v>
      </c>
      <c r="B34" s="3" t="s">
        <v>160</v>
      </c>
      <c r="C34" s="3">
        <v>204</v>
      </c>
      <c r="D34" s="3" t="s">
        <v>64</v>
      </c>
      <c r="E34" s="3">
        <v>2012</v>
      </c>
      <c r="F34" s="3">
        <v>2012</v>
      </c>
      <c r="G34" s="3">
        <v>23014</v>
      </c>
      <c r="H34" s="3" t="s">
        <v>161</v>
      </c>
      <c r="I34" s="3">
        <v>7012</v>
      </c>
      <c r="J34" s="3" t="s">
        <v>162</v>
      </c>
      <c r="K34" s="3" t="s">
        <v>108</v>
      </c>
      <c r="L34" s="3">
        <v>6.3925039999999997</v>
      </c>
      <c r="M34" s="3" t="s">
        <v>109</v>
      </c>
      <c r="N34" s="3" t="s">
        <v>110</v>
      </c>
      <c r="O34" s="3"/>
    </row>
    <row r="35" spans="1:15" x14ac:dyDescent="0.75">
      <c r="A35" s="3" t="s">
        <v>159</v>
      </c>
      <c r="B35" s="3" t="s">
        <v>160</v>
      </c>
      <c r="C35" s="3">
        <v>204</v>
      </c>
      <c r="D35" s="3" t="s">
        <v>64</v>
      </c>
      <c r="E35" s="3">
        <v>2013</v>
      </c>
      <c r="F35" s="3">
        <v>2013</v>
      </c>
      <c r="G35" s="3">
        <v>23014</v>
      </c>
      <c r="H35" s="3" t="s">
        <v>161</v>
      </c>
      <c r="I35" s="3">
        <v>7012</v>
      </c>
      <c r="J35" s="3" t="s">
        <v>162</v>
      </c>
      <c r="K35" s="3" t="s">
        <v>108</v>
      </c>
      <c r="L35" s="3">
        <v>-1.9571400000000001</v>
      </c>
      <c r="M35" s="3" t="s">
        <v>109</v>
      </c>
      <c r="N35" s="3" t="s">
        <v>110</v>
      </c>
      <c r="O35" s="3"/>
    </row>
    <row r="36" spans="1:15" x14ac:dyDescent="0.75">
      <c r="A36" s="3" t="s">
        <v>159</v>
      </c>
      <c r="B36" s="3" t="s">
        <v>160</v>
      </c>
      <c r="C36" s="3">
        <v>204</v>
      </c>
      <c r="D36" s="3" t="s">
        <v>64</v>
      </c>
      <c r="E36" s="3">
        <v>2014</v>
      </c>
      <c r="F36" s="3">
        <v>2014</v>
      </c>
      <c r="G36" s="3">
        <v>23014</v>
      </c>
      <c r="H36" s="3" t="s">
        <v>161</v>
      </c>
      <c r="I36" s="3">
        <v>7012</v>
      </c>
      <c r="J36" s="3" t="s">
        <v>162</v>
      </c>
      <c r="K36" s="3" t="s">
        <v>108</v>
      </c>
      <c r="L36" s="3">
        <v>-3.41351</v>
      </c>
      <c r="M36" s="3" t="s">
        <v>109</v>
      </c>
      <c r="N36" s="3" t="s">
        <v>110</v>
      </c>
      <c r="O36" s="3"/>
    </row>
    <row r="37" spans="1:15" x14ac:dyDescent="0.75">
      <c r="A37" s="3" t="s">
        <v>159</v>
      </c>
      <c r="B37" s="3" t="s">
        <v>160</v>
      </c>
      <c r="C37" s="3">
        <v>204</v>
      </c>
      <c r="D37" s="3" t="s">
        <v>64</v>
      </c>
      <c r="E37" s="3">
        <v>2015</v>
      </c>
      <c r="F37" s="3">
        <v>2015</v>
      </c>
      <c r="G37" s="3">
        <v>23014</v>
      </c>
      <c r="H37" s="3" t="s">
        <v>161</v>
      </c>
      <c r="I37" s="3">
        <v>7012</v>
      </c>
      <c r="J37" s="3" t="s">
        <v>162</v>
      </c>
      <c r="K37" s="3" t="s">
        <v>108</v>
      </c>
      <c r="L37" s="3">
        <v>6.7582930000000001</v>
      </c>
      <c r="M37" s="3" t="s">
        <v>109</v>
      </c>
      <c r="N37" s="3" t="s">
        <v>110</v>
      </c>
      <c r="O37" s="3"/>
    </row>
    <row r="38" spans="1:15" x14ac:dyDescent="0.75">
      <c r="A38" s="3" t="s">
        <v>159</v>
      </c>
      <c r="B38" s="3" t="s">
        <v>160</v>
      </c>
      <c r="C38" s="3">
        <v>204</v>
      </c>
      <c r="D38" s="3" t="s">
        <v>64</v>
      </c>
      <c r="E38" s="3">
        <v>2016</v>
      </c>
      <c r="F38" s="3">
        <v>2016</v>
      </c>
      <c r="G38" s="3">
        <v>23014</v>
      </c>
      <c r="H38" s="3" t="s">
        <v>161</v>
      </c>
      <c r="I38" s="3">
        <v>7012</v>
      </c>
      <c r="J38" s="3" t="s">
        <v>162</v>
      </c>
      <c r="K38" s="3" t="s">
        <v>108</v>
      </c>
      <c r="L38" s="3">
        <v>-3.988</v>
      </c>
      <c r="M38" s="3" t="s">
        <v>109</v>
      </c>
      <c r="N38" s="3" t="s">
        <v>110</v>
      </c>
      <c r="O38" s="3"/>
    </row>
    <row r="39" spans="1:15" x14ac:dyDescent="0.75">
      <c r="A39" s="3" t="s">
        <v>159</v>
      </c>
      <c r="B39" s="3" t="s">
        <v>160</v>
      </c>
      <c r="C39" s="3">
        <v>204</v>
      </c>
      <c r="D39" s="3" t="s">
        <v>64</v>
      </c>
      <c r="E39" s="3">
        <v>2017</v>
      </c>
      <c r="F39" s="3">
        <v>2017</v>
      </c>
      <c r="G39" s="3">
        <v>23014</v>
      </c>
      <c r="H39" s="3" t="s">
        <v>161</v>
      </c>
      <c r="I39" s="3">
        <v>7012</v>
      </c>
      <c r="J39" s="3" t="s">
        <v>162</v>
      </c>
      <c r="K39" s="3" t="s">
        <v>108</v>
      </c>
      <c r="L39" s="3">
        <v>2.0364960000000001</v>
      </c>
      <c r="M39" s="3" t="s">
        <v>109</v>
      </c>
      <c r="N39" s="3" t="s">
        <v>110</v>
      </c>
      <c r="O39" s="3"/>
    </row>
    <row r="40" spans="1:15" x14ac:dyDescent="0.75">
      <c r="A40" s="3" t="s">
        <v>159</v>
      </c>
      <c r="B40" s="3" t="s">
        <v>160</v>
      </c>
      <c r="C40" s="3">
        <v>204</v>
      </c>
      <c r="D40" s="3" t="s">
        <v>64</v>
      </c>
      <c r="E40" s="3">
        <v>2018</v>
      </c>
      <c r="F40" s="3">
        <v>2018</v>
      </c>
      <c r="G40" s="3">
        <v>23014</v>
      </c>
      <c r="H40" s="3" t="s">
        <v>161</v>
      </c>
      <c r="I40" s="3">
        <v>7012</v>
      </c>
      <c r="J40" s="3" t="s">
        <v>162</v>
      </c>
      <c r="K40" s="3" t="s">
        <v>108</v>
      </c>
      <c r="L40" s="3">
        <v>0.76079399999999997</v>
      </c>
      <c r="M40" s="3" t="s">
        <v>109</v>
      </c>
      <c r="N40" s="3" t="s">
        <v>110</v>
      </c>
      <c r="O40" s="3"/>
    </row>
    <row r="41" spans="1:15" x14ac:dyDescent="0.75">
      <c r="A41" s="3" t="s">
        <v>159</v>
      </c>
      <c r="B41" s="3" t="s">
        <v>160</v>
      </c>
      <c r="C41" s="3">
        <v>204</v>
      </c>
      <c r="D41" s="3" t="s">
        <v>64</v>
      </c>
      <c r="E41" s="3">
        <v>2019</v>
      </c>
      <c r="F41" s="3">
        <v>2019</v>
      </c>
      <c r="G41" s="3">
        <v>23014</v>
      </c>
      <c r="H41" s="3" t="s">
        <v>161</v>
      </c>
      <c r="I41" s="3">
        <v>7012</v>
      </c>
      <c r="J41" s="3" t="s">
        <v>162</v>
      </c>
      <c r="K41" s="3" t="s">
        <v>108</v>
      </c>
      <c r="L41" s="3">
        <v>-4.8833099999999998</v>
      </c>
      <c r="M41" s="3" t="s">
        <v>109</v>
      </c>
      <c r="N41" s="3" t="s">
        <v>110</v>
      </c>
      <c r="O41" s="3"/>
    </row>
    <row r="42" spans="1:15" x14ac:dyDescent="0.75">
      <c r="A42" s="3" t="s">
        <v>159</v>
      </c>
      <c r="B42" s="3" t="s">
        <v>160</v>
      </c>
      <c r="C42" s="3">
        <v>64</v>
      </c>
      <c r="D42" s="3" t="s">
        <v>120</v>
      </c>
      <c r="E42" s="3">
        <v>2010</v>
      </c>
      <c r="F42" s="3">
        <v>2010</v>
      </c>
      <c r="G42" s="3">
        <v>23014</v>
      </c>
      <c r="H42" s="3" t="s">
        <v>161</v>
      </c>
      <c r="I42" s="3">
        <v>7012</v>
      </c>
      <c r="J42" s="3" t="s">
        <v>162</v>
      </c>
      <c r="K42" s="3" t="s">
        <v>108</v>
      </c>
      <c r="L42" s="3">
        <v>9.9793710000000004</v>
      </c>
      <c r="M42" s="3" t="s">
        <v>109</v>
      </c>
      <c r="N42" s="3" t="s">
        <v>110</v>
      </c>
      <c r="O42" s="3"/>
    </row>
    <row r="43" spans="1:15" x14ac:dyDescent="0.75">
      <c r="A43" s="3" t="s">
        <v>159</v>
      </c>
      <c r="B43" s="3" t="s">
        <v>160</v>
      </c>
      <c r="C43" s="3">
        <v>64</v>
      </c>
      <c r="D43" s="3" t="s">
        <v>120</v>
      </c>
      <c r="E43" s="3">
        <v>2011</v>
      </c>
      <c r="F43" s="3">
        <v>2011</v>
      </c>
      <c r="G43" s="3">
        <v>23014</v>
      </c>
      <c r="H43" s="3" t="s">
        <v>161</v>
      </c>
      <c r="I43" s="3">
        <v>7012</v>
      </c>
      <c r="J43" s="3" t="s">
        <v>162</v>
      </c>
      <c r="K43" s="3" t="s">
        <v>108</v>
      </c>
      <c r="L43" s="3">
        <v>8.1770219999999991</v>
      </c>
      <c r="M43" s="3" t="s">
        <v>109</v>
      </c>
      <c r="N43" s="3" t="s">
        <v>110</v>
      </c>
      <c r="O43" s="3"/>
    </row>
    <row r="44" spans="1:15" x14ac:dyDescent="0.75">
      <c r="A44" s="3" t="s">
        <v>159</v>
      </c>
      <c r="B44" s="3" t="s">
        <v>160</v>
      </c>
      <c r="C44" s="3">
        <v>64</v>
      </c>
      <c r="D44" s="3" t="s">
        <v>120</v>
      </c>
      <c r="E44" s="3">
        <v>2012</v>
      </c>
      <c r="F44" s="3">
        <v>2012</v>
      </c>
      <c r="G44" s="3">
        <v>23014</v>
      </c>
      <c r="H44" s="3" t="s">
        <v>161</v>
      </c>
      <c r="I44" s="3">
        <v>7012</v>
      </c>
      <c r="J44" s="3" t="s">
        <v>162</v>
      </c>
      <c r="K44" s="3" t="s">
        <v>108</v>
      </c>
      <c r="L44" s="3">
        <v>12.478999999999999</v>
      </c>
      <c r="M44" s="3" t="s">
        <v>109</v>
      </c>
      <c r="N44" s="3" t="s">
        <v>110</v>
      </c>
      <c r="O44" s="3"/>
    </row>
    <row r="45" spans="1:15" x14ac:dyDescent="0.75">
      <c r="A45" s="3" t="s">
        <v>159</v>
      </c>
      <c r="B45" s="3" t="s">
        <v>160</v>
      </c>
      <c r="C45" s="3">
        <v>64</v>
      </c>
      <c r="D45" s="3" t="s">
        <v>120</v>
      </c>
      <c r="E45" s="3">
        <v>2013</v>
      </c>
      <c r="F45" s="3">
        <v>2013</v>
      </c>
      <c r="G45" s="3">
        <v>23014</v>
      </c>
      <c r="H45" s="3" t="s">
        <v>161</v>
      </c>
      <c r="I45" s="3">
        <v>7012</v>
      </c>
      <c r="J45" s="3" t="s">
        <v>162</v>
      </c>
      <c r="K45" s="3" t="s">
        <v>108</v>
      </c>
      <c r="L45" s="3">
        <v>14.28049</v>
      </c>
      <c r="M45" s="3" t="s">
        <v>109</v>
      </c>
      <c r="N45" s="3" t="s">
        <v>110</v>
      </c>
      <c r="O45" s="3"/>
    </row>
    <row r="46" spans="1:15" x14ac:dyDescent="0.75">
      <c r="A46" s="3" t="s">
        <v>159</v>
      </c>
      <c r="B46" s="3" t="s">
        <v>160</v>
      </c>
      <c r="C46" s="3">
        <v>64</v>
      </c>
      <c r="D46" s="3" t="s">
        <v>120</v>
      </c>
      <c r="E46" s="3">
        <v>2014</v>
      </c>
      <c r="F46" s="3">
        <v>2014</v>
      </c>
      <c r="G46" s="3">
        <v>23014</v>
      </c>
      <c r="H46" s="3" t="s">
        <v>161</v>
      </c>
      <c r="I46" s="3">
        <v>7012</v>
      </c>
      <c r="J46" s="3" t="s">
        <v>162</v>
      </c>
      <c r="K46" s="3" t="s">
        <v>108</v>
      </c>
      <c r="L46" s="3">
        <v>5.531809</v>
      </c>
      <c r="M46" s="3" t="s">
        <v>109</v>
      </c>
      <c r="N46" s="3" t="s">
        <v>110</v>
      </c>
      <c r="O46" s="3"/>
    </row>
    <row r="47" spans="1:15" x14ac:dyDescent="0.75">
      <c r="A47" s="3" t="s">
        <v>159</v>
      </c>
      <c r="B47" s="3" t="s">
        <v>160</v>
      </c>
      <c r="C47" s="3">
        <v>64</v>
      </c>
      <c r="D47" s="3" t="s">
        <v>120</v>
      </c>
      <c r="E47" s="3">
        <v>2015</v>
      </c>
      <c r="F47" s="3">
        <v>2015</v>
      </c>
      <c r="G47" s="3">
        <v>23014</v>
      </c>
      <c r="H47" s="3" t="s">
        <v>161</v>
      </c>
      <c r="I47" s="3">
        <v>7012</v>
      </c>
      <c r="J47" s="3" t="s">
        <v>162</v>
      </c>
      <c r="K47" s="3" t="s">
        <v>108</v>
      </c>
      <c r="L47" s="3">
        <v>2.750105</v>
      </c>
      <c r="M47" s="3" t="s">
        <v>109</v>
      </c>
      <c r="N47" s="3" t="s">
        <v>110</v>
      </c>
      <c r="O47" s="3"/>
    </row>
    <row r="48" spans="1:15" x14ac:dyDescent="0.75">
      <c r="A48" s="3" t="s">
        <v>159</v>
      </c>
      <c r="B48" s="3" t="s">
        <v>160</v>
      </c>
      <c r="C48" s="3">
        <v>64</v>
      </c>
      <c r="D48" s="3" t="s">
        <v>120</v>
      </c>
      <c r="E48" s="3">
        <v>2016</v>
      </c>
      <c r="F48" s="3">
        <v>2016</v>
      </c>
      <c r="G48" s="3">
        <v>23014</v>
      </c>
      <c r="H48" s="3" t="s">
        <v>161</v>
      </c>
      <c r="I48" s="3">
        <v>7012</v>
      </c>
      <c r="J48" s="3" t="s">
        <v>162</v>
      </c>
      <c r="K48" s="3" t="s">
        <v>108</v>
      </c>
      <c r="L48" s="3">
        <v>6.2659140000000004</v>
      </c>
      <c r="M48" s="3" t="s">
        <v>109</v>
      </c>
      <c r="N48" s="3" t="s">
        <v>110</v>
      </c>
      <c r="O48" s="3"/>
    </row>
    <row r="49" spans="1:15" x14ac:dyDescent="0.75">
      <c r="A49" s="3" t="s">
        <v>159</v>
      </c>
      <c r="B49" s="3" t="s">
        <v>160</v>
      </c>
      <c r="C49" s="3">
        <v>64</v>
      </c>
      <c r="D49" s="3" t="s">
        <v>120</v>
      </c>
      <c r="E49" s="3">
        <v>2017</v>
      </c>
      <c r="F49" s="3">
        <v>2017</v>
      </c>
      <c r="G49" s="3">
        <v>23014</v>
      </c>
      <c r="H49" s="3" t="s">
        <v>161</v>
      </c>
      <c r="I49" s="3">
        <v>7012</v>
      </c>
      <c r="J49" s="3" t="s">
        <v>162</v>
      </c>
      <c r="K49" s="3" t="s">
        <v>108</v>
      </c>
      <c r="L49" s="3">
        <v>7.0805660000000001</v>
      </c>
      <c r="M49" s="3" t="s">
        <v>109</v>
      </c>
      <c r="N49" s="3" t="s">
        <v>110</v>
      </c>
      <c r="O49" s="3"/>
    </row>
    <row r="50" spans="1:15" x14ac:dyDescent="0.75">
      <c r="A50" s="3" t="s">
        <v>159</v>
      </c>
      <c r="B50" s="3" t="s">
        <v>160</v>
      </c>
      <c r="C50" s="3">
        <v>64</v>
      </c>
      <c r="D50" s="3" t="s">
        <v>120</v>
      </c>
      <c r="E50" s="3">
        <v>2018</v>
      </c>
      <c r="F50" s="3">
        <v>2018</v>
      </c>
      <c r="G50" s="3">
        <v>23014</v>
      </c>
      <c r="H50" s="3" t="s">
        <v>161</v>
      </c>
      <c r="I50" s="3">
        <v>7012</v>
      </c>
      <c r="J50" s="3" t="s">
        <v>162</v>
      </c>
      <c r="K50" s="3" t="s">
        <v>108</v>
      </c>
      <c r="L50" s="3">
        <v>4.0076660000000004</v>
      </c>
      <c r="M50" s="3" t="s">
        <v>109</v>
      </c>
      <c r="N50" s="3" t="s">
        <v>110</v>
      </c>
      <c r="O50" s="3"/>
    </row>
    <row r="51" spans="1:15" x14ac:dyDescent="0.75">
      <c r="A51" s="3" t="s">
        <v>159</v>
      </c>
      <c r="B51" s="3" t="s">
        <v>160</v>
      </c>
      <c r="C51" s="3">
        <v>64</v>
      </c>
      <c r="D51" s="3" t="s">
        <v>120</v>
      </c>
      <c r="E51" s="3">
        <v>2019</v>
      </c>
      <c r="F51" s="3">
        <v>2019</v>
      </c>
      <c r="G51" s="3">
        <v>23014</v>
      </c>
      <c r="H51" s="3" t="s">
        <v>161</v>
      </c>
      <c r="I51" s="3">
        <v>7012</v>
      </c>
      <c r="J51" s="3" t="s">
        <v>162</v>
      </c>
      <c r="K51" s="3" t="s">
        <v>108</v>
      </c>
      <c r="L51" s="3">
        <v>3.6315240000000002</v>
      </c>
      <c r="M51" s="3" t="s">
        <v>109</v>
      </c>
      <c r="N51" s="3" t="s">
        <v>110</v>
      </c>
      <c r="O51" s="3"/>
    </row>
    <row r="52" spans="1:15" x14ac:dyDescent="0.75">
      <c r="A52" s="3" t="s">
        <v>159</v>
      </c>
      <c r="B52" s="3" t="s">
        <v>160</v>
      </c>
      <c r="C52" s="3">
        <v>854</v>
      </c>
      <c r="D52" s="3" t="s">
        <v>65</v>
      </c>
      <c r="E52" s="3">
        <v>2010</v>
      </c>
      <c r="F52" s="3">
        <v>2010</v>
      </c>
      <c r="G52" s="3">
        <v>23014</v>
      </c>
      <c r="H52" s="3" t="s">
        <v>161</v>
      </c>
      <c r="I52" s="3">
        <v>7012</v>
      </c>
      <c r="J52" s="3" t="s">
        <v>162</v>
      </c>
      <c r="K52" s="3" t="s">
        <v>108</v>
      </c>
      <c r="L52" s="3">
        <v>3.679894</v>
      </c>
      <c r="M52" s="3" t="s">
        <v>109</v>
      </c>
      <c r="N52" s="3" t="s">
        <v>110</v>
      </c>
      <c r="O52" s="3"/>
    </row>
    <row r="53" spans="1:15" x14ac:dyDescent="0.75">
      <c r="A53" s="3" t="s">
        <v>159</v>
      </c>
      <c r="B53" s="3" t="s">
        <v>160</v>
      </c>
      <c r="C53" s="3">
        <v>854</v>
      </c>
      <c r="D53" s="3" t="s">
        <v>65</v>
      </c>
      <c r="E53" s="3">
        <v>2011</v>
      </c>
      <c r="F53" s="3">
        <v>2011</v>
      </c>
      <c r="G53" s="3">
        <v>23014</v>
      </c>
      <c r="H53" s="3" t="s">
        <v>161</v>
      </c>
      <c r="I53" s="3">
        <v>7012</v>
      </c>
      <c r="J53" s="3" t="s">
        <v>162</v>
      </c>
      <c r="K53" s="3" t="s">
        <v>108</v>
      </c>
      <c r="L53" s="3">
        <v>9.6643150000000002</v>
      </c>
      <c r="M53" s="3" t="s">
        <v>109</v>
      </c>
      <c r="N53" s="3" t="s">
        <v>110</v>
      </c>
      <c r="O53" s="3"/>
    </row>
    <row r="54" spans="1:15" x14ac:dyDescent="0.75">
      <c r="A54" s="3" t="s">
        <v>159</v>
      </c>
      <c r="B54" s="3" t="s">
        <v>160</v>
      </c>
      <c r="C54" s="3">
        <v>854</v>
      </c>
      <c r="D54" s="3" t="s">
        <v>65</v>
      </c>
      <c r="E54" s="3">
        <v>2012</v>
      </c>
      <c r="F54" s="3">
        <v>2012</v>
      </c>
      <c r="G54" s="3">
        <v>23014</v>
      </c>
      <c r="H54" s="3" t="s">
        <v>161</v>
      </c>
      <c r="I54" s="3">
        <v>7012</v>
      </c>
      <c r="J54" s="3" t="s">
        <v>162</v>
      </c>
      <c r="K54" s="3" t="s">
        <v>108</v>
      </c>
      <c r="L54" s="3">
        <v>1.5792550000000001</v>
      </c>
      <c r="M54" s="3" t="s">
        <v>109</v>
      </c>
      <c r="N54" s="3" t="s">
        <v>110</v>
      </c>
      <c r="O54" s="3"/>
    </row>
    <row r="55" spans="1:15" x14ac:dyDescent="0.75">
      <c r="A55" s="3" t="s">
        <v>159</v>
      </c>
      <c r="B55" s="3" t="s">
        <v>160</v>
      </c>
      <c r="C55" s="3">
        <v>854</v>
      </c>
      <c r="D55" s="3" t="s">
        <v>65</v>
      </c>
      <c r="E55" s="3">
        <v>2013</v>
      </c>
      <c r="F55" s="3">
        <v>2013</v>
      </c>
      <c r="G55" s="3">
        <v>23014</v>
      </c>
      <c r="H55" s="3" t="s">
        <v>161</v>
      </c>
      <c r="I55" s="3">
        <v>7012</v>
      </c>
      <c r="J55" s="3" t="s">
        <v>162</v>
      </c>
      <c r="K55" s="3" t="s">
        <v>108</v>
      </c>
      <c r="L55" s="3">
        <v>-2.74472</v>
      </c>
      <c r="M55" s="3" t="s">
        <v>109</v>
      </c>
      <c r="N55" s="3" t="s">
        <v>110</v>
      </c>
      <c r="O55" s="3"/>
    </row>
    <row r="56" spans="1:15" x14ac:dyDescent="0.75">
      <c r="A56" s="3" t="s">
        <v>159</v>
      </c>
      <c r="B56" s="3" t="s">
        <v>160</v>
      </c>
      <c r="C56" s="3">
        <v>854</v>
      </c>
      <c r="D56" s="3" t="s">
        <v>65</v>
      </c>
      <c r="E56" s="3">
        <v>2014</v>
      </c>
      <c r="F56" s="3">
        <v>2014</v>
      </c>
      <c r="G56" s="3">
        <v>23014</v>
      </c>
      <c r="H56" s="3" t="s">
        <v>161</v>
      </c>
      <c r="I56" s="3">
        <v>7012</v>
      </c>
      <c r="J56" s="3" t="s">
        <v>162</v>
      </c>
      <c r="K56" s="3" t="s">
        <v>108</v>
      </c>
      <c r="L56" s="3">
        <v>-2.0426299999999999</v>
      </c>
      <c r="M56" s="3" t="s">
        <v>109</v>
      </c>
      <c r="N56" s="3" t="s">
        <v>110</v>
      </c>
      <c r="O56" s="3"/>
    </row>
    <row r="57" spans="1:15" x14ac:dyDescent="0.75">
      <c r="A57" s="3" t="s">
        <v>159</v>
      </c>
      <c r="B57" s="3" t="s">
        <v>160</v>
      </c>
      <c r="C57" s="3">
        <v>854</v>
      </c>
      <c r="D57" s="3" t="s">
        <v>65</v>
      </c>
      <c r="E57" s="3">
        <v>2015</v>
      </c>
      <c r="F57" s="3">
        <v>2015</v>
      </c>
      <c r="G57" s="3">
        <v>23014</v>
      </c>
      <c r="H57" s="3" t="s">
        <v>161</v>
      </c>
      <c r="I57" s="3">
        <v>7012</v>
      </c>
      <c r="J57" s="3" t="s">
        <v>162</v>
      </c>
      <c r="K57" s="3" t="s">
        <v>108</v>
      </c>
      <c r="L57" s="3">
        <v>4.3618410000000001</v>
      </c>
      <c r="M57" s="3" t="s">
        <v>109</v>
      </c>
      <c r="N57" s="3" t="s">
        <v>110</v>
      </c>
      <c r="O57" s="3"/>
    </row>
    <row r="58" spans="1:15" x14ac:dyDescent="0.75">
      <c r="A58" s="3" t="s">
        <v>159</v>
      </c>
      <c r="B58" s="3" t="s">
        <v>160</v>
      </c>
      <c r="C58" s="3">
        <v>854</v>
      </c>
      <c r="D58" s="3" t="s">
        <v>65</v>
      </c>
      <c r="E58" s="3">
        <v>2016</v>
      </c>
      <c r="F58" s="3">
        <v>2016</v>
      </c>
      <c r="G58" s="3">
        <v>23014</v>
      </c>
      <c r="H58" s="3" t="s">
        <v>161</v>
      </c>
      <c r="I58" s="3">
        <v>7012</v>
      </c>
      <c r="J58" s="3" t="s">
        <v>162</v>
      </c>
      <c r="K58" s="3" t="s">
        <v>108</v>
      </c>
      <c r="L58" s="3">
        <v>-2.81853</v>
      </c>
      <c r="M58" s="3" t="s">
        <v>109</v>
      </c>
      <c r="N58" s="3" t="s">
        <v>110</v>
      </c>
      <c r="O58" s="3"/>
    </row>
    <row r="59" spans="1:15" x14ac:dyDescent="0.75">
      <c r="A59" s="3" t="s">
        <v>159</v>
      </c>
      <c r="B59" s="3" t="s">
        <v>160</v>
      </c>
      <c r="C59" s="3">
        <v>854</v>
      </c>
      <c r="D59" s="3" t="s">
        <v>65</v>
      </c>
      <c r="E59" s="3">
        <v>2017</v>
      </c>
      <c r="F59" s="3">
        <v>2017</v>
      </c>
      <c r="G59" s="3">
        <v>23014</v>
      </c>
      <c r="H59" s="3" t="s">
        <v>161</v>
      </c>
      <c r="I59" s="3">
        <v>7012</v>
      </c>
      <c r="J59" s="3" t="s">
        <v>162</v>
      </c>
      <c r="K59" s="3" t="s">
        <v>108</v>
      </c>
      <c r="L59" s="3">
        <v>6.0290030000000003</v>
      </c>
      <c r="M59" s="3" t="s">
        <v>109</v>
      </c>
      <c r="N59" s="3" t="s">
        <v>110</v>
      </c>
      <c r="O59" s="3"/>
    </row>
    <row r="60" spans="1:15" x14ac:dyDescent="0.75">
      <c r="A60" s="3" t="s">
        <v>159</v>
      </c>
      <c r="B60" s="3" t="s">
        <v>160</v>
      </c>
      <c r="C60" s="3">
        <v>854</v>
      </c>
      <c r="D60" s="3" t="s">
        <v>65</v>
      </c>
      <c r="E60" s="3">
        <v>2018</v>
      </c>
      <c r="F60" s="3">
        <v>2018</v>
      </c>
      <c r="G60" s="3">
        <v>23014</v>
      </c>
      <c r="H60" s="3" t="s">
        <v>161</v>
      </c>
      <c r="I60" s="3">
        <v>7012</v>
      </c>
      <c r="J60" s="3" t="s">
        <v>162</v>
      </c>
      <c r="K60" s="3" t="s">
        <v>108</v>
      </c>
      <c r="L60" s="3">
        <v>-0.40281</v>
      </c>
      <c r="M60" s="3" t="s">
        <v>109</v>
      </c>
      <c r="N60" s="3" t="s">
        <v>110</v>
      </c>
      <c r="O60" s="3"/>
    </row>
    <row r="61" spans="1:15" x14ac:dyDescent="0.75">
      <c r="A61" s="3" t="s">
        <v>159</v>
      </c>
      <c r="B61" s="3" t="s">
        <v>160</v>
      </c>
      <c r="C61" s="3">
        <v>854</v>
      </c>
      <c r="D61" s="3" t="s">
        <v>65</v>
      </c>
      <c r="E61" s="3">
        <v>2019</v>
      </c>
      <c r="F61" s="3">
        <v>2019</v>
      </c>
      <c r="G61" s="3">
        <v>23014</v>
      </c>
      <c r="H61" s="3" t="s">
        <v>161</v>
      </c>
      <c r="I61" s="3">
        <v>7012</v>
      </c>
      <c r="J61" s="3" t="s">
        <v>162</v>
      </c>
      <c r="K61" s="3" t="s">
        <v>108</v>
      </c>
      <c r="L61" s="3">
        <v>-5.4081999999999999</v>
      </c>
      <c r="M61" s="3" t="s">
        <v>109</v>
      </c>
      <c r="N61" s="3" t="s">
        <v>110</v>
      </c>
      <c r="O61" s="3"/>
    </row>
    <row r="62" spans="1:15" x14ac:dyDescent="0.75">
      <c r="A62" s="3" t="s">
        <v>159</v>
      </c>
      <c r="B62" s="3" t="s">
        <v>160</v>
      </c>
      <c r="C62" s="3">
        <v>108</v>
      </c>
      <c r="D62" s="3" t="s">
        <v>123</v>
      </c>
      <c r="E62" s="3">
        <v>2010</v>
      </c>
      <c r="F62" s="3">
        <v>2010</v>
      </c>
      <c r="G62" s="3">
        <v>23014</v>
      </c>
      <c r="H62" s="3" t="s">
        <v>161</v>
      </c>
      <c r="I62" s="3">
        <v>7012</v>
      </c>
      <c r="J62" s="3" t="s">
        <v>162</v>
      </c>
      <c r="K62" s="3" t="s">
        <v>108</v>
      </c>
      <c r="L62" s="3">
        <v>3.9617019999999998</v>
      </c>
      <c r="M62" s="3" t="s">
        <v>109</v>
      </c>
      <c r="N62" s="3" t="s">
        <v>110</v>
      </c>
      <c r="O62" s="3"/>
    </row>
    <row r="63" spans="1:15" x14ac:dyDescent="0.75">
      <c r="A63" s="3" t="s">
        <v>159</v>
      </c>
      <c r="B63" s="3" t="s">
        <v>160</v>
      </c>
      <c r="C63" s="3">
        <v>108</v>
      </c>
      <c r="D63" s="3" t="s">
        <v>123</v>
      </c>
      <c r="E63" s="3">
        <v>2011</v>
      </c>
      <c r="F63" s="3">
        <v>2011</v>
      </c>
      <c r="G63" s="3">
        <v>23014</v>
      </c>
      <c r="H63" s="3" t="s">
        <v>161</v>
      </c>
      <c r="I63" s="3">
        <v>7012</v>
      </c>
      <c r="J63" s="3" t="s">
        <v>162</v>
      </c>
      <c r="K63" s="3" t="s">
        <v>108</v>
      </c>
      <c r="L63" s="3">
        <v>16.34639</v>
      </c>
      <c r="M63" s="3" t="s">
        <v>109</v>
      </c>
      <c r="N63" s="3" t="s">
        <v>110</v>
      </c>
      <c r="O63" s="3"/>
    </row>
    <row r="64" spans="1:15" x14ac:dyDescent="0.75">
      <c r="A64" s="3" t="s">
        <v>159</v>
      </c>
      <c r="B64" s="3" t="s">
        <v>160</v>
      </c>
      <c r="C64" s="3">
        <v>108</v>
      </c>
      <c r="D64" s="3" t="s">
        <v>123</v>
      </c>
      <c r="E64" s="3">
        <v>2012</v>
      </c>
      <c r="F64" s="3">
        <v>2012</v>
      </c>
      <c r="G64" s="3">
        <v>23014</v>
      </c>
      <c r="H64" s="3" t="s">
        <v>161</v>
      </c>
      <c r="I64" s="3">
        <v>7012</v>
      </c>
      <c r="J64" s="3" t="s">
        <v>162</v>
      </c>
      <c r="K64" s="3" t="s">
        <v>108</v>
      </c>
      <c r="L64" s="3">
        <v>6.2736879999999999</v>
      </c>
      <c r="M64" s="3" t="s">
        <v>109</v>
      </c>
      <c r="N64" s="3" t="s">
        <v>110</v>
      </c>
      <c r="O64" s="3"/>
    </row>
    <row r="65" spans="1:15" x14ac:dyDescent="0.75">
      <c r="A65" s="3" t="s">
        <v>159</v>
      </c>
      <c r="B65" s="3" t="s">
        <v>160</v>
      </c>
      <c r="C65" s="3">
        <v>108</v>
      </c>
      <c r="D65" s="3" t="s">
        <v>123</v>
      </c>
      <c r="E65" s="3">
        <v>2013</v>
      </c>
      <c r="F65" s="3">
        <v>2013</v>
      </c>
      <c r="G65" s="3">
        <v>23014</v>
      </c>
      <c r="H65" s="3" t="s">
        <v>161</v>
      </c>
      <c r="I65" s="3">
        <v>7012</v>
      </c>
      <c r="J65" s="3" t="s">
        <v>162</v>
      </c>
      <c r="K65" s="3" t="s">
        <v>108</v>
      </c>
      <c r="L65" s="3">
        <v>11.822850000000001</v>
      </c>
      <c r="M65" s="3" t="s">
        <v>109</v>
      </c>
      <c r="N65" s="3" t="s">
        <v>110</v>
      </c>
      <c r="O65" s="3"/>
    </row>
    <row r="66" spans="1:15" x14ac:dyDescent="0.75">
      <c r="A66" s="3" t="s">
        <v>159</v>
      </c>
      <c r="B66" s="3" t="s">
        <v>160</v>
      </c>
      <c r="C66" s="3">
        <v>108</v>
      </c>
      <c r="D66" s="3" t="s">
        <v>123</v>
      </c>
      <c r="E66" s="3">
        <v>2014</v>
      </c>
      <c r="F66" s="3">
        <v>2014</v>
      </c>
      <c r="G66" s="3">
        <v>23014</v>
      </c>
      <c r="H66" s="3" t="s">
        <v>161</v>
      </c>
      <c r="I66" s="3">
        <v>7012</v>
      </c>
      <c r="J66" s="3" t="s">
        <v>162</v>
      </c>
      <c r="K66" s="3" t="s">
        <v>108</v>
      </c>
      <c r="L66" s="3">
        <v>-0.46289000000000002</v>
      </c>
      <c r="M66" s="3" t="s">
        <v>109</v>
      </c>
      <c r="N66" s="3" t="s">
        <v>110</v>
      </c>
      <c r="O66" s="3"/>
    </row>
    <row r="67" spans="1:15" x14ac:dyDescent="0.75">
      <c r="A67" s="3" t="s">
        <v>159</v>
      </c>
      <c r="B67" s="3" t="s">
        <v>160</v>
      </c>
      <c r="C67" s="3">
        <v>108</v>
      </c>
      <c r="D67" s="3" t="s">
        <v>123</v>
      </c>
      <c r="E67" s="3">
        <v>2015</v>
      </c>
      <c r="F67" s="3">
        <v>2015</v>
      </c>
      <c r="G67" s="3">
        <v>23014</v>
      </c>
      <c r="H67" s="3" t="s">
        <v>161</v>
      </c>
      <c r="I67" s="3">
        <v>7012</v>
      </c>
      <c r="J67" s="3" t="s">
        <v>162</v>
      </c>
      <c r="K67" s="3" t="s">
        <v>108</v>
      </c>
      <c r="L67" s="3">
        <v>11.72451</v>
      </c>
      <c r="M67" s="3" t="s">
        <v>109</v>
      </c>
      <c r="N67" s="3" t="s">
        <v>110</v>
      </c>
      <c r="O67" s="3"/>
    </row>
    <row r="68" spans="1:15" x14ac:dyDescent="0.75">
      <c r="A68" s="3" t="s">
        <v>159</v>
      </c>
      <c r="B68" s="3" t="s">
        <v>160</v>
      </c>
      <c r="C68" s="3">
        <v>108</v>
      </c>
      <c r="D68" s="3" t="s">
        <v>123</v>
      </c>
      <c r="E68" s="3">
        <v>2016</v>
      </c>
      <c r="F68" s="3">
        <v>2016</v>
      </c>
      <c r="G68" s="3">
        <v>23014</v>
      </c>
      <c r="H68" s="3" t="s">
        <v>161</v>
      </c>
      <c r="I68" s="3">
        <v>7012</v>
      </c>
      <c r="J68" s="3" t="s">
        <v>162</v>
      </c>
      <c r="K68" s="3" t="s">
        <v>108</v>
      </c>
      <c r="L68" s="3">
        <v>13.764340000000001</v>
      </c>
      <c r="M68" s="3" t="s">
        <v>109</v>
      </c>
      <c r="N68" s="3" t="s">
        <v>110</v>
      </c>
      <c r="O68" s="3"/>
    </row>
    <row r="69" spans="1:15" x14ac:dyDescent="0.75">
      <c r="A69" s="3" t="s">
        <v>159</v>
      </c>
      <c r="B69" s="3" t="s">
        <v>160</v>
      </c>
      <c r="C69" s="3">
        <v>108</v>
      </c>
      <c r="D69" s="3" t="s">
        <v>123</v>
      </c>
      <c r="E69" s="3">
        <v>2017</v>
      </c>
      <c r="F69" s="3">
        <v>2017</v>
      </c>
      <c r="G69" s="3">
        <v>23014</v>
      </c>
      <c r="H69" s="3" t="s">
        <v>161</v>
      </c>
      <c r="I69" s="3">
        <v>7012</v>
      </c>
      <c r="J69" s="3" t="s">
        <v>162</v>
      </c>
      <c r="K69" s="3" t="s">
        <v>108</v>
      </c>
      <c r="L69" s="3">
        <v>9.690035</v>
      </c>
      <c r="M69" s="3" t="s">
        <v>109</v>
      </c>
      <c r="N69" s="3" t="s">
        <v>110</v>
      </c>
      <c r="O69" s="3"/>
    </row>
    <row r="70" spans="1:15" x14ac:dyDescent="0.75">
      <c r="A70" s="3" t="s">
        <v>159</v>
      </c>
      <c r="B70" s="3" t="s">
        <v>160</v>
      </c>
      <c r="C70" s="3">
        <v>108</v>
      </c>
      <c r="D70" s="3" t="s">
        <v>123</v>
      </c>
      <c r="E70" s="3">
        <v>2018</v>
      </c>
      <c r="F70" s="3">
        <v>2018</v>
      </c>
      <c r="G70" s="3">
        <v>23014</v>
      </c>
      <c r="H70" s="3" t="s">
        <v>161</v>
      </c>
      <c r="I70" s="3">
        <v>7012</v>
      </c>
      <c r="J70" s="3" t="s">
        <v>162</v>
      </c>
      <c r="K70" s="3" t="s">
        <v>108</v>
      </c>
      <c r="L70" s="3">
        <v>-15.154</v>
      </c>
      <c r="M70" s="3" t="s">
        <v>109</v>
      </c>
      <c r="N70" s="3" t="s">
        <v>110</v>
      </c>
      <c r="O70" s="3"/>
    </row>
    <row r="71" spans="1:15" x14ac:dyDescent="0.75">
      <c r="A71" s="3" t="s">
        <v>159</v>
      </c>
      <c r="B71" s="3" t="s">
        <v>160</v>
      </c>
      <c r="C71" s="3">
        <v>108</v>
      </c>
      <c r="D71" s="3" t="s">
        <v>123</v>
      </c>
      <c r="E71" s="3">
        <v>2019</v>
      </c>
      <c r="F71" s="3">
        <v>2019</v>
      </c>
      <c r="G71" s="3">
        <v>23014</v>
      </c>
      <c r="H71" s="3" t="s">
        <v>161</v>
      </c>
      <c r="I71" s="3">
        <v>7012</v>
      </c>
      <c r="J71" s="3" t="s">
        <v>162</v>
      </c>
      <c r="K71" s="3" t="s">
        <v>108</v>
      </c>
      <c r="L71" s="3">
        <v>8.8321880000000004</v>
      </c>
      <c r="M71" s="3" t="s">
        <v>109</v>
      </c>
      <c r="N71" s="3" t="s">
        <v>110</v>
      </c>
      <c r="O71" s="3"/>
    </row>
    <row r="72" spans="1:15" x14ac:dyDescent="0.75">
      <c r="A72" s="3" t="s">
        <v>159</v>
      </c>
      <c r="B72" s="3" t="s">
        <v>160</v>
      </c>
      <c r="C72" s="3">
        <v>116</v>
      </c>
      <c r="D72" s="3" t="s">
        <v>66</v>
      </c>
      <c r="E72" s="3">
        <v>2010</v>
      </c>
      <c r="F72" s="3">
        <v>2010</v>
      </c>
      <c r="G72" s="3">
        <v>23014</v>
      </c>
      <c r="H72" s="3" t="s">
        <v>161</v>
      </c>
      <c r="I72" s="3">
        <v>7012</v>
      </c>
      <c r="J72" s="3" t="s">
        <v>162</v>
      </c>
      <c r="K72" s="3" t="s">
        <v>108</v>
      </c>
      <c r="L72" s="3">
        <v>3.6320229999999998</v>
      </c>
      <c r="M72" s="3" t="s">
        <v>109</v>
      </c>
      <c r="N72" s="3" t="s">
        <v>110</v>
      </c>
      <c r="O72" s="3"/>
    </row>
    <row r="73" spans="1:15" x14ac:dyDescent="0.75">
      <c r="A73" s="3" t="s">
        <v>159</v>
      </c>
      <c r="B73" s="3" t="s">
        <v>160</v>
      </c>
      <c r="C73" s="3">
        <v>116</v>
      </c>
      <c r="D73" s="3" t="s">
        <v>66</v>
      </c>
      <c r="E73" s="3">
        <v>2011</v>
      </c>
      <c r="F73" s="3">
        <v>2011</v>
      </c>
      <c r="G73" s="3">
        <v>23014</v>
      </c>
      <c r="H73" s="3" t="s">
        <v>161</v>
      </c>
      <c r="I73" s="3">
        <v>7012</v>
      </c>
      <c r="J73" s="3" t="s">
        <v>162</v>
      </c>
      <c r="K73" s="3" t="s">
        <v>108</v>
      </c>
      <c r="L73" s="3">
        <v>6.1626409999999998</v>
      </c>
      <c r="M73" s="3" t="s">
        <v>109</v>
      </c>
      <c r="N73" s="3" t="s">
        <v>110</v>
      </c>
      <c r="O73" s="3"/>
    </row>
    <row r="74" spans="1:15" x14ac:dyDescent="0.75">
      <c r="A74" s="3" t="s">
        <v>159</v>
      </c>
      <c r="B74" s="3" t="s">
        <v>160</v>
      </c>
      <c r="C74" s="3">
        <v>116</v>
      </c>
      <c r="D74" s="3" t="s">
        <v>66</v>
      </c>
      <c r="E74" s="3">
        <v>2012</v>
      </c>
      <c r="F74" s="3">
        <v>2012</v>
      </c>
      <c r="G74" s="3">
        <v>23014</v>
      </c>
      <c r="H74" s="3" t="s">
        <v>161</v>
      </c>
      <c r="I74" s="3">
        <v>7012</v>
      </c>
      <c r="J74" s="3" t="s">
        <v>162</v>
      </c>
      <c r="K74" s="3" t="s">
        <v>108</v>
      </c>
      <c r="L74" s="3">
        <v>2.4192710000000002</v>
      </c>
      <c r="M74" s="3" t="s">
        <v>109</v>
      </c>
      <c r="N74" s="3" t="s">
        <v>110</v>
      </c>
      <c r="O74" s="3"/>
    </row>
    <row r="75" spans="1:15" x14ac:dyDescent="0.75">
      <c r="A75" s="3" t="s">
        <v>159</v>
      </c>
      <c r="B75" s="3" t="s">
        <v>160</v>
      </c>
      <c r="C75" s="3">
        <v>116</v>
      </c>
      <c r="D75" s="3" t="s">
        <v>66</v>
      </c>
      <c r="E75" s="3">
        <v>2013</v>
      </c>
      <c r="F75" s="3">
        <v>2013</v>
      </c>
      <c r="G75" s="3">
        <v>23014</v>
      </c>
      <c r="H75" s="3" t="s">
        <v>161</v>
      </c>
      <c r="I75" s="3">
        <v>7012</v>
      </c>
      <c r="J75" s="3" t="s">
        <v>162</v>
      </c>
      <c r="K75" s="3" t="s">
        <v>108</v>
      </c>
      <c r="L75" s="3">
        <v>6.10703</v>
      </c>
      <c r="M75" s="3" t="s">
        <v>109</v>
      </c>
      <c r="N75" s="3" t="s">
        <v>110</v>
      </c>
      <c r="O75" s="3"/>
    </row>
    <row r="76" spans="1:15" x14ac:dyDescent="0.75">
      <c r="A76" s="3" t="s">
        <v>159</v>
      </c>
      <c r="B76" s="3" t="s">
        <v>160</v>
      </c>
      <c r="C76" s="3">
        <v>116</v>
      </c>
      <c r="D76" s="3" t="s">
        <v>66</v>
      </c>
      <c r="E76" s="3">
        <v>2014</v>
      </c>
      <c r="F76" s="3">
        <v>2014</v>
      </c>
      <c r="G76" s="3">
        <v>23014</v>
      </c>
      <c r="H76" s="3" t="s">
        <v>161</v>
      </c>
      <c r="I76" s="3">
        <v>7012</v>
      </c>
      <c r="J76" s="3" t="s">
        <v>162</v>
      </c>
      <c r="K76" s="3" t="s">
        <v>108</v>
      </c>
      <c r="L76" s="3">
        <v>3.0670329999999999</v>
      </c>
      <c r="M76" s="3" t="s">
        <v>109</v>
      </c>
      <c r="N76" s="3" t="s">
        <v>110</v>
      </c>
      <c r="O76" s="3"/>
    </row>
    <row r="77" spans="1:15" x14ac:dyDescent="0.75">
      <c r="A77" s="3" t="s">
        <v>159</v>
      </c>
      <c r="B77" s="3" t="s">
        <v>160</v>
      </c>
      <c r="C77" s="3">
        <v>116</v>
      </c>
      <c r="D77" s="3" t="s">
        <v>66</v>
      </c>
      <c r="E77" s="3">
        <v>2015</v>
      </c>
      <c r="F77" s="3">
        <v>2015</v>
      </c>
      <c r="G77" s="3">
        <v>23014</v>
      </c>
      <c r="H77" s="3" t="s">
        <v>161</v>
      </c>
      <c r="I77" s="3">
        <v>7012</v>
      </c>
      <c r="J77" s="3" t="s">
        <v>162</v>
      </c>
      <c r="K77" s="3" t="s">
        <v>108</v>
      </c>
      <c r="L77" s="3">
        <v>5.5155060000000002</v>
      </c>
      <c r="M77" s="3" t="s">
        <v>109</v>
      </c>
      <c r="N77" s="3" t="s">
        <v>110</v>
      </c>
      <c r="O77" s="3"/>
    </row>
    <row r="78" spans="1:15" x14ac:dyDescent="0.75">
      <c r="A78" s="3" t="s">
        <v>159</v>
      </c>
      <c r="B78" s="3" t="s">
        <v>160</v>
      </c>
      <c r="C78" s="3">
        <v>116</v>
      </c>
      <c r="D78" s="3" t="s">
        <v>66</v>
      </c>
      <c r="E78" s="3">
        <v>2016</v>
      </c>
      <c r="F78" s="3">
        <v>2016</v>
      </c>
      <c r="G78" s="3">
        <v>23014</v>
      </c>
      <c r="H78" s="3" t="s">
        <v>161</v>
      </c>
      <c r="I78" s="3">
        <v>7012</v>
      </c>
      <c r="J78" s="3" t="s">
        <v>162</v>
      </c>
      <c r="K78" s="3" t="s">
        <v>108</v>
      </c>
      <c r="L78" s="3">
        <v>5.9502259999999998</v>
      </c>
      <c r="M78" s="3" t="s">
        <v>109</v>
      </c>
      <c r="N78" s="3" t="s">
        <v>110</v>
      </c>
      <c r="O78" s="3"/>
    </row>
    <row r="79" spans="1:15" x14ac:dyDescent="0.75">
      <c r="A79" s="3" t="s">
        <v>159</v>
      </c>
      <c r="B79" s="3" t="s">
        <v>160</v>
      </c>
      <c r="C79" s="3">
        <v>116</v>
      </c>
      <c r="D79" s="3" t="s">
        <v>66</v>
      </c>
      <c r="E79" s="3">
        <v>2017</v>
      </c>
      <c r="F79" s="3">
        <v>2017</v>
      </c>
      <c r="G79" s="3">
        <v>23014</v>
      </c>
      <c r="H79" s="3" t="s">
        <v>161</v>
      </c>
      <c r="I79" s="3">
        <v>7012</v>
      </c>
      <c r="J79" s="3" t="s">
        <v>162</v>
      </c>
      <c r="K79" s="3" t="s">
        <v>108</v>
      </c>
      <c r="L79" s="3">
        <v>1.8822700000000001</v>
      </c>
      <c r="M79" s="3" t="s">
        <v>109</v>
      </c>
      <c r="N79" s="3" t="s">
        <v>110</v>
      </c>
      <c r="O79" s="3"/>
    </row>
    <row r="80" spans="1:15" x14ac:dyDescent="0.75">
      <c r="A80" s="3" t="s">
        <v>159</v>
      </c>
      <c r="B80" s="3" t="s">
        <v>160</v>
      </c>
      <c r="C80" s="3">
        <v>116</v>
      </c>
      <c r="D80" s="3" t="s">
        <v>66</v>
      </c>
      <c r="E80" s="3">
        <v>2018</v>
      </c>
      <c r="F80" s="3">
        <v>2018</v>
      </c>
      <c r="G80" s="3">
        <v>23014</v>
      </c>
      <c r="H80" s="3" t="s">
        <v>161</v>
      </c>
      <c r="I80" s="3">
        <v>7012</v>
      </c>
      <c r="J80" s="3" t="s">
        <v>162</v>
      </c>
      <c r="K80" s="3" t="s">
        <v>108</v>
      </c>
      <c r="L80" s="3">
        <v>1.9030739999999999</v>
      </c>
      <c r="M80" s="3" t="s">
        <v>109</v>
      </c>
      <c r="N80" s="3" t="s">
        <v>110</v>
      </c>
      <c r="O80" s="3"/>
    </row>
    <row r="81" spans="1:15" x14ac:dyDescent="0.75">
      <c r="A81" s="3" t="s">
        <v>159</v>
      </c>
      <c r="B81" s="3" t="s">
        <v>160</v>
      </c>
      <c r="C81" s="3">
        <v>116</v>
      </c>
      <c r="D81" s="3" t="s">
        <v>66</v>
      </c>
      <c r="E81" s="3">
        <v>2019</v>
      </c>
      <c r="F81" s="3">
        <v>2019</v>
      </c>
      <c r="G81" s="3">
        <v>23014</v>
      </c>
      <c r="H81" s="3" t="s">
        <v>161</v>
      </c>
      <c r="I81" s="3">
        <v>7012</v>
      </c>
      <c r="J81" s="3" t="s">
        <v>162</v>
      </c>
      <c r="K81" s="3" t="s">
        <v>108</v>
      </c>
      <c r="L81" s="3">
        <v>3.3622179999999999</v>
      </c>
      <c r="M81" s="3" t="s">
        <v>109</v>
      </c>
      <c r="N81" s="3" t="s">
        <v>110</v>
      </c>
      <c r="O81" s="3"/>
    </row>
    <row r="82" spans="1:15" x14ac:dyDescent="0.75">
      <c r="A82" s="3" t="s">
        <v>159</v>
      </c>
      <c r="B82" s="3" t="s">
        <v>160</v>
      </c>
      <c r="C82" s="3">
        <v>120</v>
      </c>
      <c r="D82" s="3" t="s">
        <v>124</v>
      </c>
      <c r="E82" s="3">
        <v>2010</v>
      </c>
      <c r="F82" s="3">
        <v>2010</v>
      </c>
      <c r="G82" s="3">
        <v>23014</v>
      </c>
      <c r="H82" s="3" t="s">
        <v>161</v>
      </c>
      <c r="I82" s="3">
        <v>7012</v>
      </c>
      <c r="J82" s="3" t="s">
        <v>162</v>
      </c>
      <c r="K82" s="3" t="s">
        <v>108</v>
      </c>
      <c r="L82" s="3">
        <v>2.858663</v>
      </c>
      <c r="M82" s="3" t="s">
        <v>109</v>
      </c>
      <c r="N82" s="3" t="s">
        <v>110</v>
      </c>
      <c r="O82" s="3"/>
    </row>
    <row r="83" spans="1:15" x14ac:dyDescent="0.75">
      <c r="A83" s="3" t="s">
        <v>159</v>
      </c>
      <c r="B83" s="3" t="s">
        <v>160</v>
      </c>
      <c r="C83" s="3">
        <v>120</v>
      </c>
      <c r="D83" s="3" t="s">
        <v>124</v>
      </c>
      <c r="E83" s="3">
        <v>2011</v>
      </c>
      <c r="F83" s="3">
        <v>2011</v>
      </c>
      <c r="G83" s="3">
        <v>23014</v>
      </c>
      <c r="H83" s="3" t="s">
        <v>161</v>
      </c>
      <c r="I83" s="3">
        <v>7012</v>
      </c>
      <c r="J83" s="3" t="s">
        <v>162</v>
      </c>
      <c r="K83" s="3" t="s">
        <v>108</v>
      </c>
      <c r="L83" s="3">
        <v>3.0986120000000001</v>
      </c>
      <c r="M83" s="3" t="s">
        <v>109</v>
      </c>
      <c r="N83" s="3" t="s">
        <v>110</v>
      </c>
      <c r="O83" s="3"/>
    </row>
    <row r="84" spans="1:15" x14ac:dyDescent="0.75">
      <c r="A84" s="3" t="s">
        <v>159</v>
      </c>
      <c r="B84" s="3" t="s">
        <v>160</v>
      </c>
      <c r="C84" s="3">
        <v>120</v>
      </c>
      <c r="D84" s="3" t="s">
        <v>124</v>
      </c>
      <c r="E84" s="3">
        <v>2012</v>
      </c>
      <c r="F84" s="3">
        <v>2012</v>
      </c>
      <c r="G84" s="3">
        <v>23014</v>
      </c>
      <c r="H84" s="3" t="s">
        <v>161</v>
      </c>
      <c r="I84" s="3">
        <v>7012</v>
      </c>
      <c r="J84" s="3" t="s">
        <v>162</v>
      </c>
      <c r="K84" s="3" t="s">
        <v>108</v>
      </c>
      <c r="L84" s="3">
        <v>5.3300020000000004</v>
      </c>
      <c r="M84" s="3" t="s">
        <v>109</v>
      </c>
      <c r="N84" s="3" t="s">
        <v>110</v>
      </c>
      <c r="O84" s="3"/>
    </row>
    <row r="85" spans="1:15" x14ac:dyDescent="0.75">
      <c r="A85" s="3" t="s">
        <v>159</v>
      </c>
      <c r="B85" s="3" t="s">
        <v>160</v>
      </c>
      <c r="C85" s="3">
        <v>120</v>
      </c>
      <c r="D85" s="3" t="s">
        <v>124</v>
      </c>
      <c r="E85" s="3">
        <v>2013</v>
      </c>
      <c r="F85" s="3">
        <v>2013</v>
      </c>
      <c r="G85" s="3">
        <v>23014</v>
      </c>
      <c r="H85" s="3" t="s">
        <v>161</v>
      </c>
      <c r="I85" s="3">
        <v>7012</v>
      </c>
      <c r="J85" s="3" t="s">
        <v>162</v>
      </c>
      <c r="K85" s="3" t="s">
        <v>108</v>
      </c>
      <c r="L85" s="3">
        <v>2.1555759999999999</v>
      </c>
      <c r="M85" s="3" t="s">
        <v>109</v>
      </c>
      <c r="N85" s="3" t="s">
        <v>110</v>
      </c>
      <c r="O85" s="3"/>
    </row>
    <row r="86" spans="1:15" x14ac:dyDescent="0.75">
      <c r="A86" s="3" t="s">
        <v>159</v>
      </c>
      <c r="B86" s="3" t="s">
        <v>160</v>
      </c>
      <c r="C86" s="3">
        <v>120</v>
      </c>
      <c r="D86" s="3" t="s">
        <v>124</v>
      </c>
      <c r="E86" s="3">
        <v>2014</v>
      </c>
      <c r="F86" s="3">
        <v>2014</v>
      </c>
      <c r="G86" s="3">
        <v>23014</v>
      </c>
      <c r="H86" s="3" t="s">
        <v>161</v>
      </c>
      <c r="I86" s="3">
        <v>7012</v>
      </c>
      <c r="J86" s="3" t="s">
        <v>162</v>
      </c>
      <c r="K86" s="3" t="s">
        <v>108</v>
      </c>
      <c r="L86" s="3">
        <v>0.275229</v>
      </c>
      <c r="M86" s="3" t="s">
        <v>109</v>
      </c>
      <c r="N86" s="3" t="s">
        <v>110</v>
      </c>
      <c r="O86" s="3"/>
    </row>
    <row r="87" spans="1:15" x14ac:dyDescent="0.75">
      <c r="A87" s="3" t="s">
        <v>159</v>
      </c>
      <c r="B87" s="3" t="s">
        <v>160</v>
      </c>
      <c r="C87" s="3">
        <v>120</v>
      </c>
      <c r="D87" s="3" t="s">
        <v>124</v>
      </c>
      <c r="E87" s="3">
        <v>2015</v>
      </c>
      <c r="F87" s="3">
        <v>2015</v>
      </c>
      <c r="G87" s="3">
        <v>23014</v>
      </c>
      <c r="H87" s="3" t="s">
        <v>161</v>
      </c>
      <c r="I87" s="3">
        <v>7012</v>
      </c>
      <c r="J87" s="3" t="s">
        <v>162</v>
      </c>
      <c r="K87" s="3" t="s">
        <v>108</v>
      </c>
      <c r="L87" s="3">
        <v>1.5553520000000001</v>
      </c>
      <c r="M87" s="3" t="s">
        <v>109</v>
      </c>
      <c r="N87" s="3" t="s">
        <v>110</v>
      </c>
      <c r="O87" s="3"/>
    </row>
    <row r="88" spans="1:15" x14ac:dyDescent="0.75">
      <c r="A88" s="3" t="s">
        <v>159</v>
      </c>
      <c r="B88" s="3" t="s">
        <v>160</v>
      </c>
      <c r="C88" s="3">
        <v>120</v>
      </c>
      <c r="D88" s="3" t="s">
        <v>124</v>
      </c>
      <c r="E88" s="3">
        <v>2016</v>
      </c>
      <c r="F88" s="3">
        <v>2016</v>
      </c>
      <c r="G88" s="3">
        <v>23014</v>
      </c>
      <c r="H88" s="3" t="s">
        <v>161</v>
      </c>
      <c r="I88" s="3">
        <v>7012</v>
      </c>
      <c r="J88" s="3" t="s">
        <v>162</v>
      </c>
      <c r="K88" s="3" t="s">
        <v>108</v>
      </c>
      <c r="L88" s="3">
        <v>-0.54054000000000002</v>
      </c>
      <c r="M88" s="3" t="s">
        <v>109</v>
      </c>
      <c r="N88" s="3" t="s">
        <v>110</v>
      </c>
      <c r="O88" s="3"/>
    </row>
    <row r="89" spans="1:15" x14ac:dyDescent="0.75">
      <c r="A89" s="3" t="s">
        <v>159</v>
      </c>
      <c r="B89" s="3" t="s">
        <v>160</v>
      </c>
      <c r="C89" s="3">
        <v>120</v>
      </c>
      <c r="D89" s="3" t="s">
        <v>124</v>
      </c>
      <c r="E89" s="3">
        <v>2017</v>
      </c>
      <c r="F89" s="3">
        <v>2017</v>
      </c>
      <c r="G89" s="3">
        <v>23014</v>
      </c>
      <c r="H89" s="3" t="s">
        <v>161</v>
      </c>
      <c r="I89" s="3">
        <v>7012</v>
      </c>
      <c r="J89" s="3" t="s">
        <v>162</v>
      </c>
      <c r="K89" s="3" t="s">
        <v>108</v>
      </c>
      <c r="L89" s="3">
        <v>1.3586959999999999</v>
      </c>
      <c r="M89" s="3" t="s">
        <v>109</v>
      </c>
      <c r="N89" s="3" t="s">
        <v>110</v>
      </c>
      <c r="O89" s="3"/>
    </row>
    <row r="90" spans="1:15" x14ac:dyDescent="0.75">
      <c r="A90" s="3" t="s">
        <v>159</v>
      </c>
      <c r="B90" s="3" t="s">
        <v>160</v>
      </c>
      <c r="C90" s="3">
        <v>120</v>
      </c>
      <c r="D90" s="3" t="s">
        <v>124</v>
      </c>
      <c r="E90" s="3">
        <v>2018</v>
      </c>
      <c r="F90" s="3">
        <v>2018</v>
      </c>
      <c r="G90" s="3">
        <v>23014</v>
      </c>
      <c r="H90" s="3" t="s">
        <v>161</v>
      </c>
      <c r="I90" s="3">
        <v>7012</v>
      </c>
      <c r="J90" s="3" t="s">
        <v>162</v>
      </c>
      <c r="K90" s="3" t="s">
        <v>108</v>
      </c>
      <c r="L90" s="3">
        <v>2.1447720000000001</v>
      </c>
      <c r="M90" s="3" t="s">
        <v>109</v>
      </c>
      <c r="N90" s="3" t="s">
        <v>110</v>
      </c>
      <c r="O90" s="3"/>
    </row>
    <row r="91" spans="1:15" x14ac:dyDescent="0.75">
      <c r="A91" s="3" t="s">
        <v>159</v>
      </c>
      <c r="B91" s="3" t="s">
        <v>160</v>
      </c>
      <c r="C91" s="3">
        <v>120</v>
      </c>
      <c r="D91" s="3" t="s">
        <v>124</v>
      </c>
      <c r="E91" s="3">
        <v>2019</v>
      </c>
      <c r="F91" s="3">
        <v>2019</v>
      </c>
      <c r="G91" s="3">
        <v>23014</v>
      </c>
      <c r="H91" s="3" t="s">
        <v>161</v>
      </c>
      <c r="I91" s="3">
        <v>7012</v>
      </c>
      <c r="J91" s="3" t="s">
        <v>162</v>
      </c>
      <c r="K91" s="3" t="s">
        <v>108</v>
      </c>
      <c r="L91" s="3">
        <v>2.712161</v>
      </c>
      <c r="M91" s="3" t="s">
        <v>109</v>
      </c>
      <c r="N91" s="3" t="s">
        <v>110</v>
      </c>
      <c r="O91" s="3"/>
    </row>
    <row r="92" spans="1:15" x14ac:dyDescent="0.75">
      <c r="A92" s="3" t="s">
        <v>159</v>
      </c>
      <c r="B92" s="3" t="s">
        <v>160</v>
      </c>
      <c r="C92" s="3">
        <v>148</v>
      </c>
      <c r="D92" s="3" t="s">
        <v>68</v>
      </c>
      <c r="E92" s="3">
        <v>2010</v>
      </c>
      <c r="F92" s="3">
        <v>2010</v>
      </c>
      <c r="G92" s="3">
        <v>23014</v>
      </c>
      <c r="H92" s="3" t="s">
        <v>161</v>
      </c>
      <c r="I92" s="3">
        <v>7012</v>
      </c>
      <c r="J92" s="3" t="s">
        <v>162</v>
      </c>
      <c r="K92" s="3" t="s">
        <v>108</v>
      </c>
      <c r="L92" s="3">
        <v>-4.1626500000000002</v>
      </c>
      <c r="M92" s="3" t="s">
        <v>109</v>
      </c>
      <c r="N92" s="3" t="s">
        <v>110</v>
      </c>
      <c r="O92" s="3"/>
    </row>
    <row r="93" spans="1:15" x14ac:dyDescent="0.75">
      <c r="A93" s="3" t="s">
        <v>159</v>
      </c>
      <c r="B93" s="3" t="s">
        <v>160</v>
      </c>
      <c r="C93" s="3">
        <v>148</v>
      </c>
      <c r="D93" s="3" t="s">
        <v>68</v>
      </c>
      <c r="E93" s="3">
        <v>2011</v>
      </c>
      <c r="F93" s="3">
        <v>2011</v>
      </c>
      <c r="G93" s="3">
        <v>23014</v>
      </c>
      <c r="H93" s="3" t="s">
        <v>161</v>
      </c>
      <c r="I93" s="3">
        <v>7012</v>
      </c>
      <c r="J93" s="3" t="s">
        <v>162</v>
      </c>
      <c r="K93" s="3" t="s">
        <v>108</v>
      </c>
      <c r="L93" s="3">
        <v>14.01384</v>
      </c>
      <c r="M93" s="3" t="s">
        <v>109</v>
      </c>
      <c r="N93" s="3" t="s">
        <v>110</v>
      </c>
      <c r="O93" s="3"/>
    </row>
    <row r="94" spans="1:15" x14ac:dyDescent="0.75">
      <c r="A94" s="3" t="s">
        <v>159</v>
      </c>
      <c r="B94" s="3" t="s">
        <v>160</v>
      </c>
      <c r="C94" s="3">
        <v>148</v>
      </c>
      <c r="D94" s="3" t="s">
        <v>68</v>
      </c>
      <c r="E94" s="3">
        <v>2012</v>
      </c>
      <c r="F94" s="3">
        <v>2012</v>
      </c>
      <c r="G94" s="3">
        <v>23014</v>
      </c>
      <c r="H94" s="3" t="s">
        <v>161</v>
      </c>
      <c r="I94" s="3">
        <v>7012</v>
      </c>
      <c r="J94" s="3" t="s">
        <v>162</v>
      </c>
      <c r="K94" s="3" t="s">
        <v>108</v>
      </c>
      <c r="L94" s="3">
        <v>4.4764799999999996</v>
      </c>
      <c r="M94" s="3" t="s">
        <v>109</v>
      </c>
      <c r="N94" s="3" t="s">
        <v>110</v>
      </c>
      <c r="O94" s="3"/>
    </row>
    <row r="95" spans="1:15" x14ac:dyDescent="0.75">
      <c r="A95" s="3" t="s">
        <v>159</v>
      </c>
      <c r="B95" s="3" t="s">
        <v>160</v>
      </c>
      <c r="C95" s="3">
        <v>148</v>
      </c>
      <c r="D95" s="3" t="s">
        <v>68</v>
      </c>
      <c r="E95" s="3">
        <v>2013</v>
      </c>
      <c r="F95" s="3">
        <v>2013</v>
      </c>
      <c r="G95" s="3">
        <v>23014</v>
      </c>
      <c r="H95" s="3" t="s">
        <v>161</v>
      </c>
      <c r="I95" s="3">
        <v>7012</v>
      </c>
      <c r="J95" s="3" t="s">
        <v>162</v>
      </c>
      <c r="K95" s="3" t="s">
        <v>108</v>
      </c>
      <c r="L95" s="3">
        <v>-0.65359999999999996</v>
      </c>
      <c r="M95" s="3" t="s">
        <v>109</v>
      </c>
      <c r="N95" s="3" t="s">
        <v>110</v>
      </c>
      <c r="O95" s="3"/>
    </row>
    <row r="96" spans="1:15" x14ac:dyDescent="0.75">
      <c r="A96" s="3" t="s">
        <v>159</v>
      </c>
      <c r="B96" s="3" t="s">
        <v>160</v>
      </c>
      <c r="C96" s="3">
        <v>148</v>
      </c>
      <c r="D96" s="3" t="s">
        <v>68</v>
      </c>
      <c r="E96" s="3">
        <v>2014</v>
      </c>
      <c r="F96" s="3">
        <v>2014</v>
      </c>
      <c r="G96" s="3">
        <v>23014</v>
      </c>
      <c r="H96" s="3" t="s">
        <v>161</v>
      </c>
      <c r="I96" s="3">
        <v>7012</v>
      </c>
      <c r="J96" s="3" t="s">
        <v>162</v>
      </c>
      <c r="K96" s="3" t="s">
        <v>108</v>
      </c>
      <c r="L96" s="3">
        <v>4.8245610000000001</v>
      </c>
      <c r="M96" s="3" t="s">
        <v>109</v>
      </c>
      <c r="N96" s="3" t="s">
        <v>110</v>
      </c>
      <c r="O96" s="3"/>
    </row>
    <row r="97" spans="1:15" x14ac:dyDescent="0.75">
      <c r="A97" s="3" t="s">
        <v>159</v>
      </c>
      <c r="B97" s="3" t="s">
        <v>160</v>
      </c>
      <c r="C97" s="3">
        <v>148</v>
      </c>
      <c r="D97" s="3" t="s">
        <v>68</v>
      </c>
      <c r="E97" s="3">
        <v>2015</v>
      </c>
      <c r="F97" s="3">
        <v>2015</v>
      </c>
      <c r="G97" s="3">
        <v>23014</v>
      </c>
      <c r="H97" s="3" t="s">
        <v>161</v>
      </c>
      <c r="I97" s="3">
        <v>7012</v>
      </c>
      <c r="J97" s="3" t="s">
        <v>162</v>
      </c>
      <c r="K97" s="3" t="s">
        <v>108</v>
      </c>
      <c r="L97" s="3">
        <v>-6.3821599999999998</v>
      </c>
      <c r="M97" s="3" t="s">
        <v>109</v>
      </c>
      <c r="N97" s="3" t="s">
        <v>110</v>
      </c>
      <c r="O97" s="3"/>
    </row>
    <row r="98" spans="1:15" x14ac:dyDescent="0.75">
      <c r="A98" s="3" t="s">
        <v>159</v>
      </c>
      <c r="B98" s="3" t="s">
        <v>160</v>
      </c>
      <c r="C98" s="3">
        <v>148</v>
      </c>
      <c r="D98" s="3" t="s">
        <v>68</v>
      </c>
      <c r="E98" s="3">
        <v>2016</v>
      </c>
      <c r="F98" s="3">
        <v>2016</v>
      </c>
      <c r="G98" s="3">
        <v>23014</v>
      </c>
      <c r="H98" s="3" t="s">
        <v>161</v>
      </c>
      <c r="I98" s="3">
        <v>7012</v>
      </c>
      <c r="J98" s="3" t="s">
        <v>162</v>
      </c>
      <c r="K98" s="3" t="s">
        <v>108</v>
      </c>
      <c r="L98" s="3">
        <v>-10.030799999999999</v>
      </c>
      <c r="M98" s="3" t="s">
        <v>109</v>
      </c>
      <c r="N98" s="3" t="s">
        <v>110</v>
      </c>
      <c r="O98" s="3"/>
    </row>
    <row r="99" spans="1:15" x14ac:dyDescent="0.75">
      <c r="A99" s="3" t="s">
        <v>159</v>
      </c>
      <c r="B99" s="3" t="s">
        <v>160</v>
      </c>
      <c r="C99" s="3">
        <v>148</v>
      </c>
      <c r="D99" s="3" t="s">
        <v>68</v>
      </c>
      <c r="E99" s="3">
        <v>2017</v>
      </c>
      <c r="F99" s="3">
        <v>2017</v>
      </c>
      <c r="G99" s="3">
        <v>23014</v>
      </c>
      <c r="H99" s="3" t="s">
        <v>161</v>
      </c>
      <c r="I99" s="3">
        <v>7012</v>
      </c>
      <c r="J99" s="3" t="s">
        <v>162</v>
      </c>
      <c r="K99" s="3" t="s">
        <v>108</v>
      </c>
      <c r="L99" s="3">
        <v>2.1193490000000001</v>
      </c>
      <c r="M99" s="3" t="s">
        <v>109</v>
      </c>
      <c r="N99" s="3" t="s">
        <v>110</v>
      </c>
      <c r="O99" s="3"/>
    </row>
    <row r="100" spans="1:15" x14ac:dyDescent="0.75">
      <c r="A100" s="3" t="s">
        <v>159</v>
      </c>
      <c r="B100" s="3" t="s">
        <v>160</v>
      </c>
      <c r="C100" s="3">
        <v>148</v>
      </c>
      <c r="D100" s="3" t="s">
        <v>68</v>
      </c>
      <c r="E100" s="3">
        <v>2018</v>
      </c>
      <c r="F100" s="3">
        <v>2018</v>
      </c>
      <c r="G100" s="3">
        <v>23014</v>
      </c>
      <c r="H100" s="3" t="s">
        <v>161</v>
      </c>
      <c r="I100" s="3">
        <v>7012</v>
      </c>
      <c r="J100" s="3" t="s">
        <v>162</v>
      </c>
      <c r="K100" s="3" t="s">
        <v>108</v>
      </c>
      <c r="L100" s="3">
        <v>-4.5434900000000003</v>
      </c>
      <c r="M100" s="3" t="s">
        <v>109</v>
      </c>
      <c r="N100" s="3" t="s">
        <v>110</v>
      </c>
      <c r="O100" s="3"/>
    </row>
    <row r="101" spans="1:15" x14ac:dyDescent="0.75">
      <c r="A101" s="3" t="s">
        <v>159</v>
      </c>
      <c r="B101" s="3" t="s">
        <v>160</v>
      </c>
      <c r="C101" s="3">
        <v>148</v>
      </c>
      <c r="D101" s="3" t="s">
        <v>68</v>
      </c>
      <c r="E101" s="3">
        <v>2019</v>
      </c>
      <c r="F101" s="3">
        <v>2019</v>
      </c>
      <c r="G101" s="3">
        <v>23014</v>
      </c>
      <c r="H101" s="3" t="s">
        <v>161</v>
      </c>
      <c r="I101" s="3">
        <v>7012</v>
      </c>
      <c r="J101" s="3" t="s">
        <v>162</v>
      </c>
      <c r="K101" s="3" t="s">
        <v>108</v>
      </c>
      <c r="L101" s="3">
        <v>-0.1242</v>
      </c>
      <c r="M101" s="3" t="s">
        <v>109</v>
      </c>
      <c r="N101" s="3" t="s">
        <v>110</v>
      </c>
      <c r="O101" s="3"/>
    </row>
    <row r="102" spans="1:15" x14ac:dyDescent="0.75">
      <c r="A102" s="3" t="s">
        <v>159</v>
      </c>
      <c r="B102" s="3" t="s">
        <v>160</v>
      </c>
      <c r="C102" s="3">
        <v>174</v>
      </c>
      <c r="D102" s="3" t="s">
        <v>69</v>
      </c>
      <c r="E102" s="3">
        <v>2010</v>
      </c>
      <c r="F102" s="3">
        <v>2010</v>
      </c>
      <c r="G102" s="3">
        <v>23014</v>
      </c>
      <c r="H102" s="3" t="s">
        <v>161</v>
      </c>
      <c r="I102" s="3">
        <v>7012</v>
      </c>
      <c r="J102" s="3" t="s">
        <v>162</v>
      </c>
      <c r="K102" s="3" t="s">
        <v>108</v>
      </c>
      <c r="L102" s="3">
        <v>7.9379749999999998</v>
      </c>
      <c r="M102" s="3" t="s">
        <v>109</v>
      </c>
      <c r="N102" s="3" t="s">
        <v>110</v>
      </c>
      <c r="O102" s="3"/>
    </row>
    <row r="103" spans="1:15" x14ac:dyDescent="0.75">
      <c r="A103" s="3" t="s">
        <v>159</v>
      </c>
      <c r="B103" s="3" t="s">
        <v>160</v>
      </c>
      <c r="C103" s="3">
        <v>174</v>
      </c>
      <c r="D103" s="3" t="s">
        <v>69</v>
      </c>
      <c r="E103" s="3">
        <v>2011</v>
      </c>
      <c r="F103" s="3">
        <v>2011</v>
      </c>
      <c r="G103" s="3">
        <v>23014</v>
      </c>
      <c r="H103" s="3" t="s">
        <v>161</v>
      </c>
      <c r="I103" s="3">
        <v>7012</v>
      </c>
      <c r="J103" s="3" t="s">
        <v>162</v>
      </c>
      <c r="K103" s="3" t="s">
        <v>108</v>
      </c>
      <c r="L103" s="3">
        <v>5.8628749999999998</v>
      </c>
      <c r="M103" s="3" t="s">
        <v>109</v>
      </c>
      <c r="N103" s="3" t="s">
        <v>110</v>
      </c>
      <c r="O103" s="3"/>
    </row>
    <row r="104" spans="1:15" x14ac:dyDescent="0.75">
      <c r="A104" s="3" t="s">
        <v>159</v>
      </c>
      <c r="B104" s="3" t="s">
        <v>160</v>
      </c>
      <c r="C104" s="3">
        <v>174</v>
      </c>
      <c r="D104" s="3" t="s">
        <v>69</v>
      </c>
      <c r="E104" s="3">
        <v>2012</v>
      </c>
      <c r="F104" s="3">
        <v>2012</v>
      </c>
      <c r="G104" s="3">
        <v>23014</v>
      </c>
      <c r="H104" s="3" t="s">
        <v>161</v>
      </c>
      <c r="I104" s="3">
        <v>7012</v>
      </c>
      <c r="J104" s="3" t="s">
        <v>162</v>
      </c>
      <c r="K104" s="3" t="s">
        <v>108</v>
      </c>
      <c r="L104" s="3">
        <v>-1.8009999999999999</v>
      </c>
      <c r="M104" s="3" t="s">
        <v>109</v>
      </c>
      <c r="N104" s="3" t="s">
        <v>110</v>
      </c>
      <c r="O104" s="3"/>
    </row>
    <row r="105" spans="1:15" x14ac:dyDescent="0.75">
      <c r="A105" s="3" t="s">
        <v>159</v>
      </c>
      <c r="B105" s="3" t="s">
        <v>160</v>
      </c>
      <c r="C105" s="3">
        <v>174</v>
      </c>
      <c r="D105" s="3" t="s">
        <v>69</v>
      </c>
      <c r="E105" s="3">
        <v>2013</v>
      </c>
      <c r="F105" s="3">
        <v>2013</v>
      </c>
      <c r="G105" s="3">
        <v>23014</v>
      </c>
      <c r="H105" s="3" t="s">
        <v>161</v>
      </c>
      <c r="I105" s="3">
        <v>7012</v>
      </c>
      <c r="J105" s="3" t="s">
        <v>162</v>
      </c>
      <c r="K105" s="3" t="s">
        <v>108</v>
      </c>
      <c r="L105" s="3">
        <v>3.7746590000000002</v>
      </c>
      <c r="M105" s="3" t="s">
        <v>109</v>
      </c>
      <c r="N105" s="3" t="s">
        <v>110</v>
      </c>
      <c r="O105" s="3"/>
    </row>
    <row r="106" spans="1:15" x14ac:dyDescent="0.75">
      <c r="A106" s="3" t="s">
        <v>159</v>
      </c>
      <c r="B106" s="3" t="s">
        <v>160</v>
      </c>
      <c r="C106" s="3">
        <v>174</v>
      </c>
      <c r="D106" s="3" t="s">
        <v>69</v>
      </c>
      <c r="E106" s="3">
        <v>2014</v>
      </c>
      <c r="F106" s="3">
        <v>2014</v>
      </c>
      <c r="G106" s="3">
        <v>23014</v>
      </c>
      <c r="H106" s="3" t="s">
        <v>161</v>
      </c>
      <c r="I106" s="3">
        <v>7012</v>
      </c>
      <c r="J106" s="3" t="s">
        <v>162</v>
      </c>
      <c r="K106" s="3" t="s">
        <v>108</v>
      </c>
      <c r="L106" s="3">
        <v>0.52467399999999997</v>
      </c>
      <c r="M106" s="3" t="s">
        <v>109</v>
      </c>
      <c r="N106" s="3" t="s">
        <v>110</v>
      </c>
      <c r="O106" s="3"/>
    </row>
    <row r="107" spans="1:15" x14ac:dyDescent="0.75">
      <c r="A107" s="3" t="s">
        <v>159</v>
      </c>
      <c r="B107" s="3" t="s">
        <v>160</v>
      </c>
      <c r="C107" s="3">
        <v>174</v>
      </c>
      <c r="D107" s="3" t="s">
        <v>69</v>
      </c>
      <c r="E107" s="3">
        <v>2015</v>
      </c>
      <c r="F107" s="3">
        <v>2015</v>
      </c>
      <c r="G107" s="3">
        <v>23014</v>
      </c>
      <c r="H107" s="3" t="s">
        <v>161</v>
      </c>
      <c r="I107" s="3">
        <v>7012</v>
      </c>
      <c r="J107" s="3" t="s">
        <v>162</v>
      </c>
      <c r="K107" s="3" t="s">
        <v>108</v>
      </c>
      <c r="L107" s="3">
        <v>4.6000449999999997</v>
      </c>
      <c r="M107" s="3" t="s">
        <v>109</v>
      </c>
      <c r="N107" s="3" t="s">
        <v>110</v>
      </c>
      <c r="O107" s="3"/>
    </row>
    <row r="108" spans="1:15" x14ac:dyDescent="0.75">
      <c r="A108" s="3" t="s">
        <v>159</v>
      </c>
      <c r="B108" s="3" t="s">
        <v>160</v>
      </c>
      <c r="C108" s="3">
        <v>174</v>
      </c>
      <c r="D108" s="3" t="s">
        <v>69</v>
      </c>
      <c r="E108" s="3">
        <v>2016</v>
      </c>
      <c r="F108" s="3">
        <v>2016</v>
      </c>
      <c r="G108" s="3">
        <v>23014</v>
      </c>
      <c r="H108" s="3" t="s">
        <v>161</v>
      </c>
      <c r="I108" s="3">
        <v>7012</v>
      </c>
      <c r="J108" s="3" t="s">
        <v>162</v>
      </c>
      <c r="K108" s="3" t="s">
        <v>108</v>
      </c>
      <c r="L108" s="3">
        <v>-0.25140000000000001</v>
      </c>
      <c r="M108" s="3" t="s">
        <v>109</v>
      </c>
      <c r="N108" s="3" t="s">
        <v>110</v>
      </c>
      <c r="O108" s="3"/>
    </row>
    <row r="109" spans="1:15" x14ac:dyDescent="0.75">
      <c r="A109" s="3" t="s">
        <v>159</v>
      </c>
      <c r="B109" s="3" t="s">
        <v>160</v>
      </c>
      <c r="C109" s="3">
        <v>174</v>
      </c>
      <c r="D109" s="3" t="s">
        <v>69</v>
      </c>
      <c r="E109" s="3">
        <v>2017</v>
      </c>
      <c r="F109" s="3">
        <v>2017</v>
      </c>
      <c r="G109" s="3">
        <v>23014</v>
      </c>
      <c r="H109" s="3" t="s">
        <v>161</v>
      </c>
      <c r="I109" s="3">
        <v>7012</v>
      </c>
      <c r="J109" s="3" t="s">
        <v>162</v>
      </c>
      <c r="K109" s="3" t="s">
        <v>108</v>
      </c>
      <c r="L109" s="3">
        <v>1.998121</v>
      </c>
      <c r="M109" s="3" t="s">
        <v>109</v>
      </c>
      <c r="N109" s="3" t="s">
        <v>110</v>
      </c>
      <c r="O109" s="3"/>
    </row>
    <row r="110" spans="1:15" x14ac:dyDescent="0.75">
      <c r="A110" s="3" t="s">
        <v>159</v>
      </c>
      <c r="B110" s="3" t="s">
        <v>160</v>
      </c>
      <c r="C110" s="3">
        <v>174</v>
      </c>
      <c r="D110" s="3" t="s">
        <v>69</v>
      </c>
      <c r="E110" s="3">
        <v>2018</v>
      </c>
      <c r="F110" s="3">
        <v>2018</v>
      </c>
      <c r="G110" s="3">
        <v>23014</v>
      </c>
      <c r="H110" s="3" t="s">
        <v>161</v>
      </c>
      <c r="I110" s="3">
        <v>7012</v>
      </c>
      <c r="J110" s="3" t="s">
        <v>162</v>
      </c>
      <c r="K110" s="3" t="s">
        <v>108</v>
      </c>
      <c r="L110" s="3">
        <v>0.586677</v>
      </c>
      <c r="M110" s="3" t="s">
        <v>109</v>
      </c>
      <c r="N110" s="3" t="s">
        <v>110</v>
      </c>
      <c r="O110" s="3"/>
    </row>
    <row r="111" spans="1:15" x14ac:dyDescent="0.75">
      <c r="A111" s="3" t="s">
        <v>159</v>
      </c>
      <c r="B111" s="3" t="s">
        <v>160</v>
      </c>
      <c r="C111" s="3">
        <v>174</v>
      </c>
      <c r="D111" s="3" t="s">
        <v>69</v>
      </c>
      <c r="E111" s="3">
        <v>2019</v>
      </c>
      <c r="F111" s="3">
        <v>2019</v>
      </c>
      <c r="G111" s="3">
        <v>23014</v>
      </c>
      <c r="H111" s="3" t="s">
        <v>161</v>
      </c>
      <c r="I111" s="3">
        <v>7012</v>
      </c>
      <c r="J111" s="3" t="s">
        <v>162</v>
      </c>
      <c r="K111" s="3" t="s">
        <v>108</v>
      </c>
      <c r="L111" s="3">
        <v>9.1546830000000003</v>
      </c>
      <c r="M111" s="3" t="s">
        <v>109</v>
      </c>
      <c r="N111" s="3" t="s">
        <v>110</v>
      </c>
      <c r="O111" s="3"/>
    </row>
    <row r="112" spans="1:15" x14ac:dyDescent="0.75">
      <c r="A112" s="3" t="s">
        <v>159</v>
      </c>
      <c r="B112" s="3" t="s">
        <v>160</v>
      </c>
      <c r="C112" s="3">
        <v>178</v>
      </c>
      <c r="D112" s="3" t="s">
        <v>125</v>
      </c>
      <c r="E112" s="3">
        <v>2010</v>
      </c>
      <c r="F112" s="3">
        <v>2010</v>
      </c>
      <c r="G112" s="3">
        <v>23014</v>
      </c>
      <c r="H112" s="3" t="s">
        <v>161</v>
      </c>
      <c r="I112" s="3">
        <v>7012</v>
      </c>
      <c r="J112" s="3" t="s">
        <v>162</v>
      </c>
      <c r="K112" s="3" t="s">
        <v>108</v>
      </c>
      <c r="L112" s="3">
        <v>6.5163640000000003</v>
      </c>
      <c r="M112" s="3" t="s">
        <v>109</v>
      </c>
      <c r="N112" s="3" t="s">
        <v>110</v>
      </c>
      <c r="O112" s="3"/>
    </row>
    <row r="113" spans="1:15" x14ac:dyDescent="0.75">
      <c r="A113" s="3" t="s">
        <v>159</v>
      </c>
      <c r="B113" s="3" t="s">
        <v>160</v>
      </c>
      <c r="C113" s="3">
        <v>178</v>
      </c>
      <c r="D113" s="3" t="s">
        <v>125</v>
      </c>
      <c r="E113" s="3">
        <v>2011</v>
      </c>
      <c r="F113" s="3">
        <v>2011</v>
      </c>
      <c r="G113" s="3">
        <v>23014</v>
      </c>
      <c r="H113" s="3" t="s">
        <v>161</v>
      </c>
      <c r="I113" s="3">
        <v>7012</v>
      </c>
      <c r="J113" s="3" t="s">
        <v>162</v>
      </c>
      <c r="K113" s="3" t="s">
        <v>108</v>
      </c>
      <c r="L113" s="3">
        <v>2.2940119999999999</v>
      </c>
      <c r="M113" s="3" t="s">
        <v>109</v>
      </c>
      <c r="N113" s="3" t="s">
        <v>110</v>
      </c>
      <c r="O113" s="3"/>
    </row>
    <row r="114" spans="1:15" x14ac:dyDescent="0.75">
      <c r="A114" s="3" t="s">
        <v>159</v>
      </c>
      <c r="B114" s="3" t="s">
        <v>160</v>
      </c>
      <c r="C114" s="3">
        <v>178</v>
      </c>
      <c r="D114" s="3" t="s">
        <v>125</v>
      </c>
      <c r="E114" s="3">
        <v>2012</v>
      </c>
      <c r="F114" s="3">
        <v>2012</v>
      </c>
      <c r="G114" s="3">
        <v>23014</v>
      </c>
      <c r="H114" s="3" t="s">
        <v>161</v>
      </c>
      <c r="I114" s="3">
        <v>7012</v>
      </c>
      <c r="J114" s="3" t="s">
        <v>162</v>
      </c>
      <c r="K114" s="3" t="s">
        <v>108</v>
      </c>
      <c r="L114" s="3">
        <v>11.434010000000001</v>
      </c>
      <c r="M114" s="3" t="s">
        <v>109</v>
      </c>
      <c r="N114" s="3" t="s">
        <v>110</v>
      </c>
      <c r="O114" s="3"/>
    </row>
    <row r="115" spans="1:15" x14ac:dyDescent="0.75">
      <c r="A115" s="3" t="s">
        <v>159</v>
      </c>
      <c r="B115" s="3" t="s">
        <v>160</v>
      </c>
      <c r="C115" s="3">
        <v>178</v>
      </c>
      <c r="D115" s="3" t="s">
        <v>125</v>
      </c>
      <c r="E115" s="3">
        <v>2013</v>
      </c>
      <c r="F115" s="3">
        <v>2013</v>
      </c>
      <c r="G115" s="3">
        <v>23014</v>
      </c>
      <c r="H115" s="3" t="s">
        <v>161</v>
      </c>
      <c r="I115" s="3">
        <v>7012</v>
      </c>
      <c r="J115" s="3" t="s">
        <v>162</v>
      </c>
      <c r="K115" s="3" t="s">
        <v>108</v>
      </c>
      <c r="L115" s="3">
        <v>2.498618</v>
      </c>
      <c r="M115" s="3" t="s">
        <v>109</v>
      </c>
      <c r="N115" s="3" t="s">
        <v>110</v>
      </c>
      <c r="O115" s="3"/>
    </row>
    <row r="116" spans="1:15" x14ac:dyDescent="0.75">
      <c r="A116" s="3" t="s">
        <v>159</v>
      </c>
      <c r="B116" s="3" t="s">
        <v>160</v>
      </c>
      <c r="C116" s="3">
        <v>178</v>
      </c>
      <c r="D116" s="3" t="s">
        <v>125</v>
      </c>
      <c r="E116" s="3">
        <v>2014</v>
      </c>
      <c r="F116" s="3">
        <v>2014</v>
      </c>
      <c r="G116" s="3">
        <v>23014</v>
      </c>
      <c r="H116" s="3" t="s">
        <v>161</v>
      </c>
      <c r="I116" s="3">
        <v>7012</v>
      </c>
      <c r="J116" s="3" t="s">
        <v>162</v>
      </c>
      <c r="K116" s="3" t="s">
        <v>108</v>
      </c>
      <c r="L116" s="3">
        <v>-4.4464600000000001</v>
      </c>
      <c r="M116" s="3" t="s">
        <v>109</v>
      </c>
      <c r="N116" s="3" t="s">
        <v>110</v>
      </c>
      <c r="O116" s="3"/>
    </row>
    <row r="117" spans="1:15" x14ac:dyDescent="0.75">
      <c r="A117" s="3" t="s">
        <v>159</v>
      </c>
      <c r="B117" s="3" t="s">
        <v>160</v>
      </c>
      <c r="C117" s="3">
        <v>178</v>
      </c>
      <c r="D117" s="3" t="s">
        <v>125</v>
      </c>
      <c r="E117" s="3">
        <v>2015</v>
      </c>
      <c r="F117" s="3">
        <v>2015</v>
      </c>
      <c r="G117" s="3">
        <v>23014</v>
      </c>
      <c r="H117" s="3" t="s">
        <v>161</v>
      </c>
      <c r="I117" s="3">
        <v>7012</v>
      </c>
      <c r="J117" s="3" t="s">
        <v>162</v>
      </c>
      <c r="K117" s="3" t="s">
        <v>108</v>
      </c>
      <c r="L117" s="3">
        <v>4.5786110000000004</v>
      </c>
      <c r="M117" s="3" t="s">
        <v>109</v>
      </c>
      <c r="N117" s="3" t="s">
        <v>110</v>
      </c>
      <c r="O117" s="3"/>
    </row>
    <row r="118" spans="1:15" x14ac:dyDescent="0.75">
      <c r="A118" s="3" t="s">
        <v>159</v>
      </c>
      <c r="B118" s="3" t="s">
        <v>160</v>
      </c>
      <c r="C118" s="3">
        <v>178</v>
      </c>
      <c r="D118" s="3" t="s">
        <v>125</v>
      </c>
      <c r="E118" s="3">
        <v>2016</v>
      </c>
      <c r="F118" s="3">
        <v>2016</v>
      </c>
      <c r="G118" s="3">
        <v>23014</v>
      </c>
      <c r="H118" s="3" t="s">
        <v>161</v>
      </c>
      <c r="I118" s="3">
        <v>7012</v>
      </c>
      <c r="J118" s="3" t="s">
        <v>162</v>
      </c>
      <c r="K118" s="3" t="s">
        <v>108</v>
      </c>
      <c r="L118" s="3">
        <v>-5.0478100000000001</v>
      </c>
      <c r="M118" s="3" t="s">
        <v>109</v>
      </c>
      <c r="N118" s="3" t="s">
        <v>110</v>
      </c>
      <c r="O118" s="3"/>
    </row>
    <row r="119" spans="1:15" x14ac:dyDescent="0.75">
      <c r="A119" s="3" t="s">
        <v>159</v>
      </c>
      <c r="B119" s="3" t="s">
        <v>160</v>
      </c>
      <c r="C119" s="3">
        <v>178</v>
      </c>
      <c r="D119" s="3" t="s">
        <v>125</v>
      </c>
      <c r="E119" s="3">
        <v>2017</v>
      </c>
      <c r="F119" s="3">
        <v>2017</v>
      </c>
      <c r="G119" s="3">
        <v>23014</v>
      </c>
      <c r="H119" s="3" t="s">
        <v>161</v>
      </c>
      <c r="I119" s="3">
        <v>7012</v>
      </c>
      <c r="J119" s="3" t="s">
        <v>162</v>
      </c>
      <c r="K119" s="3" t="s">
        <v>108</v>
      </c>
      <c r="L119" s="3">
        <v>1.4617549999999999</v>
      </c>
      <c r="M119" s="3" t="s">
        <v>109</v>
      </c>
      <c r="N119" s="3" t="s">
        <v>110</v>
      </c>
      <c r="O119" s="3"/>
    </row>
    <row r="120" spans="1:15" x14ac:dyDescent="0.75">
      <c r="A120" s="3" t="s">
        <v>159</v>
      </c>
      <c r="B120" s="3" t="s">
        <v>160</v>
      </c>
      <c r="C120" s="3">
        <v>178</v>
      </c>
      <c r="D120" s="3" t="s">
        <v>125</v>
      </c>
      <c r="E120" s="3">
        <v>2018</v>
      </c>
      <c r="F120" s="3">
        <v>2018</v>
      </c>
      <c r="G120" s="3">
        <v>23014</v>
      </c>
      <c r="H120" s="3" t="s">
        <v>161</v>
      </c>
      <c r="I120" s="3">
        <v>7012</v>
      </c>
      <c r="J120" s="3" t="s">
        <v>162</v>
      </c>
      <c r="K120" s="3" t="s">
        <v>108</v>
      </c>
      <c r="L120" s="3">
        <v>-0.97550999999999999</v>
      </c>
      <c r="M120" s="3" t="s">
        <v>109</v>
      </c>
      <c r="N120" s="3" t="s">
        <v>110</v>
      </c>
      <c r="O120" s="3"/>
    </row>
    <row r="121" spans="1:15" x14ac:dyDescent="0.75">
      <c r="A121" s="3" t="s">
        <v>159</v>
      </c>
      <c r="B121" s="3" t="s">
        <v>160</v>
      </c>
      <c r="C121" s="3">
        <v>178</v>
      </c>
      <c r="D121" s="3" t="s">
        <v>125</v>
      </c>
      <c r="E121" s="3">
        <v>2019</v>
      </c>
      <c r="F121" s="3">
        <v>2019</v>
      </c>
      <c r="G121" s="3">
        <v>23014</v>
      </c>
      <c r="H121" s="3" t="s">
        <v>161</v>
      </c>
      <c r="I121" s="3">
        <v>7012</v>
      </c>
      <c r="J121" s="3" t="s">
        <v>162</v>
      </c>
      <c r="K121" s="3" t="s">
        <v>108</v>
      </c>
      <c r="L121" s="3">
        <v>5.1611820000000002</v>
      </c>
      <c r="M121" s="3" t="s">
        <v>109</v>
      </c>
      <c r="N121" s="3" t="s">
        <v>110</v>
      </c>
      <c r="O121" s="3"/>
    </row>
    <row r="122" spans="1:15" x14ac:dyDescent="0.75">
      <c r="A122" s="3" t="s">
        <v>159</v>
      </c>
      <c r="B122" s="3" t="s">
        <v>160</v>
      </c>
      <c r="C122" s="3">
        <v>384</v>
      </c>
      <c r="D122" s="3" t="s">
        <v>126</v>
      </c>
      <c r="E122" s="3">
        <v>2010</v>
      </c>
      <c r="F122" s="3">
        <v>2010</v>
      </c>
      <c r="G122" s="3">
        <v>23014</v>
      </c>
      <c r="H122" s="3" t="s">
        <v>161</v>
      </c>
      <c r="I122" s="3">
        <v>7012</v>
      </c>
      <c r="J122" s="3" t="s">
        <v>162</v>
      </c>
      <c r="K122" s="3" t="s">
        <v>108</v>
      </c>
      <c r="L122" s="3">
        <v>14.82048</v>
      </c>
      <c r="M122" s="3" t="s">
        <v>109</v>
      </c>
      <c r="N122" s="3" t="s">
        <v>110</v>
      </c>
      <c r="O122" s="3"/>
    </row>
    <row r="123" spans="1:15" x14ac:dyDescent="0.75">
      <c r="A123" s="3" t="s">
        <v>159</v>
      </c>
      <c r="B123" s="3" t="s">
        <v>160</v>
      </c>
      <c r="C123" s="3">
        <v>384</v>
      </c>
      <c r="D123" s="3" t="s">
        <v>126</v>
      </c>
      <c r="E123" s="3">
        <v>2011</v>
      </c>
      <c r="F123" s="3">
        <v>2011</v>
      </c>
      <c r="G123" s="3">
        <v>23014</v>
      </c>
      <c r="H123" s="3" t="s">
        <v>161</v>
      </c>
      <c r="I123" s="3">
        <v>7012</v>
      </c>
      <c r="J123" s="3" t="s">
        <v>162</v>
      </c>
      <c r="K123" s="3" t="s">
        <v>108</v>
      </c>
      <c r="L123" s="3">
        <v>-0.29731000000000002</v>
      </c>
      <c r="M123" s="3" t="s">
        <v>109</v>
      </c>
      <c r="N123" s="3" t="s">
        <v>110</v>
      </c>
      <c r="O123" s="3"/>
    </row>
    <row r="124" spans="1:15" x14ac:dyDescent="0.75">
      <c r="A124" s="3" t="s">
        <v>159</v>
      </c>
      <c r="B124" s="3" t="s">
        <v>160</v>
      </c>
      <c r="C124" s="3">
        <v>384</v>
      </c>
      <c r="D124" s="3" t="s">
        <v>126</v>
      </c>
      <c r="E124" s="3">
        <v>2012</v>
      </c>
      <c r="F124" s="3">
        <v>2012</v>
      </c>
      <c r="G124" s="3">
        <v>23014</v>
      </c>
      <c r="H124" s="3" t="s">
        <v>161</v>
      </c>
      <c r="I124" s="3">
        <v>7012</v>
      </c>
      <c r="J124" s="3" t="s">
        <v>162</v>
      </c>
      <c r="K124" s="3" t="s">
        <v>108</v>
      </c>
      <c r="L124" s="3">
        <v>5.4601540000000002</v>
      </c>
      <c r="M124" s="3" t="s">
        <v>109</v>
      </c>
      <c r="N124" s="3" t="s">
        <v>110</v>
      </c>
      <c r="O124" s="3"/>
    </row>
    <row r="125" spans="1:15" x14ac:dyDescent="0.75">
      <c r="A125" s="3" t="s">
        <v>159</v>
      </c>
      <c r="B125" s="3" t="s">
        <v>160</v>
      </c>
      <c r="C125" s="3">
        <v>384</v>
      </c>
      <c r="D125" s="3" t="s">
        <v>126</v>
      </c>
      <c r="E125" s="3">
        <v>2013</v>
      </c>
      <c r="F125" s="3">
        <v>2013</v>
      </c>
      <c r="G125" s="3">
        <v>23014</v>
      </c>
      <c r="H125" s="3" t="s">
        <v>161</v>
      </c>
      <c r="I125" s="3">
        <v>7012</v>
      </c>
      <c r="J125" s="3" t="s">
        <v>162</v>
      </c>
      <c r="K125" s="3" t="s">
        <v>108</v>
      </c>
      <c r="L125" s="3">
        <v>-2.3986000000000001</v>
      </c>
      <c r="M125" s="3" t="s">
        <v>109</v>
      </c>
      <c r="N125" s="3" t="s">
        <v>110</v>
      </c>
      <c r="O125" s="3"/>
    </row>
    <row r="126" spans="1:15" x14ac:dyDescent="0.75">
      <c r="A126" s="3" t="s">
        <v>159</v>
      </c>
      <c r="B126" s="3" t="s">
        <v>160</v>
      </c>
      <c r="C126" s="3">
        <v>384</v>
      </c>
      <c r="D126" s="3" t="s">
        <v>126</v>
      </c>
      <c r="E126" s="3">
        <v>2014</v>
      </c>
      <c r="F126" s="3">
        <v>2014</v>
      </c>
      <c r="G126" s="3">
        <v>23014</v>
      </c>
      <c r="H126" s="3" t="s">
        <v>161</v>
      </c>
      <c r="I126" s="3">
        <v>7012</v>
      </c>
      <c r="J126" s="3" t="s">
        <v>162</v>
      </c>
      <c r="K126" s="3" t="s">
        <v>108</v>
      </c>
      <c r="L126" s="3">
        <v>-1.37862</v>
      </c>
      <c r="M126" s="3" t="s">
        <v>109</v>
      </c>
      <c r="N126" s="3" t="s">
        <v>110</v>
      </c>
      <c r="O126" s="3"/>
    </row>
    <row r="127" spans="1:15" x14ac:dyDescent="0.75">
      <c r="A127" s="3" t="s">
        <v>159</v>
      </c>
      <c r="B127" s="3" t="s">
        <v>160</v>
      </c>
      <c r="C127" s="3">
        <v>384</v>
      </c>
      <c r="D127" s="3" t="s">
        <v>126</v>
      </c>
      <c r="E127" s="3">
        <v>2015</v>
      </c>
      <c r="F127" s="3">
        <v>2015</v>
      </c>
      <c r="G127" s="3">
        <v>23014</v>
      </c>
      <c r="H127" s="3" t="s">
        <v>161</v>
      </c>
      <c r="I127" s="3">
        <v>7012</v>
      </c>
      <c r="J127" s="3" t="s">
        <v>162</v>
      </c>
      <c r="K127" s="3" t="s">
        <v>108</v>
      </c>
      <c r="L127" s="3">
        <v>5.763776</v>
      </c>
      <c r="M127" s="3" t="s">
        <v>109</v>
      </c>
      <c r="N127" s="3" t="s">
        <v>110</v>
      </c>
      <c r="O127" s="3"/>
    </row>
    <row r="128" spans="1:15" x14ac:dyDescent="0.75">
      <c r="A128" s="3" t="s">
        <v>159</v>
      </c>
      <c r="B128" s="3" t="s">
        <v>160</v>
      </c>
      <c r="C128" s="3">
        <v>384</v>
      </c>
      <c r="D128" s="3" t="s">
        <v>126</v>
      </c>
      <c r="E128" s="3">
        <v>2016</v>
      </c>
      <c r="F128" s="3">
        <v>2016</v>
      </c>
      <c r="G128" s="3">
        <v>23014</v>
      </c>
      <c r="H128" s="3" t="s">
        <v>161</v>
      </c>
      <c r="I128" s="3">
        <v>7012</v>
      </c>
      <c r="J128" s="3" t="s">
        <v>162</v>
      </c>
      <c r="K128" s="3" t="s">
        <v>108</v>
      </c>
      <c r="L128" s="3">
        <v>-2.0591900000000001</v>
      </c>
      <c r="M128" s="3" t="s">
        <v>109</v>
      </c>
      <c r="N128" s="3" t="s">
        <v>110</v>
      </c>
      <c r="O128" s="3"/>
    </row>
    <row r="129" spans="1:15" x14ac:dyDescent="0.75">
      <c r="A129" s="3" t="s">
        <v>159</v>
      </c>
      <c r="B129" s="3" t="s">
        <v>160</v>
      </c>
      <c r="C129" s="3">
        <v>384</v>
      </c>
      <c r="D129" s="3" t="s">
        <v>126</v>
      </c>
      <c r="E129" s="3">
        <v>2017</v>
      </c>
      <c r="F129" s="3">
        <v>2017</v>
      </c>
      <c r="G129" s="3">
        <v>23014</v>
      </c>
      <c r="H129" s="3" t="s">
        <v>161</v>
      </c>
      <c r="I129" s="3">
        <v>7012</v>
      </c>
      <c r="J129" s="3" t="s">
        <v>162</v>
      </c>
      <c r="K129" s="3" t="s">
        <v>108</v>
      </c>
      <c r="L129" s="3">
        <v>2.8848029999999998</v>
      </c>
      <c r="M129" s="3" t="s">
        <v>109</v>
      </c>
      <c r="N129" s="3" t="s">
        <v>110</v>
      </c>
      <c r="O129" s="3"/>
    </row>
    <row r="130" spans="1:15" x14ac:dyDescent="0.75">
      <c r="A130" s="3" t="s">
        <v>159</v>
      </c>
      <c r="B130" s="3" t="s">
        <v>160</v>
      </c>
      <c r="C130" s="3">
        <v>384</v>
      </c>
      <c r="D130" s="3" t="s">
        <v>126</v>
      </c>
      <c r="E130" s="3">
        <v>2018</v>
      </c>
      <c r="F130" s="3">
        <v>2018</v>
      </c>
      <c r="G130" s="3">
        <v>23014</v>
      </c>
      <c r="H130" s="3" t="s">
        <v>161</v>
      </c>
      <c r="I130" s="3">
        <v>7012</v>
      </c>
      <c r="J130" s="3" t="s">
        <v>162</v>
      </c>
      <c r="K130" s="3" t="s">
        <v>108</v>
      </c>
      <c r="L130" s="3">
        <v>0.77939400000000003</v>
      </c>
      <c r="M130" s="3" t="s">
        <v>109</v>
      </c>
      <c r="N130" s="3" t="s">
        <v>110</v>
      </c>
      <c r="O130" s="3"/>
    </row>
    <row r="131" spans="1:15" x14ac:dyDescent="0.75">
      <c r="A131" s="3" t="s">
        <v>159</v>
      </c>
      <c r="B131" s="3" t="s">
        <v>160</v>
      </c>
      <c r="C131" s="3">
        <v>384</v>
      </c>
      <c r="D131" s="3" t="s">
        <v>126</v>
      </c>
      <c r="E131" s="3">
        <v>2019</v>
      </c>
      <c r="F131" s="3">
        <v>2019</v>
      </c>
      <c r="G131" s="3">
        <v>23014</v>
      </c>
      <c r="H131" s="3" t="s">
        <v>161</v>
      </c>
      <c r="I131" s="3">
        <v>7012</v>
      </c>
      <c r="J131" s="3" t="s">
        <v>162</v>
      </c>
      <c r="K131" s="3" t="s">
        <v>108</v>
      </c>
      <c r="L131" s="3">
        <v>3.4895779999999998</v>
      </c>
      <c r="M131" s="3" t="s">
        <v>109</v>
      </c>
      <c r="N131" s="3" t="s">
        <v>110</v>
      </c>
      <c r="O131" s="3"/>
    </row>
    <row r="132" spans="1:15" x14ac:dyDescent="0.75">
      <c r="A132" s="3" t="s">
        <v>159</v>
      </c>
      <c r="B132" s="3" t="s">
        <v>160</v>
      </c>
      <c r="C132" s="3">
        <v>180</v>
      </c>
      <c r="D132" s="3" t="s">
        <v>70</v>
      </c>
      <c r="E132" s="3">
        <v>2010</v>
      </c>
      <c r="F132" s="3">
        <v>2010</v>
      </c>
      <c r="G132" s="3">
        <v>23014</v>
      </c>
      <c r="H132" s="3" t="s">
        <v>161</v>
      </c>
      <c r="I132" s="3">
        <v>7012</v>
      </c>
      <c r="J132" s="3" t="s">
        <v>162</v>
      </c>
      <c r="K132" s="3" t="s">
        <v>108</v>
      </c>
      <c r="L132" s="3">
        <v>-18.560099999999998</v>
      </c>
      <c r="M132" s="3" t="s">
        <v>109</v>
      </c>
      <c r="N132" s="3" t="s">
        <v>110</v>
      </c>
      <c r="O132" s="3"/>
    </row>
    <row r="133" spans="1:15" x14ac:dyDescent="0.75">
      <c r="A133" s="3" t="s">
        <v>159</v>
      </c>
      <c r="B133" s="3" t="s">
        <v>160</v>
      </c>
      <c r="C133" s="3">
        <v>180</v>
      </c>
      <c r="D133" s="3" t="s">
        <v>70</v>
      </c>
      <c r="E133" s="3">
        <v>2011</v>
      </c>
      <c r="F133" s="3">
        <v>2011</v>
      </c>
      <c r="G133" s="3">
        <v>23014</v>
      </c>
      <c r="H133" s="3" t="s">
        <v>161</v>
      </c>
      <c r="I133" s="3">
        <v>7012</v>
      </c>
      <c r="J133" s="3" t="s">
        <v>162</v>
      </c>
      <c r="K133" s="3" t="s">
        <v>108</v>
      </c>
      <c r="L133" s="3">
        <v>16.12904</v>
      </c>
      <c r="M133" s="3" t="s">
        <v>109</v>
      </c>
      <c r="N133" s="3" t="s">
        <v>110</v>
      </c>
      <c r="O133" s="3"/>
    </row>
    <row r="134" spans="1:15" x14ac:dyDescent="0.75">
      <c r="A134" s="3" t="s">
        <v>159</v>
      </c>
      <c r="B134" s="3" t="s">
        <v>160</v>
      </c>
      <c r="C134" s="3">
        <v>180</v>
      </c>
      <c r="D134" s="3" t="s">
        <v>70</v>
      </c>
      <c r="E134" s="3">
        <v>2012</v>
      </c>
      <c r="F134" s="3">
        <v>2012</v>
      </c>
      <c r="G134" s="3">
        <v>23014</v>
      </c>
      <c r="H134" s="3" t="s">
        <v>161</v>
      </c>
      <c r="I134" s="3">
        <v>7012</v>
      </c>
      <c r="J134" s="3" t="s">
        <v>162</v>
      </c>
      <c r="K134" s="3" t="s">
        <v>108</v>
      </c>
      <c r="L134" s="3">
        <v>4.016553</v>
      </c>
      <c r="M134" s="3" t="s">
        <v>109</v>
      </c>
      <c r="N134" s="3" t="s">
        <v>110</v>
      </c>
      <c r="O134" s="3"/>
    </row>
    <row r="135" spans="1:15" x14ac:dyDescent="0.75">
      <c r="A135" s="3" t="s">
        <v>159</v>
      </c>
      <c r="B135" s="3" t="s">
        <v>160</v>
      </c>
      <c r="C135" s="3">
        <v>180</v>
      </c>
      <c r="D135" s="3" t="s">
        <v>70</v>
      </c>
      <c r="E135" s="3">
        <v>2013</v>
      </c>
      <c r="F135" s="3">
        <v>2013</v>
      </c>
      <c r="G135" s="3">
        <v>23014</v>
      </c>
      <c r="H135" s="3" t="s">
        <v>161</v>
      </c>
      <c r="I135" s="3">
        <v>7012</v>
      </c>
      <c r="J135" s="3" t="s">
        <v>162</v>
      </c>
      <c r="K135" s="3" t="s">
        <v>108</v>
      </c>
      <c r="L135" s="3">
        <v>1.0003899999999999</v>
      </c>
      <c r="M135" s="3" t="s">
        <v>109</v>
      </c>
      <c r="N135" s="3" t="s">
        <v>110</v>
      </c>
      <c r="O135" s="3"/>
    </row>
    <row r="136" spans="1:15" x14ac:dyDescent="0.75">
      <c r="A136" s="3" t="s">
        <v>159</v>
      </c>
      <c r="B136" s="3" t="s">
        <v>160</v>
      </c>
      <c r="C136" s="3">
        <v>180</v>
      </c>
      <c r="D136" s="3" t="s">
        <v>70</v>
      </c>
      <c r="E136" s="3">
        <v>2014</v>
      </c>
      <c r="F136" s="3">
        <v>2014</v>
      </c>
      <c r="G136" s="3">
        <v>23014</v>
      </c>
      <c r="H136" s="3" t="s">
        <v>161</v>
      </c>
      <c r="I136" s="3">
        <v>7012</v>
      </c>
      <c r="J136" s="3" t="s">
        <v>162</v>
      </c>
      <c r="K136" s="3" t="s">
        <v>108</v>
      </c>
      <c r="L136" s="3">
        <v>1.308378</v>
      </c>
      <c r="M136" s="3" t="s">
        <v>109</v>
      </c>
      <c r="N136" s="3" t="s">
        <v>110</v>
      </c>
      <c r="O136" s="3"/>
    </row>
    <row r="137" spans="1:15" x14ac:dyDescent="0.75">
      <c r="A137" s="3" t="s">
        <v>159</v>
      </c>
      <c r="B137" s="3" t="s">
        <v>160</v>
      </c>
      <c r="C137" s="3">
        <v>180</v>
      </c>
      <c r="D137" s="3" t="s">
        <v>70</v>
      </c>
      <c r="E137" s="3">
        <v>2015</v>
      </c>
      <c r="F137" s="3">
        <v>2015</v>
      </c>
      <c r="G137" s="3">
        <v>23014</v>
      </c>
      <c r="H137" s="3" t="s">
        <v>161</v>
      </c>
      <c r="I137" s="3">
        <v>7012</v>
      </c>
      <c r="J137" s="3" t="s">
        <v>162</v>
      </c>
      <c r="K137" s="3" t="s">
        <v>108</v>
      </c>
      <c r="L137" s="3">
        <v>0.99136400000000002</v>
      </c>
      <c r="M137" s="3" t="s">
        <v>109</v>
      </c>
      <c r="N137" s="3" t="s">
        <v>110</v>
      </c>
      <c r="O137" s="3"/>
    </row>
    <row r="138" spans="1:15" x14ac:dyDescent="0.75">
      <c r="A138" s="3" t="s">
        <v>159</v>
      </c>
      <c r="B138" s="3" t="s">
        <v>160</v>
      </c>
      <c r="C138" s="3">
        <v>180</v>
      </c>
      <c r="D138" s="3" t="s">
        <v>70</v>
      </c>
      <c r="E138" s="3">
        <v>2016</v>
      </c>
      <c r="F138" s="3">
        <v>2016</v>
      </c>
      <c r="G138" s="3">
        <v>23014</v>
      </c>
      <c r="H138" s="3" t="s">
        <v>161</v>
      </c>
      <c r="I138" s="3">
        <v>7012</v>
      </c>
      <c r="J138" s="3" t="s">
        <v>162</v>
      </c>
      <c r="K138" s="3" t="s">
        <v>108</v>
      </c>
      <c r="L138" s="3">
        <v>9.3448499999999992</v>
      </c>
      <c r="M138" s="3" t="s">
        <v>109</v>
      </c>
      <c r="N138" s="3" t="s">
        <v>110</v>
      </c>
      <c r="O138" s="3"/>
    </row>
    <row r="139" spans="1:15" x14ac:dyDescent="0.75">
      <c r="A139" s="3" t="s">
        <v>159</v>
      </c>
      <c r="B139" s="3" t="s">
        <v>160</v>
      </c>
      <c r="C139" s="3">
        <v>180</v>
      </c>
      <c r="D139" s="3" t="s">
        <v>70</v>
      </c>
      <c r="E139" s="3">
        <v>2017</v>
      </c>
      <c r="F139" s="3">
        <v>2017</v>
      </c>
      <c r="G139" s="3">
        <v>23014</v>
      </c>
      <c r="H139" s="3" t="s">
        <v>161</v>
      </c>
      <c r="I139" s="3">
        <v>7012</v>
      </c>
      <c r="J139" s="3" t="s">
        <v>162</v>
      </c>
      <c r="K139" s="3" t="s">
        <v>108</v>
      </c>
      <c r="L139" s="3">
        <v>5.5421820000000004</v>
      </c>
      <c r="M139" s="3" t="s">
        <v>109</v>
      </c>
      <c r="N139" s="3" t="s">
        <v>110</v>
      </c>
      <c r="O139" s="3"/>
    </row>
    <row r="140" spans="1:15" x14ac:dyDescent="0.75">
      <c r="A140" s="3" t="s">
        <v>159</v>
      </c>
      <c r="B140" s="3" t="s">
        <v>160</v>
      </c>
      <c r="C140" s="3">
        <v>180</v>
      </c>
      <c r="D140" s="3" t="s">
        <v>70</v>
      </c>
      <c r="E140" s="3">
        <v>2018</v>
      </c>
      <c r="F140" s="3">
        <v>2018</v>
      </c>
      <c r="G140" s="3">
        <v>23014</v>
      </c>
      <c r="H140" s="3" t="s">
        <v>161</v>
      </c>
      <c r="I140" s="3">
        <v>7012</v>
      </c>
      <c r="J140" s="3" t="s">
        <v>162</v>
      </c>
      <c r="K140" s="3" t="s">
        <v>108</v>
      </c>
      <c r="L140" s="3">
        <v>1.5584690000000001</v>
      </c>
      <c r="M140" s="3" t="s">
        <v>109</v>
      </c>
      <c r="N140" s="3" t="s">
        <v>110</v>
      </c>
      <c r="O140" s="3"/>
    </row>
    <row r="141" spans="1:15" x14ac:dyDescent="0.75">
      <c r="A141" s="3" t="s">
        <v>159</v>
      </c>
      <c r="B141" s="3" t="s">
        <v>160</v>
      </c>
      <c r="C141" s="3">
        <v>180</v>
      </c>
      <c r="D141" s="3" t="s">
        <v>70</v>
      </c>
      <c r="E141" s="3">
        <v>2019</v>
      </c>
      <c r="F141" s="3">
        <v>2019</v>
      </c>
      <c r="G141" s="3">
        <v>23014</v>
      </c>
      <c r="H141" s="3" t="s">
        <v>161</v>
      </c>
      <c r="I141" s="3">
        <v>7012</v>
      </c>
      <c r="J141" s="3" t="s">
        <v>162</v>
      </c>
      <c r="K141" s="3" t="s">
        <v>108</v>
      </c>
      <c r="L141" s="3">
        <v>1.534554</v>
      </c>
      <c r="M141" s="3" t="s">
        <v>109</v>
      </c>
      <c r="N141" s="3" t="s">
        <v>110</v>
      </c>
      <c r="O141" s="3"/>
    </row>
    <row r="142" spans="1:15" x14ac:dyDescent="0.75">
      <c r="A142" s="3" t="s">
        <v>159</v>
      </c>
      <c r="B142" s="3" t="s">
        <v>160</v>
      </c>
      <c r="C142" s="3">
        <v>262</v>
      </c>
      <c r="D142" s="3" t="s">
        <v>71</v>
      </c>
      <c r="E142" s="3">
        <v>2010</v>
      </c>
      <c r="F142" s="3">
        <v>2010</v>
      </c>
      <c r="G142" s="3">
        <v>23014</v>
      </c>
      <c r="H142" s="3" t="s">
        <v>161</v>
      </c>
      <c r="I142" s="3">
        <v>7012</v>
      </c>
      <c r="J142" s="3" t="s">
        <v>162</v>
      </c>
      <c r="K142" s="3" t="s">
        <v>108</v>
      </c>
      <c r="L142" s="3">
        <v>4.1591319999999996</v>
      </c>
      <c r="M142" s="3" t="s">
        <v>109</v>
      </c>
      <c r="N142" s="3" t="s">
        <v>110</v>
      </c>
      <c r="O142" s="3"/>
    </row>
    <row r="143" spans="1:15" x14ac:dyDescent="0.75">
      <c r="A143" s="3" t="s">
        <v>159</v>
      </c>
      <c r="B143" s="3" t="s">
        <v>160</v>
      </c>
      <c r="C143" s="3">
        <v>262</v>
      </c>
      <c r="D143" s="3" t="s">
        <v>71</v>
      </c>
      <c r="E143" s="3">
        <v>2011</v>
      </c>
      <c r="F143" s="3">
        <v>2011</v>
      </c>
      <c r="G143" s="3">
        <v>23014</v>
      </c>
      <c r="H143" s="3" t="s">
        <v>161</v>
      </c>
      <c r="I143" s="3">
        <v>7012</v>
      </c>
      <c r="J143" s="3" t="s">
        <v>162</v>
      </c>
      <c r="K143" s="3" t="s">
        <v>108</v>
      </c>
      <c r="L143" s="3">
        <v>12.32639</v>
      </c>
      <c r="M143" s="3" t="s">
        <v>109</v>
      </c>
      <c r="N143" s="3" t="s">
        <v>110</v>
      </c>
      <c r="O143" s="3"/>
    </row>
    <row r="144" spans="1:15" x14ac:dyDescent="0.75">
      <c r="A144" s="3" t="s">
        <v>159</v>
      </c>
      <c r="B144" s="3" t="s">
        <v>160</v>
      </c>
      <c r="C144" s="3">
        <v>262</v>
      </c>
      <c r="D144" s="3" t="s">
        <v>71</v>
      </c>
      <c r="E144" s="3">
        <v>2012</v>
      </c>
      <c r="F144" s="3">
        <v>2012</v>
      </c>
      <c r="G144" s="3">
        <v>23014</v>
      </c>
      <c r="H144" s="3" t="s">
        <v>161</v>
      </c>
      <c r="I144" s="3">
        <v>7012</v>
      </c>
      <c r="J144" s="3" t="s">
        <v>162</v>
      </c>
      <c r="K144" s="3" t="s">
        <v>108</v>
      </c>
      <c r="L144" s="3">
        <v>-3.0911900000000001</v>
      </c>
      <c r="M144" s="3" t="s">
        <v>109</v>
      </c>
      <c r="N144" s="3" t="s">
        <v>110</v>
      </c>
      <c r="O144" s="3"/>
    </row>
    <row r="145" spans="1:15" x14ac:dyDescent="0.75">
      <c r="A145" s="3" t="s">
        <v>159</v>
      </c>
      <c r="B145" s="3" t="s">
        <v>160</v>
      </c>
      <c r="C145" s="3">
        <v>262</v>
      </c>
      <c r="D145" s="3" t="s">
        <v>71</v>
      </c>
      <c r="E145" s="3">
        <v>2013</v>
      </c>
      <c r="F145" s="3">
        <v>2013</v>
      </c>
      <c r="G145" s="3">
        <v>23014</v>
      </c>
      <c r="H145" s="3" t="s">
        <v>161</v>
      </c>
      <c r="I145" s="3">
        <v>7012</v>
      </c>
      <c r="J145" s="3" t="s">
        <v>162</v>
      </c>
      <c r="K145" s="3" t="s">
        <v>108</v>
      </c>
      <c r="L145" s="3">
        <v>0.310143</v>
      </c>
      <c r="M145" s="3" t="s">
        <v>109</v>
      </c>
      <c r="N145" s="3" t="s">
        <v>110</v>
      </c>
      <c r="O145" s="3"/>
    </row>
    <row r="146" spans="1:15" x14ac:dyDescent="0.75">
      <c r="A146" s="3" t="s">
        <v>159</v>
      </c>
      <c r="B146" s="3" t="s">
        <v>160</v>
      </c>
      <c r="C146" s="3">
        <v>262</v>
      </c>
      <c r="D146" s="3" t="s">
        <v>71</v>
      </c>
      <c r="E146" s="3">
        <v>2014</v>
      </c>
      <c r="F146" s="3">
        <v>2014</v>
      </c>
      <c r="G146" s="3">
        <v>23014</v>
      </c>
      <c r="H146" s="3" t="s">
        <v>161</v>
      </c>
      <c r="I146" s="3">
        <v>7012</v>
      </c>
      <c r="J146" s="3" t="s">
        <v>162</v>
      </c>
      <c r="K146" s="3" t="s">
        <v>108</v>
      </c>
      <c r="L146" s="3">
        <v>-7.6929999999999998E-2</v>
      </c>
      <c r="M146" s="3" t="s">
        <v>109</v>
      </c>
      <c r="N146" s="3" t="s">
        <v>110</v>
      </c>
      <c r="O146" s="3"/>
    </row>
    <row r="147" spans="1:15" x14ac:dyDescent="0.75">
      <c r="A147" s="3" t="s">
        <v>159</v>
      </c>
      <c r="B147" s="3" t="s">
        <v>160</v>
      </c>
      <c r="C147" s="3">
        <v>262</v>
      </c>
      <c r="D147" s="3" t="s">
        <v>71</v>
      </c>
      <c r="E147" s="3">
        <v>2015</v>
      </c>
      <c r="F147" s="3">
        <v>2015</v>
      </c>
      <c r="G147" s="3">
        <v>23014</v>
      </c>
      <c r="H147" s="3" t="s">
        <v>161</v>
      </c>
      <c r="I147" s="3">
        <v>7012</v>
      </c>
      <c r="J147" s="3" t="s">
        <v>162</v>
      </c>
      <c r="K147" s="3" t="s">
        <v>108</v>
      </c>
      <c r="L147" s="3">
        <v>4.6145769999999997</v>
      </c>
      <c r="M147" s="3" t="s">
        <v>109</v>
      </c>
      <c r="N147" s="3" t="s">
        <v>110</v>
      </c>
      <c r="O147" s="3"/>
    </row>
    <row r="148" spans="1:15" x14ac:dyDescent="0.75">
      <c r="A148" s="3" t="s">
        <v>159</v>
      </c>
      <c r="B148" s="3" t="s">
        <v>160</v>
      </c>
      <c r="C148" s="3">
        <v>262</v>
      </c>
      <c r="D148" s="3" t="s">
        <v>71</v>
      </c>
      <c r="E148" s="3">
        <v>2016</v>
      </c>
      <c r="F148" s="3">
        <v>2016</v>
      </c>
      <c r="G148" s="3">
        <v>23014</v>
      </c>
      <c r="H148" s="3" t="s">
        <v>161</v>
      </c>
      <c r="I148" s="3">
        <v>7012</v>
      </c>
      <c r="J148" s="3" t="s">
        <v>162</v>
      </c>
      <c r="K148" s="3" t="s">
        <v>108</v>
      </c>
      <c r="L148" s="3">
        <v>7.7227040000000002</v>
      </c>
      <c r="M148" s="3" t="s">
        <v>109</v>
      </c>
      <c r="N148" s="3" t="s">
        <v>110</v>
      </c>
      <c r="O148" s="3"/>
    </row>
    <row r="149" spans="1:15" x14ac:dyDescent="0.75">
      <c r="A149" s="3" t="s">
        <v>159</v>
      </c>
      <c r="B149" s="3" t="s">
        <v>160</v>
      </c>
      <c r="C149" s="3">
        <v>262</v>
      </c>
      <c r="D149" s="3" t="s">
        <v>71</v>
      </c>
      <c r="E149" s="3">
        <v>2017</v>
      </c>
      <c r="F149" s="3">
        <v>2017</v>
      </c>
      <c r="G149" s="3">
        <v>23014</v>
      </c>
      <c r="H149" s="3" t="s">
        <v>161</v>
      </c>
      <c r="I149" s="3">
        <v>7012</v>
      </c>
      <c r="J149" s="3" t="s">
        <v>162</v>
      </c>
      <c r="K149" s="3" t="s">
        <v>108</v>
      </c>
      <c r="L149" s="3">
        <v>-1.28424</v>
      </c>
      <c r="M149" s="3" t="s">
        <v>109</v>
      </c>
      <c r="N149" s="3" t="s">
        <v>110</v>
      </c>
      <c r="O149" s="3"/>
    </row>
    <row r="150" spans="1:15" x14ac:dyDescent="0.75">
      <c r="A150" s="3" t="s">
        <v>159</v>
      </c>
      <c r="B150" s="3" t="s">
        <v>160</v>
      </c>
      <c r="C150" s="3">
        <v>262</v>
      </c>
      <c r="D150" s="3" t="s">
        <v>71</v>
      </c>
      <c r="E150" s="3">
        <v>2018</v>
      </c>
      <c r="F150" s="3">
        <v>2018</v>
      </c>
      <c r="G150" s="3">
        <v>23014</v>
      </c>
      <c r="H150" s="3" t="s">
        <v>161</v>
      </c>
      <c r="I150" s="3">
        <v>7012</v>
      </c>
      <c r="J150" s="3" t="s">
        <v>162</v>
      </c>
      <c r="K150" s="3" t="s">
        <v>108</v>
      </c>
      <c r="L150" s="3">
        <v>2.883121</v>
      </c>
      <c r="M150" s="3" t="s">
        <v>109</v>
      </c>
      <c r="N150" s="3" t="s">
        <v>110</v>
      </c>
      <c r="O150" s="3"/>
    </row>
    <row r="151" spans="1:15" x14ac:dyDescent="0.75">
      <c r="A151" s="3" t="s">
        <v>159</v>
      </c>
      <c r="B151" s="3" t="s">
        <v>160</v>
      </c>
      <c r="C151" s="3">
        <v>262</v>
      </c>
      <c r="D151" s="3" t="s">
        <v>71</v>
      </c>
      <c r="E151" s="3">
        <v>2019</v>
      </c>
      <c r="F151" s="3">
        <v>2019</v>
      </c>
      <c r="G151" s="3">
        <v>23014</v>
      </c>
      <c r="H151" s="3" t="s">
        <v>161</v>
      </c>
      <c r="I151" s="3">
        <v>7012</v>
      </c>
      <c r="J151" s="3" t="s">
        <v>162</v>
      </c>
      <c r="K151" s="3" t="s">
        <v>108</v>
      </c>
      <c r="L151" s="3">
        <v>6.8165209999999998</v>
      </c>
      <c r="M151" s="3" t="s">
        <v>109</v>
      </c>
      <c r="N151" s="3" t="s">
        <v>110</v>
      </c>
      <c r="O151" s="3"/>
    </row>
    <row r="152" spans="1:15" x14ac:dyDescent="0.75">
      <c r="A152" s="3" t="s">
        <v>159</v>
      </c>
      <c r="B152" s="3" t="s">
        <v>160</v>
      </c>
      <c r="C152" s="3">
        <v>231</v>
      </c>
      <c r="D152" s="3" t="s">
        <v>72</v>
      </c>
      <c r="E152" s="3">
        <v>2010</v>
      </c>
      <c r="F152" s="3">
        <v>2010</v>
      </c>
      <c r="G152" s="3">
        <v>23014</v>
      </c>
      <c r="H152" s="3" t="s">
        <v>161</v>
      </c>
      <c r="I152" s="3">
        <v>7012</v>
      </c>
      <c r="J152" s="3" t="s">
        <v>162</v>
      </c>
      <c r="K152" s="3" t="s">
        <v>108</v>
      </c>
      <c r="L152" s="3">
        <v>8.9354800000000001</v>
      </c>
      <c r="M152" s="3" t="s">
        <v>109</v>
      </c>
      <c r="N152" s="3" t="s">
        <v>110</v>
      </c>
      <c r="O152" s="3"/>
    </row>
    <row r="153" spans="1:15" x14ac:dyDescent="0.75">
      <c r="A153" s="3" t="s">
        <v>159</v>
      </c>
      <c r="B153" s="3" t="s">
        <v>160</v>
      </c>
      <c r="C153" s="3">
        <v>231</v>
      </c>
      <c r="D153" s="3" t="s">
        <v>72</v>
      </c>
      <c r="E153" s="3">
        <v>2011</v>
      </c>
      <c r="F153" s="3">
        <v>2011</v>
      </c>
      <c r="G153" s="3">
        <v>23014</v>
      </c>
      <c r="H153" s="3" t="s">
        <v>161</v>
      </c>
      <c r="I153" s="3">
        <v>7012</v>
      </c>
      <c r="J153" s="3" t="s">
        <v>162</v>
      </c>
      <c r="K153" s="3" t="s">
        <v>108</v>
      </c>
      <c r="L153" s="3">
        <v>46.671639999999996</v>
      </c>
      <c r="M153" s="3" t="s">
        <v>109</v>
      </c>
      <c r="N153" s="3" t="s">
        <v>110</v>
      </c>
      <c r="O153" s="3"/>
    </row>
    <row r="154" spans="1:15" x14ac:dyDescent="0.75">
      <c r="A154" s="3" t="s">
        <v>159</v>
      </c>
      <c r="B154" s="3" t="s">
        <v>160</v>
      </c>
      <c r="C154" s="3">
        <v>231</v>
      </c>
      <c r="D154" s="3" t="s">
        <v>72</v>
      </c>
      <c r="E154" s="3">
        <v>2012</v>
      </c>
      <c r="F154" s="3">
        <v>2012</v>
      </c>
      <c r="G154" s="3">
        <v>23014</v>
      </c>
      <c r="H154" s="3" t="s">
        <v>161</v>
      </c>
      <c r="I154" s="3">
        <v>7012</v>
      </c>
      <c r="J154" s="3" t="s">
        <v>162</v>
      </c>
      <c r="K154" s="3" t="s">
        <v>108</v>
      </c>
      <c r="L154" s="3">
        <v>15.237069999999999</v>
      </c>
      <c r="M154" s="3" t="s">
        <v>109</v>
      </c>
      <c r="N154" s="3" t="s">
        <v>110</v>
      </c>
      <c r="O154" s="3"/>
    </row>
    <row r="155" spans="1:15" x14ac:dyDescent="0.75">
      <c r="A155" s="3" t="s">
        <v>159</v>
      </c>
      <c r="B155" s="3" t="s">
        <v>160</v>
      </c>
      <c r="C155" s="3">
        <v>231</v>
      </c>
      <c r="D155" s="3" t="s">
        <v>72</v>
      </c>
      <c r="E155" s="3">
        <v>2013</v>
      </c>
      <c r="F155" s="3">
        <v>2013</v>
      </c>
      <c r="G155" s="3">
        <v>23014</v>
      </c>
      <c r="H155" s="3" t="s">
        <v>161</v>
      </c>
      <c r="I155" s="3">
        <v>7012</v>
      </c>
      <c r="J155" s="3" t="s">
        <v>162</v>
      </c>
      <c r="K155" s="3" t="s">
        <v>108</v>
      </c>
      <c r="L155" s="3">
        <v>5.78193</v>
      </c>
      <c r="M155" s="3" t="s">
        <v>109</v>
      </c>
      <c r="N155" s="3" t="s">
        <v>110</v>
      </c>
      <c r="O155" s="3"/>
    </row>
    <row r="156" spans="1:15" x14ac:dyDescent="0.75">
      <c r="A156" s="3" t="s">
        <v>159</v>
      </c>
      <c r="B156" s="3" t="s">
        <v>160</v>
      </c>
      <c r="C156" s="3">
        <v>231</v>
      </c>
      <c r="D156" s="3" t="s">
        <v>72</v>
      </c>
      <c r="E156" s="3">
        <v>2014</v>
      </c>
      <c r="F156" s="3">
        <v>2014</v>
      </c>
      <c r="G156" s="3">
        <v>23014</v>
      </c>
      <c r="H156" s="3" t="s">
        <v>161</v>
      </c>
      <c r="I156" s="3">
        <v>7012</v>
      </c>
      <c r="J156" s="3" t="s">
        <v>162</v>
      </c>
      <c r="K156" s="3" t="s">
        <v>108</v>
      </c>
      <c r="L156" s="3">
        <v>6.4690320000000003</v>
      </c>
      <c r="M156" s="3" t="s">
        <v>109</v>
      </c>
      <c r="N156" s="3" t="s">
        <v>110</v>
      </c>
      <c r="O156" s="3"/>
    </row>
    <row r="157" spans="1:15" x14ac:dyDescent="0.75">
      <c r="A157" s="3" t="s">
        <v>159</v>
      </c>
      <c r="B157" s="3" t="s">
        <v>160</v>
      </c>
      <c r="C157" s="3">
        <v>231</v>
      </c>
      <c r="D157" s="3" t="s">
        <v>72</v>
      </c>
      <c r="E157" s="3">
        <v>2015</v>
      </c>
      <c r="F157" s="3">
        <v>2015</v>
      </c>
      <c r="G157" s="3">
        <v>23014</v>
      </c>
      <c r="H157" s="3" t="s">
        <v>161</v>
      </c>
      <c r="I157" s="3">
        <v>7012</v>
      </c>
      <c r="J157" s="3" t="s">
        <v>162</v>
      </c>
      <c r="K157" s="3" t="s">
        <v>108</v>
      </c>
      <c r="L157" s="3">
        <v>12.11365</v>
      </c>
      <c r="M157" s="3" t="s">
        <v>109</v>
      </c>
      <c r="N157" s="3" t="s">
        <v>110</v>
      </c>
      <c r="O157" s="3"/>
    </row>
    <row r="158" spans="1:15" x14ac:dyDescent="0.75">
      <c r="A158" s="3" t="s">
        <v>159</v>
      </c>
      <c r="B158" s="3" t="s">
        <v>160</v>
      </c>
      <c r="C158" s="3">
        <v>231</v>
      </c>
      <c r="D158" s="3" t="s">
        <v>72</v>
      </c>
      <c r="E158" s="3">
        <v>2016</v>
      </c>
      <c r="F158" s="3">
        <v>2016</v>
      </c>
      <c r="G158" s="3">
        <v>23014</v>
      </c>
      <c r="H158" s="3" t="s">
        <v>161</v>
      </c>
      <c r="I158" s="3">
        <v>7012</v>
      </c>
      <c r="J158" s="3" t="s">
        <v>162</v>
      </c>
      <c r="K158" s="3" t="s">
        <v>108</v>
      </c>
      <c r="L158" s="3">
        <v>5.270988</v>
      </c>
      <c r="M158" s="3" t="s">
        <v>109</v>
      </c>
      <c r="N158" s="3" t="s">
        <v>110</v>
      </c>
      <c r="O158" s="3"/>
    </row>
    <row r="159" spans="1:15" x14ac:dyDescent="0.75">
      <c r="A159" s="3" t="s">
        <v>159</v>
      </c>
      <c r="B159" s="3" t="s">
        <v>160</v>
      </c>
      <c r="C159" s="3">
        <v>231</v>
      </c>
      <c r="D159" s="3" t="s">
        <v>72</v>
      </c>
      <c r="E159" s="3">
        <v>2017</v>
      </c>
      <c r="F159" s="3">
        <v>2017</v>
      </c>
      <c r="G159" s="3">
        <v>23014</v>
      </c>
      <c r="H159" s="3" t="s">
        <v>161</v>
      </c>
      <c r="I159" s="3">
        <v>7012</v>
      </c>
      <c r="J159" s="3" t="s">
        <v>162</v>
      </c>
      <c r="K159" s="3" t="s">
        <v>108</v>
      </c>
      <c r="L159" s="3">
        <v>15.438890000000001</v>
      </c>
      <c r="M159" s="3" t="s">
        <v>109</v>
      </c>
      <c r="N159" s="3" t="s">
        <v>110</v>
      </c>
      <c r="O159" s="3"/>
    </row>
    <row r="160" spans="1:15" x14ac:dyDescent="0.75">
      <c r="A160" s="3" t="s">
        <v>159</v>
      </c>
      <c r="B160" s="3" t="s">
        <v>160</v>
      </c>
      <c r="C160" s="3">
        <v>231</v>
      </c>
      <c r="D160" s="3" t="s">
        <v>72</v>
      </c>
      <c r="E160" s="3">
        <v>2018</v>
      </c>
      <c r="F160" s="3">
        <v>2018</v>
      </c>
      <c r="G160" s="3">
        <v>23014</v>
      </c>
      <c r="H160" s="3" t="s">
        <v>161</v>
      </c>
      <c r="I160" s="3">
        <v>7012</v>
      </c>
      <c r="J160" s="3" t="s">
        <v>162</v>
      </c>
      <c r="K160" s="3" t="s">
        <v>108</v>
      </c>
      <c r="L160" s="3">
        <v>11.42995</v>
      </c>
      <c r="M160" s="3" t="s">
        <v>109</v>
      </c>
      <c r="N160" s="3" t="s">
        <v>110</v>
      </c>
      <c r="O160" s="3"/>
    </row>
    <row r="161" spans="1:15" x14ac:dyDescent="0.75">
      <c r="A161" s="3" t="s">
        <v>159</v>
      </c>
      <c r="B161" s="3" t="s">
        <v>160</v>
      </c>
      <c r="C161" s="3">
        <v>231</v>
      </c>
      <c r="D161" s="3" t="s">
        <v>72</v>
      </c>
      <c r="E161" s="3">
        <v>2019</v>
      </c>
      <c r="F161" s="3">
        <v>2019</v>
      </c>
      <c r="G161" s="3">
        <v>23014</v>
      </c>
      <c r="H161" s="3" t="s">
        <v>161</v>
      </c>
      <c r="I161" s="3">
        <v>7012</v>
      </c>
      <c r="J161" s="3" t="s">
        <v>162</v>
      </c>
      <c r="K161" s="3" t="s">
        <v>108</v>
      </c>
      <c r="L161" s="3">
        <v>22.72251</v>
      </c>
      <c r="M161" s="3" t="s">
        <v>109</v>
      </c>
      <c r="N161" s="3" t="s">
        <v>110</v>
      </c>
      <c r="O161" s="3"/>
    </row>
    <row r="162" spans="1:15" x14ac:dyDescent="0.75">
      <c r="A162" s="3" t="s">
        <v>159</v>
      </c>
      <c r="B162" s="3" t="s">
        <v>160</v>
      </c>
      <c r="C162" s="3">
        <v>270</v>
      </c>
      <c r="D162" s="3" t="s">
        <v>73</v>
      </c>
      <c r="E162" s="3">
        <v>2010</v>
      </c>
      <c r="F162" s="3">
        <v>2010</v>
      </c>
      <c r="G162" s="3">
        <v>23014</v>
      </c>
      <c r="H162" s="3" t="s">
        <v>161</v>
      </c>
      <c r="I162" s="3">
        <v>7012</v>
      </c>
      <c r="J162" s="3" t="s">
        <v>162</v>
      </c>
      <c r="K162" s="3" t="s">
        <v>108</v>
      </c>
      <c r="L162" s="3">
        <v>8.2046620000000008</v>
      </c>
      <c r="M162" s="3" t="s">
        <v>109</v>
      </c>
      <c r="N162" s="3" t="s">
        <v>110</v>
      </c>
      <c r="O162" s="3"/>
    </row>
    <row r="163" spans="1:15" x14ac:dyDescent="0.75">
      <c r="A163" s="3" t="s">
        <v>159</v>
      </c>
      <c r="B163" s="3" t="s">
        <v>160</v>
      </c>
      <c r="C163" s="3">
        <v>270</v>
      </c>
      <c r="D163" s="3" t="s">
        <v>73</v>
      </c>
      <c r="E163" s="3">
        <v>2011</v>
      </c>
      <c r="F163" s="3">
        <v>2011</v>
      </c>
      <c r="G163" s="3">
        <v>23014</v>
      </c>
      <c r="H163" s="3" t="s">
        <v>161</v>
      </c>
      <c r="I163" s="3">
        <v>7012</v>
      </c>
      <c r="J163" s="3" t="s">
        <v>162</v>
      </c>
      <c r="K163" s="3" t="s">
        <v>108</v>
      </c>
      <c r="L163" s="3">
        <v>5.6498429999999997</v>
      </c>
      <c r="M163" s="3" t="s">
        <v>109</v>
      </c>
      <c r="N163" s="3" t="s">
        <v>110</v>
      </c>
      <c r="O163" s="3"/>
    </row>
    <row r="164" spans="1:15" x14ac:dyDescent="0.75">
      <c r="A164" s="3" t="s">
        <v>159</v>
      </c>
      <c r="B164" s="3" t="s">
        <v>160</v>
      </c>
      <c r="C164" s="3">
        <v>270</v>
      </c>
      <c r="D164" s="3" t="s">
        <v>73</v>
      </c>
      <c r="E164" s="3">
        <v>2012</v>
      </c>
      <c r="F164" s="3">
        <v>2012</v>
      </c>
      <c r="G164" s="3">
        <v>23014</v>
      </c>
      <c r="H164" s="3" t="s">
        <v>161</v>
      </c>
      <c r="I164" s="3">
        <v>7012</v>
      </c>
      <c r="J164" s="3" t="s">
        <v>162</v>
      </c>
      <c r="K164" s="3" t="s">
        <v>108</v>
      </c>
      <c r="L164" s="3">
        <v>5.5923550000000004</v>
      </c>
      <c r="M164" s="3" t="s">
        <v>109</v>
      </c>
      <c r="N164" s="3" t="s">
        <v>110</v>
      </c>
      <c r="O164" s="3"/>
    </row>
    <row r="165" spans="1:15" x14ac:dyDescent="0.75">
      <c r="A165" s="3" t="s">
        <v>159</v>
      </c>
      <c r="B165" s="3" t="s">
        <v>160</v>
      </c>
      <c r="C165" s="3">
        <v>270</v>
      </c>
      <c r="D165" s="3" t="s">
        <v>73</v>
      </c>
      <c r="E165" s="3">
        <v>2013</v>
      </c>
      <c r="F165" s="3">
        <v>2013</v>
      </c>
      <c r="G165" s="3">
        <v>23014</v>
      </c>
      <c r="H165" s="3" t="s">
        <v>161</v>
      </c>
      <c r="I165" s="3">
        <v>7012</v>
      </c>
      <c r="J165" s="3" t="s">
        <v>162</v>
      </c>
      <c r="K165" s="3" t="s">
        <v>108</v>
      </c>
      <c r="L165" s="3">
        <v>6.6032380000000002</v>
      </c>
      <c r="M165" s="3" t="s">
        <v>109</v>
      </c>
      <c r="N165" s="3" t="s">
        <v>110</v>
      </c>
      <c r="O165" s="3"/>
    </row>
    <row r="166" spans="1:15" x14ac:dyDescent="0.75">
      <c r="A166" s="3" t="s">
        <v>159</v>
      </c>
      <c r="B166" s="3" t="s">
        <v>160</v>
      </c>
      <c r="C166" s="3">
        <v>270</v>
      </c>
      <c r="D166" s="3" t="s">
        <v>73</v>
      </c>
      <c r="E166" s="3">
        <v>2014</v>
      </c>
      <c r="F166" s="3">
        <v>2014</v>
      </c>
      <c r="G166" s="3">
        <v>23014</v>
      </c>
      <c r="H166" s="3" t="s">
        <v>161</v>
      </c>
      <c r="I166" s="3">
        <v>7012</v>
      </c>
      <c r="J166" s="3" t="s">
        <v>162</v>
      </c>
      <c r="K166" s="3" t="s">
        <v>108</v>
      </c>
      <c r="L166" s="3">
        <v>8.3166910000000005</v>
      </c>
      <c r="M166" s="3" t="s">
        <v>109</v>
      </c>
      <c r="N166" s="3" t="s">
        <v>110</v>
      </c>
      <c r="O166" s="3"/>
    </row>
    <row r="167" spans="1:15" x14ac:dyDescent="0.75">
      <c r="A167" s="3" t="s">
        <v>159</v>
      </c>
      <c r="B167" s="3" t="s">
        <v>160</v>
      </c>
      <c r="C167" s="3">
        <v>270</v>
      </c>
      <c r="D167" s="3" t="s">
        <v>73</v>
      </c>
      <c r="E167" s="3">
        <v>2015</v>
      </c>
      <c r="F167" s="3">
        <v>2015</v>
      </c>
      <c r="G167" s="3">
        <v>23014</v>
      </c>
      <c r="H167" s="3" t="s">
        <v>161</v>
      </c>
      <c r="I167" s="3">
        <v>7012</v>
      </c>
      <c r="J167" s="3" t="s">
        <v>162</v>
      </c>
      <c r="K167" s="3" t="s">
        <v>108</v>
      </c>
      <c r="L167" s="3">
        <v>7.5071510000000004</v>
      </c>
      <c r="M167" s="3" t="s">
        <v>109</v>
      </c>
      <c r="N167" s="3" t="s">
        <v>110</v>
      </c>
      <c r="O167" s="3"/>
    </row>
    <row r="168" spans="1:15" x14ac:dyDescent="0.75">
      <c r="A168" s="3" t="s">
        <v>159</v>
      </c>
      <c r="B168" s="3" t="s">
        <v>160</v>
      </c>
      <c r="C168" s="3">
        <v>270</v>
      </c>
      <c r="D168" s="3" t="s">
        <v>73</v>
      </c>
      <c r="E168" s="3">
        <v>2016</v>
      </c>
      <c r="F168" s="3">
        <v>2016</v>
      </c>
      <c r="G168" s="3">
        <v>23014</v>
      </c>
      <c r="H168" s="3" t="s">
        <v>161</v>
      </c>
      <c r="I168" s="3">
        <v>7012</v>
      </c>
      <c r="J168" s="3" t="s">
        <v>162</v>
      </c>
      <c r="K168" s="3" t="s">
        <v>108</v>
      </c>
      <c r="L168" s="3">
        <v>8.6479079999999993</v>
      </c>
      <c r="M168" s="3" t="s">
        <v>109</v>
      </c>
      <c r="N168" s="3" t="s">
        <v>110</v>
      </c>
      <c r="O168" s="3"/>
    </row>
    <row r="169" spans="1:15" x14ac:dyDescent="0.75">
      <c r="A169" s="3" t="s">
        <v>159</v>
      </c>
      <c r="B169" s="3" t="s">
        <v>160</v>
      </c>
      <c r="C169" s="3">
        <v>270</v>
      </c>
      <c r="D169" s="3" t="s">
        <v>73</v>
      </c>
      <c r="E169" s="3">
        <v>2017</v>
      </c>
      <c r="F169" s="3">
        <v>2017</v>
      </c>
      <c r="G169" s="3">
        <v>23014</v>
      </c>
      <c r="H169" s="3" t="s">
        <v>161</v>
      </c>
      <c r="I169" s="3">
        <v>7012</v>
      </c>
      <c r="J169" s="3" t="s">
        <v>162</v>
      </c>
      <c r="K169" s="3" t="s">
        <v>108</v>
      </c>
      <c r="L169" s="3">
        <v>7.2999799999999997</v>
      </c>
      <c r="M169" s="3" t="s">
        <v>109</v>
      </c>
      <c r="N169" s="3" t="s">
        <v>110</v>
      </c>
      <c r="O169" s="3"/>
    </row>
    <row r="170" spans="1:15" x14ac:dyDescent="0.75">
      <c r="A170" s="3" t="s">
        <v>159</v>
      </c>
      <c r="B170" s="3" t="s">
        <v>160</v>
      </c>
      <c r="C170" s="3">
        <v>270</v>
      </c>
      <c r="D170" s="3" t="s">
        <v>73</v>
      </c>
      <c r="E170" s="3">
        <v>2018</v>
      </c>
      <c r="F170" s="3">
        <v>2018</v>
      </c>
      <c r="G170" s="3">
        <v>23014</v>
      </c>
      <c r="H170" s="3" t="s">
        <v>161</v>
      </c>
      <c r="I170" s="3">
        <v>7012</v>
      </c>
      <c r="J170" s="3" t="s">
        <v>162</v>
      </c>
      <c r="K170" s="3" t="s">
        <v>108</v>
      </c>
      <c r="L170" s="3">
        <v>6.3845539999999996</v>
      </c>
      <c r="M170" s="3" t="s">
        <v>109</v>
      </c>
      <c r="N170" s="3" t="s">
        <v>110</v>
      </c>
      <c r="O170" s="3"/>
    </row>
    <row r="171" spans="1:15" x14ac:dyDescent="0.75">
      <c r="A171" s="3" t="s">
        <v>159</v>
      </c>
      <c r="B171" s="3" t="s">
        <v>160</v>
      </c>
      <c r="C171" s="3">
        <v>270</v>
      </c>
      <c r="D171" s="3" t="s">
        <v>73</v>
      </c>
      <c r="E171" s="3">
        <v>2019</v>
      </c>
      <c r="F171" s="3">
        <v>2019</v>
      </c>
      <c r="G171" s="3">
        <v>23014</v>
      </c>
      <c r="H171" s="3" t="s">
        <v>161</v>
      </c>
      <c r="I171" s="3">
        <v>7012</v>
      </c>
      <c r="J171" s="3" t="s">
        <v>162</v>
      </c>
      <c r="K171" s="3" t="s">
        <v>108</v>
      </c>
      <c r="L171" s="3">
        <v>7.640771</v>
      </c>
      <c r="M171" s="3" t="s">
        <v>109</v>
      </c>
      <c r="N171" s="3" t="s">
        <v>110</v>
      </c>
      <c r="O171" s="3"/>
    </row>
    <row r="172" spans="1:15" x14ac:dyDescent="0.75">
      <c r="A172" s="3" t="s">
        <v>159</v>
      </c>
      <c r="B172" s="3" t="s">
        <v>160</v>
      </c>
      <c r="C172" s="3">
        <v>288</v>
      </c>
      <c r="D172" s="3" t="s">
        <v>129</v>
      </c>
      <c r="E172" s="3">
        <v>2010</v>
      </c>
      <c r="F172" s="3">
        <v>2010</v>
      </c>
      <c r="G172" s="3">
        <v>23014</v>
      </c>
      <c r="H172" s="3" t="s">
        <v>161</v>
      </c>
      <c r="I172" s="3">
        <v>7012</v>
      </c>
      <c r="J172" s="3" t="s">
        <v>162</v>
      </c>
      <c r="K172" s="3" t="s">
        <v>108</v>
      </c>
      <c r="L172" s="3">
        <v>4.4943819999999999</v>
      </c>
      <c r="M172" s="3" t="s">
        <v>109</v>
      </c>
      <c r="N172" s="3" t="s">
        <v>110</v>
      </c>
      <c r="O172" s="3"/>
    </row>
    <row r="173" spans="1:15" x14ac:dyDescent="0.75">
      <c r="A173" s="3" t="s">
        <v>159</v>
      </c>
      <c r="B173" s="3" t="s">
        <v>160</v>
      </c>
      <c r="C173" s="3">
        <v>288</v>
      </c>
      <c r="D173" s="3" t="s">
        <v>129</v>
      </c>
      <c r="E173" s="3">
        <v>2011</v>
      </c>
      <c r="F173" s="3">
        <v>2011</v>
      </c>
      <c r="G173" s="3">
        <v>23014</v>
      </c>
      <c r="H173" s="3" t="s">
        <v>161</v>
      </c>
      <c r="I173" s="3">
        <v>7012</v>
      </c>
      <c r="J173" s="3" t="s">
        <v>162</v>
      </c>
      <c r="K173" s="3" t="s">
        <v>108</v>
      </c>
      <c r="L173" s="3">
        <v>4.2663890000000002</v>
      </c>
      <c r="M173" s="3" t="s">
        <v>109</v>
      </c>
      <c r="N173" s="3" t="s">
        <v>110</v>
      </c>
      <c r="O173" s="3"/>
    </row>
    <row r="174" spans="1:15" x14ac:dyDescent="0.75">
      <c r="A174" s="3" t="s">
        <v>159</v>
      </c>
      <c r="B174" s="3" t="s">
        <v>160</v>
      </c>
      <c r="C174" s="3">
        <v>288</v>
      </c>
      <c r="D174" s="3" t="s">
        <v>129</v>
      </c>
      <c r="E174" s="3">
        <v>2012</v>
      </c>
      <c r="F174" s="3">
        <v>2012</v>
      </c>
      <c r="G174" s="3">
        <v>23014</v>
      </c>
      <c r="H174" s="3" t="s">
        <v>161</v>
      </c>
      <c r="I174" s="3">
        <v>7012</v>
      </c>
      <c r="J174" s="3" t="s">
        <v>162</v>
      </c>
      <c r="K174" s="3" t="s">
        <v>108</v>
      </c>
      <c r="L174" s="3">
        <v>2.9701010000000001</v>
      </c>
      <c r="M174" s="3" t="s">
        <v>109</v>
      </c>
      <c r="N174" s="3" t="s">
        <v>110</v>
      </c>
      <c r="O174" s="3"/>
    </row>
    <row r="175" spans="1:15" x14ac:dyDescent="0.75">
      <c r="A175" s="3" t="s">
        <v>159</v>
      </c>
      <c r="B175" s="3" t="s">
        <v>160</v>
      </c>
      <c r="C175" s="3">
        <v>288</v>
      </c>
      <c r="D175" s="3" t="s">
        <v>129</v>
      </c>
      <c r="E175" s="3">
        <v>2013</v>
      </c>
      <c r="F175" s="3">
        <v>2013</v>
      </c>
      <c r="G175" s="3">
        <v>23014</v>
      </c>
      <c r="H175" s="3" t="s">
        <v>161</v>
      </c>
      <c r="I175" s="3">
        <v>7012</v>
      </c>
      <c r="J175" s="3" t="s">
        <v>162</v>
      </c>
      <c r="K175" s="3" t="s">
        <v>108</v>
      </c>
      <c r="L175" s="3">
        <v>7.2412710000000002</v>
      </c>
      <c r="M175" s="3" t="s">
        <v>109</v>
      </c>
      <c r="N175" s="3" t="s">
        <v>110</v>
      </c>
      <c r="O175" s="3"/>
    </row>
    <row r="176" spans="1:15" x14ac:dyDescent="0.75">
      <c r="A176" s="3" t="s">
        <v>159</v>
      </c>
      <c r="B176" s="3" t="s">
        <v>160</v>
      </c>
      <c r="C176" s="3">
        <v>288</v>
      </c>
      <c r="D176" s="3" t="s">
        <v>129</v>
      </c>
      <c r="E176" s="3">
        <v>2014</v>
      </c>
      <c r="F176" s="3">
        <v>2014</v>
      </c>
      <c r="G176" s="3">
        <v>23014</v>
      </c>
      <c r="H176" s="3" t="s">
        <v>161</v>
      </c>
      <c r="I176" s="3">
        <v>7012</v>
      </c>
      <c r="J176" s="3" t="s">
        <v>162</v>
      </c>
      <c r="K176" s="3" t="s">
        <v>108</v>
      </c>
      <c r="L176" s="3">
        <v>6.7569970000000001</v>
      </c>
      <c r="M176" s="3" t="s">
        <v>109</v>
      </c>
      <c r="N176" s="3" t="s">
        <v>110</v>
      </c>
      <c r="O176" s="3"/>
    </row>
    <row r="177" spans="1:15" x14ac:dyDescent="0.75">
      <c r="A177" s="3" t="s">
        <v>159</v>
      </c>
      <c r="B177" s="3" t="s">
        <v>160</v>
      </c>
      <c r="C177" s="3">
        <v>288</v>
      </c>
      <c r="D177" s="3" t="s">
        <v>129</v>
      </c>
      <c r="E177" s="3">
        <v>2015</v>
      </c>
      <c r="F177" s="3">
        <v>2015</v>
      </c>
      <c r="G177" s="3">
        <v>23014</v>
      </c>
      <c r="H177" s="3" t="s">
        <v>161</v>
      </c>
      <c r="I177" s="3">
        <v>7012</v>
      </c>
      <c r="J177" s="3" t="s">
        <v>162</v>
      </c>
      <c r="K177" s="3" t="s">
        <v>108</v>
      </c>
      <c r="L177" s="3">
        <v>8.0037599999999998</v>
      </c>
      <c r="M177" s="3" t="s">
        <v>109</v>
      </c>
      <c r="N177" s="3" t="s">
        <v>110</v>
      </c>
      <c r="O177" s="3"/>
    </row>
    <row r="178" spans="1:15" x14ac:dyDescent="0.75">
      <c r="A178" s="3" t="s">
        <v>159</v>
      </c>
      <c r="B178" s="3" t="s">
        <v>160</v>
      </c>
      <c r="C178" s="3">
        <v>288</v>
      </c>
      <c r="D178" s="3" t="s">
        <v>129</v>
      </c>
      <c r="E178" s="3">
        <v>2016</v>
      </c>
      <c r="F178" s="3">
        <v>2016</v>
      </c>
      <c r="G178" s="3">
        <v>23014</v>
      </c>
      <c r="H178" s="3" t="s">
        <v>161</v>
      </c>
      <c r="I178" s="3">
        <v>7012</v>
      </c>
      <c r="J178" s="3" t="s">
        <v>162</v>
      </c>
      <c r="K178" s="3" t="s">
        <v>108</v>
      </c>
      <c r="L178" s="3">
        <v>9.647119</v>
      </c>
      <c r="M178" s="3" t="s">
        <v>109</v>
      </c>
      <c r="N178" s="3" t="s">
        <v>110</v>
      </c>
      <c r="O178" s="3"/>
    </row>
    <row r="179" spans="1:15" x14ac:dyDescent="0.75">
      <c r="A179" s="3" t="s">
        <v>159</v>
      </c>
      <c r="B179" s="3" t="s">
        <v>160</v>
      </c>
      <c r="C179" s="3">
        <v>288</v>
      </c>
      <c r="D179" s="3" t="s">
        <v>129</v>
      </c>
      <c r="E179" s="3">
        <v>2017</v>
      </c>
      <c r="F179" s="3">
        <v>2017</v>
      </c>
      <c r="G179" s="3">
        <v>23014</v>
      </c>
      <c r="H179" s="3" t="s">
        <v>161</v>
      </c>
      <c r="I179" s="3">
        <v>7012</v>
      </c>
      <c r="J179" s="3" t="s">
        <v>162</v>
      </c>
      <c r="K179" s="3" t="s">
        <v>108</v>
      </c>
      <c r="L179" s="3">
        <v>7.994078</v>
      </c>
      <c r="M179" s="3" t="s">
        <v>109</v>
      </c>
      <c r="N179" s="3" t="s">
        <v>110</v>
      </c>
      <c r="O179" s="3"/>
    </row>
    <row r="180" spans="1:15" x14ac:dyDescent="0.75">
      <c r="A180" s="3" t="s">
        <v>159</v>
      </c>
      <c r="B180" s="3" t="s">
        <v>160</v>
      </c>
      <c r="C180" s="3">
        <v>288</v>
      </c>
      <c r="D180" s="3" t="s">
        <v>129</v>
      </c>
      <c r="E180" s="3">
        <v>2018</v>
      </c>
      <c r="F180" s="3">
        <v>2018</v>
      </c>
      <c r="G180" s="3">
        <v>23014</v>
      </c>
      <c r="H180" s="3" t="s">
        <v>161</v>
      </c>
      <c r="I180" s="3">
        <v>7012</v>
      </c>
      <c r="J180" s="3" t="s">
        <v>162</v>
      </c>
      <c r="K180" s="3" t="s">
        <v>108</v>
      </c>
      <c r="L180" s="3">
        <v>8.7045919999999999</v>
      </c>
      <c r="M180" s="3" t="s">
        <v>109</v>
      </c>
      <c r="N180" s="3" t="s">
        <v>110</v>
      </c>
      <c r="O180" s="3"/>
    </row>
    <row r="181" spans="1:15" x14ac:dyDescent="0.75">
      <c r="A181" s="3" t="s">
        <v>159</v>
      </c>
      <c r="B181" s="3" t="s">
        <v>160</v>
      </c>
      <c r="C181" s="3">
        <v>288</v>
      </c>
      <c r="D181" s="3" t="s">
        <v>129</v>
      </c>
      <c r="E181" s="3">
        <v>2019</v>
      </c>
      <c r="F181" s="3">
        <v>2019</v>
      </c>
      <c r="G181" s="3">
        <v>23014</v>
      </c>
      <c r="H181" s="3" t="s">
        <v>161</v>
      </c>
      <c r="I181" s="3">
        <v>7012</v>
      </c>
      <c r="J181" s="3" t="s">
        <v>162</v>
      </c>
      <c r="K181" s="3" t="s">
        <v>108</v>
      </c>
      <c r="L181" s="3">
        <v>5.6636899999999999</v>
      </c>
      <c r="M181" s="3" t="s">
        <v>109</v>
      </c>
      <c r="N181" s="3" t="s">
        <v>110</v>
      </c>
      <c r="O181" s="3"/>
    </row>
    <row r="182" spans="1:15" x14ac:dyDescent="0.75">
      <c r="A182" s="3" t="s">
        <v>159</v>
      </c>
      <c r="B182" s="3" t="s">
        <v>160</v>
      </c>
      <c r="C182" s="3">
        <v>324</v>
      </c>
      <c r="D182" s="3" t="s">
        <v>130</v>
      </c>
      <c r="E182" s="3">
        <v>2010</v>
      </c>
      <c r="F182" s="3">
        <v>2010</v>
      </c>
      <c r="G182" s="3">
        <v>23014</v>
      </c>
      <c r="H182" s="3" t="s">
        <v>161</v>
      </c>
      <c r="I182" s="3">
        <v>7012</v>
      </c>
      <c r="J182" s="3" t="s">
        <v>162</v>
      </c>
      <c r="K182" s="3" t="s">
        <v>108</v>
      </c>
      <c r="L182" s="3">
        <v>27.337710000000001</v>
      </c>
      <c r="M182" s="3" t="s">
        <v>109</v>
      </c>
      <c r="N182" s="3" t="s">
        <v>110</v>
      </c>
      <c r="O182" s="3"/>
    </row>
    <row r="183" spans="1:15" x14ac:dyDescent="0.75">
      <c r="A183" s="3" t="s">
        <v>159</v>
      </c>
      <c r="B183" s="3" t="s">
        <v>160</v>
      </c>
      <c r="C183" s="3">
        <v>324</v>
      </c>
      <c r="D183" s="3" t="s">
        <v>130</v>
      </c>
      <c r="E183" s="3">
        <v>2011</v>
      </c>
      <c r="F183" s="3">
        <v>2011</v>
      </c>
      <c r="G183" s="3">
        <v>23014</v>
      </c>
      <c r="H183" s="3" t="s">
        <v>161</v>
      </c>
      <c r="I183" s="3">
        <v>7012</v>
      </c>
      <c r="J183" s="3" t="s">
        <v>162</v>
      </c>
      <c r="K183" s="3" t="s">
        <v>108</v>
      </c>
      <c r="L183" s="3">
        <v>20.86178</v>
      </c>
      <c r="M183" s="3" t="s">
        <v>109</v>
      </c>
      <c r="N183" s="3" t="s">
        <v>110</v>
      </c>
      <c r="O183" s="3"/>
    </row>
    <row r="184" spans="1:15" x14ac:dyDescent="0.75">
      <c r="A184" s="3" t="s">
        <v>159</v>
      </c>
      <c r="B184" s="3" t="s">
        <v>160</v>
      </c>
      <c r="C184" s="3">
        <v>324</v>
      </c>
      <c r="D184" s="3" t="s">
        <v>130</v>
      </c>
      <c r="E184" s="3">
        <v>2012</v>
      </c>
      <c r="F184" s="3">
        <v>2012</v>
      </c>
      <c r="G184" s="3">
        <v>23014</v>
      </c>
      <c r="H184" s="3" t="s">
        <v>161</v>
      </c>
      <c r="I184" s="3">
        <v>7012</v>
      </c>
      <c r="J184" s="3" t="s">
        <v>162</v>
      </c>
      <c r="K184" s="3" t="s">
        <v>108</v>
      </c>
      <c r="L184" s="3">
        <v>13.268890000000001</v>
      </c>
      <c r="M184" s="3" t="s">
        <v>109</v>
      </c>
      <c r="N184" s="3" t="s">
        <v>110</v>
      </c>
      <c r="O184" s="3"/>
    </row>
    <row r="185" spans="1:15" x14ac:dyDescent="0.75">
      <c r="A185" s="3" t="s">
        <v>159</v>
      </c>
      <c r="B185" s="3" t="s">
        <v>160</v>
      </c>
      <c r="C185" s="3">
        <v>324</v>
      </c>
      <c r="D185" s="3" t="s">
        <v>130</v>
      </c>
      <c r="E185" s="3">
        <v>2013</v>
      </c>
      <c r="F185" s="3">
        <v>2013</v>
      </c>
      <c r="G185" s="3">
        <v>23014</v>
      </c>
      <c r="H185" s="3" t="s">
        <v>161</v>
      </c>
      <c r="I185" s="3">
        <v>7012</v>
      </c>
      <c r="J185" s="3" t="s">
        <v>162</v>
      </c>
      <c r="K185" s="3" t="s">
        <v>108</v>
      </c>
      <c r="L185" s="3">
        <v>11.825340000000001</v>
      </c>
      <c r="M185" s="3" t="s">
        <v>109</v>
      </c>
      <c r="N185" s="3" t="s">
        <v>110</v>
      </c>
      <c r="O185" s="3"/>
    </row>
    <row r="186" spans="1:15" x14ac:dyDescent="0.75">
      <c r="A186" s="3" t="s">
        <v>159</v>
      </c>
      <c r="B186" s="3" t="s">
        <v>160</v>
      </c>
      <c r="C186" s="3">
        <v>324</v>
      </c>
      <c r="D186" s="3" t="s">
        <v>130</v>
      </c>
      <c r="E186" s="3">
        <v>2014</v>
      </c>
      <c r="F186" s="3">
        <v>2014</v>
      </c>
      <c r="G186" s="3">
        <v>23014</v>
      </c>
      <c r="H186" s="3" t="s">
        <v>161</v>
      </c>
      <c r="I186" s="3">
        <v>7012</v>
      </c>
      <c r="J186" s="3" t="s">
        <v>162</v>
      </c>
      <c r="K186" s="3" t="s">
        <v>108</v>
      </c>
      <c r="L186" s="3">
        <v>2.1280000000000001E-3</v>
      </c>
      <c r="M186" s="3" t="s">
        <v>109</v>
      </c>
      <c r="N186" s="3" t="s">
        <v>110</v>
      </c>
      <c r="O186" s="3"/>
    </row>
    <row r="187" spans="1:15" x14ac:dyDescent="0.75">
      <c r="A187" s="3" t="s">
        <v>159</v>
      </c>
      <c r="B187" s="3" t="s">
        <v>160</v>
      </c>
      <c r="C187" s="3">
        <v>324</v>
      </c>
      <c r="D187" s="3" t="s">
        <v>130</v>
      </c>
      <c r="E187" s="3">
        <v>2015</v>
      </c>
      <c r="F187" s="3">
        <v>2015</v>
      </c>
      <c r="G187" s="3">
        <v>23014</v>
      </c>
      <c r="H187" s="3" t="s">
        <v>161</v>
      </c>
      <c r="I187" s="3">
        <v>7012</v>
      </c>
      <c r="J187" s="3" t="s">
        <v>162</v>
      </c>
      <c r="K187" s="3" t="s">
        <v>108</v>
      </c>
      <c r="L187" s="3">
        <v>20.72092</v>
      </c>
      <c r="M187" s="3" t="s">
        <v>109</v>
      </c>
      <c r="N187" s="3" t="s">
        <v>110</v>
      </c>
      <c r="O187" s="3"/>
    </row>
    <row r="188" spans="1:15" x14ac:dyDescent="0.75">
      <c r="A188" s="3" t="s">
        <v>159</v>
      </c>
      <c r="B188" s="3" t="s">
        <v>160</v>
      </c>
      <c r="C188" s="3">
        <v>324</v>
      </c>
      <c r="D188" s="3" t="s">
        <v>130</v>
      </c>
      <c r="E188" s="3">
        <v>2016</v>
      </c>
      <c r="F188" s="3">
        <v>2016</v>
      </c>
      <c r="G188" s="3">
        <v>23014</v>
      </c>
      <c r="H188" s="3" t="s">
        <v>161</v>
      </c>
      <c r="I188" s="3">
        <v>7012</v>
      </c>
      <c r="J188" s="3" t="s">
        <v>162</v>
      </c>
      <c r="K188" s="3" t="s">
        <v>108</v>
      </c>
      <c r="L188" s="3">
        <v>12.938179999999999</v>
      </c>
      <c r="M188" s="3" t="s">
        <v>109</v>
      </c>
      <c r="N188" s="3" t="s">
        <v>110</v>
      </c>
      <c r="O188" s="3"/>
    </row>
    <row r="189" spans="1:15" x14ac:dyDescent="0.75">
      <c r="A189" s="3" t="s">
        <v>159</v>
      </c>
      <c r="B189" s="3" t="s">
        <v>160</v>
      </c>
      <c r="C189" s="3">
        <v>324</v>
      </c>
      <c r="D189" s="3" t="s">
        <v>130</v>
      </c>
      <c r="E189" s="3">
        <v>2017</v>
      </c>
      <c r="F189" s="3">
        <v>2017</v>
      </c>
      <c r="G189" s="3">
        <v>23014</v>
      </c>
      <c r="H189" s="3" t="s">
        <v>161</v>
      </c>
      <c r="I189" s="3">
        <v>7012</v>
      </c>
      <c r="J189" s="3" t="s">
        <v>162</v>
      </c>
      <c r="K189" s="3" t="s">
        <v>108</v>
      </c>
      <c r="L189" s="3">
        <v>14.46536</v>
      </c>
      <c r="M189" s="3" t="s">
        <v>109</v>
      </c>
      <c r="N189" s="3" t="s">
        <v>110</v>
      </c>
      <c r="O189" s="3"/>
    </row>
    <row r="190" spans="1:15" x14ac:dyDescent="0.75">
      <c r="A190" s="3" t="s">
        <v>159</v>
      </c>
      <c r="B190" s="3" t="s">
        <v>160</v>
      </c>
      <c r="C190" s="3">
        <v>324</v>
      </c>
      <c r="D190" s="3" t="s">
        <v>130</v>
      </c>
      <c r="E190" s="3">
        <v>2018</v>
      </c>
      <c r="F190" s="3">
        <v>2018</v>
      </c>
      <c r="G190" s="3">
        <v>23014</v>
      </c>
      <c r="H190" s="3" t="s">
        <v>161</v>
      </c>
      <c r="I190" s="3">
        <v>7012</v>
      </c>
      <c r="J190" s="3" t="s">
        <v>162</v>
      </c>
      <c r="K190" s="3" t="s">
        <v>108</v>
      </c>
      <c r="L190" s="3">
        <v>12.07849</v>
      </c>
      <c r="M190" s="3" t="s">
        <v>109</v>
      </c>
      <c r="N190" s="3" t="s">
        <v>110</v>
      </c>
      <c r="O190" s="3"/>
    </row>
    <row r="191" spans="1:15" x14ac:dyDescent="0.75">
      <c r="A191" s="3" t="s">
        <v>159</v>
      </c>
      <c r="B191" s="3" t="s">
        <v>160</v>
      </c>
      <c r="C191" s="3">
        <v>324</v>
      </c>
      <c r="D191" s="3" t="s">
        <v>130</v>
      </c>
      <c r="E191" s="3">
        <v>2019</v>
      </c>
      <c r="F191" s="3">
        <v>2019</v>
      </c>
      <c r="G191" s="3">
        <v>23014</v>
      </c>
      <c r="H191" s="3" t="s">
        <v>161</v>
      </c>
      <c r="I191" s="3">
        <v>7012</v>
      </c>
      <c r="J191" s="3" t="s">
        <v>162</v>
      </c>
      <c r="K191" s="3" t="s">
        <v>108</v>
      </c>
      <c r="L191" s="3">
        <v>11.64429</v>
      </c>
      <c r="M191" s="3" t="s">
        <v>109</v>
      </c>
      <c r="N191" s="3" t="s">
        <v>110</v>
      </c>
      <c r="O191" s="3"/>
    </row>
    <row r="192" spans="1:15" x14ac:dyDescent="0.75">
      <c r="A192" s="3" t="s">
        <v>159</v>
      </c>
      <c r="B192" s="3" t="s">
        <v>160</v>
      </c>
      <c r="C192" s="3">
        <v>624</v>
      </c>
      <c r="D192" s="3" t="s">
        <v>74</v>
      </c>
      <c r="E192" s="3">
        <v>2010</v>
      </c>
      <c r="F192" s="3">
        <v>2010</v>
      </c>
      <c r="G192" s="3">
        <v>23014</v>
      </c>
      <c r="H192" s="3" t="s">
        <v>161</v>
      </c>
      <c r="I192" s="3">
        <v>7012</v>
      </c>
      <c r="J192" s="3" t="s">
        <v>162</v>
      </c>
      <c r="K192" s="3" t="s">
        <v>108</v>
      </c>
      <c r="L192" s="3">
        <v>10.35718</v>
      </c>
      <c r="M192" s="3" t="s">
        <v>109</v>
      </c>
      <c r="N192" s="3" t="s">
        <v>110</v>
      </c>
      <c r="O192" s="3"/>
    </row>
    <row r="193" spans="1:15" x14ac:dyDescent="0.75">
      <c r="A193" s="3" t="s">
        <v>159</v>
      </c>
      <c r="B193" s="3" t="s">
        <v>160</v>
      </c>
      <c r="C193" s="3">
        <v>624</v>
      </c>
      <c r="D193" s="3" t="s">
        <v>74</v>
      </c>
      <c r="E193" s="3">
        <v>2011</v>
      </c>
      <c r="F193" s="3">
        <v>2011</v>
      </c>
      <c r="G193" s="3">
        <v>23014</v>
      </c>
      <c r="H193" s="3" t="s">
        <v>161</v>
      </c>
      <c r="I193" s="3">
        <v>7012</v>
      </c>
      <c r="J193" s="3" t="s">
        <v>162</v>
      </c>
      <c r="K193" s="3" t="s">
        <v>108</v>
      </c>
      <c r="L193" s="3">
        <v>3.0061800000000001</v>
      </c>
      <c r="M193" s="3" t="s">
        <v>109</v>
      </c>
      <c r="N193" s="3" t="s">
        <v>110</v>
      </c>
      <c r="O193" s="3"/>
    </row>
    <row r="194" spans="1:15" x14ac:dyDescent="0.75">
      <c r="A194" s="3" t="s">
        <v>159</v>
      </c>
      <c r="B194" s="3" t="s">
        <v>160</v>
      </c>
      <c r="C194" s="3">
        <v>624</v>
      </c>
      <c r="D194" s="3" t="s">
        <v>74</v>
      </c>
      <c r="E194" s="3">
        <v>2012</v>
      </c>
      <c r="F194" s="3">
        <v>2012</v>
      </c>
      <c r="G194" s="3">
        <v>23014</v>
      </c>
      <c r="H194" s="3" t="s">
        <v>161</v>
      </c>
      <c r="I194" s="3">
        <v>7012</v>
      </c>
      <c r="J194" s="3" t="s">
        <v>162</v>
      </c>
      <c r="K194" s="3" t="s">
        <v>108</v>
      </c>
      <c r="L194" s="3">
        <v>2.3896679999999999</v>
      </c>
      <c r="M194" s="3" t="s">
        <v>109</v>
      </c>
      <c r="N194" s="3" t="s">
        <v>110</v>
      </c>
      <c r="O194" s="3"/>
    </row>
    <row r="195" spans="1:15" x14ac:dyDescent="0.75">
      <c r="A195" s="3" t="s">
        <v>159</v>
      </c>
      <c r="B195" s="3" t="s">
        <v>160</v>
      </c>
      <c r="C195" s="3">
        <v>624</v>
      </c>
      <c r="D195" s="3" t="s">
        <v>74</v>
      </c>
      <c r="E195" s="3">
        <v>2013</v>
      </c>
      <c r="F195" s="3">
        <v>2013</v>
      </c>
      <c r="G195" s="3">
        <v>23014</v>
      </c>
      <c r="H195" s="3" t="s">
        <v>161</v>
      </c>
      <c r="I195" s="3">
        <v>7012</v>
      </c>
      <c r="J195" s="3" t="s">
        <v>162</v>
      </c>
      <c r="K195" s="3" t="s">
        <v>108</v>
      </c>
      <c r="L195" s="3">
        <v>-1.3705400000000001</v>
      </c>
      <c r="M195" s="3" t="s">
        <v>109</v>
      </c>
      <c r="N195" s="3" t="s">
        <v>110</v>
      </c>
      <c r="O195" s="3"/>
    </row>
    <row r="196" spans="1:15" x14ac:dyDescent="0.75">
      <c r="A196" s="3" t="s">
        <v>159</v>
      </c>
      <c r="B196" s="3" t="s">
        <v>160</v>
      </c>
      <c r="C196" s="3">
        <v>624</v>
      </c>
      <c r="D196" s="3" t="s">
        <v>74</v>
      </c>
      <c r="E196" s="3">
        <v>2014</v>
      </c>
      <c r="F196" s="3">
        <v>2014</v>
      </c>
      <c r="G196" s="3">
        <v>23014</v>
      </c>
      <c r="H196" s="3" t="s">
        <v>161</v>
      </c>
      <c r="I196" s="3">
        <v>7012</v>
      </c>
      <c r="J196" s="3" t="s">
        <v>162</v>
      </c>
      <c r="K196" s="3" t="s">
        <v>108</v>
      </c>
      <c r="L196" s="3">
        <v>0.83576700000000004</v>
      </c>
      <c r="M196" s="3" t="s">
        <v>109</v>
      </c>
      <c r="N196" s="3" t="s">
        <v>110</v>
      </c>
      <c r="O196" s="3"/>
    </row>
    <row r="197" spans="1:15" x14ac:dyDescent="0.75">
      <c r="A197" s="3" t="s">
        <v>159</v>
      </c>
      <c r="B197" s="3" t="s">
        <v>160</v>
      </c>
      <c r="C197" s="3">
        <v>624</v>
      </c>
      <c r="D197" s="3" t="s">
        <v>74</v>
      </c>
      <c r="E197" s="3">
        <v>2015</v>
      </c>
      <c r="F197" s="3">
        <v>2015</v>
      </c>
      <c r="G197" s="3">
        <v>23014</v>
      </c>
      <c r="H197" s="3" t="s">
        <v>161</v>
      </c>
      <c r="I197" s="3">
        <v>7012</v>
      </c>
      <c r="J197" s="3" t="s">
        <v>162</v>
      </c>
      <c r="K197" s="3" t="s">
        <v>108</v>
      </c>
      <c r="L197" s="3">
        <v>4.6534849999999999</v>
      </c>
      <c r="M197" s="3" t="s">
        <v>109</v>
      </c>
      <c r="N197" s="3" t="s">
        <v>110</v>
      </c>
      <c r="O197" s="3"/>
    </row>
    <row r="198" spans="1:15" x14ac:dyDescent="0.75">
      <c r="A198" s="3" t="s">
        <v>159</v>
      </c>
      <c r="B198" s="3" t="s">
        <v>160</v>
      </c>
      <c r="C198" s="3">
        <v>624</v>
      </c>
      <c r="D198" s="3" t="s">
        <v>74</v>
      </c>
      <c r="E198" s="3">
        <v>2016</v>
      </c>
      <c r="F198" s="3">
        <v>2016</v>
      </c>
      <c r="G198" s="3">
        <v>23014</v>
      </c>
      <c r="H198" s="3" t="s">
        <v>161</v>
      </c>
      <c r="I198" s="3">
        <v>7012</v>
      </c>
      <c r="J198" s="3" t="s">
        <v>162</v>
      </c>
      <c r="K198" s="3" t="s">
        <v>108</v>
      </c>
      <c r="L198" s="3">
        <v>3.2251910000000001</v>
      </c>
      <c r="M198" s="3" t="s">
        <v>109</v>
      </c>
      <c r="N198" s="3" t="s">
        <v>110</v>
      </c>
      <c r="O198" s="3"/>
    </row>
    <row r="199" spans="1:15" x14ac:dyDescent="0.75">
      <c r="A199" s="3" t="s">
        <v>159</v>
      </c>
      <c r="B199" s="3" t="s">
        <v>160</v>
      </c>
      <c r="C199" s="3">
        <v>624</v>
      </c>
      <c r="D199" s="3" t="s">
        <v>74</v>
      </c>
      <c r="E199" s="3">
        <v>2017</v>
      </c>
      <c r="F199" s="3">
        <v>2017</v>
      </c>
      <c r="G199" s="3">
        <v>23014</v>
      </c>
      <c r="H199" s="3" t="s">
        <v>161</v>
      </c>
      <c r="I199" s="3">
        <v>7012</v>
      </c>
      <c r="J199" s="3" t="s">
        <v>162</v>
      </c>
      <c r="K199" s="3" t="s">
        <v>108</v>
      </c>
      <c r="L199" s="3">
        <v>-4.1135200000000003</v>
      </c>
      <c r="M199" s="3" t="s">
        <v>109</v>
      </c>
      <c r="N199" s="3" t="s">
        <v>110</v>
      </c>
      <c r="O199" s="3"/>
    </row>
    <row r="200" spans="1:15" x14ac:dyDescent="0.75">
      <c r="A200" s="3" t="s">
        <v>159</v>
      </c>
      <c r="B200" s="3" t="s">
        <v>160</v>
      </c>
      <c r="C200" s="3">
        <v>624</v>
      </c>
      <c r="D200" s="3" t="s">
        <v>74</v>
      </c>
      <c r="E200" s="3">
        <v>2018</v>
      </c>
      <c r="F200" s="3">
        <v>2018</v>
      </c>
      <c r="G200" s="3">
        <v>23014</v>
      </c>
      <c r="H200" s="3" t="s">
        <v>161</v>
      </c>
      <c r="I200" s="3">
        <v>7012</v>
      </c>
      <c r="J200" s="3" t="s">
        <v>162</v>
      </c>
      <c r="K200" s="3" t="s">
        <v>108</v>
      </c>
      <c r="L200" s="3">
        <v>4.1260969999999997</v>
      </c>
      <c r="M200" s="3" t="s">
        <v>109</v>
      </c>
      <c r="N200" s="3" t="s">
        <v>110</v>
      </c>
      <c r="O200" s="3"/>
    </row>
    <row r="201" spans="1:15" x14ac:dyDescent="0.75">
      <c r="A201" s="3" t="s">
        <v>159</v>
      </c>
      <c r="B201" s="3" t="s">
        <v>160</v>
      </c>
      <c r="C201" s="3">
        <v>624</v>
      </c>
      <c r="D201" s="3" t="s">
        <v>74</v>
      </c>
      <c r="E201" s="3">
        <v>2019</v>
      </c>
      <c r="F201" s="3">
        <v>2019</v>
      </c>
      <c r="G201" s="3">
        <v>23014</v>
      </c>
      <c r="H201" s="3" t="s">
        <v>161</v>
      </c>
      <c r="I201" s="3">
        <v>7012</v>
      </c>
      <c r="J201" s="3" t="s">
        <v>162</v>
      </c>
      <c r="K201" s="3" t="s">
        <v>108</v>
      </c>
      <c r="L201" s="3">
        <v>1.018424</v>
      </c>
      <c r="M201" s="3" t="s">
        <v>109</v>
      </c>
      <c r="N201" s="3" t="s">
        <v>110</v>
      </c>
      <c r="O201" s="3"/>
    </row>
    <row r="202" spans="1:15" x14ac:dyDescent="0.75">
      <c r="A202" s="3" t="s">
        <v>159</v>
      </c>
      <c r="B202" s="3" t="s">
        <v>160</v>
      </c>
      <c r="C202" s="3">
        <v>332</v>
      </c>
      <c r="D202" s="3" t="s">
        <v>75</v>
      </c>
      <c r="E202" s="3">
        <v>2010</v>
      </c>
      <c r="F202" s="3">
        <v>2010</v>
      </c>
      <c r="G202" s="3">
        <v>23014</v>
      </c>
      <c r="H202" s="3" t="s">
        <v>161</v>
      </c>
      <c r="I202" s="3">
        <v>7012</v>
      </c>
      <c r="J202" s="3" t="s">
        <v>162</v>
      </c>
      <c r="K202" s="3" t="s">
        <v>108</v>
      </c>
      <c r="L202" s="3">
        <v>4.6359570000000003</v>
      </c>
      <c r="M202" s="3" t="s">
        <v>109</v>
      </c>
      <c r="N202" s="3" t="s">
        <v>110</v>
      </c>
      <c r="O202" s="3"/>
    </row>
    <row r="203" spans="1:15" x14ac:dyDescent="0.75">
      <c r="A203" s="3" t="s">
        <v>159</v>
      </c>
      <c r="B203" s="3" t="s">
        <v>160</v>
      </c>
      <c r="C203" s="3">
        <v>332</v>
      </c>
      <c r="D203" s="3" t="s">
        <v>75</v>
      </c>
      <c r="E203" s="3">
        <v>2011</v>
      </c>
      <c r="F203" s="3">
        <v>2011</v>
      </c>
      <c r="G203" s="3">
        <v>23014</v>
      </c>
      <c r="H203" s="3" t="s">
        <v>161</v>
      </c>
      <c r="I203" s="3">
        <v>7012</v>
      </c>
      <c r="J203" s="3" t="s">
        <v>162</v>
      </c>
      <c r="K203" s="3" t="s">
        <v>108</v>
      </c>
      <c r="L203" s="3">
        <v>8.9295910000000003</v>
      </c>
      <c r="M203" s="3" t="s">
        <v>109</v>
      </c>
      <c r="N203" s="3" t="s">
        <v>110</v>
      </c>
      <c r="O203" s="3"/>
    </row>
    <row r="204" spans="1:15" x14ac:dyDescent="0.75">
      <c r="A204" s="3" t="s">
        <v>159</v>
      </c>
      <c r="B204" s="3" t="s">
        <v>160</v>
      </c>
      <c r="C204" s="3">
        <v>332</v>
      </c>
      <c r="D204" s="3" t="s">
        <v>75</v>
      </c>
      <c r="E204" s="3">
        <v>2012</v>
      </c>
      <c r="F204" s="3">
        <v>2012</v>
      </c>
      <c r="G204" s="3">
        <v>23014</v>
      </c>
      <c r="H204" s="3" t="s">
        <v>161</v>
      </c>
      <c r="I204" s="3">
        <v>7012</v>
      </c>
      <c r="J204" s="3" t="s">
        <v>162</v>
      </c>
      <c r="K204" s="3" t="s">
        <v>108</v>
      </c>
      <c r="L204" s="3">
        <v>6.9762209999999998</v>
      </c>
      <c r="M204" s="3" t="s">
        <v>109</v>
      </c>
      <c r="N204" s="3" t="s">
        <v>110</v>
      </c>
      <c r="O204" s="3"/>
    </row>
    <row r="205" spans="1:15" x14ac:dyDescent="0.75">
      <c r="A205" s="3" t="s">
        <v>159</v>
      </c>
      <c r="B205" s="3" t="s">
        <v>160</v>
      </c>
      <c r="C205" s="3">
        <v>332</v>
      </c>
      <c r="D205" s="3" t="s">
        <v>75</v>
      </c>
      <c r="E205" s="3">
        <v>2013</v>
      </c>
      <c r="F205" s="3">
        <v>2013</v>
      </c>
      <c r="G205" s="3">
        <v>23014</v>
      </c>
      <c r="H205" s="3" t="s">
        <v>161</v>
      </c>
      <c r="I205" s="3">
        <v>7012</v>
      </c>
      <c r="J205" s="3" t="s">
        <v>162</v>
      </c>
      <c r="K205" s="3" t="s">
        <v>108</v>
      </c>
      <c r="L205" s="3">
        <v>2.3151489999999999</v>
      </c>
      <c r="M205" s="3" t="s">
        <v>109</v>
      </c>
      <c r="N205" s="3" t="s">
        <v>110</v>
      </c>
      <c r="O205" s="3"/>
    </row>
    <row r="206" spans="1:15" x14ac:dyDescent="0.75">
      <c r="A206" s="3" t="s">
        <v>159</v>
      </c>
      <c r="B206" s="3" t="s">
        <v>160</v>
      </c>
      <c r="C206" s="3">
        <v>332</v>
      </c>
      <c r="D206" s="3" t="s">
        <v>75</v>
      </c>
      <c r="E206" s="3">
        <v>2014</v>
      </c>
      <c r="F206" s="3">
        <v>2014</v>
      </c>
      <c r="G206" s="3">
        <v>23014</v>
      </c>
      <c r="H206" s="3" t="s">
        <v>161</v>
      </c>
      <c r="I206" s="3">
        <v>7012</v>
      </c>
      <c r="J206" s="3" t="s">
        <v>162</v>
      </c>
      <c r="K206" s="3" t="s">
        <v>108</v>
      </c>
      <c r="L206" s="3">
        <v>3.5937600000000001</v>
      </c>
      <c r="M206" s="3" t="s">
        <v>109</v>
      </c>
      <c r="N206" s="3" t="s">
        <v>110</v>
      </c>
      <c r="O206" s="3"/>
    </row>
    <row r="207" spans="1:15" x14ac:dyDescent="0.75">
      <c r="A207" s="3" t="s">
        <v>159</v>
      </c>
      <c r="B207" s="3" t="s">
        <v>160</v>
      </c>
      <c r="C207" s="3">
        <v>332</v>
      </c>
      <c r="D207" s="3" t="s">
        <v>75</v>
      </c>
      <c r="E207" s="3">
        <v>2015</v>
      </c>
      <c r="F207" s="3">
        <v>2015</v>
      </c>
      <c r="G207" s="3">
        <v>23014</v>
      </c>
      <c r="H207" s="3" t="s">
        <v>161</v>
      </c>
      <c r="I207" s="3">
        <v>7012</v>
      </c>
      <c r="J207" s="3" t="s">
        <v>162</v>
      </c>
      <c r="K207" s="3" t="s">
        <v>108</v>
      </c>
      <c r="L207" s="3">
        <v>12.36802</v>
      </c>
      <c r="M207" s="3" t="s">
        <v>109</v>
      </c>
      <c r="N207" s="3" t="s">
        <v>110</v>
      </c>
      <c r="O207" s="3"/>
    </row>
    <row r="208" spans="1:15" x14ac:dyDescent="0.75">
      <c r="A208" s="3" t="s">
        <v>159</v>
      </c>
      <c r="B208" s="3" t="s">
        <v>160</v>
      </c>
      <c r="C208" s="3">
        <v>332</v>
      </c>
      <c r="D208" s="3" t="s">
        <v>75</v>
      </c>
      <c r="E208" s="3">
        <v>2016</v>
      </c>
      <c r="F208" s="3">
        <v>2016</v>
      </c>
      <c r="G208" s="3">
        <v>23014</v>
      </c>
      <c r="H208" s="3" t="s">
        <v>161</v>
      </c>
      <c r="I208" s="3">
        <v>7012</v>
      </c>
      <c r="J208" s="3" t="s">
        <v>162</v>
      </c>
      <c r="K208" s="3" t="s">
        <v>108</v>
      </c>
      <c r="L208" s="3">
        <v>10.79335</v>
      </c>
      <c r="M208" s="3" t="s">
        <v>109</v>
      </c>
      <c r="N208" s="3" t="s">
        <v>110</v>
      </c>
      <c r="O208" s="3"/>
    </row>
    <row r="209" spans="1:15" x14ac:dyDescent="0.75">
      <c r="A209" s="3" t="s">
        <v>159</v>
      </c>
      <c r="B209" s="3" t="s">
        <v>160</v>
      </c>
      <c r="C209" s="3">
        <v>332</v>
      </c>
      <c r="D209" s="3" t="s">
        <v>75</v>
      </c>
      <c r="E209" s="3">
        <v>2017</v>
      </c>
      <c r="F209" s="3">
        <v>2017</v>
      </c>
      <c r="G209" s="3">
        <v>23014</v>
      </c>
      <c r="H209" s="3" t="s">
        <v>161</v>
      </c>
      <c r="I209" s="3">
        <v>7012</v>
      </c>
      <c r="J209" s="3" t="s">
        <v>162</v>
      </c>
      <c r="K209" s="3" t="s">
        <v>108</v>
      </c>
      <c r="L209" s="3">
        <v>11.42121</v>
      </c>
      <c r="M209" s="3" t="s">
        <v>109</v>
      </c>
      <c r="N209" s="3" t="s">
        <v>110</v>
      </c>
      <c r="O209" s="3"/>
    </row>
    <row r="210" spans="1:15" x14ac:dyDescent="0.75">
      <c r="A210" s="3" t="s">
        <v>159</v>
      </c>
      <c r="B210" s="3" t="s">
        <v>160</v>
      </c>
      <c r="C210" s="3">
        <v>332</v>
      </c>
      <c r="D210" s="3" t="s">
        <v>75</v>
      </c>
      <c r="E210" s="3">
        <v>2018</v>
      </c>
      <c r="F210" s="3">
        <v>2018</v>
      </c>
      <c r="G210" s="3">
        <v>23014</v>
      </c>
      <c r="H210" s="3" t="s">
        <v>161</v>
      </c>
      <c r="I210" s="3">
        <v>7012</v>
      </c>
      <c r="J210" s="3" t="s">
        <v>162</v>
      </c>
      <c r="K210" s="3" t="s">
        <v>108</v>
      </c>
      <c r="L210" s="3">
        <v>17.768609999999999</v>
      </c>
      <c r="M210" s="3" t="s">
        <v>109</v>
      </c>
      <c r="N210" s="3" t="s">
        <v>110</v>
      </c>
      <c r="O210" s="3"/>
    </row>
    <row r="211" spans="1:15" x14ac:dyDescent="0.75">
      <c r="A211" s="3" t="s">
        <v>159</v>
      </c>
      <c r="B211" s="3" t="s">
        <v>160</v>
      </c>
      <c r="C211" s="3">
        <v>332</v>
      </c>
      <c r="D211" s="3" t="s">
        <v>75</v>
      </c>
      <c r="E211" s="3">
        <v>2019</v>
      </c>
      <c r="F211" s="3">
        <v>2019</v>
      </c>
      <c r="G211" s="3">
        <v>23014</v>
      </c>
      <c r="H211" s="3" t="s">
        <v>161</v>
      </c>
      <c r="I211" s="3">
        <v>7012</v>
      </c>
      <c r="J211" s="3" t="s">
        <v>162</v>
      </c>
      <c r="K211" s="3" t="s">
        <v>108</v>
      </c>
      <c r="L211" s="3">
        <v>24.955749999999998</v>
      </c>
      <c r="M211" s="3" t="s">
        <v>109</v>
      </c>
      <c r="N211" s="3" t="s">
        <v>110</v>
      </c>
      <c r="O211" s="3"/>
    </row>
    <row r="212" spans="1:15" x14ac:dyDescent="0.75">
      <c r="A212" s="3" t="s">
        <v>159</v>
      </c>
      <c r="B212" s="3" t="s">
        <v>160</v>
      </c>
      <c r="C212" s="3">
        <v>356</v>
      </c>
      <c r="D212" s="3" t="s">
        <v>131</v>
      </c>
      <c r="E212" s="3">
        <v>2010</v>
      </c>
      <c r="F212" s="3">
        <v>2010</v>
      </c>
      <c r="G212" s="3">
        <v>23014</v>
      </c>
      <c r="H212" s="3" t="s">
        <v>161</v>
      </c>
      <c r="I212" s="3">
        <v>7012</v>
      </c>
      <c r="J212" s="3" t="s">
        <v>162</v>
      </c>
      <c r="K212" s="3" t="s">
        <v>108</v>
      </c>
      <c r="L212" s="3">
        <v>8.7099220000000006</v>
      </c>
      <c r="M212" s="3" t="s">
        <v>109</v>
      </c>
      <c r="N212" s="3" t="s">
        <v>110</v>
      </c>
      <c r="O212" s="3"/>
    </row>
    <row r="213" spans="1:15" x14ac:dyDescent="0.75">
      <c r="A213" s="3" t="s">
        <v>159</v>
      </c>
      <c r="B213" s="3" t="s">
        <v>160</v>
      </c>
      <c r="C213" s="3">
        <v>356</v>
      </c>
      <c r="D213" s="3" t="s">
        <v>131</v>
      </c>
      <c r="E213" s="3">
        <v>2011</v>
      </c>
      <c r="F213" s="3">
        <v>2011</v>
      </c>
      <c r="G213" s="3">
        <v>23014</v>
      </c>
      <c r="H213" s="3" t="s">
        <v>161</v>
      </c>
      <c r="I213" s="3">
        <v>7012</v>
      </c>
      <c r="J213" s="3" t="s">
        <v>162</v>
      </c>
      <c r="K213" s="3" t="s">
        <v>108</v>
      </c>
      <c r="L213" s="3">
        <v>2.9255949999999999</v>
      </c>
      <c r="M213" s="3" t="s">
        <v>109</v>
      </c>
      <c r="N213" s="3" t="s">
        <v>110</v>
      </c>
      <c r="O213" s="3"/>
    </row>
    <row r="214" spans="1:15" x14ac:dyDescent="0.75">
      <c r="A214" s="3" t="s">
        <v>159</v>
      </c>
      <c r="B214" s="3" t="s">
        <v>160</v>
      </c>
      <c r="C214" s="3">
        <v>356</v>
      </c>
      <c r="D214" s="3" t="s">
        <v>131</v>
      </c>
      <c r="E214" s="3">
        <v>2012</v>
      </c>
      <c r="F214" s="3">
        <v>2012</v>
      </c>
      <c r="G214" s="3">
        <v>23014</v>
      </c>
      <c r="H214" s="3" t="s">
        <v>161</v>
      </c>
      <c r="I214" s="3">
        <v>7012</v>
      </c>
      <c r="J214" s="3" t="s">
        <v>162</v>
      </c>
      <c r="K214" s="3" t="s">
        <v>108</v>
      </c>
      <c r="L214" s="3">
        <v>12.179489999999999</v>
      </c>
      <c r="M214" s="3" t="s">
        <v>109</v>
      </c>
      <c r="N214" s="3" t="s">
        <v>110</v>
      </c>
      <c r="O214" s="3"/>
    </row>
    <row r="215" spans="1:15" x14ac:dyDescent="0.75">
      <c r="A215" s="3" t="s">
        <v>159</v>
      </c>
      <c r="B215" s="3" t="s">
        <v>160</v>
      </c>
      <c r="C215" s="3">
        <v>356</v>
      </c>
      <c r="D215" s="3" t="s">
        <v>131</v>
      </c>
      <c r="E215" s="3">
        <v>2013</v>
      </c>
      <c r="F215" s="3">
        <v>2013</v>
      </c>
      <c r="G215" s="3">
        <v>23014</v>
      </c>
      <c r="H215" s="3" t="s">
        <v>161</v>
      </c>
      <c r="I215" s="3">
        <v>7012</v>
      </c>
      <c r="J215" s="3" t="s">
        <v>162</v>
      </c>
      <c r="K215" s="3" t="s">
        <v>108</v>
      </c>
      <c r="L215" s="3">
        <v>12.76191</v>
      </c>
      <c r="M215" s="3" t="s">
        <v>109</v>
      </c>
      <c r="N215" s="3" t="s">
        <v>110</v>
      </c>
      <c r="O215" s="3"/>
    </row>
    <row r="216" spans="1:15" x14ac:dyDescent="0.75">
      <c r="A216" s="3" t="s">
        <v>159</v>
      </c>
      <c r="B216" s="3" t="s">
        <v>160</v>
      </c>
      <c r="C216" s="3">
        <v>356</v>
      </c>
      <c r="D216" s="3" t="s">
        <v>131</v>
      </c>
      <c r="E216" s="3">
        <v>2014</v>
      </c>
      <c r="F216" s="3">
        <v>2014</v>
      </c>
      <c r="G216" s="3">
        <v>23014</v>
      </c>
      <c r="H216" s="3" t="s">
        <v>161</v>
      </c>
      <c r="I216" s="3">
        <v>7012</v>
      </c>
      <c r="J216" s="3" t="s">
        <v>162</v>
      </c>
      <c r="K216" s="3" t="s">
        <v>108</v>
      </c>
      <c r="L216" s="3">
        <v>4.3918920000000004</v>
      </c>
      <c r="M216" s="3" t="s">
        <v>109</v>
      </c>
      <c r="N216" s="3" t="s">
        <v>110</v>
      </c>
      <c r="O216" s="3"/>
    </row>
    <row r="217" spans="1:15" x14ac:dyDescent="0.75">
      <c r="A217" s="3" t="s">
        <v>159</v>
      </c>
      <c r="B217" s="3" t="s">
        <v>160</v>
      </c>
      <c r="C217" s="3">
        <v>356</v>
      </c>
      <c r="D217" s="3" t="s">
        <v>131</v>
      </c>
      <c r="E217" s="3">
        <v>2015</v>
      </c>
      <c r="F217" s="3">
        <v>2015</v>
      </c>
      <c r="G217" s="3">
        <v>23014</v>
      </c>
      <c r="H217" s="3" t="s">
        <v>161</v>
      </c>
      <c r="I217" s="3">
        <v>7012</v>
      </c>
      <c r="J217" s="3" t="s">
        <v>162</v>
      </c>
      <c r="K217" s="3" t="s">
        <v>108</v>
      </c>
      <c r="L217" s="3">
        <v>6.3106799999999996</v>
      </c>
      <c r="M217" s="3" t="s">
        <v>109</v>
      </c>
      <c r="N217" s="3" t="s">
        <v>110</v>
      </c>
      <c r="O217" s="3"/>
    </row>
    <row r="218" spans="1:15" x14ac:dyDescent="0.75">
      <c r="A218" s="3" t="s">
        <v>159</v>
      </c>
      <c r="B218" s="3" t="s">
        <v>160</v>
      </c>
      <c r="C218" s="3">
        <v>356</v>
      </c>
      <c r="D218" s="3" t="s">
        <v>131</v>
      </c>
      <c r="E218" s="3">
        <v>2016</v>
      </c>
      <c r="F218" s="3">
        <v>2016</v>
      </c>
      <c r="G218" s="3">
        <v>23014</v>
      </c>
      <c r="H218" s="3" t="s">
        <v>161</v>
      </c>
      <c r="I218" s="3">
        <v>7012</v>
      </c>
      <c r="J218" s="3" t="s">
        <v>162</v>
      </c>
      <c r="K218" s="3" t="s">
        <v>108</v>
      </c>
      <c r="L218" s="3">
        <v>1.978691</v>
      </c>
      <c r="M218" s="3" t="s">
        <v>109</v>
      </c>
      <c r="N218" s="3" t="s">
        <v>110</v>
      </c>
      <c r="O218" s="3"/>
    </row>
    <row r="219" spans="1:15" x14ac:dyDescent="0.75">
      <c r="A219" s="3" t="s">
        <v>159</v>
      </c>
      <c r="B219" s="3" t="s">
        <v>160</v>
      </c>
      <c r="C219" s="3">
        <v>356</v>
      </c>
      <c r="D219" s="3" t="s">
        <v>131</v>
      </c>
      <c r="E219" s="3">
        <v>2017</v>
      </c>
      <c r="F219" s="3">
        <v>2017</v>
      </c>
      <c r="G219" s="3">
        <v>23014</v>
      </c>
      <c r="H219" s="3" t="s">
        <v>161</v>
      </c>
      <c r="I219" s="3">
        <v>7012</v>
      </c>
      <c r="J219" s="3" t="s">
        <v>162</v>
      </c>
      <c r="K219" s="3" t="s">
        <v>108</v>
      </c>
      <c r="L219" s="3">
        <v>4.850746</v>
      </c>
      <c r="M219" s="3" t="s">
        <v>109</v>
      </c>
      <c r="N219" s="3" t="s">
        <v>110</v>
      </c>
      <c r="O219" s="3"/>
    </row>
    <row r="220" spans="1:15" x14ac:dyDescent="0.75">
      <c r="A220" s="3" t="s">
        <v>159</v>
      </c>
      <c r="B220" s="3" t="s">
        <v>160</v>
      </c>
      <c r="C220" s="3">
        <v>356</v>
      </c>
      <c r="D220" s="3" t="s">
        <v>131</v>
      </c>
      <c r="E220" s="3">
        <v>2018</v>
      </c>
      <c r="F220" s="3">
        <v>2018</v>
      </c>
      <c r="G220" s="3">
        <v>23014</v>
      </c>
      <c r="H220" s="3" t="s">
        <v>161</v>
      </c>
      <c r="I220" s="3">
        <v>7012</v>
      </c>
      <c r="J220" s="3" t="s">
        <v>162</v>
      </c>
      <c r="K220" s="3" t="s">
        <v>108</v>
      </c>
      <c r="L220" s="3">
        <v>-1.6370100000000001</v>
      </c>
      <c r="M220" s="3" t="s">
        <v>109</v>
      </c>
      <c r="N220" s="3" t="s">
        <v>110</v>
      </c>
      <c r="O220" s="3"/>
    </row>
    <row r="221" spans="1:15" x14ac:dyDescent="0.75">
      <c r="A221" s="3" t="s">
        <v>159</v>
      </c>
      <c r="B221" s="3" t="s">
        <v>160</v>
      </c>
      <c r="C221" s="3">
        <v>356</v>
      </c>
      <c r="D221" s="3" t="s">
        <v>131</v>
      </c>
      <c r="E221" s="3">
        <v>2019</v>
      </c>
      <c r="F221" s="3">
        <v>2019</v>
      </c>
      <c r="G221" s="3">
        <v>23014</v>
      </c>
      <c r="H221" s="3" t="s">
        <v>161</v>
      </c>
      <c r="I221" s="3">
        <v>7012</v>
      </c>
      <c r="J221" s="3" t="s">
        <v>162</v>
      </c>
      <c r="K221" s="3" t="s">
        <v>108</v>
      </c>
      <c r="L221" s="3">
        <v>12.1563</v>
      </c>
      <c r="M221" s="3" t="s">
        <v>109</v>
      </c>
      <c r="N221" s="3" t="s">
        <v>110</v>
      </c>
      <c r="O221" s="3"/>
    </row>
    <row r="222" spans="1:15" x14ac:dyDescent="0.75">
      <c r="A222" s="3" t="s">
        <v>159</v>
      </c>
      <c r="B222" s="3" t="s">
        <v>160</v>
      </c>
      <c r="C222" s="3">
        <v>404</v>
      </c>
      <c r="D222" s="3" t="s">
        <v>132</v>
      </c>
      <c r="E222" s="3">
        <v>2010</v>
      </c>
      <c r="F222" s="3">
        <v>2010</v>
      </c>
      <c r="G222" s="3">
        <v>23014</v>
      </c>
      <c r="H222" s="3" t="s">
        <v>161</v>
      </c>
      <c r="I222" s="3">
        <v>7012</v>
      </c>
      <c r="J222" s="3" t="s">
        <v>162</v>
      </c>
      <c r="K222" s="3" t="s">
        <v>108</v>
      </c>
      <c r="L222" s="3">
        <v>7.8318979999999998</v>
      </c>
      <c r="M222" s="3" t="s">
        <v>109</v>
      </c>
      <c r="N222" s="3" t="s">
        <v>110</v>
      </c>
      <c r="O222" s="3"/>
    </row>
    <row r="223" spans="1:15" x14ac:dyDescent="0.75">
      <c r="A223" s="3" t="s">
        <v>159</v>
      </c>
      <c r="B223" s="3" t="s">
        <v>160</v>
      </c>
      <c r="C223" s="3">
        <v>404</v>
      </c>
      <c r="D223" s="3" t="s">
        <v>132</v>
      </c>
      <c r="E223" s="3">
        <v>2011</v>
      </c>
      <c r="F223" s="3">
        <v>2011</v>
      </c>
      <c r="G223" s="3">
        <v>23014</v>
      </c>
      <c r="H223" s="3" t="s">
        <v>161</v>
      </c>
      <c r="I223" s="3">
        <v>7012</v>
      </c>
      <c r="J223" s="3" t="s">
        <v>162</v>
      </c>
      <c r="K223" s="3" t="s">
        <v>108</v>
      </c>
      <c r="L223" s="3">
        <v>24.981839999999998</v>
      </c>
      <c r="M223" s="3" t="s">
        <v>109</v>
      </c>
      <c r="N223" s="3" t="s">
        <v>110</v>
      </c>
      <c r="O223" s="3"/>
    </row>
    <row r="224" spans="1:15" x14ac:dyDescent="0.75">
      <c r="A224" s="3" t="s">
        <v>159</v>
      </c>
      <c r="B224" s="3" t="s">
        <v>160</v>
      </c>
      <c r="C224" s="3">
        <v>404</v>
      </c>
      <c r="D224" s="3" t="s">
        <v>132</v>
      </c>
      <c r="E224" s="3">
        <v>2012</v>
      </c>
      <c r="F224" s="3">
        <v>2012</v>
      </c>
      <c r="G224" s="3">
        <v>23014</v>
      </c>
      <c r="H224" s="3" t="s">
        <v>161</v>
      </c>
      <c r="I224" s="3">
        <v>7012</v>
      </c>
      <c r="J224" s="3" t="s">
        <v>162</v>
      </c>
      <c r="K224" s="3" t="s">
        <v>108</v>
      </c>
      <c r="L224" s="3">
        <v>1.726075</v>
      </c>
      <c r="M224" s="3" t="s">
        <v>109</v>
      </c>
      <c r="N224" s="3" t="s">
        <v>110</v>
      </c>
      <c r="O224" s="3"/>
    </row>
    <row r="225" spans="1:15" x14ac:dyDescent="0.75">
      <c r="A225" s="3" t="s">
        <v>159</v>
      </c>
      <c r="B225" s="3" t="s">
        <v>160</v>
      </c>
      <c r="C225" s="3">
        <v>404</v>
      </c>
      <c r="D225" s="3" t="s">
        <v>132</v>
      </c>
      <c r="E225" s="3">
        <v>2013</v>
      </c>
      <c r="F225" s="3">
        <v>2013</v>
      </c>
      <c r="G225" s="3">
        <v>23014</v>
      </c>
      <c r="H225" s="3" t="s">
        <v>161</v>
      </c>
      <c r="I225" s="3">
        <v>7012</v>
      </c>
      <c r="J225" s="3" t="s">
        <v>162</v>
      </c>
      <c r="K225" s="3" t="s">
        <v>108</v>
      </c>
      <c r="L225" s="3">
        <v>10.410959999999999</v>
      </c>
      <c r="M225" s="3" t="s">
        <v>109</v>
      </c>
      <c r="N225" s="3" t="s">
        <v>110</v>
      </c>
      <c r="O225" s="3"/>
    </row>
    <row r="226" spans="1:15" x14ac:dyDescent="0.75">
      <c r="A226" s="3" t="s">
        <v>159</v>
      </c>
      <c r="B226" s="3" t="s">
        <v>160</v>
      </c>
      <c r="C226" s="3">
        <v>404</v>
      </c>
      <c r="D226" s="3" t="s">
        <v>132</v>
      </c>
      <c r="E226" s="3">
        <v>2014</v>
      </c>
      <c r="F226" s="3">
        <v>2014</v>
      </c>
      <c r="G226" s="3">
        <v>23014</v>
      </c>
      <c r="H226" s="3" t="s">
        <v>161</v>
      </c>
      <c r="I226" s="3">
        <v>7012</v>
      </c>
      <c r="J226" s="3" t="s">
        <v>162</v>
      </c>
      <c r="K226" s="3" t="s">
        <v>108</v>
      </c>
      <c r="L226" s="3">
        <v>7.7104809999999997</v>
      </c>
      <c r="M226" s="3" t="s">
        <v>109</v>
      </c>
      <c r="N226" s="3" t="s">
        <v>110</v>
      </c>
      <c r="O226" s="3"/>
    </row>
    <row r="227" spans="1:15" x14ac:dyDescent="0.75">
      <c r="A227" s="3" t="s">
        <v>159</v>
      </c>
      <c r="B227" s="3" t="s">
        <v>160</v>
      </c>
      <c r="C227" s="3">
        <v>404</v>
      </c>
      <c r="D227" s="3" t="s">
        <v>132</v>
      </c>
      <c r="E227" s="3">
        <v>2015</v>
      </c>
      <c r="F227" s="3">
        <v>2015</v>
      </c>
      <c r="G227" s="3">
        <v>23014</v>
      </c>
      <c r="H227" s="3" t="s">
        <v>161</v>
      </c>
      <c r="I227" s="3">
        <v>7012</v>
      </c>
      <c r="J227" s="3" t="s">
        <v>162</v>
      </c>
      <c r="K227" s="3" t="s">
        <v>108</v>
      </c>
      <c r="L227" s="3">
        <v>13.258100000000001</v>
      </c>
      <c r="M227" s="3" t="s">
        <v>109</v>
      </c>
      <c r="N227" s="3" t="s">
        <v>110</v>
      </c>
      <c r="O227" s="3"/>
    </row>
    <row r="228" spans="1:15" x14ac:dyDescent="0.75">
      <c r="A228" s="3" t="s">
        <v>159</v>
      </c>
      <c r="B228" s="3" t="s">
        <v>160</v>
      </c>
      <c r="C228" s="3">
        <v>404</v>
      </c>
      <c r="D228" s="3" t="s">
        <v>132</v>
      </c>
      <c r="E228" s="3">
        <v>2016</v>
      </c>
      <c r="F228" s="3">
        <v>2016</v>
      </c>
      <c r="G228" s="3">
        <v>23014</v>
      </c>
      <c r="H228" s="3" t="s">
        <v>161</v>
      </c>
      <c r="I228" s="3">
        <v>7012</v>
      </c>
      <c r="J228" s="3" t="s">
        <v>162</v>
      </c>
      <c r="K228" s="3" t="s">
        <v>108</v>
      </c>
      <c r="L228" s="3">
        <v>11.223739999999999</v>
      </c>
      <c r="M228" s="3" t="s">
        <v>109</v>
      </c>
      <c r="N228" s="3" t="s">
        <v>110</v>
      </c>
      <c r="O228" s="3"/>
    </row>
    <row r="229" spans="1:15" x14ac:dyDescent="0.75">
      <c r="A229" s="3" t="s">
        <v>159</v>
      </c>
      <c r="B229" s="3" t="s">
        <v>160</v>
      </c>
      <c r="C229" s="3">
        <v>404</v>
      </c>
      <c r="D229" s="3" t="s">
        <v>132</v>
      </c>
      <c r="E229" s="3">
        <v>2017</v>
      </c>
      <c r="F229" s="3">
        <v>2017</v>
      </c>
      <c r="G229" s="3">
        <v>23014</v>
      </c>
      <c r="H229" s="3" t="s">
        <v>161</v>
      </c>
      <c r="I229" s="3">
        <v>7012</v>
      </c>
      <c r="J229" s="3" t="s">
        <v>162</v>
      </c>
      <c r="K229" s="3" t="s">
        <v>108</v>
      </c>
      <c r="L229" s="3">
        <v>4.6753210000000003</v>
      </c>
      <c r="M229" s="3" t="s">
        <v>109</v>
      </c>
      <c r="N229" s="3" t="s">
        <v>110</v>
      </c>
      <c r="O229" s="3"/>
    </row>
    <row r="230" spans="1:15" x14ac:dyDescent="0.75">
      <c r="A230" s="3" t="s">
        <v>159</v>
      </c>
      <c r="B230" s="3" t="s">
        <v>160</v>
      </c>
      <c r="C230" s="3">
        <v>404</v>
      </c>
      <c r="D230" s="3" t="s">
        <v>132</v>
      </c>
      <c r="E230" s="3">
        <v>2018</v>
      </c>
      <c r="F230" s="3">
        <v>2018</v>
      </c>
      <c r="G230" s="3">
        <v>23014</v>
      </c>
      <c r="H230" s="3" t="s">
        <v>161</v>
      </c>
      <c r="I230" s="3">
        <v>7012</v>
      </c>
      <c r="J230" s="3" t="s">
        <v>162</v>
      </c>
      <c r="K230" s="3" t="s">
        <v>108</v>
      </c>
      <c r="L230" s="3">
        <v>2.538532</v>
      </c>
      <c r="M230" s="3" t="s">
        <v>109</v>
      </c>
      <c r="N230" s="3" t="s">
        <v>110</v>
      </c>
      <c r="O230" s="3"/>
    </row>
    <row r="231" spans="1:15" x14ac:dyDescent="0.75">
      <c r="A231" s="3" t="s">
        <v>159</v>
      </c>
      <c r="B231" s="3" t="s">
        <v>160</v>
      </c>
      <c r="C231" s="3">
        <v>404</v>
      </c>
      <c r="D231" s="3" t="s">
        <v>132</v>
      </c>
      <c r="E231" s="3">
        <v>2019</v>
      </c>
      <c r="F231" s="3">
        <v>2019</v>
      </c>
      <c r="G231" s="3">
        <v>23014</v>
      </c>
      <c r="H231" s="3" t="s">
        <v>161</v>
      </c>
      <c r="I231" s="3">
        <v>7012</v>
      </c>
      <c r="J231" s="3" t="s">
        <v>162</v>
      </c>
      <c r="K231" s="3" t="s">
        <v>108</v>
      </c>
      <c r="L231" s="3">
        <v>10.01768</v>
      </c>
      <c r="M231" s="3" t="s">
        <v>109</v>
      </c>
      <c r="N231" s="3" t="s">
        <v>110</v>
      </c>
      <c r="O231" s="3"/>
    </row>
    <row r="232" spans="1:15" x14ac:dyDescent="0.75">
      <c r="A232" s="3" t="s">
        <v>159</v>
      </c>
      <c r="B232" s="3" t="s">
        <v>160</v>
      </c>
      <c r="C232" s="3">
        <v>296</v>
      </c>
      <c r="D232" s="3" t="s">
        <v>76</v>
      </c>
      <c r="E232" s="3">
        <v>2010</v>
      </c>
      <c r="F232" s="3">
        <v>2010</v>
      </c>
      <c r="G232" s="3">
        <v>23014</v>
      </c>
      <c r="H232" s="3" t="s">
        <v>161</v>
      </c>
      <c r="I232" s="3">
        <v>7012</v>
      </c>
      <c r="J232" s="3" t="s">
        <v>162</v>
      </c>
      <c r="K232" s="3" t="s">
        <v>108</v>
      </c>
      <c r="L232" s="3">
        <v>-2.5284499999999999</v>
      </c>
      <c r="M232" s="3" t="s">
        <v>109</v>
      </c>
      <c r="N232" s="3" t="s">
        <v>110</v>
      </c>
      <c r="O232" s="3"/>
    </row>
    <row r="233" spans="1:15" x14ac:dyDescent="0.75">
      <c r="A233" s="3" t="s">
        <v>159</v>
      </c>
      <c r="B233" s="3" t="s">
        <v>160</v>
      </c>
      <c r="C233" s="3">
        <v>296</v>
      </c>
      <c r="D233" s="3" t="s">
        <v>76</v>
      </c>
      <c r="E233" s="3">
        <v>2011</v>
      </c>
      <c r="F233" s="3">
        <v>2011</v>
      </c>
      <c r="G233" s="3">
        <v>23014</v>
      </c>
      <c r="H233" s="3" t="s">
        <v>161</v>
      </c>
      <c r="I233" s="3">
        <v>7012</v>
      </c>
      <c r="J233" s="3" t="s">
        <v>162</v>
      </c>
      <c r="K233" s="3" t="s">
        <v>108</v>
      </c>
      <c r="L233" s="3">
        <v>-3.4209399999999999</v>
      </c>
      <c r="M233" s="3" t="s">
        <v>109</v>
      </c>
      <c r="N233" s="3" t="s">
        <v>110</v>
      </c>
      <c r="O233" s="3"/>
    </row>
    <row r="234" spans="1:15" x14ac:dyDescent="0.75">
      <c r="A234" s="3" t="s">
        <v>159</v>
      </c>
      <c r="B234" s="3" t="s">
        <v>160</v>
      </c>
      <c r="C234" s="3">
        <v>296</v>
      </c>
      <c r="D234" s="3" t="s">
        <v>76</v>
      </c>
      <c r="E234" s="3">
        <v>2012</v>
      </c>
      <c r="F234" s="3">
        <v>2012</v>
      </c>
      <c r="G234" s="3">
        <v>23014</v>
      </c>
      <c r="H234" s="3" t="s">
        <v>161</v>
      </c>
      <c r="I234" s="3">
        <v>7012</v>
      </c>
      <c r="J234" s="3" t="s">
        <v>162</v>
      </c>
      <c r="K234" s="3" t="s">
        <v>108</v>
      </c>
      <c r="L234" s="3">
        <v>-8.1799900000000001</v>
      </c>
      <c r="M234" s="3" t="s">
        <v>109</v>
      </c>
      <c r="N234" s="3" t="s">
        <v>110</v>
      </c>
      <c r="O234" s="3"/>
    </row>
    <row r="235" spans="1:15" x14ac:dyDescent="0.75">
      <c r="A235" s="3" t="s">
        <v>159</v>
      </c>
      <c r="B235" s="3" t="s">
        <v>160</v>
      </c>
      <c r="C235" s="3">
        <v>296</v>
      </c>
      <c r="D235" s="3" t="s">
        <v>76</v>
      </c>
      <c r="E235" s="3">
        <v>2013</v>
      </c>
      <c r="F235" s="3">
        <v>2013</v>
      </c>
      <c r="G235" s="3">
        <v>23014</v>
      </c>
      <c r="H235" s="3" t="s">
        <v>161</v>
      </c>
      <c r="I235" s="3">
        <v>7012</v>
      </c>
      <c r="J235" s="3" t="s">
        <v>162</v>
      </c>
      <c r="K235" s="3" t="s">
        <v>108</v>
      </c>
      <c r="L235" s="3">
        <v>-4.4510000000000001E-2</v>
      </c>
      <c r="M235" s="3" t="s">
        <v>109</v>
      </c>
      <c r="N235" s="3" t="s">
        <v>110</v>
      </c>
      <c r="O235" s="3"/>
    </row>
    <row r="236" spans="1:15" x14ac:dyDescent="0.75">
      <c r="A236" s="3" t="s">
        <v>159</v>
      </c>
      <c r="B236" s="3" t="s">
        <v>160</v>
      </c>
      <c r="C236" s="3">
        <v>296</v>
      </c>
      <c r="D236" s="3" t="s">
        <v>76</v>
      </c>
      <c r="E236" s="3">
        <v>2014</v>
      </c>
      <c r="F236" s="3">
        <v>2014</v>
      </c>
      <c r="G236" s="3">
        <v>23014</v>
      </c>
      <c r="H236" s="3" t="s">
        <v>161</v>
      </c>
      <c r="I236" s="3">
        <v>7012</v>
      </c>
      <c r="J236" s="3" t="s">
        <v>162</v>
      </c>
      <c r="K236" s="3" t="s">
        <v>108</v>
      </c>
      <c r="L236" s="3">
        <v>2.2676940000000001</v>
      </c>
      <c r="M236" s="3" t="s">
        <v>109</v>
      </c>
      <c r="N236" s="3" t="s">
        <v>110</v>
      </c>
      <c r="O236" s="3"/>
    </row>
    <row r="237" spans="1:15" x14ac:dyDescent="0.75">
      <c r="A237" s="3" t="s">
        <v>159</v>
      </c>
      <c r="B237" s="3" t="s">
        <v>160</v>
      </c>
      <c r="C237" s="3">
        <v>296</v>
      </c>
      <c r="D237" s="3" t="s">
        <v>76</v>
      </c>
      <c r="E237" s="3">
        <v>2015</v>
      </c>
      <c r="F237" s="3">
        <v>2015</v>
      </c>
      <c r="G237" s="3">
        <v>23014</v>
      </c>
      <c r="H237" s="3" t="s">
        <v>161</v>
      </c>
      <c r="I237" s="3">
        <v>7012</v>
      </c>
      <c r="J237" s="3" t="s">
        <v>162</v>
      </c>
      <c r="K237" s="3" t="s">
        <v>108</v>
      </c>
      <c r="L237" s="3">
        <v>0.47576299999999999</v>
      </c>
      <c r="M237" s="3" t="s">
        <v>109</v>
      </c>
      <c r="N237" s="3" t="s">
        <v>110</v>
      </c>
      <c r="O237" s="3"/>
    </row>
    <row r="238" spans="1:15" x14ac:dyDescent="0.75">
      <c r="A238" s="3" t="s">
        <v>159</v>
      </c>
      <c r="B238" s="3" t="s">
        <v>160</v>
      </c>
      <c r="C238" s="3">
        <v>296</v>
      </c>
      <c r="D238" s="3" t="s">
        <v>76</v>
      </c>
      <c r="E238" s="3">
        <v>2016</v>
      </c>
      <c r="F238" s="3">
        <v>2016</v>
      </c>
      <c r="G238" s="3">
        <v>23014</v>
      </c>
      <c r="H238" s="3" t="s">
        <v>161</v>
      </c>
      <c r="I238" s="3">
        <v>7012</v>
      </c>
      <c r="J238" s="3" t="s">
        <v>162</v>
      </c>
      <c r="K238" s="3" t="s">
        <v>108</v>
      </c>
      <c r="L238" s="3">
        <v>-5.0600000000000003E-3</v>
      </c>
      <c r="M238" s="3" t="s">
        <v>109</v>
      </c>
      <c r="N238" s="3" t="s">
        <v>110</v>
      </c>
      <c r="O238" s="3"/>
    </row>
    <row r="239" spans="1:15" x14ac:dyDescent="0.75">
      <c r="A239" s="3" t="s">
        <v>159</v>
      </c>
      <c r="B239" s="3" t="s">
        <v>160</v>
      </c>
      <c r="C239" s="3">
        <v>296</v>
      </c>
      <c r="D239" s="3" t="s">
        <v>76</v>
      </c>
      <c r="E239" s="3">
        <v>2017</v>
      </c>
      <c r="F239" s="3">
        <v>2017</v>
      </c>
      <c r="G239" s="3">
        <v>23014</v>
      </c>
      <c r="H239" s="3" t="s">
        <v>161</v>
      </c>
      <c r="I239" s="3">
        <v>7012</v>
      </c>
      <c r="J239" s="3" t="s">
        <v>162</v>
      </c>
      <c r="K239" s="3" t="s">
        <v>108</v>
      </c>
      <c r="L239" s="3">
        <v>2.7300019999999998</v>
      </c>
      <c r="M239" s="3" t="s">
        <v>109</v>
      </c>
      <c r="N239" s="3" t="s">
        <v>110</v>
      </c>
      <c r="O239" s="3"/>
    </row>
    <row r="240" spans="1:15" x14ac:dyDescent="0.75">
      <c r="A240" s="3" t="s">
        <v>159</v>
      </c>
      <c r="B240" s="3" t="s">
        <v>160</v>
      </c>
      <c r="C240" s="3">
        <v>296</v>
      </c>
      <c r="D240" s="3" t="s">
        <v>76</v>
      </c>
      <c r="E240" s="3">
        <v>2018</v>
      </c>
      <c r="F240" s="3">
        <v>2018</v>
      </c>
      <c r="G240" s="3">
        <v>23014</v>
      </c>
      <c r="H240" s="3" t="s">
        <v>161</v>
      </c>
      <c r="I240" s="3">
        <v>7012</v>
      </c>
      <c r="J240" s="3" t="s">
        <v>162</v>
      </c>
      <c r="K240" s="3" t="s">
        <v>108</v>
      </c>
      <c r="L240" s="3">
        <v>1.7611000000000002E-2</v>
      </c>
      <c r="M240" s="3" t="s">
        <v>109</v>
      </c>
      <c r="N240" s="3" t="s">
        <v>110</v>
      </c>
      <c r="O240" s="3"/>
    </row>
    <row r="241" spans="1:15" x14ac:dyDescent="0.75">
      <c r="A241" s="3" t="s">
        <v>159</v>
      </c>
      <c r="B241" s="3" t="s">
        <v>160</v>
      </c>
      <c r="C241" s="3">
        <v>296</v>
      </c>
      <c r="D241" s="3" t="s">
        <v>76</v>
      </c>
      <c r="E241" s="3">
        <v>2019</v>
      </c>
      <c r="F241" s="3">
        <v>2019</v>
      </c>
      <c r="G241" s="3">
        <v>23014</v>
      </c>
      <c r="H241" s="3" t="s">
        <v>161</v>
      </c>
      <c r="I241" s="3">
        <v>7012</v>
      </c>
      <c r="J241" s="3" t="s">
        <v>162</v>
      </c>
      <c r="K241" s="3" t="s">
        <v>108</v>
      </c>
      <c r="L241" s="3">
        <v>-2.31535</v>
      </c>
      <c r="M241" s="3" t="s">
        <v>109</v>
      </c>
      <c r="N241" s="3" t="s">
        <v>110</v>
      </c>
      <c r="O241" s="3"/>
    </row>
    <row r="242" spans="1:15" x14ac:dyDescent="0.75">
      <c r="A242" s="3" t="s">
        <v>159</v>
      </c>
      <c r="B242" s="3" t="s">
        <v>160</v>
      </c>
      <c r="C242" s="3">
        <v>417</v>
      </c>
      <c r="D242" s="3" t="s">
        <v>133</v>
      </c>
      <c r="E242" s="3">
        <v>2010</v>
      </c>
      <c r="F242" s="3">
        <v>2010</v>
      </c>
      <c r="G242" s="3">
        <v>23014</v>
      </c>
      <c r="H242" s="3" t="s">
        <v>161</v>
      </c>
      <c r="I242" s="3">
        <v>7012</v>
      </c>
      <c r="J242" s="3" t="s">
        <v>162</v>
      </c>
      <c r="K242" s="3" t="s">
        <v>108</v>
      </c>
      <c r="L242" s="3">
        <v>27.02</v>
      </c>
      <c r="M242" s="3" t="s">
        <v>109</v>
      </c>
      <c r="N242" s="3" t="s">
        <v>110</v>
      </c>
      <c r="O242" s="3"/>
    </row>
    <row r="243" spans="1:15" x14ac:dyDescent="0.75">
      <c r="A243" s="3" t="s">
        <v>159</v>
      </c>
      <c r="B243" s="3" t="s">
        <v>160</v>
      </c>
      <c r="C243" s="3">
        <v>417</v>
      </c>
      <c r="D243" s="3" t="s">
        <v>133</v>
      </c>
      <c r="E243" s="3">
        <v>2011</v>
      </c>
      <c r="F243" s="3">
        <v>2011</v>
      </c>
      <c r="G243" s="3">
        <v>23014</v>
      </c>
      <c r="H243" s="3" t="s">
        <v>161</v>
      </c>
      <c r="I243" s="3">
        <v>7012</v>
      </c>
      <c r="J243" s="3" t="s">
        <v>162</v>
      </c>
      <c r="K243" s="3" t="s">
        <v>108</v>
      </c>
      <c r="L243" s="3">
        <v>3.4857459999999998</v>
      </c>
      <c r="M243" s="3" t="s">
        <v>109</v>
      </c>
      <c r="N243" s="3" t="s">
        <v>110</v>
      </c>
      <c r="O243" s="3"/>
    </row>
    <row r="244" spans="1:15" x14ac:dyDescent="0.75">
      <c r="A244" s="3" t="s">
        <v>159</v>
      </c>
      <c r="B244" s="3" t="s">
        <v>160</v>
      </c>
      <c r="C244" s="3">
        <v>417</v>
      </c>
      <c r="D244" s="3" t="s">
        <v>133</v>
      </c>
      <c r="E244" s="3">
        <v>2012</v>
      </c>
      <c r="F244" s="3">
        <v>2012</v>
      </c>
      <c r="G244" s="3">
        <v>23014</v>
      </c>
      <c r="H244" s="3" t="s">
        <v>161</v>
      </c>
      <c r="I244" s="3">
        <v>7012</v>
      </c>
      <c r="J244" s="3" t="s">
        <v>162</v>
      </c>
      <c r="K244" s="3" t="s">
        <v>108</v>
      </c>
      <c r="L244" s="3">
        <v>4.4944740000000003</v>
      </c>
      <c r="M244" s="3" t="s">
        <v>109</v>
      </c>
      <c r="N244" s="3" t="s">
        <v>110</v>
      </c>
      <c r="O244" s="3"/>
    </row>
    <row r="245" spans="1:15" x14ac:dyDescent="0.75">
      <c r="A245" s="3" t="s">
        <v>159</v>
      </c>
      <c r="B245" s="3" t="s">
        <v>160</v>
      </c>
      <c r="C245" s="3">
        <v>417</v>
      </c>
      <c r="D245" s="3" t="s">
        <v>133</v>
      </c>
      <c r="E245" s="3">
        <v>2013</v>
      </c>
      <c r="F245" s="3">
        <v>2013</v>
      </c>
      <c r="G245" s="3">
        <v>23014</v>
      </c>
      <c r="H245" s="3" t="s">
        <v>161</v>
      </c>
      <c r="I245" s="3">
        <v>7012</v>
      </c>
      <c r="J245" s="3" t="s">
        <v>162</v>
      </c>
      <c r="K245" s="3" t="s">
        <v>108</v>
      </c>
      <c r="L245" s="3">
        <v>1.7696019999999999</v>
      </c>
      <c r="M245" s="3" t="s">
        <v>109</v>
      </c>
      <c r="N245" s="3" t="s">
        <v>110</v>
      </c>
      <c r="O245" s="3"/>
    </row>
    <row r="246" spans="1:15" x14ac:dyDescent="0.75">
      <c r="A246" s="3" t="s">
        <v>159</v>
      </c>
      <c r="B246" s="3" t="s">
        <v>160</v>
      </c>
      <c r="C246" s="3">
        <v>417</v>
      </c>
      <c r="D246" s="3" t="s">
        <v>133</v>
      </c>
      <c r="E246" s="3">
        <v>2014</v>
      </c>
      <c r="F246" s="3">
        <v>2014</v>
      </c>
      <c r="G246" s="3">
        <v>23014</v>
      </c>
      <c r="H246" s="3" t="s">
        <v>161</v>
      </c>
      <c r="I246" s="3">
        <v>7012</v>
      </c>
      <c r="J246" s="3" t="s">
        <v>162</v>
      </c>
      <c r="K246" s="3" t="s">
        <v>108</v>
      </c>
      <c r="L246" s="3">
        <v>13.85708</v>
      </c>
      <c r="M246" s="3" t="s">
        <v>109</v>
      </c>
      <c r="N246" s="3" t="s">
        <v>110</v>
      </c>
      <c r="O246" s="3"/>
    </row>
    <row r="247" spans="1:15" x14ac:dyDescent="0.75">
      <c r="A247" s="3" t="s">
        <v>159</v>
      </c>
      <c r="B247" s="3" t="s">
        <v>160</v>
      </c>
      <c r="C247" s="3">
        <v>417</v>
      </c>
      <c r="D247" s="3" t="s">
        <v>133</v>
      </c>
      <c r="E247" s="3">
        <v>2015</v>
      </c>
      <c r="F247" s="3">
        <v>2015</v>
      </c>
      <c r="G247" s="3">
        <v>23014</v>
      </c>
      <c r="H247" s="3" t="s">
        <v>161</v>
      </c>
      <c r="I247" s="3">
        <v>7012</v>
      </c>
      <c r="J247" s="3" t="s">
        <v>162</v>
      </c>
      <c r="K247" s="3" t="s">
        <v>108</v>
      </c>
      <c r="L247" s="3">
        <v>-4.2050200000000002</v>
      </c>
      <c r="M247" s="3" t="s">
        <v>109</v>
      </c>
      <c r="N247" s="3" t="s">
        <v>110</v>
      </c>
      <c r="O247" s="3"/>
    </row>
    <row r="248" spans="1:15" x14ac:dyDescent="0.75">
      <c r="A248" s="3" t="s">
        <v>159</v>
      </c>
      <c r="B248" s="3" t="s">
        <v>160</v>
      </c>
      <c r="C248" s="3">
        <v>417</v>
      </c>
      <c r="D248" s="3" t="s">
        <v>133</v>
      </c>
      <c r="E248" s="3">
        <v>2016</v>
      </c>
      <c r="F248" s="3">
        <v>2016</v>
      </c>
      <c r="G248" s="3">
        <v>23014</v>
      </c>
      <c r="H248" s="3" t="s">
        <v>161</v>
      </c>
      <c r="I248" s="3">
        <v>7012</v>
      </c>
      <c r="J248" s="3" t="s">
        <v>162</v>
      </c>
      <c r="K248" s="3" t="s">
        <v>108</v>
      </c>
      <c r="L248" s="3">
        <v>-5.0198099999999997</v>
      </c>
      <c r="M248" s="3" t="s">
        <v>109</v>
      </c>
      <c r="N248" s="3" t="s">
        <v>110</v>
      </c>
      <c r="O248" s="3"/>
    </row>
    <row r="249" spans="1:15" x14ac:dyDescent="0.75">
      <c r="A249" s="3" t="s">
        <v>159</v>
      </c>
      <c r="B249" s="3" t="s">
        <v>160</v>
      </c>
      <c r="C249" s="3">
        <v>417</v>
      </c>
      <c r="D249" s="3" t="s">
        <v>133</v>
      </c>
      <c r="E249" s="3">
        <v>2017</v>
      </c>
      <c r="F249" s="3">
        <v>2017</v>
      </c>
      <c r="G249" s="3">
        <v>23014</v>
      </c>
      <c r="H249" s="3" t="s">
        <v>161</v>
      </c>
      <c r="I249" s="3">
        <v>7012</v>
      </c>
      <c r="J249" s="3" t="s">
        <v>162</v>
      </c>
      <c r="K249" s="3" t="s">
        <v>108</v>
      </c>
      <c r="L249" s="3">
        <v>2.7133319999999999</v>
      </c>
      <c r="M249" s="3" t="s">
        <v>109</v>
      </c>
      <c r="N249" s="3" t="s">
        <v>110</v>
      </c>
      <c r="O249" s="3"/>
    </row>
    <row r="250" spans="1:15" x14ac:dyDescent="0.75">
      <c r="A250" s="3" t="s">
        <v>159</v>
      </c>
      <c r="B250" s="3" t="s">
        <v>160</v>
      </c>
      <c r="C250" s="3">
        <v>417</v>
      </c>
      <c r="D250" s="3" t="s">
        <v>133</v>
      </c>
      <c r="E250" s="3">
        <v>2018</v>
      </c>
      <c r="F250" s="3">
        <v>2018</v>
      </c>
      <c r="G250" s="3">
        <v>23014</v>
      </c>
      <c r="H250" s="3" t="s">
        <v>161</v>
      </c>
      <c r="I250" s="3">
        <v>7012</v>
      </c>
      <c r="J250" s="3" t="s">
        <v>162</v>
      </c>
      <c r="K250" s="3" t="s">
        <v>108</v>
      </c>
      <c r="L250" s="3">
        <v>-2.6056900000000001</v>
      </c>
      <c r="M250" s="3" t="s">
        <v>109</v>
      </c>
      <c r="N250" s="3" t="s">
        <v>110</v>
      </c>
      <c r="O250" s="3"/>
    </row>
    <row r="251" spans="1:15" x14ac:dyDescent="0.75">
      <c r="A251" s="3" t="s">
        <v>159</v>
      </c>
      <c r="B251" s="3" t="s">
        <v>160</v>
      </c>
      <c r="C251" s="3">
        <v>417</v>
      </c>
      <c r="D251" s="3" t="s">
        <v>133</v>
      </c>
      <c r="E251" s="3">
        <v>2019</v>
      </c>
      <c r="F251" s="3">
        <v>2019</v>
      </c>
      <c r="G251" s="3">
        <v>23014</v>
      </c>
      <c r="H251" s="3" t="s">
        <v>161</v>
      </c>
      <c r="I251" s="3">
        <v>7012</v>
      </c>
      <c r="J251" s="3" t="s">
        <v>162</v>
      </c>
      <c r="K251" s="3" t="s">
        <v>108</v>
      </c>
      <c r="L251" s="3">
        <v>5.7448309999999996</v>
      </c>
      <c r="M251" s="3" t="s">
        <v>109</v>
      </c>
      <c r="N251" s="3" t="s">
        <v>110</v>
      </c>
      <c r="O251" s="3"/>
    </row>
    <row r="252" spans="1:15" x14ac:dyDescent="0.75">
      <c r="A252" s="3" t="s">
        <v>159</v>
      </c>
      <c r="B252" s="3" t="s">
        <v>160</v>
      </c>
      <c r="C252" s="3">
        <v>418</v>
      </c>
      <c r="D252" s="3" t="s">
        <v>77</v>
      </c>
      <c r="E252" s="3">
        <v>2010</v>
      </c>
      <c r="F252" s="3">
        <v>2010</v>
      </c>
      <c r="G252" s="3">
        <v>23014</v>
      </c>
      <c r="H252" s="3" t="s">
        <v>161</v>
      </c>
      <c r="I252" s="3">
        <v>7012</v>
      </c>
      <c r="J252" s="3" t="s">
        <v>162</v>
      </c>
      <c r="K252" s="3" t="s">
        <v>108</v>
      </c>
      <c r="L252" s="3">
        <v>8.7842330000000004</v>
      </c>
      <c r="M252" s="3" t="s">
        <v>109</v>
      </c>
      <c r="N252" s="3" t="s">
        <v>110</v>
      </c>
      <c r="O252" s="3"/>
    </row>
    <row r="253" spans="1:15" x14ac:dyDescent="0.75">
      <c r="A253" s="3" t="s">
        <v>159</v>
      </c>
      <c r="B253" s="3" t="s">
        <v>160</v>
      </c>
      <c r="C253" s="3">
        <v>418</v>
      </c>
      <c r="D253" s="3" t="s">
        <v>77</v>
      </c>
      <c r="E253" s="3">
        <v>2011</v>
      </c>
      <c r="F253" s="3">
        <v>2011</v>
      </c>
      <c r="G253" s="3">
        <v>23014</v>
      </c>
      <c r="H253" s="3" t="s">
        <v>161</v>
      </c>
      <c r="I253" s="3">
        <v>7012</v>
      </c>
      <c r="J253" s="3" t="s">
        <v>162</v>
      </c>
      <c r="K253" s="3" t="s">
        <v>108</v>
      </c>
      <c r="L253" s="3">
        <v>11.0265</v>
      </c>
      <c r="M253" s="3" t="s">
        <v>109</v>
      </c>
      <c r="N253" s="3" t="s">
        <v>110</v>
      </c>
      <c r="O253" s="3"/>
    </row>
    <row r="254" spans="1:15" x14ac:dyDescent="0.75">
      <c r="A254" s="3" t="s">
        <v>159</v>
      </c>
      <c r="B254" s="3" t="s">
        <v>160</v>
      </c>
      <c r="C254" s="3">
        <v>418</v>
      </c>
      <c r="D254" s="3" t="s">
        <v>77</v>
      </c>
      <c r="E254" s="3">
        <v>2012</v>
      </c>
      <c r="F254" s="3">
        <v>2012</v>
      </c>
      <c r="G254" s="3">
        <v>23014</v>
      </c>
      <c r="H254" s="3" t="s">
        <v>161</v>
      </c>
      <c r="I254" s="3">
        <v>7012</v>
      </c>
      <c r="J254" s="3" t="s">
        <v>162</v>
      </c>
      <c r="K254" s="3" t="s">
        <v>108</v>
      </c>
      <c r="L254" s="3">
        <v>7.1748969999999996</v>
      </c>
      <c r="M254" s="3" t="s">
        <v>109</v>
      </c>
      <c r="N254" s="3" t="s">
        <v>110</v>
      </c>
      <c r="O254" s="3"/>
    </row>
    <row r="255" spans="1:15" x14ac:dyDescent="0.75">
      <c r="A255" s="3" t="s">
        <v>159</v>
      </c>
      <c r="B255" s="3" t="s">
        <v>160</v>
      </c>
      <c r="C255" s="3">
        <v>418</v>
      </c>
      <c r="D255" s="3" t="s">
        <v>77</v>
      </c>
      <c r="E255" s="3">
        <v>2013</v>
      </c>
      <c r="F255" s="3">
        <v>2013</v>
      </c>
      <c r="G255" s="3">
        <v>23014</v>
      </c>
      <c r="H255" s="3" t="s">
        <v>161</v>
      </c>
      <c r="I255" s="3">
        <v>7012</v>
      </c>
      <c r="J255" s="3" t="s">
        <v>162</v>
      </c>
      <c r="K255" s="3" t="s">
        <v>108</v>
      </c>
      <c r="L255" s="3">
        <v>12.3965</v>
      </c>
      <c r="M255" s="3" t="s">
        <v>109</v>
      </c>
      <c r="N255" s="3" t="s">
        <v>110</v>
      </c>
      <c r="O255" s="3"/>
    </row>
    <row r="256" spans="1:15" x14ac:dyDescent="0.75">
      <c r="A256" s="3" t="s">
        <v>159</v>
      </c>
      <c r="B256" s="3" t="s">
        <v>160</v>
      </c>
      <c r="C256" s="3">
        <v>418</v>
      </c>
      <c r="D256" s="3" t="s">
        <v>77</v>
      </c>
      <c r="E256" s="3">
        <v>2014</v>
      </c>
      <c r="F256" s="3">
        <v>2014</v>
      </c>
      <c r="G256" s="3">
        <v>23014</v>
      </c>
      <c r="H256" s="3" t="s">
        <v>161</v>
      </c>
      <c r="I256" s="3">
        <v>7012</v>
      </c>
      <c r="J256" s="3" t="s">
        <v>162</v>
      </c>
      <c r="K256" s="3" t="s">
        <v>108</v>
      </c>
      <c r="L256" s="3">
        <v>4.6529049999999996</v>
      </c>
      <c r="M256" s="3" t="s">
        <v>109</v>
      </c>
      <c r="N256" s="3" t="s">
        <v>110</v>
      </c>
      <c r="O256" s="3"/>
    </row>
    <row r="257" spans="1:15" x14ac:dyDescent="0.75">
      <c r="A257" s="3" t="s">
        <v>159</v>
      </c>
      <c r="B257" s="3" t="s">
        <v>160</v>
      </c>
      <c r="C257" s="3">
        <v>418</v>
      </c>
      <c r="D257" s="3" t="s">
        <v>77</v>
      </c>
      <c r="E257" s="3">
        <v>2015</v>
      </c>
      <c r="F257" s="3">
        <v>2015</v>
      </c>
      <c r="G257" s="3">
        <v>23014</v>
      </c>
      <c r="H257" s="3" t="s">
        <v>161</v>
      </c>
      <c r="I257" s="3">
        <v>7012</v>
      </c>
      <c r="J257" s="3" t="s">
        <v>162</v>
      </c>
      <c r="K257" s="3" t="s">
        <v>108</v>
      </c>
      <c r="L257" s="3">
        <v>4.9195019999999996</v>
      </c>
      <c r="M257" s="3" t="s">
        <v>109</v>
      </c>
      <c r="N257" s="3" t="s">
        <v>110</v>
      </c>
      <c r="O257" s="3"/>
    </row>
    <row r="258" spans="1:15" x14ac:dyDescent="0.75">
      <c r="A258" s="3" t="s">
        <v>159</v>
      </c>
      <c r="B258" s="3" t="s">
        <v>160</v>
      </c>
      <c r="C258" s="3">
        <v>418</v>
      </c>
      <c r="D258" s="3" t="s">
        <v>77</v>
      </c>
      <c r="E258" s="3">
        <v>2016</v>
      </c>
      <c r="F258" s="3">
        <v>2016</v>
      </c>
      <c r="G258" s="3">
        <v>23014</v>
      </c>
      <c r="H258" s="3" t="s">
        <v>161</v>
      </c>
      <c r="I258" s="3">
        <v>7012</v>
      </c>
      <c r="J258" s="3" t="s">
        <v>162</v>
      </c>
      <c r="K258" s="3" t="s">
        <v>108</v>
      </c>
      <c r="L258" s="3">
        <v>4.3980680000000003</v>
      </c>
      <c r="M258" s="3" t="s">
        <v>109</v>
      </c>
      <c r="N258" s="3" t="s">
        <v>110</v>
      </c>
      <c r="O258" s="3"/>
    </row>
    <row r="259" spans="1:15" x14ac:dyDescent="0.75">
      <c r="A259" s="3" t="s">
        <v>159</v>
      </c>
      <c r="B259" s="3" t="s">
        <v>160</v>
      </c>
      <c r="C259" s="3">
        <v>418</v>
      </c>
      <c r="D259" s="3" t="s">
        <v>77</v>
      </c>
      <c r="E259" s="3">
        <v>2017</v>
      </c>
      <c r="F259" s="3">
        <v>2017</v>
      </c>
      <c r="G259" s="3">
        <v>23014</v>
      </c>
      <c r="H259" s="3" t="s">
        <v>161</v>
      </c>
      <c r="I259" s="3">
        <v>7012</v>
      </c>
      <c r="J259" s="3" t="s">
        <v>162</v>
      </c>
      <c r="K259" s="3" t="s">
        <v>108</v>
      </c>
      <c r="L259" s="3">
        <v>-2.1073400000000002</v>
      </c>
      <c r="M259" s="3" t="s">
        <v>109</v>
      </c>
      <c r="N259" s="3" t="s">
        <v>110</v>
      </c>
      <c r="O259" s="3"/>
    </row>
    <row r="260" spans="1:15" x14ac:dyDescent="0.75">
      <c r="A260" s="3" t="s">
        <v>159</v>
      </c>
      <c r="B260" s="3" t="s">
        <v>160</v>
      </c>
      <c r="C260" s="3">
        <v>418</v>
      </c>
      <c r="D260" s="3" t="s">
        <v>77</v>
      </c>
      <c r="E260" s="3">
        <v>2018</v>
      </c>
      <c r="F260" s="3">
        <v>2018</v>
      </c>
      <c r="G260" s="3">
        <v>23014</v>
      </c>
      <c r="H260" s="3" t="s">
        <v>161</v>
      </c>
      <c r="I260" s="3">
        <v>7012</v>
      </c>
      <c r="J260" s="3" t="s">
        <v>162</v>
      </c>
      <c r="K260" s="3" t="s">
        <v>108</v>
      </c>
      <c r="L260" s="3">
        <v>0.60434299999999996</v>
      </c>
      <c r="M260" s="3" t="s">
        <v>109</v>
      </c>
      <c r="N260" s="3" t="s">
        <v>110</v>
      </c>
      <c r="O260" s="3"/>
    </row>
    <row r="261" spans="1:15" x14ac:dyDescent="0.75">
      <c r="A261" s="3" t="s">
        <v>159</v>
      </c>
      <c r="B261" s="3" t="s">
        <v>160</v>
      </c>
      <c r="C261" s="3">
        <v>418</v>
      </c>
      <c r="D261" s="3" t="s">
        <v>77</v>
      </c>
      <c r="E261" s="3">
        <v>2019</v>
      </c>
      <c r="F261" s="3">
        <v>2019</v>
      </c>
      <c r="G261" s="3">
        <v>23014</v>
      </c>
      <c r="H261" s="3" t="s">
        <v>161</v>
      </c>
      <c r="I261" s="3">
        <v>7012</v>
      </c>
      <c r="J261" s="3" t="s">
        <v>162</v>
      </c>
      <c r="K261" s="3" t="s">
        <v>108</v>
      </c>
      <c r="L261" s="3">
        <v>10.277240000000001</v>
      </c>
      <c r="M261" s="3" t="s">
        <v>109</v>
      </c>
      <c r="N261" s="3" t="s">
        <v>110</v>
      </c>
      <c r="O261" s="3"/>
    </row>
    <row r="262" spans="1:15" x14ac:dyDescent="0.75">
      <c r="A262" s="3" t="s">
        <v>159</v>
      </c>
      <c r="B262" s="3" t="s">
        <v>160</v>
      </c>
      <c r="C262" s="3">
        <v>426</v>
      </c>
      <c r="D262" s="3" t="s">
        <v>78</v>
      </c>
      <c r="E262" s="3">
        <v>2010</v>
      </c>
      <c r="F262" s="3">
        <v>2010</v>
      </c>
      <c r="G262" s="3">
        <v>23014</v>
      </c>
      <c r="H262" s="3" t="s">
        <v>161</v>
      </c>
      <c r="I262" s="3">
        <v>7012</v>
      </c>
      <c r="J262" s="3" t="s">
        <v>162</v>
      </c>
      <c r="K262" s="3" t="s">
        <v>108</v>
      </c>
      <c r="L262" s="3">
        <v>3.7847209999999998</v>
      </c>
      <c r="M262" s="3" t="s">
        <v>109</v>
      </c>
      <c r="N262" s="3" t="s">
        <v>110</v>
      </c>
      <c r="O262" s="3"/>
    </row>
    <row r="263" spans="1:15" x14ac:dyDescent="0.75">
      <c r="A263" s="3" t="s">
        <v>159</v>
      </c>
      <c r="B263" s="3" t="s">
        <v>160</v>
      </c>
      <c r="C263" s="3">
        <v>426</v>
      </c>
      <c r="D263" s="3" t="s">
        <v>78</v>
      </c>
      <c r="E263" s="3">
        <v>2011</v>
      </c>
      <c r="F263" s="3">
        <v>2011</v>
      </c>
      <c r="G263" s="3">
        <v>23014</v>
      </c>
      <c r="H263" s="3" t="s">
        <v>161</v>
      </c>
      <c r="I263" s="3">
        <v>7012</v>
      </c>
      <c r="J263" s="3" t="s">
        <v>162</v>
      </c>
      <c r="K263" s="3" t="s">
        <v>108</v>
      </c>
      <c r="L263" s="3">
        <v>10.3865</v>
      </c>
      <c r="M263" s="3" t="s">
        <v>109</v>
      </c>
      <c r="N263" s="3" t="s">
        <v>110</v>
      </c>
      <c r="O263" s="3"/>
    </row>
    <row r="264" spans="1:15" x14ac:dyDescent="0.75">
      <c r="A264" s="3" t="s">
        <v>159</v>
      </c>
      <c r="B264" s="3" t="s">
        <v>160</v>
      </c>
      <c r="C264" s="3">
        <v>426</v>
      </c>
      <c r="D264" s="3" t="s">
        <v>78</v>
      </c>
      <c r="E264" s="3">
        <v>2012</v>
      </c>
      <c r="F264" s="3">
        <v>2012</v>
      </c>
      <c r="G264" s="3">
        <v>23014</v>
      </c>
      <c r="H264" s="3" t="s">
        <v>161</v>
      </c>
      <c r="I264" s="3">
        <v>7012</v>
      </c>
      <c r="J264" s="3" t="s">
        <v>162</v>
      </c>
      <c r="K264" s="3" t="s">
        <v>108</v>
      </c>
      <c r="L264" s="3">
        <v>8.0603820000000006</v>
      </c>
      <c r="M264" s="3" t="s">
        <v>109</v>
      </c>
      <c r="N264" s="3" t="s">
        <v>110</v>
      </c>
      <c r="O264" s="3"/>
    </row>
    <row r="265" spans="1:15" x14ac:dyDescent="0.75">
      <c r="A265" s="3" t="s">
        <v>159</v>
      </c>
      <c r="B265" s="3" t="s">
        <v>160</v>
      </c>
      <c r="C265" s="3">
        <v>426</v>
      </c>
      <c r="D265" s="3" t="s">
        <v>78</v>
      </c>
      <c r="E265" s="3">
        <v>2013</v>
      </c>
      <c r="F265" s="3">
        <v>2013</v>
      </c>
      <c r="G265" s="3">
        <v>23014</v>
      </c>
      <c r="H265" s="3" t="s">
        <v>161</v>
      </c>
      <c r="I265" s="3">
        <v>7012</v>
      </c>
      <c r="J265" s="3" t="s">
        <v>162</v>
      </c>
      <c r="K265" s="3" t="s">
        <v>108</v>
      </c>
      <c r="L265" s="3">
        <v>3.09822</v>
      </c>
      <c r="M265" s="3" t="s">
        <v>109</v>
      </c>
      <c r="N265" s="3" t="s">
        <v>110</v>
      </c>
      <c r="O265" s="3"/>
    </row>
    <row r="266" spans="1:15" x14ac:dyDescent="0.75">
      <c r="A266" s="3" t="s">
        <v>159</v>
      </c>
      <c r="B266" s="3" t="s">
        <v>160</v>
      </c>
      <c r="C266" s="3">
        <v>426</v>
      </c>
      <c r="D266" s="3" t="s">
        <v>78</v>
      </c>
      <c r="E266" s="3">
        <v>2014</v>
      </c>
      <c r="F266" s="3">
        <v>2014</v>
      </c>
      <c r="G266" s="3">
        <v>23014</v>
      </c>
      <c r="H266" s="3" t="s">
        <v>161</v>
      </c>
      <c r="I266" s="3">
        <v>7012</v>
      </c>
      <c r="J266" s="3" t="s">
        <v>162</v>
      </c>
      <c r="K266" s="3" t="s">
        <v>108</v>
      </c>
      <c r="L266" s="3">
        <v>5.3968480000000003</v>
      </c>
      <c r="M266" s="3" t="s">
        <v>109</v>
      </c>
      <c r="N266" s="3" t="s">
        <v>110</v>
      </c>
      <c r="O266" s="3"/>
    </row>
    <row r="267" spans="1:15" x14ac:dyDescent="0.75">
      <c r="A267" s="3" t="s">
        <v>159</v>
      </c>
      <c r="B267" s="3" t="s">
        <v>160</v>
      </c>
      <c r="C267" s="3">
        <v>426</v>
      </c>
      <c r="D267" s="3" t="s">
        <v>78</v>
      </c>
      <c r="E267" s="3">
        <v>2015</v>
      </c>
      <c r="F267" s="3">
        <v>2015</v>
      </c>
      <c r="G267" s="3">
        <v>23014</v>
      </c>
      <c r="H267" s="3" t="s">
        <v>161</v>
      </c>
      <c r="I267" s="3">
        <v>7012</v>
      </c>
      <c r="J267" s="3" t="s">
        <v>162</v>
      </c>
      <c r="K267" s="3" t="s">
        <v>108</v>
      </c>
      <c r="L267" s="3">
        <v>9.3016030000000001</v>
      </c>
      <c r="M267" s="3" t="s">
        <v>109</v>
      </c>
      <c r="N267" s="3" t="s">
        <v>110</v>
      </c>
      <c r="O267" s="3"/>
    </row>
    <row r="268" spans="1:15" x14ac:dyDescent="0.75">
      <c r="A268" s="3" t="s">
        <v>159</v>
      </c>
      <c r="B268" s="3" t="s">
        <v>160</v>
      </c>
      <c r="C268" s="3">
        <v>426</v>
      </c>
      <c r="D268" s="3" t="s">
        <v>78</v>
      </c>
      <c r="E268" s="3">
        <v>2016</v>
      </c>
      <c r="F268" s="3">
        <v>2016</v>
      </c>
      <c r="G268" s="3">
        <v>23014</v>
      </c>
      <c r="H268" s="3" t="s">
        <v>161</v>
      </c>
      <c r="I268" s="3">
        <v>7012</v>
      </c>
      <c r="J268" s="3" t="s">
        <v>162</v>
      </c>
      <c r="K268" s="3" t="s">
        <v>108</v>
      </c>
      <c r="L268" s="3">
        <v>9.3936569999999993</v>
      </c>
      <c r="M268" s="3" t="s">
        <v>109</v>
      </c>
      <c r="N268" s="3" t="s">
        <v>110</v>
      </c>
      <c r="O268" s="3"/>
    </row>
    <row r="269" spans="1:15" x14ac:dyDescent="0.75">
      <c r="A269" s="3" t="s">
        <v>159</v>
      </c>
      <c r="B269" s="3" t="s">
        <v>160</v>
      </c>
      <c r="C269" s="3">
        <v>426</v>
      </c>
      <c r="D269" s="3" t="s">
        <v>78</v>
      </c>
      <c r="E269" s="3">
        <v>2017</v>
      </c>
      <c r="F269" s="3">
        <v>2017</v>
      </c>
      <c r="G269" s="3">
        <v>23014</v>
      </c>
      <c r="H269" s="3" t="s">
        <v>161</v>
      </c>
      <c r="I269" s="3">
        <v>7012</v>
      </c>
      <c r="J269" s="3" t="s">
        <v>162</v>
      </c>
      <c r="K269" s="3" t="s">
        <v>108</v>
      </c>
      <c r="L269" s="3">
        <v>5.436992</v>
      </c>
      <c r="M269" s="3" t="s">
        <v>109</v>
      </c>
      <c r="N269" s="3" t="s">
        <v>110</v>
      </c>
      <c r="O269" s="3"/>
    </row>
    <row r="270" spans="1:15" x14ac:dyDescent="0.75">
      <c r="A270" s="3" t="s">
        <v>159</v>
      </c>
      <c r="B270" s="3" t="s">
        <v>160</v>
      </c>
      <c r="C270" s="3">
        <v>426</v>
      </c>
      <c r="D270" s="3" t="s">
        <v>78</v>
      </c>
      <c r="E270" s="3">
        <v>2018</v>
      </c>
      <c r="F270" s="3">
        <v>2018</v>
      </c>
      <c r="G270" s="3">
        <v>23014</v>
      </c>
      <c r="H270" s="3" t="s">
        <v>161</v>
      </c>
      <c r="I270" s="3">
        <v>7012</v>
      </c>
      <c r="J270" s="3" t="s">
        <v>162</v>
      </c>
      <c r="K270" s="3" t="s">
        <v>108</v>
      </c>
      <c r="L270" s="3">
        <v>5.2753870000000003</v>
      </c>
      <c r="M270" s="3" t="s">
        <v>109</v>
      </c>
      <c r="N270" s="3" t="s">
        <v>110</v>
      </c>
      <c r="O270" s="3"/>
    </row>
    <row r="271" spans="1:15" x14ac:dyDescent="0.75">
      <c r="A271" s="3" t="s">
        <v>159</v>
      </c>
      <c r="B271" s="3" t="s">
        <v>160</v>
      </c>
      <c r="C271" s="3">
        <v>426</v>
      </c>
      <c r="D271" s="3" t="s">
        <v>78</v>
      </c>
      <c r="E271" s="3">
        <v>2019</v>
      </c>
      <c r="F271" s="3">
        <v>2019</v>
      </c>
      <c r="G271" s="3">
        <v>23014</v>
      </c>
      <c r="H271" s="3" t="s">
        <v>161</v>
      </c>
      <c r="I271" s="3">
        <v>7012</v>
      </c>
      <c r="J271" s="3" t="s">
        <v>162</v>
      </c>
      <c r="K271" s="3" t="s">
        <v>108</v>
      </c>
      <c r="L271" s="3">
        <v>7.3969430000000003</v>
      </c>
      <c r="M271" s="3" t="s">
        <v>109</v>
      </c>
      <c r="N271" s="3" t="s">
        <v>110</v>
      </c>
      <c r="O271" s="3"/>
    </row>
    <row r="272" spans="1:15" x14ac:dyDescent="0.75">
      <c r="A272" s="3" t="s">
        <v>159</v>
      </c>
      <c r="B272" s="3" t="s">
        <v>160</v>
      </c>
      <c r="C272" s="3">
        <v>430</v>
      </c>
      <c r="D272" s="3" t="s">
        <v>79</v>
      </c>
      <c r="E272" s="3">
        <v>2010</v>
      </c>
      <c r="F272" s="3">
        <v>2010</v>
      </c>
      <c r="G272" s="3">
        <v>23014</v>
      </c>
      <c r="H272" s="3" t="s">
        <v>161</v>
      </c>
      <c r="I272" s="3">
        <v>7012</v>
      </c>
      <c r="J272" s="3" t="s">
        <v>162</v>
      </c>
      <c r="K272" s="3" t="s">
        <v>108</v>
      </c>
      <c r="L272" s="3">
        <v>8.9839839999999995</v>
      </c>
      <c r="M272" s="3" t="s">
        <v>109</v>
      </c>
      <c r="N272" s="3" t="s">
        <v>110</v>
      </c>
      <c r="O272" s="3"/>
    </row>
    <row r="273" spans="1:15" x14ac:dyDescent="0.75">
      <c r="A273" s="3" t="s">
        <v>159</v>
      </c>
      <c r="B273" s="3" t="s">
        <v>160</v>
      </c>
      <c r="C273" s="3">
        <v>430</v>
      </c>
      <c r="D273" s="3" t="s">
        <v>79</v>
      </c>
      <c r="E273" s="3">
        <v>2011</v>
      </c>
      <c r="F273" s="3">
        <v>2011</v>
      </c>
      <c r="G273" s="3">
        <v>23014</v>
      </c>
      <c r="H273" s="3" t="s">
        <v>161</v>
      </c>
      <c r="I273" s="3">
        <v>7012</v>
      </c>
      <c r="J273" s="3" t="s">
        <v>162</v>
      </c>
      <c r="K273" s="3" t="s">
        <v>108</v>
      </c>
      <c r="L273" s="3">
        <v>16.067740000000001</v>
      </c>
      <c r="M273" s="3" t="s">
        <v>109</v>
      </c>
      <c r="N273" s="3" t="s">
        <v>110</v>
      </c>
      <c r="O273" s="3"/>
    </row>
    <row r="274" spans="1:15" x14ac:dyDescent="0.75">
      <c r="A274" s="3" t="s">
        <v>159</v>
      </c>
      <c r="B274" s="3" t="s">
        <v>160</v>
      </c>
      <c r="C274" s="3">
        <v>430</v>
      </c>
      <c r="D274" s="3" t="s">
        <v>79</v>
      </c>
      <c r="E274" s="3">
        <v>2012</v>
      </c>
      <c r="F274" s="3">
        <v>2012</v>
      </c>
      <c r="G274" s="3">
        <v>23014</v>
      </c>
      <c r="H274" s="3" t="s">
        <v>161</v>
      </c>
      <c r="I274" s="3">
        <v>7012</v>
      </c>
      <c r="J274" s="3" t="s">
        <v>162</v>
      </c>
      <c r="K274" s="3" t="s">
        <v>108</v>
      </c>
      <c r="L274" s="3">
        <v>12.16183</v>
      </c>
      <c r="M274" s="3" t="s">
        <v>109</v>
      </c>
      <c r="N274" s="3" t="s">
        <v>110</v>
      </c>
      <c r="O274" s="3"/>
    </row>
    <row r="275" spans="1:15" x14ac:dyDescent="0.75">
      <c r="A275" s="3" t="s">
        <v>159</v>
      </c>
      <c r="B275" s="3" t="s">
        <v>160</v>
      </c>
      <c r="C275" s="3">
        <v>430</v>
      </c>
      <c r="D275" s="3" t="s">
        <v>79</v>
      </c>
      <c r="E275" s="3">
        <v>2013</v>
      </c>
      <c r="F275" s="3">
        <v>2013</v>
      </c>
      <c r="G275" s="3">
        <v>23014</v>
      </c>
      <c r="H275" s="3" t="s">
        <v>161</v>
      </c>
      <c r="I275" s="3">
        <v>7012</v>
      </c>
      <c r="J275" s="3" t="s">
        <v>162</v>
      </c>
      <c r="K275" s="3" t="s">
        <v>108</v>
      </c>
      <c r="L275" s="3">
        <v>7.7123200000000001</v>
      </c>
      <c r="M275" s="3" t="s">
        <v>109</v>
      </c>
      <c r="N275" s="3" t="s">
        <v>110</v>
      </c>
      <c r="O275" s="3"/>
    </row>
    <row r="276" spans="1:15" x14ac:dyDescent="0.75">
      <c r="A276" s="3" t="s">
        <v>159</v>
      </c>
      <c r="B276" s="3" t="s">
        <v>160</v>
      </c>
      <c r="C276" s="3">
        <v>430</v>
      </c>
      <c r="D276" s="3" t="s">
        <v>79</v>
      </c>
      <c r="E276" s="3">
        <v>2014</v>
      </c>
      <c r="F276" s="3">
        <v>2014</v>
      </c>
      <c r="G276" s="3">
        <v>23014</v>
      </c>
      <c r="H276" s="3" t="s">
        <v>161</v>
      </c>
      <c r="I276" s="3">
        <v>7012</v>
      </c>
      <c r="J276" s="3" t="s">
        <v>162</v>
      </c>
      <c r="K276" s="3" t="s">
        <v>108</v>
      </c>
      <c r="L276" s="3">
        <v>9.9480079999999997</v>
      </c>
      <c r="M276" s="3" t="s">
        <v>109</v>
      </c>
      <c r="N276" s="3" t="s">
        <v>110</v>
      </c>
      <c r="O276" s="3"/>
    </row>
    <row r="277" spans="1:15" x14ac:dyDescent="0.75">
      <c r="A277" s="3" t="s">
        <v>159</v>
      </c>
      <c r="B277" s="3" t="s">
        <v>160</v>
      </c>
      <c r="C277" s="3">
        <v>430</v>
      </c>
      <c r="D277" s="3" t="s">
        <v>79</v>
      </c>
      <c r="E277" s="3">
        <v>2015</v>
      </c>
      <c r="F277" s="3">
        <v>2015</v>
      </c>
      <c r="G277" s="3">
        <v>23014</v>
      </c>
      <c r="H277" s="3" t="s">
        <v>161</v>
      </c>
      <c r="I277" s="3">
        <v>7012</v>
      </c>
      <c r="J277" s="3" t="s">
        <v>162</v>
      </c>
      <c r="K277" s="3" t="s">
        <v>108</v>
      </c>
      <c r="L277" s="3">
        <v>5.8838369999999998</v>
      </c>
      <c r="M277" s="3" t="s">
        <v>109</v>
      </c>
      <c r="N277" s="3" t="s">
        <v>110</v>
      </c>
      <c r="O277" s="3"/>
    </row>
    <row r="278" spans="1:15" x14ac:dyDescent="0.75">
      <c r="A278" s="3" t="s">
        <v>159</v>
      </c>
      <c r="B278" s="3" t="s">
        <v>160</v>
      </c>
      <c r="C278" s="3">
        <v>430</v>
      </c>
      <c r="D278" s="3" t="s">
        <v>79</v>
      </c>
      <c r="E278" s="3">
        <v>2016</v>
      </c>
      <c r="F278" s="3">
        <v>2016</v>
      </c>
      <c r="G278" s="3">
        <v>23014</v>
      </c>
      <c r="H278" s="3" t="s">
        <v>161</v>
      </c>
      <c r="I278" s="3">
        <v>7012</v>
      </c>
      <c r="J278" s="3" t="s">
        <v>162</v>
      </c>
      <c r="K278" s="3" t="s">
        <v>108</v>
      </c>
      <c r="L278" s="3">
        <v>14.22002</v>
      </c>
      <c r="M278" s="3" t="s">
        <v>109</v>
      </c>
      <c r="N278" s="3" t="s">
        <v>110</v>
      </c>
      <c r="O278" s="3"/>
    </row>
    <row r="279" spans="1:15" x14ac:dyDescent="0.75">
      <c r="A279" s="3" t="s">
        <v>159</v>
      </c>
      <c r="B279" s="3" t="s">
        <v>160</v>
      </c>
      <c r="C279" s="3">
        <v>430</v>
      </c>
      <c r="D279" s="3" t="s">
        <v>79</v>
      </c>
      <c r="E279" s="3">
        <v>2017</v>
      </c>
      <c r="F279" s="3">
        <v>2017</v>
      </c>
      <c r="G279" s="3">
        <v>23014</v>
      </c>
      <c r="H279" s="3" t="s">
        <v>161</v>
      </c>
      <c r="I279" s="3">
        <v>7012</v>
      </c>
      <c r="J279" s="3" t="s">
        <v>162</v>
      </c>
      <c r="K279" s="3" t="s">
        <v>108</v>
      </c>
      <c r="L279" s="3">
        <v>4.6092779999999998</v>
      </c>
      <c r="M279" s="3" t="s">
        <v>109</v>
      </c>
      <c r="N279" s="3" t="s">
        <v>110</v>
      </c>
      <c r="O279" s="3"/>
    </row>
    <row r="280" spans="1:15" x14ac:dyDescent="0.75">
      <c r="A280" s="3" t="s">
        <v>159</v>
      </c>
      <c r="B280" s="3" t="s">
        <v>160</v>
      </c>
      <c r="C280" s="3">
        <v>430</v>
      </c>
      <c r="D280" s="3" t="s">
        <v>79</v>
      </c>
      <c r="E280" s="3">
        <v>2018</v>
      </c>
      <c r="F280" s="3">
        <v>2018</v>
      </c>
      <c r="G280" s="3">
        <v>23014</v>
      </c>
      <c r="H280" s="3" t="s">
        <v>161</v>
      </c>
      <c r="I280" s="3">
        <v>7012</v>
      </c>
      <c r="J280" s="3" t="s">
        <v>162</v>
      </c>
      <c r="K280" s="3" t="s">
        <v>108</v>
      </c>
      <c r="L280" s="3">
        <v>30.475069999999999</v>
      </c>
      <c r="M280" s="3" t="s">
        <v>109</v>
      </c>
      <c r="N280" s="3" t="s">
        <v>110</v>
      </c>
      <c r="O280" s="3"/>
    </row>
    <row r="281" spans="1:15" x14ac:dyDescent="0.75">
      <c r="A281" s="3" t="s">
        <v>159</v>
      </c>
      <c r="B281" s="3" t="s">
        <v>160</v>
      </c>
      <c r="C281" s="3">
        <v>430</v>
      </c>
      <c r="D281" s="3" t="s">
        <v>79</v>
      </c>
      <c r="E281" s="3">
        <v>2019</v>
      </c>
      <c r="F281" s="3">
        <v>2019</v>
      </c>
      <c r="G281" s="3">
        <v>23014</v>
      </c>
      <c r="H281" s="3" t="s">
        <v>161</v>
      </c>
      <c r="I281" s="3">
        <v>7012</v>
      </c>
      <c r="J281" s="3" t="s">
        <v>162</v>
      </c>
      <c r="K281" s="3" t="s">
        <v>108</v>
      </c>
      <c r="L281" s="3">
        <v>22.9513</v>
      </c>
      <c r="M281" s="3" t="s">
        <v>109</v>
      </c>
      <c r="N281" s="3" t="s">
        <v>110</v>
      </c>
      <c r="O281" s="3"/>
    </row>
    <row r="282" spans="1:15" x14ac:dyDescent="0.75">
      <c r="A282" s="3" t="s">
        <v>159</v>
      </c>
      <c r="B282" s="3" t="s">
        <v>160</v>
      </c>
      <c r="C282" s="3">
        <v>450</v>
      </c>
      <c r="D282" s="3" t="s">
        <v>80</v>
      </c>
      <c r="E282" s="3">
        <v>2010</v>
      </c>
      <c r="F282" s="3">
        <v>2010</v>
      </c>
      <c r="G282" s="3">
        <v>23014</v>
      </c>
      <c r="H282" s="3" t="s">
        <v>161</v>
      </c>
      <c r="I282" s="3">
        <v>7012</v>
      </c>
      <c r="J282" s="3" t="s">
        <v>162</v>
      </c>
      <c r="K282" s="3" t="s">
        <v>108</v>
      </c>
      <c r="L282" s="3">
        <v>9.8203589999999998</v>
      </c>
      <c r="M282" s="3" t="s">
        <v>109</v>
      </c>
      <c r="N282" s="3" t="s">
        <v>110</v>
      </c>
      <c r="O282" s="3"/>
    </row>
    <row r="283" spans="1:15" x14ac:dyDescent="0.75">
      <c r="A283" s="3" t="s">
        <v>159</v>
      </c>
      <c r="B283" s="3" t="s">
        <v>160</v>
      </c>
      <c r="C283" s="3">
        <v>450</v>
      </c>
      <c r="D283" s="3" t="s">
        <v>80</v>
      </c>
      <c r="E283" s="3">
        <v>2011</v>
      </c>
      <c r="F283" s="3">
        <v>2011</v>
      </c>
      <c r="G283" s="3">
        <v>23014</v>
      </c>
      <c r="H283" s="3" t="s">
        <v>161</v>
      </c>
      <c r="I283" s="3">
        <v>7012</v>
      </c>
      <c r="J283" s="3" t="s">
        <v>162</v>
      </c>
      <c r="K283" s="3" t="s">
        <v>108</v>
      </c>
      <c r="L283" s="3">
        <v>9.0185490000000001</v>
      </c>
      <c r="M283" s="3" t="s">
        <v>109</v>
      </c>
      <c r="N283" s="3" t="s">
        <v>110</v>
      </c>
      <c r="O283" s="3"/>
    </row>
    <row r="284" spans="1:15" x14ac:dyDescent="0.75">
      <c r="A284" s="3" t="s">
        <v>159</v>
      </c>
      <c r="B284" s="3" t="s">
        <v>160</v>
      </c>
      <c r="C284" s="3">
        <v>450</v>
      </c>
      <c r="D284" s="3" t="s">
        <v>80</v>
      </c>
      <c r="E284" s="3">
        <v>2012</v>
      </c>
      <c r="F284" s="3">
        <v>2012</v>
      </c>
      <c r="G284" s="3">
        <v>23014</v>
      </c>
      <c r="H284" s="3" t="s">
        <v>161</v>
      </c>
      <c r="I284" s="3">
        <v>7012</v>
      </c>
      <c r="J284" s="3" t="s">
        <v>162</v>
      </c>
      <c r="K284" s="3" t="s">
        <v>108</v>
      </c>
      <c r="L284" s="3">
        <v>3.5</v>
      </c>
      <c r="M284" s="3" t="s">
        <v>109</v>
      </c>
      <c r="N284" s="3" t="s">
        <v>110</v>
      </c>
      <c r="O284" s="3"/>
    </row>
    <row r="285" spans="1:15" x14ac:dyDescent="0.75">
      <c r="A285" s="3" t="s">
        <v>159</v>
      </c>
      <c r="B285" s="3" t="s">
        <v>160</v>
      </c>
      <c r="C285" s="3">
        <v>450</v>
      </c>
      <c r="D285" s="3" t="s">
        <v>80</v>
      </c>
      <c r="E285" s="3">
        <v>2013</v>
      </c>
      <c r="F285" s="3">
        <v>2013</v>
      </c>
      <c r="G285" s="3">
        <v>23014</v>
      </c>
      <c r="H285" s="3" t="s">
        <v>161</v>
      </c>
      <c r="I285" s="3">
        <v>7012</v>
      </c>
      <c r="J285" s="3" t="s">
        <v>162</v>
      </c>
      <c r="K285" s="3" t="s">
        <v>108</v>
      </c>
      <c r="L285" s="3">
        <v>6.8599030000000001</v>
      </c>
      <c r="M285" s="3" t="s">
        <v>109</v>
      </c>
      <c r="N285" s="3" t="s">
        <v>110</v>
      </c>
      <c r="O285" s="3"/>
    </row>
    <row r="286" spans="1:15" x14ac:dyDescent="0.75">
      <c r="A286" s="3" t="s">
        <v>159</v>
      </c>
      <c r="B286" s="3" t="s">
        <v>160</v>
      </c>
      <c r="C286" s="3">
        <v>450</v>
      </c>
      <c r="D286" s="3" t="s">
        <v>80</v>
      </c>
      <c r="E286" s="3">
        <v>2014</v>
      </c>
      <c r="F286" s="3">
        <v>2014</v>
      </c>
      <c r="G286" s="3">
        <v>23014</v>
      </c>
      <c r="H286" s="3" t="s">
        <v>161</v>
      </c>
      <c r="I286" s="3">
        <v>7012</v>
      </c>
      <c r="J286" s="3" t="s">
        <v>162</v>
      </c>
      <c r="K286" s="3" t="s">
        <v>108</v>
      </c>
      <c r="L286" s="3">
        <v>4.8315250000000001</v>
      </c>
      <c r="M286" s="3" t="s">
        <v>109</v>
      </c>
      <c r="N286" s="3" t="s">
        <v>110</v>
      </c>
      <c r="O286" s="3"/>
    </row>
    <row r="287" spans="1:15" x14ac:dyDescent="0.75">
      <c r="A287" s="3" t="s">
        <v>159</v>
      </c>
      <c r="B287" s="3" t="s">
        <v>160</v>
      </c>
      <c r="C287" s="3">
        <v>450</v>
      </c>
      <c r="D287" s="3" t="s">
        <v>80</v>
      </c>
      <c r="E287" s="3">
        <v>2015</v>
      </c>
      <c r="F287" s="3">
        <v>2015</v>
      </c>
      <c r="G287" s="3">
        <v>23014</v>
      </c>
      <c r="H287" s="3" t="s">
        <v>161</v>
      </c>
      <c r="I287" s="3">
        <v>7012</v>
      </c>
      <c r="J287" s="3" t="s">
        <v>162</v>
      </c>
      <c r="K287" s="3" t="s">
        <v>108</v>
      </c>
      <c r="L287" s="3">
        <v>7.0059889999999996</v>
      </c>
      <c r="M287" s="3" t="s">
        <v>109</v>
      </c>
      <c r="N287" s="3" t="s">
        <v>110</v>
      </c>
      <c r="O287" s="3"/>
    </row>
    <row r="288" spans="1:15" x14ac:dyDescent="0.75">
      <c r="A288" s="3" t="s">
        <v>159</v>
      </c>
      <c r="B288" s="3" t="s">
        <v>160</v>
      </c>
      <c r="C288" s="3">
        <v>450</v>
      </c>
      <c r="D288" s="3" t="s">
        <v>80</v>
      </c>
      <c r="E288" s="3">
        <v>2016</v>
      </c>
      <c r="F288" s="3">
        <v>2016</v>
      </c>
      <c r="G288" s="3">
        <v>23014</v>
      </c>
      <c r="H288" s="3" t="s">
        <v>161</v>
      </c>
      <c r="I288" s="3">
        <v>7012</v>
      </c>
      <c r="J288" s="3" t="s">
        <v>162</v>
      </c>
      <c r="K288" s="3" t="s">
        <v>108</v>
      </c>
      <c r="L288" s="3">
        <v>5.3209580000000001</v>
      </c>
      <c r="M288" s="3" t="s">
        <v>109</v>
      </c>
      <c r="N288" s="3" t="s">
        <v>110</v>
      </c>
      <c r="O288" s="3"/>
    </row>
    <row r="289" spans="1:15" x14ac:dyDescent="0.75">
      <c r="A289" s="3" t="s">
        <v>159</v>
      </c>
      <c r="B289" s="3" t="s">
        <v>160</v>
      </c>
      <c r="C289" s="3">
        <v>450</v>
      </c>
      <c r="D289" s="3" t="s">
        <v>80</v>
      </c>
      <c r="E289" s="3">
        <v>2017</v>
      </c>
      <c r="F289" s="3">
        <v>2017</v>
      </c>
      <c r="G289" s="3">
        <v>23014</v>
      </c>
      <c r="H289" s="3" t="s">
        <v>161</v>
      </c>
      <c r="I289" s="3">
        <v>7012</v>
      </c>
      <c r="J289" s="3" t="s">
        <v>162</v>
      </c>
      <c r="K289" s="3" t="s">
        <v>108</v>
      </c>
      <c r="L289" s="3">
        <v>14.57926</v>
      </c>
      <c r="M289" s="3" t="s">
        <v>109</v>
      </c>
      <c r="N289" s="3" t="s">
        <v>110</v>
      </c>
      <c r="O289" s="3"/>
    </row>
    <row r="290" spans="1:15" x14ac:dyDescent="0.75">
      <c r="A290" s="3" t="s">
        <v>159</v>
      </c>
      <c r="B290" s="3" t="s">
        <v>160</v>
      </c>
      <c r="C290" s="3">
        <v>450</v>
      </c>
      <c r="D290" s="3" t="s">
        <v>80</v>
      </c>
      <c r="E290" s="3">
        <v>2018</v>
      </c>
      <c r="F290" s="3">
        <v>2018</v>
      </c>
      <c r="G290" s="3">
        <v>23014</v>
      </c>
      <c r="H290" s="3" t="s">
        <v>161</v>
      </c>
      <c r="I290" s="3">
        <v>7012</v>
      </c>
      <c r="J290" s="3" t="s">
        <v>162</v>
      </c>
      <c r="K290" s="3" t="s">
        <v>108</v>
      </c>
      <c r="L290" s="3">
        <v>6.7463709999999999</v>
      </c>
      <c r="M290" s="3" t="s">
        <v>109</v>
      </c>
      <c r="N290" s="3" t="s">
        <v>110</v>
      </c>
      <c r="O290" s="3"/>
    </row>
    <row r="291" spans="1:15" x14ac:dyDescent="0.75">
      <c r="A291" s="3" t="s">
        <v>159</v>
      </c>
      <c r="B291" s="3" t="s">
        <v>160</v>
      </c>
      <c r="C291" s="3">
        <v>450</v>
      </c>
      <c r="D291" s="3" t="s">
        <v>80</v>
      </c>
      <c r="E291" s="3">
        <v>2019</v>
      </c>
      <c r="F291" s="3">
        <v>2019</v>
      </c>
      <c r="G291" s="3">
        <v>23014</v>
      </c>
      <c r="H291" s="3" t="s">
        <v>161</v>
      </c>
      <c r="I291" s="3">
        <v>7012</v>
      </c>
      <c r="J291" s="3" t="s">
        <v>162</v>
      </c>
      <c r="K291" s="3" t="s">
        <v>108</v>
      </c>
      <c r="L291" s="3">
        <v>3.12</v>
      </c>
      <c r="M291" s="3" t="s">
        <v>109</v>
      </c>
      <c r="N291" s="3" t="s">
        <v>110</v>
      </c>
      <c r="O291" s="3"/>
    </row>
    <row r="292" spans="1:15" x14ac:dyDescent="0.75">
      <c r="A292" s="3" t="s">
        <v>159</v>
      </c>
      <c r="B292" s="3" t="s">
        <v>160</v>
      </c>
      <c r="C292" s="3">
        <v>454</v>
      </c>
      <c r="D292" s="3" t="s">
        <v>81</v>
      </c>
      <c r="E292" s="3">
        <v>2010</v>
      </c>
      <c r="F292" s="3">
        <v>2010</v>
      </c>
      <c r="G292" s="3">
        <v>23014</v>
      </c>
      <c r="H292" s="3" t="s">
        <v>161</v>
      </c>
      <c r="I292" s="3">
        <v>7012</v>
      </c>
      <c r="J292" s="3" t="s">
        <v>162</v>
      </c>
      <c r="K292" s="3" t="s">
        <v>108</v>
      </c>
      <c r="L292" s="3">
        <v>2.9071929999999999</v>
      </c>
      <c r="M292" s="3" t="s">
        <v>109</v>
      </c>
      <c r="N292" s="3" t="s">
        <v>110</v>
      </c>
      <c r="O292" s="3"/>
    </row>
    <row r="293" spans="1:15" x14ac:dyDescent="0.75">
      <c r="A293" s="3" t="s">
        <v>159</v>
      </c>
      <c r="B293" s="3" t="s">
        <v>160</v>
      </c>
      <c r="C293" s="3">
        <v>454</v>
      </c>
      <c r="D293" s="3" t="s">
        <v>81</v>
      </c>
      <c r="E293" s="3">
        <v>2011</v>
      </c>
      <c r="F293" s="3">
        <v>2011</v>
      </c>
      <c r="G293" s="3">
        <v>23014</v>
      </c>
      <c r="H293" s="3" t="s">
        <v>161</v>
      </c>
      <c r="I293" s="3">
        <v>7012</v>
      </c>
      <c r="J293" s="3" t="s">
        <v>162</v>
      </c>
      <c r="K293" s="3" t="s">
        <v>108</v>
      </c>
      <c r="L293" s="3">
        <v>5.2155019999999999</v>
      </c>
      <c r="M293" s="3" t="s">
        <v>109</v>
      </c>
      <c r="N293" s="3" t="s">
        <v>110</v>
      </c>
      <c r="O293" s="3"/>
    </row>
    <row r="294" spans="1:15" x14ac:dyDescent="0.75">
      <c r="A294" s="3" t="s">
        <v>159</v>
      </c>
      <c r="B294" s="3" t="s">
        <v>160</v>
      </c>
      <c r="C294" s="3">
        <v>454</v>
      </c>
      <c r="D294" s="3" t="s">
        <v>81</v>
      </c>
      <c r="E294" s="3">
        <v>2012</v>
      </c>
      <c r="F294" s="3">
        <v>2012</v>
      </c>
      <c r="G294" s="3">
        <v>23014</v>
      </c>
      <c r="H294" s="3" t="s">
        <v>161</v>
      </c>
      <c r="I294" s="3">
        <v>7012</v>
      </c>
      <c r="J294" s="3" t="s">
        <v>162</v>
      </c>
      <c r="K294" s="3" t="s">
        <v>108</v>
      </c>
      <c r="L294" s="3">
        <v>34.629950000000001</v>
      </c>
      <c r="M294" s="3" t="s">
        <v>109</v>
      </c>
      <c r="N294" s="3" t="s">
        <v>110</v>
      </c>
      <c r="O294" s="3"/>
    </row>
    <row r="295" spans="1:15" x14ac:dyDescent="0.75">
      <c r="A295" s="3" t="s">
        <v>159</v>
      </c>
      <c r="B295" s="3" t="s">
        <v>160</v>
      </c>
      <c r="C295" s="3">
        <v>454</v>
      </c>
      <c r="D295" s="3" t="s">
        <v>81</v>
      </c>
      <c r="E295" s="3">
        <v>2013</v>
      </c>
      <c r="F295" s="3">
        <v>2013</v>
      </c>
      <c r="G295" s="3">
        <v>23014</v>
      </c>
      <c r="H295" s="3" t="s">
        <v>161</v>
      </c>
      <c r="I295" s="3">
        <v>7012</v>
      </c>
      <c r="J295" s="3" t="s">
        <v>162</v>
      </c>
      <c r="K295" s="3" t="s">
        <v>108</v>
      </c>
      <c r="L295" s="3">
        <v>18.080780000000001</v>
      </c>
      <c r="M295" s="3" t="s">
        <v>109</v>
      </c>
      <c r="N295" s="3" t="s">
        <v>110</v>
      </c>
      <c r="O295" s="3"/>
    </row>
    <row r="296" spans="1:15" x14ac:dyDescent="0.75">
      <c r="A296" s="3" t="s">
        <v>159</v>
      </c>
      <c r="B296" s="3" t="s">
        <v>160</v>
      </c>
      <c r="C296" s="3">
        <v>454</v>
      </c>
      <c r="D296" s="3" t="s">
        <v>81</v>
      </c>
      <c r="E296" s="3">
        <v>2014</v>
      </c>
      <c r="F296" s="3">
        <v>2014</v>
      </c>
      <c r="G296" s="3">
        <v>23014</v>
      </c>
      <c r="H296" s="3" t="s">
        <v>161</v>
      </c>
      <c r="I296" s="3">
        <v>7012</v>
      </c>
      <c r="J296" s="3" t="s">
        <v>162</v>
      </c>
      <c r="K296" s="3" t="s">
        <v>108</v>
      </c>
      <c r="L296" s="3">
        <v>22.11055</v>
      </c>
      <c r="M296" s="3" t="s">
        <v>109</v>
      </c>
      <c r="N296" s="3" t="s">
        <v>110</v>
      </c>
      <c r="O296" s="3"/>
    </row>
    <row r="297" spans="1:15" x14ac:dyDescent="0.75">
      <c r="A297" s="3" t="s">
        <v>159</v>
      </c>
      <c r="B297" s="3" t="s">
        <v>160</v>
      </c>
      <c r="C297" s="3">
        <v>454</v>
      </c>
      <c r="D297" s="3" t="s">
        <v>81</v>
      </c>
      <c r="E297" s="3">
        <v>2015</v>
      </c>
      <c r="F297" s="3">
        <v>2015</v>
      </c>
      <c r="G297" s="3">
        <v>23014</v>
      </c>
      <c r="H297" s="3" t="s">
        <v>161</v>
      </c>
      <c r="I297" s="3">
        <v>7012</v>
      </c>
      <c r="J297" s="3" t="s">
        <v>162</v>
      </c>
      <c r="K297" s="3" t="s">
        <v>108</v>
      </c>
      <c r="L297" s="3">
        <v>29.159320000000001</v>
      </c>
      <c r="M297" s="3" t="s">
        <v>109</v>
      </c>
      <c r="N297" s="3" t="s">
        <v>110</v>
      </c>
      <c r="O297" s="3"/>
    </row>
    <row r="298" spans="1:15" x14ac:dyDescent="0.75">
      <c r="A298" s="3" t="s">
        <v>159</v>
      </c>
      <c r="B298" s="3" t="s">
        <v>160</v>
      </c>
      <c r="C298" s="3">
        <v>454</v>
      </c>
      <c r="D298" s="3" t="s">
        <v>81</v>
      </c>
      <c r="E298" s="3">
        <v>2016</v>
      </c>
      <c r="F298" s="3">
        <v>2016</v>
      </c>
      <c r="G298" s="3">
        <v>23014</v>
      </c>
      <c r="H298" s="3" t="s">
        <v>161</v>
      </c>
      <c r="I298" s="3">
        <v>7012</v>
      </c>
      <c r="J298" s="3" t="s">
        <v>162</v>
      </c>
      <c r="K298" s="3" t="s">
        <v>108</v>
      </c>
      <c r="L298" s="3">
        <v>24.442419999999998</v>
      </c>
      <c r="M298" s="3" t="s">
        <v>109</v>
      </c>
      <c r="N298" s="3" t="s">
        <v>110</v>
      </c>
      <c r="O298" s="3"/>
    </row>
    <row r="299" spans="1:15" x14ac:dyDescent="0.75">
      <c r="A299" s="3" t="s">
        <v>159</v>
      </c>
      <c r="B299" s="3" t="s">
        <v>160</v>
      </c>
      <c r="C299" s="3">
        <v>454</v>
      </c>
      <c r="D299" s="3" t="s">
        <v>81</v>
      </c>
      <c r="E299" s="3">
        <v>2017</v>
      </c>
      <c r="F299" s="3">
        <v>2017</v>
      </c>
      <c r="G299" s="3">
        <v>23014</v>
      </c>
      <c r="H299" s="3" t="s">
        <v>161</v>
      </c>
      <c r="I299" s="3">
        <v>7012</v>
      </c>
      <c r="J299" s="3" t="s">
        <v>162</v>
      </c>
      <c r="K299" s="3" t="s">
        <v>108</v>
      </c>
      <c r="L299" s="3">
        <v>4.31602</v>
      </c>
      <c r="M299" s="3" t="s">
        <v>109</v>
      </c>
      <c r="N299" s="3" t="s">
        <v>110</v>
      </c>
      <c r="O299" s="3"/>
    </row>
    <row r="300" spans="1:15" x14ac:dyDescent="0.75">
      <c r="A300" s="3" t="s">
        <v>159</v>
      </c>
      <c r="B300" s="3" t="s">
        <v>160</v>
      </c>
      <c r="C300" s="3">
        <v>454</v>
      </c>
      <c r="D300" s="3" t="s">
        <v>81</v>
      </c>
      <c r="E300" s="3">
        <v>2018</v>
      </c>
      <c r="F300" s="3">
        <v>2018</v>
      </c>
      <c r="G300" s="3">
        <v>23014</v>
      </c>
      <c r="H300" s="3" t="s">
        <v>161</v>
      </c>
      <c r="I300" s="3">
        <v>7012</v>
      </c>
      <c r="J300" s="3" t="s">
        <v>162</v>
      </c>
      <c r="K300" s="3" t="s">
        <v>108</v>
      </c>
      <c r="L300" s="3">
        <v>12</v>
      </c>
      <c r="M300" s="3" t="s">
        <v>109</v>
      </c>
      <c r="N300" s="3" t="s">
        <v>110</v>
      </c>
      <c r="O300" s="3"/>
    </row>
    <row r="301" spans="1:15" x14ac:dyDescent="0.75">
      <c r="A301" s="3" t="s">
        <v>159</v>
      </c>
      <c r="B301" s="3" t="s">
        <v>160</v>
      </c>
      <c r="C301" s="3">
        <v>454</v>
      </c>
      <c r="D301" s="3" t="s">
        <v>81</v>
      </c>
      <c r="E301" s="3">
        <v>2019</v>
      </c>
      <c r="F301" s="3">
        <v>2019</v>
      </c>
      <c r="G301" s="3">
        <v>23014</v>
      </c>
      <c r="H301" s="3" t="s">
        <v>161</v>
      </c>
      <c r="I301" s="3">
        <v>7012</v>
      </c>
      <c r="J301" s="3" t="s">
        <v>162</v>
      </c>
      <c r="K301" s="3" t="s">
        <v>108</v>
      </c>
      <c r="L301" s="3">
        <v>19.285710000000002</v>
      </c>
      <c r="M301" s="3" t="s">
        <v>109</v>
      </c>
      <c r="N301" s="3" t="s">
        <v>110</v>
      </c>
      <c r="O301" s="3"/>
    </row>
    <row r="302" spans="1:15" x14ac:dyDescent="0.75">
      <c r="A302" s="3" t="s">
        <v>159</v>
      </c>
      <c r="B302" s="3" t="s">
        <v>160</v>
      </c>
      <c r="C302" s="3">
        <v>466</v>
      </c>
      <c r="D302" s="3" t="s">
        <v>82</v>
      </c>
      <c r="E302" s="3">
        <v>2010</v>
      </c>
      <c r="F302" s="3">
        <v>2010</v>
      </c>
      <c r="G302" s="3">
        <v>23014</v>
      </c>
      <c r="H302" s="3" t="s">
        <v>161</v>
      </c>
      <c r="I302" s="3">
        <v>7012</v>
      </c>
      <c r="J302" s="3" t="s">
        <v>162</v>
      </c>
      <c r="K302" s="3" t="s">
        <v>108</v>
      </c>
      <c r="L302" s="3">
        <v>4.4662189999999997</v>
      </c>
      <c r="M302" s="3" t="s">
        <v>109</v>
      </c>
      <c r="N302" s="3" t="s">
        <v>110</v>
      </c>
      <c r="O302" s="3"/>
    </row>
    <row r="303" spans="1:15" x14ac:dyDescent="0.75">
      <c r="A303" s="3" t="s">
        <v>159</v>
      </c>
      <c r="B303" s="3" t="s">
        <v>160</v>
      </c>
      <c r="C303" s="3">
        <v>466</v>
      </c>
      <c r="D303" s="3" t="s">
        <v>82</v>
      </c>
      <c r="E303" s="3">
        <v>2011</v>
      </c>
      <c r="F303" s="3">
        <v>2011</v>
      </c>
      <c r="G303" s="3">
        <v>23014</v>
      </c>
      <c r="H303" s="3" t="s">
        <v>161</v>
      </c>
      <c r="I303" s="3">
        <v>7012</v>
      </c>
      <c r="J303" s="3" t="s">
        <v>162</v>
      </c>
      <c r="K303" s="3" t="s">
        <v>108</v>
      </c>
      <c r="L303" s="3">
        <v>10.31737</v>
      </c>
      <c r="M303" s="3" t="s">
        <v>109</v>
      </c>
      <c r="N303" s="3" t="s">
        <v>110</v>
      </c>
      <c r="O303" s="3"/>
    </row>
    <row r="304" spans="1:15" x14ac:dyDescent="0.75">
      <c r="A304" s="3" t="s">
        <v>159</v>
      </c>
      <c r="B304" s="3" t="s">
        <v>160</v>
      </c>
      <c r="C304" s="3">
        <v>466</v>
      </c>
      <c r="D304" s="3" t="s">
        <v>82</v>
      </c>
      <c r="E304" s="3">
        <v>2012</v>
      </c>
      <c r="F304" s="3">
        <v>2012</v>
      </c>
      <c r="G304" s="3">
        <v>23014</v>
      </c>
      <c r="H304" s="3" t="s">
        <v>161</v>
      </c>
      <c r="I304" s="3">
        <v>7012</v>
      </c>
      <c r="J304" s="3" t="s">
        <v>162</v>
      </c>
      <c r="K304" s="3" t="s">
        <v>108</v>
      </c>
      <c r="L304" s="3">
        <v>0.68215499999999996</v>
      </c>
      <c r="M304" s="3" t="s">
        <v>109</v>
      </c>
      <c r="N304" s="3" t="s">
        <v>110</v>
      </c>
      <c r="O304" s="3"/>
    </row>
    <row r="305" spans="1:15" x14ac:dyDescent="0.75">
      <c r="A305" s="3" t="s">
        <v>159</v>
      </c>
      <c r="B305" s="3" t="s">
        <v>160</v>
      </c>
      <c r="C305" s="3">
        <v>466</v>
      </c>
      <c r="D305" s="3" t="s">
        <v>82</v>
      </c>
      <c r="E305" s="3">
        <v>2013</v>
      </c>
      <c r="F305" s="3">
        <v>2013</v>
      </c>
      <c r="G305" s="3">
        <v>23014</v>
      </c>
      <c r="H305" s="3" t="s">
        <v>161</v>
      </c>
      <c r="I305" s="3">
        <v>7012</v>
      </c>
      <c r="J305" s="3" t="s">
        <v>162</v>
      </c>
      <c r="K305" s="3" t="s">
        <v>108</v>
      </c>
      <c r="L305" s="3">
        <v>-1.6791</v>
      </c>
      <c r="M305" s="3" t="s">
        <v>109</v>
      </c>
      <c r="N305" s="3" t="s">
        <v>110</v>
      </c>
      <c r="O305" s="3"/>
    </row>
    <row r="306" spans="1:15" x14ac:dyDescent="0.75">
      <c r="A306" s="3" t="s">
        <v>159</v>
      </c>
      <c r="B306" s="3" t="s">
        <v>160</v>
      </c>
      <c r="C306" s="3">
        <v>466</v>
      </c>
      <c r="D306" s="3" t="s">
        <v>82</v>
      </c>
      <c r="E306" s="3">
        <v>2014</v>
      </c>
      <c r="F306" s="3">
        <v>2014</v>
      </c>
      <c r="G306" s="3">
        <v>23014</v>
      </c>
      <c r="H306" s="3" t="s">
        <v>161</v>
      </c>
      <c r="I306" s="3">
        <v>7012</v>
      </c>
      <c r="J306" s="3" t="s">
        <v>162</v>
      </c>
      <c r="K306" s="3" t="s">
        <v>108</v>
      </c>
      <c r="L306" s="3">
        <v>0.76900000000000002</v>
      </c>
      <c r="M306" s="3" t="s">
        <v>109</v>
      </c>
      <c r="N306" s="3" t="s">
        <v>110</v>
      </c>
      <c r="O306" s="3"/>
    </row>
    <row r="307" spans="1:15" x14ac:dyDescent="0.75">
      <c r="A307" s="3" t="s">
        <v>159</v>
      </c>
      <c r="B307" s="3" t="s">
        <v>160</v>
      </c>
      <c r="C307" s="3">
        <v>466</v>
      </c>
      <c r="D307" s="3" t="s">
        <v>82</v>
      </c>
      <c r="E307" s="3">
        <v>2015</v>
      </c>
      <c r="F307" s="3">
        <v>2015</v>
      </c>
      <c r="G307" s="3">
        <v>23014</v>
      </c>
      <c r="H307" s="3" t="s">
        <v>161</v>
      </c>
      <c r="I307" s="3">
        <v>7012</v>
      </c>
      <c r="J307" s="3" t="s">
        <v>162</v>
      </c>
      <c r="K307" s="3" t="s">
        <v>108</v>
      </c>
      <c r="L307" s="3">
        <v>1.684836</v>
      </c>
      <c r="M307" s="3" t="s">
        <v>109</v>
      </c>
      <c r="N307" s="3" t="s">
        <v>110</v>
      </c>
      <c r="O307" s="3"/>
    </row>
    <row r="308" spans="1:15" x14ac:dyDescent="0.75">
      <c r="A308" s="3" t="s">
        <v>159</v>
      </c>
      <c r="B308" s="3" t="s">
        <v>160</v>
      </c>
      <c r="C308" s="3">
        <v>466</v>
      </c>
      <c r="D308" s="3" t="s">
        <v>82</v>
      </c>
      <c r="E308" s="3">
        <v>2016</v>
      </c>
      <c r="F308" s="3">
        <v>2016</v>
      </c>
      <c r="G308" s="3">
        <v>23014</v>
      </c>
      <c r="H308" s="3" t="s">
        <v>161</v>
      </c>
      <c r="I308" s="3">
        <v>7012</v>
      </c>
      <c r="J308" s="3" t="s">
        <v>162</v>
      </c>
      <c r="K308" s="3" t="s">
        <v>108</v>
      </c>
      <c r="L308" s="3">
        <v>-1.93957</v>
      </c>
      <c r="M308" s="3" t="s">
        <v>109</v>
      </c>
      <c r="N308" s="3" t="s">
        <v>110</v>
      </c>
      <c r="O308" s="3"/>
    </row>
    <row r="309" spans="1:15" x14ac:dyDescent="0.75">
      <c r="A309" s="3" t="s">
        <v>159</v>
      </c>
      <c r="B309" s="3" t="s">
        <v>160</v>
      </c>
      <c r="C309" s="3">
        <v>466</v>
      </c>
      <c r="D309" s="3" t="s">
        <v>82</v>
      </c>
      <c r="E309" s="3">
        <v>2017</v>
      </c>
      <c r="F309" s="3">
        <v>2017</v>
      </c>
      <c r="G309" s="3">
        <v>23014</v>
      </c>
      <c r="H309" s="3" t="s">
        <v>161</v>
      </c>
      <c r="I309" s="3">
        <v>7012</v>
      </c>
      <c r="J309" s="3" t="s">
        <v>162</v>
      </c>
      <c r="K309" s="3" t="s">
        <v>108</v>
      </c>
      <c r="L309" s="3">
        <v>3.0613260000000002</v>
      </c>
      <c r="M309" s="3" t="s">
        <v>109</v>
      </c>
      <c r="N309" s="3" t="s">
        <v>110</v>
      </c>
      <c r="O309" s="3"/>
    </row>
    <row r="310" spans="1:15" x14ac:dyDescent="0.75">
      <c r="A310" s="3" t="s">
        <v>159</v>
      </c>
      <c r="B310" s="3" t="s">
        <v>160</v>
      </c>
      <c r="C310" s="3">
        <v>466</v>
      </c>
      <c r="D310" s="3" t="s">
        <v>82</v>
      </c>
      <c r="E310" s="3">
        <v>2018</v>
      </c>
      <c r="F310" s="3">
        <v>2018</v>
      </c>
      <c r="G310" s="3">
        <v>23014</v>
      </c>
      <c r="H310" s="3" t="s">
        <v>161</v>
      </c>
      <c r="I310" s="3">
        <v>7012</v>
      </c>
      <c r="J310" s="3" t="s">
        <v>162</v>
      </c>
      <c r="K310" s="3" t="s">
        <v>108</v>
      </c>
      <c r="L310" s="3">
        <v>-3.2404299999999999</v>
      </c>
      <c r="M310" s="3" t="s">
        <v>109</v>
      </c>
      <c r="N310" s="3" t="s">
        <v>110</v>
      </c>
      <c r="O310" s="3"/>
    </row>
    <row r="311" spans="1:15" x14ac:dyDescent="0.75">
      <c r="A311" s="3" t="s">
        <v>159</v>
      </c>
      <c r="B311" s="3" t="s">
        <v>160</v>
      </c>
      <c r="C311" s="3">
        <v>466</v>
      </c>
      <c r="D311" s="3" t="s">
        <v>82</v>
      </c>
      <c r="E311" s="3">
        <v>2019</v>
      </c>
      <c r="F311" s="3">
        <v>2019</v>
      </c>
      <c r="G311" s="3">
        <v>23014</v>
      </c>
      <c r="H311" s="3" t="s">
        <v>161</v>
      </c>
      <c r="I311" s="3">
        <v>7012</v>
      </c>
      <c r="J311" s="3" t="s">
        <v>162</v>
      </c>
      <c r="K311" s="3" t="s">
        <v>108</v>
      </c>
      <c r="L311" s="3">
        <v>-2.9104000000000001</v>
      </c>
      <c r="M311" s="3" t="s">
        <v>109</v>
      </c>
      <c r="N311" s="3" t="s">
        <v>110</v>
      </c>
      <c r="O311" s="3"/>
    </row>
    <row r="312" spans="1:15" x14ac:dyDescent="0.75">
      <c r="A312" s="3" t="s">
        <v>159</v>
      </c>
      <c r="B312" s="3" t="s">
        <v>160</v>
      </c>
      <c r="C312" s="3">
        <v>478</v>
      </c>
      <c r="D312" s="3" t="s">
        <v>83</v>
      </c>
      <c r="E312" s="3">
        <v>2010</v>
      </c>
      <c r="F312" s="3">
        <v>2010</v>
      </c>
      <c r="G312" s="3">
        <v>23014</v>
      </c>
      <c r="H312" s="3" t="s">
        <v>161</v>
      </c>
      <c r="I312" s="3">
        <v>7012</v>
      </c>
      <c r="J312" s="3" t="s">
        <v>162</v>
      </c>
      <c r="K312" s="3" t="s">
        <v>108</v>
      </c>
      <c r="L312" s="3">
        <v>8.1878689999999992</v>
      </c>
      <c r="M312" s="3" t="s">
        <v>109</v>
      </c>
      <c r="N312" s="3" t="s">
        <v>110</v>
      </c>
      <c r="O312" s="3"/>
    </row>
    <row r="313" spans="1:15" x14ac:dyDescent="0.75">
      <c r="A313" s="3" t="s">
        <v>159</v>
      </c>
      <c r="B313" s="3" t="s">
        <v>160</v>
      </c>
      <c r="C313" s="3">
        <v>478</v>
      </c>
      <c r="D313" s="3" t="s">
        <v>83</v>
      </c>
      <c r="E313" s="3">
        <v>2011</v>
      </c>
      <c r="F313" s="3">
        <v>2011</v>
      </c>
      <c r="G313" s="3">
        <v>23014</v>
      </c>
      <c r="H313" s="3" t="s">
        <v>161</v>
      </c>
      <c r="I313" s="3">
        <v>7012</v>
      </c>
      <c r="J313" s="3" t="s">
        <v>162</v>
      </c>
      <c r="K313" s="3" t="s">
        <v>108</v>
      </c>
      <c r="L313" s="3">
        <v>5.2712389999999996</v>
      </c>
      <c r="M313" s="3" t="s">
        <v>109</v>
      </c>
      <c r="N313" s="3" t="s">
        <v>110</v>
      </c>
      <c r="O313" s="3"/>
    </row>
    <row r="314" spans="1:15" x14ac:dyDescent="0.75">
      <c r="A314" s="3" t="s">
        <v>159</v>
      </c>
      <c r="B314" s="3" t="s">
        <v>160</v>
      </c>
      <c r="C314" s="3">
        <v>478</v>
      </c>
      <c r="D314" s="3" t="s">
        <v>83</v>
      </c>
      <c r="E314" s="3">
        <v>2012</v>
      </c>
      <c r="F314" s="3">
        <v>2012</v>
      </c>
      <c r="G314" s="3">
        <v>23014</v>
      </c>
      <c r="H314" s="3" t="s">
        <v>161</v>
      </c>
      <c r="I314" s="3">
        <v>7012</v>
      </c>
      <c r="J314" s="3" t="s">
        <v>162</v>
      </c>
      <c r="K314" s="3" t="s">
        <v>108</v>
      </c>
      <c r="L314" s="3">
        <v>2.8476569999999999</v>
      </c>
      <c r="M314" s="3" t="s">
        <v>109</v>
      </c>
      <c r="N314" s="3" t="s">
        <v>110</v>
      </c>
      <c r="O314" s="3"/>
    </row>
    <row r="315" spans="1:15" x14ac:dyDescent="0.75">
      <c r="A315" s="3" t="s">
        <v>159</v>
      </c>
      <c r="B315" s="3" t="s">
        <v>160</v>
      </c>
      <c r="C315" s="3">
        <v>478</v>
      </c>
      <c r="D315" s="3" t="s">
        <v>83</v>
      </c>
      <c r="E315" s="3">
        <v>2013</v>
      </c>
      <c r="F315" s="3">
        <v>2013</v>
      </c>
      <c r="G315" s="3">
        <v>23014</v>
      </c>
      <c r="H315" s="3" t="s">
        <v>161</v>
      </c>
      <c r="I315" s="3">
        <v>7012</v>
      </c>
      <c r="J315" s="3" t="s">
        <v>162</v>
      </c>
      <c r="K315" s="3" t="s">
        <v>108</v>
      </c>
      <c r="L315" s="3">
        <v>5.5431229999999996</v>
      </c>
      <c r="M315" s="3" t="s">
        <v>109</v>
      </c>
      <c r="N315" s="3" t="s">
        <v>110</v>
      </c>
      <c r="O315" s="3"/>
    </row>
    <row r="316" spans="1:15" x14ac:dyDescent="0.75">
      <c r="A316" s="3" t="s">
        <v>159</v>
      </c>
      <c r="B316" s="3" t="s">
        <v>160</v>
      </c>
      <c r="C316" s="3">
        <v>478</v>
      </c>
      <c r="D316" s="3" t="s">
        <v>83</v>
      </c>
      <c r="E316" s="3">
        <v>2014</v>
      </c>
      <c r="F316" s="3">
        <v>2014</v>
      </c>
      <c r="G316" s="3">
        <v>23014</v>
      </c>
      <c r="H316" s="3" t="s">
        <v>161</v>
      </c>
      <c r="I316" s="3">
        <v>7012</v>
      </c>
      <c r="J316" s="3" t="s">
        <v>162</v>
      </c>
      <c r="K316" s="3" t="s">
        <v>108</v>
      </c>
      <c r="L316" s="3">
        <v>6.7704310000000003</v>
      </c>
      <c r="M316" s="3" t="s">
        <v>109</v>
      </c>
      <c r="N316" s="3" t="s">
        <v>110</v>
      </c>
      <c r="O316" s="3"/>
    </row>
    <row r="317" spans="1:15" x14ac:dyDescent="0.75">
      <c r="A317" s="3" t="s">
        <v>159</v>
      </c>
      <c r="B317" s="3" t="s">
        <v>160</v>
      </c>
      <c r="C317" s="3">
        <v>478</v>
      </c>
      <c r="D317" s="3" t="s">
        <v>83</v>
      </c>
      <c r="E317" s="3">
        <v>2015</v>
      </c>
      <c r="F317" s="3">
        <v>2015</v>
      </c>
      <c r="G317" s="3">
        <v>23014</v>
      </c>
      <c r="H317" s="3" t="s">
        <v>161</v>
      </c>
      <c r="I317" s="3">
        <v>7012</v>
      </c>
      <c r="J317" s="3" t="s">
        <v>162</v>
      </c>
      <c r="K317" s="3" t="s">
        <v>108</v>
      </c>
      <c r="L317" s="3">
        <v>1.7348669999999999</v>
      </c>
      <c r="M317" s="3" t="s">
        <v>109</v>
      </c>
      <c r="N317" s="3" t="s">
        <v>110</v>
      </c>
      <c r="O317" s="3"/>
    </row>
    <row r="318" spans="1:15" x14ac:dyDescent="0.75">
      <c r="A318" s="3" t="s">
        <v>159</v>
      </c>
      <c r="B318" s="3" t="s">
        <v>160</v>
      </c>
      <c r="C318" s="3">
        <v>478</v>
      </c>
      <c r="D318" s="3" t="s">
        <v>83</v>
      </c>
      <c r="E318" s="3">
        <v>2016</v>
      </c>
      <c r="F318" s="3">
        <v>2016</v>
      </c>
      <c r="G318" s="3">
        <v>23014</v>
      </c>
      <c r="H318" s="3" t="s">
        <v>161</v>
      </c>
      <c r="I318" s="3">
        <v>7012</v>
      </c>
      <c r="J318" s="3" t="s">
        <v>162</v>
      </c>
      <c r="K318" s="3" t="s">
        <v>108</v>
      </c>
      <c r="L318" s="3">
        <v>4.5036829999999997</v>
      </c>
      <c r="M318" s="3" t="s">
        <v>109</v>
      </c>
      <c r="N318" s="3" t="s">
        <v>110</v>
      </c>
      <c r="O318" s="3"/>
    </row>
    <row r="319" spans="1:15" x14ac:dyDescent="0.75">
      <c r="A319" s="3" t="s">
        <v>159</v>
      </c>
      <c r="B319" s="3" t="s">
        <v>160</v>
      </c>
      <c r="C319" s="3">
        <v>478</v>
      </c>
      <c r="D319" s="3" t="s">
        <v>83</v>
      </c>
      <c r="E319" s="3">
        <v>2017</v>
      </c>
      <c r="F319" s="3">
        <v>2017</v>
      </c>
      <c r="G319" s="3">
        <v>23014</v>
      </c>
      <c r="H319" s="3" t="s">
        <v>161</v>
      </c>
      <c r="I319" s="3">
        <v>7012</v>
      </c>
      <c r="J319" s="3" t="s">
        <v>162</v>
      </c>
      <c r="K319" s="3" t="s">
        <v>108</v>
      </c>
      <c r="L319" s="3">
        <v>1.795148</v>
      </c>
      <c r="M319" s="3" t="s">
        <v>109</v>
      </c>
      <c r="N319" s="3" t="s">
        <v>110</v>
      </c>
      <c r="O319" s="3"/>
    </row>
    <row r="320" spans="1:15" x14ac:dyDescent="0.75">
      <c r="A320" s="3" t="s">
        <v>159</v>
      </c>
      <c r="B320" s="3" t="s">
        <v>160</v>
      </c>
      <c r="C320" s="3">
        <v>478</v>
      </c>
      <c r="D320" s="3" t="s">
        <v>83</v>
      </c>
      <c r="E320" s="3">
        <v>2018</v>
      </c>
      <c r="F320" s="3">
        <v>2018</v>
      </c>
      <c r="G320" s="3">
        <v>23014</v>
      </c>
      <c r="H320" s="3" t="s">
        <v>161</v>
      </c>
      <c r="I320" s="3">
        <v>7012</v>
      </c>
      <c r="J320" s="3" t="s">
        <v>162</v>
      </c>
      <c r="K320" s="3" t="s">
        <v>108</v>
      </c>
      <c r="L320" s="3">
        <v>4.900671</v>
      </c>
      <c r="M320" s="3" t="s">
        <v>109</v>
      </c>
      <c r="N320" s="3" t="s">
        <v>110</v>
      </c>
      <c r="O320" s="3"/>
    </row>
    <row r="321" spans="1:15" x14ac:dyDescent="0.75">
      <c r="A321" s="3" t="s">
        <v>159</v>
      </c>
      <c r="B321" s="3" t="s">
        <v>160</v>
      </c>
      <c r="C321" s="3">
        <v>478</v>
      </c>
      <c r="D321" s="3" t="s">
        <v>83</v>
      </c>
      <c r="E321" s="3">
        <v>2019</v>
      </c>
      <c r="F321" s="3">
        <v>2019</v>
      </c>
      <c r="G321" s="3">
        <v>23014</v>
      </c>
      <c r="H321" s="3" t="s">
        <v>161</v>
      </c>
      <c r="I321" s="3">
        <v>7012</v>
      </c>
      <c r="J321" s="3" t="s">
        <v>162</v>
      </c>
      <c r="K321" s="3" t="s">
        <v>108</v>
      </c>
      <c r="L321" s="3">
        <v>2.5060310000000001</v>
      </c>
      <c r="M321" s="3" t="s">
        <v>109</v>
      </c>
      <c r="N321" s="3" t="s">
        <v>110</v>
      </c>
      <c r="O321" s="3"/>
    </row>
    <row r="322" spans="1:15" x14ac:dyDescent="0.75">
      <c r="A322" s="3" t="s">
        <v>159</v>
      </c>
      <c r="B322" s="3" t="s">
        <v>160</v>
      </c>
      <c r="C322" s="3">
        <v>508</v>
      </c>
      <c r="D322" s="3" t="s">
        <v>134</v>
      </c>
      <c r="E322" s="3">
        <v>2010</v>
      </c>
      <c r="F322" s="3">
        <v>2010</v>
      </c>
      <c r="G322" s="3">
        <v>23014</v>
      </c>
      <c r="H322" s="3" t="s">
        <v>161</v>
      </c>
      <c r="I322" s="3">
        <v>7012</v>
      </c>
      <c r="J322" s="3" t="s">
        <v>162</v>
      </c>
      <c r="K322" s="3" t="s">
        <v>108</v>
      </c>
      <c r="L322" s="3">
        <v>21.654499999999999</v>
      </c>
      <c r="M322" s="3" t="s">
        <v>109</v>
      </c>
      <c r="N322" s="3" t="s">
        <v>110</v>
      </c>
      <c r="O322" s="3"/>
    </row>
    <row r="323" spans="1:15" x14ac:dyDescent="0.75">
      <c r="A323" s="3" t="s">
        <v>159</v>
      </c>
      <c r="B323" s="3" t="s">
        <v>160</v>
      </c>
      <c r="C323" s="3">
        <v>508</v>
      </c>
      <c r="D323" s="3" t="s">
        <v>134</v>
      </c>
      <c r="E323" s="3">
        <v>2011</v>
      </c>
      <c r="F323" s="3">
        <v>2011</v>
      </c>
      <c r="G323" s="3">
        <v>23014</v>
      </c>
      <c r="H323" s="3" t="s">
        <v>161</v>
      </c>
      <c r="I323" s="3">
        <v>7012</v>
      </c>
      <c r="J323" s="3" t="s">
        <v>162</v>
      </c>
      <c r="K323" s="3" t="s">
        <v>108</v>
      </c>
      <c r="L323" s="3">
        <v>7.06</v>
      </c>
      <c r="M323" s="3" t="s">
        <v>109</v>
      </c>
      <c r="N323" s="3" t="s">
        <v>110</v>
      </c>
      <c r="O323" s="3"/>
    </row>
    <row r="324" spans="1:15" x14ac:dyDescent="0.75">
      <c r="A324" s="3" t="s">
        <v>159</v>
      </c>
      <c r="B324" s="3" t="s">
        <v>160</v>
      </c>
      <c r="C324" s="3">
        <v>508</v>
      </c>
      <c r="D324" s="3" t="s">
        <v>134</v>
      </c>
      <c r="E324" s="3">
        <v>2012</v>
      </c>
      <c r="F324" s="3">
        <v>2012</v>
      </c>
      <c r="G324" s="3">
        <v>23014</v>
      </c>
      <c r="H324" s="3" t="s">
        <v>161</v>
      </c>
      <c r="I324" s="3">
        <v>7012</v>
      </c>
      <c r="J324" s="3" t="s">
        <v>162</v>
      </c>
      <c r="K324" s="3" t="s">
        <v>108</v>
      </c>
      <c r="L324" s="3">
        <v>2.531291</v>
      </c>
      <c r="M324" s="3" t="s">
        <v>109</v>
      </c>
      <c r="N324" s="3" t="s">
        <v>110</v>
      </c>
      <c r="O324" s="3"/>
    </row>
    <row r="325" spans="1:15" x14ac:dyDescent="0.75">
      <c r="A325" s="3" t="s">
        <v>159</v>
      </c>
      <c r="B325" s="3" t="s">
        <v>160</v>
      </c>
      <c r="C325" s="3">
        <v>508</v>
      </c>
      <c r="D325" s="3" t="s">
        <v>134</v>
      </c>
      <c r="E325" s="3">
        <v>2013</v>
      </c>
      <c r="F325" s="3">
        <v>2013</v>
      </c>
      <c r="G325" s="3">
        <v>23014</v>
      </c>
      <c r="H325" s="3" t="s">
        <v>161</v>
      </c>
      <c r="I325" s="3">
        <v>7012</v>
      </c>
      <c r="J325" s="3" t="s">
        <v>162</v>
      </c>
      <c r="K325" s="3" t="s">
        <v>108</v>
      </c>
      <c r="L325" s="3">
        <v>3.8444020000000001</v>
      </c>
      <c r="M325" s="3" t="s">
        <v>109</v>
      </c>
      <c r="N325" s="3" t="s">
        <v>110</v>
      </c>
      <c r="O325" s="3"/>
    </row>
    <row r="326" spans="1:15" x14ac:dyDescent="0.75">
      <c r="A326" s="3" t="s">
        <v>159</v>
      </c>
      <c r="B326" s="3" t="s">
        <v>160</v>
      </c>
      <c r="C326" s="3">
        <v>508</v>
      </c>
      <c r="D326" s="3" t="s">
        <v>134</v>
      </c>
      <c r="E326" s="3">
        <v>2014</v>
      </c>
      <c r="F326" s="3">
        <v>2014</v>
      </c>
      <c r="G326" s="3">
        <v>23014</v>
      </c>
      <c r="H326" s="3" t="s">
        <v>161</v>
      </c>
      <c r="I326" s="3">
        <v>7012</v>
      </c>
      <c r="J326" s="3" t="s">
        <v>162</v>
      </c>
      <c r="K326" s="3" t="s">
        <v>108</v>
      </c>
      <c r="L326" s="3">
        <v>3.2371259999999999</v>
      </c>
      <c r="M326" s="3" t="s">
        <v>109</v>
      </c>
      <c r="N326" s="3" t="s">
        <v>110</v>
      </c>
      <c r="O326" s="3"/>
    </row>
    <row r="327" spans="1:15" x14ac:dyDescent="0.75">
      <c r="A327" s="3" t="s">
        <v>159</v>
      </c>
      <c r="B327" s="3" t="s">
        <v>160</v>
      </c>
      <c r="C327" s="3">
        <v>508</v>
      </c>
      <c r="D327" s="3" t="s">
        <v>134</v>
      </c>
      <c r="E327" s="3">
        <v>2015</v>
      </c>
      <c r="F327" s="3">
        <v>2015</v>
      </c>
      <c r="G327" s="3">
        <v>23014</v>
      </c>
      <c r="H327" s="3" t="s">
        <v>161</v>
      </c>
      <c r="I327" s="3">
        <v>7012</v>
      </c>
      <c r="J327" s="3" t="s">
        <v>162</v>
      </c>
      <c r="K327" s="3" t="s">
        <v>108</v>
      </c>
      <c r="L327" s="3">
        <v>17.5136</v>
      </c>
      <c r="M327" s="3" t="s">
        <v>109</v>
      </c>
      <c r="N327" s="3" t="s">
        <v>110</v>
      </c>
      <c r="O327" s="3"/>
    </row>
    <row r="328" spans="1:15" x14ac:dyDescent="0.75">
      <c r="A328" s="3" t="s">
        <v>159</v>
      </c>
      <c r="B328" s="3" t="s">
        <v>160</v>
      </c>
      <c r="C328" s="3">
        <v>508</v>
      </c>
      <c r="D328" s="3" t="s">
        <v>134</v>
      </c>
      <c r="E328" s="3">
        <v>2016</v>
      </c>
      <c r="F328" s="3">
        <v>2016</v>
      </c>
      <c r="G328" s="3">
        <v>23014</v>
      </c>
      <c r="H328" s="3" t="s">
        <v>161</v>
      </c>
      <c r="I328" s="3">
        <v>7012</v>
      </c>
      <c r="J328" s="3" t="s">
        <v>162</v>
      </c>
      <c r="K328" s="3" t="s">
        <v>108</v>
      </c>
      <c r="L328" s="3">
        <v>29.85718</v>
      </c>
      <c r="M328" s="3" t="s">
        <v>109</v>
      </c>
      <c r="N328" s="3" t="s">
        <v>110</v>
      </c>
      <c r="O328" s="3"/>
    </row>
    <row r="329" spans="1:15" x14ac:dyDescent="0.75">
      <c r="A329" s="3" t="s">
        <v>159</v>
      </c>
      <c r="B329" s="3" t="s">
        <v>160</v>
      </c>
      <c r="C329" s="3">
        <v>508</v>
      </c>
      <c r="D329" s="3" t="s">
        <v>134</v>
      </c>
      <c r="E329" s="3">
        <v>2017</v>
      </c>
      <c r="F329" s="3">
        <v>2017</v>
      </c>
      <c r="G329" s="3">
        <v>23014</v>
      </c>
      <c r="H329" s="3" t="s">
        <v>161</v>
      </c>
      <c r="I329" s="3">
        <v>7012</v>
      </c>
      <c r="J329" s="3" t="s">
        <v>162</v>
      </c>
      <c r="K329" s="3" t="s">
        <v>108</v>
      </c>
      <c r="L329" s="3">
        <v>1.798184</v>
      </c>
      <c r="M329" s="3" t="s">
        <v>109</v>
      </c>
      <c r="N329" s="3" t="s">
        <v>110</v>
      </c>
      <c r="O329" s="3"/>
    </row>
    <row r="330" spans="1:15" x14ac:dyDescent="0.75">
      <c r="A330" s="3" t="s">
        <v>159</v>
      </c>
      <c r="B330" s="3" t="s">
        <v>160</v>
      </c>
      <c r="C330" s="3">
        <v>508</v>
      </c>
      <c r="D330" s="3" t="s">
        <v>134</v>
      </c>
      <c r="E330" s="3">
        <v>2018</v>
      </c>
      <c r="F330" s="3">
        <v>2018</v>
      </c>
      <c r="G330" s="3">
        <v>23014</v>
      </c>
      <c r="H330" s="3" t="s">
        <v>161</v>
      </c>
      <c r="I330" s="3">
        <v>7012</v>
      </c>
      <c r="J330" s="3" t="s">
        <v>162</v>
      </c>
      <c r="K330" s="3" t="s">
        <v>108</v>
      </c>
      <c r="L330" s="3">
        <v>0.17149700000000001</v>
      </c>
      <c r="M330" s="3" t="s">
        <v>109</v>
      </c>
      <c r="N330" s="3" t="s">
        <v>110</v>
      </c>
      <c r="O330" s="3"/>
    </row>
    <row r="331" spans="1:15" x14ac:dyDescent="0.75">
      <c r="A331" s="3" t="s">
        <v>159</v>
      </c>
      <c r="B331" s="3" t="s">
        <v>160</v>
      </c>
      <c r="C331" s="3">
        <v>508</v>
      </c>
      <c r="D331" s="3" t="s">
        <v>134</v>
      </c>
      <c r="E331" s="3">
        <v>2019</v>
      </c>
      <c r="F331" s="3">
        <v>2019</v>
      </c>
      <c r="G331" s="3">
        <v>23014</v>
      </c>
      <c r="H331" s="3" t="s">
        <v>161</v>
      </c>
      <c r="I331" s="3">
        <v>7012</v>
      </c>
      <c r="J331" s="3" t="s">
        <v>162</v>
      </c>
      <c r="K331" s="3" t="s">
        <v>108</v>
      </c>
      <c r="L331" s="3">
        <v>7.9866460000000004</v>
      </c>
      <c r="M331" s="3" t="s">
        <v>109</v>
      </c>
      <c r="N331" s="3" t="s">
        <v>110</v>
      </c>
      <c r="O331" s="3"/>
    </row>
    <row r="332" spans="1:15" x14ac:dyDescent="0.75">
      <c r="A332" s="3" t="s">
        <v>159</v>
      </c>
      <c r="B332" s="3" t="s">
        <v>160</v>
      </c>
      <c r="C332" s="3">
        <v>104</v>
      </c>
      <c r="D332" s="3" t="s">
        <v>84</v>
      </c>
      <c r="E332" s="3">
        <v>2010</v>
      </c>
      <c r="F332" s="3">
        <v>2010</v>
      </c>
      <c r="G332" s="3">
        <v>23014</v>
      </c>
      <c r="H332" s="3" t="s">
        <v>161</v>
      </c>
      <c r="I332" s="3">
        <v>7012</v>
      </c>
      <c r="J332" s="3" t="s">
        <v>162</v>
      </c>
      <c r="K332" s="3" t="s">
        <v>108</v>
      </c>
      <c r="L332" s="3">
        <v>11.047079999999999</v>
      </c>
      <c r="M332" s="3" t="s">
        <v>109</v>
      </c>
      <c r="N332" s="3" t="s">
        <v>110</v>
      </c>
      <c r="O332" s="3"/>
    </row>
    <row r="333" spans="1:15" x14ac:dyDescent="0.75">
      <c r="A333" s="3" t="s">
        <v>159</v>
      </c>
      <c r="B333" s="3" t="s">
        <v>160</v>
      </c>
      <c r="C333" s="3">
        <v>104</v>
      </c>
      <c r="D333" s="3" t="s">
        <v>84</v>
      </c>
      <c r="E333" s="3">
        <v>2011</v>
      </c>
      <c r="F333" s="3">
        <v>2011</v>
      </c>
      <c r="G333" s="3">
        <v>23014</v>
      </c>
      <c r="H333" s="3" t="s">
        <v>161</v>
      </c>
      <c r="I333" s="3">
        <v>7012</v>
      </c>
      <c r="J333" s="3" t="s">
        <v>162</v>
      </c>
      <c r="K333" s="3" t="s">
        <v>108</v>
      </c>
      <c r="L333" s="3">
        <v>-2.3948</v>
      </c>
      <c r="M333" s="3" t="s">
        <v>109</v>
      </c>
      <c r="N333" s="3" t="s">
        <v>110</v>
      </c>
      <c r="O333" s="3"/>
    </row>
    <row r="334" spans="1:15" x14ac:dyDescent="0.75">
      <c r="A334" s="3" t="s">
        <v>159</v>
      </c>
      <c r="B334" s="3" t="s">
        <v>160</v>
      </c>
      <c r="C334" s="3">
        <v>104</v>
      </c>
      <c r="D334" s="3" t="s">
        <v>84</v>
      </c>
      <c r="E334" s="3">
        <v>2012</v>
      </c>
      <c r="F334" s="3">
        <v>2012</v>
      </c>
      <c r="G334" s="3">
        <v>23014</v>
      </c>
      <c r="H334" s="3" t="s">
        <v>161</v>
      </c>
      <c r="I334" s="3">
        <v>7012</v>
      </c>
      <c r="J334" s="3" t="s">
        <v>162</v>
      </c>
      <c r="K334" s="3" t="s">
        <v>108</v>
      </c>
      <c r="L334" s="3">
        <v>21.178730000000002</v>
      </c>
      <c r="M334" s="3" t="s">
        <v>109</v>
      </c>
      <c r="N334" s="3" t="s">
        <v>110</v>
      </c>
      <c r="O334" s="3"/>
    </row>
    <row r="335" spans="1:15" x14ac:dyDescent="0.75">
      <c r="A335" s="3" t="s">
        <v>159</v>
      </c>
      <c r="B335" s="3" t="s">
        <v>160</v>
      </c>
      <c r="C335" s="3">
        <v>104</v>
      </c>
      <c r="D335" s="3" t="s">
        <v>84</v>
      </c>
      <c r="E335" s="3">
        <v>2013</v>
      </c>
      <c r="F335" s="3">
        <v>2013</v>
      </c>
      <c r="G335" s="3">
        <v>23014</v>
      </c>
      <c r="H335" s="3" t="s">
        <v>161</v>
      </c>
      <c r="I335" s="3">
        <v>7012</v>
      </c>
      <c r="J335" s="3" t="s">
        <v>162</v>
      </c>
      <c r="K335" s="3" t="s">
        <v>108</v>
      </c>
      <c r="L335" s="3">
        <v>4.2027910000000004</v>
      </c>
      <c r="M335" s="3" t="s">
        <v>109</v>
      </c>
      <c r="N335" s="3" t="s">
        <v>110</v>
      </c>
      <c r="O335" s="3"/>
    </row>
    <row r="336" spans="1:15" x14ac:dyDescent="0.75">
      <c r="A336" s="3" t="s">
        <v>159</v>
      </c>
      <c r="B336" s="3" t="s">
        <v>160</v>
      </c>
      <c r="C336" s="3">
        <v>104</v>
      </c>
      <c r="D336" s="3" t="s">
        <v>84</v>
      </c>
      <c r="E336" s="3">
        <v>2014</v>
      </c>
      <c r="F336" s="3">
        <v>2014</v>
      </c>
      <c r="G336" s="3">
        <v>23014</v>
      </c>
      <c r="H336" s="3" t="s">
        <v>161</v>
      </c>
      <c r="I336" s="3">
        <v>7012</v>
      </c>
      <c r="J336" s="3" t="s">
        <v>162</v>
      </c>
      <c r="K336" s="3" t="s">
        <v>108</v>
      </c>
      <c r="L336" s="3">
        <v>6.4786159999999997</v>
      </c>
      <c r="M336" s="3" t="s">
        <v>109</v>
      </c>
      <c r="N336" s="3" t="s">
        <v>110</v>
      </c>
      <c r="O336" s="3"/>
    </row>
    <row r="337" spans="1:15" x14ac:dyDescent="0.75">
      <c r="A337" s="3" t="s">
        <v>159</v>
      </c>
      <c r="B337" s="3" t="s">
        <v>160</v>
      </c>
      <c r="C337" s="3">
        <v>104</v>
      </c>
      <c r="D337" s="3" t="s">
        <v>84</v>
      </c>
      <c r="E337" s="3">
        <v>2015</v>
      </c>
      <c r="F337" s="3">
        <v>2015</v>
      </c>
      <c r="G337" s="3">
        <v>23014</v>
      </c>
      <c r="H337" s="3" t="s">
        <v>161</v>
      </c>
      <c r="I337" s="3">
        <v>7012</v>
      </c>
      <c r="J337" s="3" t="s">
        <v>162</v>
      </c>
      <c r="K337" s="3" t="s">
        <v>108</v>
      </c>
      <c r="L337" s="3">
        <v>3.9016139999999999</v>
      </c>
      <c r="M337" s="3" t="s">
        <v>109</v>
      </c>
      <c r="N337" s="3" t="s">
        <v>110</v>
      </c>
      <c r="O337" s="3"/>
    </row>
    <row r="338" spans="1:15" x14ac:dyDescent="0.75">
      <c r="A338" s="3" t="s">
        <v>159</v>
      </c>
      <c r="B338" s="3" t="s">
        <v>160</v>
      </c>
      <c r="C338" s="3">
        <v>104</v>
      </c>
      <c r="D338" s="3" t="s">
        <v>84</v>
      </c>
      <c r="E338" s="3">
        <v>2016</v>
      </c>
      <c r="F338" s="3">
        <v>2016</v>
      </c>
      <c r="G338" s="3">
        <v>23014</v>
      </c>
      <c r="H338" s="3" t="s">
        <v>161</v>
      </c>
      <c r="I338" s="3">
        <v>7012</v>
      </c>
      <c r="J338" s="3" t="s">
        <v>162</v>
      </c>
      <c r="K338" s="3" t="s">
        <v>108</v>
      </c>
      <c r="L338" s="3">
        <v>7.9922459999999997</v>
      </c>
      <c r="M338" s="3" t="s">
        <v>109</v>
      </c>
      <c r="N338" s="3" t="s">
        <v>110</v>
      </c>
      <c r="O338" s="3"/>
    </row>
    <row r="339" spans="1:15" x14ac:dyDescent="0.75">
      <c r="A339" s="3" t="s">
        <v>159</v>
      </c>
      <c r="B339" s="3" t="s">
        <v>160</v>
      </c>
      <c r="C339" s="3">
        <v>104</v>
      </c>
      <c r="D339" s="3" t="s">
        <v>84</v>
      </c>
      <c r="E339" s="3">
        <v>2017</v>
      </c>
      <c r="F339" s="3">
        <v>2017</v>
      </c>
      <c r="G339" s="3">
        <v>23014</v>
      </c>
      <c r="H339" s="3" t="s">
        <v>161</v>
      </c>
      <c r="I339" s="3">
        <v>7012</v>
      </c>
      <c r="J339" s="3" t="s">
        <v>162</v>
      </c>
      <c r="K339" s="3" t="s">
        <v>108</v>
      </c>
      <c r="L339" s="3">
        <v>3.990335</v>
      </c>
      <c r="M339" s="3" t="s">
        <v>109</v>
      </c>
      <c r="N339" s="3" t="s">
        <v>110</v>
      </c>
      <c r="O339" s="3"/>
    </row>
    <row r="340" spans="1:15" x14ac:dyDescent="0.75">
      <c r="A340" s="3" t="s">
        <v>159</v>
      </c>
      <c r="B340" s="3" t="s">
        <v>160</v>
      </c>
      <c r="C340" s="3">
        <v>104</v>
      </c>
      <c r="D340" s="3" t="s">
        <v>84</v>
      </c>
      <c r="E340" s="3">
        <v>2018</v>
      </c>
      <c r="F340" s="3">
        <v>2018</v>
      </c>
      <c r="G340" s="3">
        <v>23014</v>
      </c>
      <c r="H340" s="3" t="s">
        <v>161</v>
      </c>
      <c r="I340" s="3">
        <v>7012</v>
      </c>
      <c r="J340" s="3" t="s">
        <v>162</v>
      </c>
      <c r="K340" s="3" t="s">
        <v>108</v>
      </c>
      <c r="L340" s="3">
        <v>7.2163579999999996</v>
      </c>
      <c r="M340" s="3" t="s">
        <v>109</v>
      </c>
      <c r="N340" s="3" t="s">
        <v>110</v>
      </c>
      <c r="O340" s="3"/>
    </row>
    <row r="341" spans="1:15" x14ac:dyDescent="0.75">
      <c r="A341" s="3" t="s">
        <v>159</v>
      </c>
      <c r="B341" s="3" t="s">
        <v>160</v>
      </c>
      <c r="C341" s="3">
        <v>104</v>
      </c>
      <c r="D341" s="3" t="s">
        <v>84</v>
      </c>
      <c r="E341" s="3">
        <v>2019</v>
      </c>
      <c r="F341" s="3">
        <v>2019</v>
      </c>
      <c r="G341" s="3">
        <v>23014</v>
      </c>
      <c r="H341" s="3" t="s">
        <v>161</v>
      </c>
      <c r="I341" s="3">
        <v>7012</v>
      </c>
      <c r="J341" s="3" t="s">
        <v>162</v>
      </c>
      <c r="K341" s="3" t="s">
        <v>108</v>
      </c>
      <c r="L341" s="3">
        <v>7.8204330000000004</v>
      </c>
      <c r="M341" s="3" t="s">
        <v>109</v>
      </c>
      <c r="N341" s="3" t="s">
        <v>110</v>
      </c>
      <c r="O341" s="3"/>
    </row>
    <row r="342" spans="1:15" x14ac:dyDescent="0.75">
      <c r="A342" s="3" t="s">
        <v>159</v>
      </c>
      <c r="B342" s="3" t="s">
        <v>160</v>
      </c>
      <c r="C342" s="3">
        <v>524</v>
      </c>
      <c r="D342" s="3" t="s">
        <v>85</v>
      </c>
      <c r="E342" s="3">
        <v>2010</v>
      </c>
      <c r="F342" s="3">
        <v>2010</v>
      </c>
      <c r="G342" s="3">
        <v>23014</v>
      </c>
      <c r="H342" s="3" t="s">
        <v>161</v>
      </c>
      <c r="I342" s="3">
        <v>7012</v>
      </c>
      <c r="J342" s="3" t="s">
        <v>162</v>
      </c>
      <c r="K342" s="3" t="s">
        <v>108</v>
      </c>
      <c r="L342" s="3">
        <v>15.15536</v>
      </c>
      <c r="M342" s="3" t="s">
        <v>109</v>
      </c>
      <c r="N342" s="3" t="s">
        <v>110</v>
      </c>
      <c r="O342" s="3"/>
    </row>
    <row r="343" spans="1:15" x14ac:dyDescent="0.75">
      <c r="A343" s="3" t="s">
        <v>159</v>
      </c>
      <c r="B343" s="3" t="s">
        <v>160</v>
      </c>
      <c r="C343" s="3">
        <v>524</v>
      </c>
      <c r="D343" s="3" t="s">
        <v>85</v>
      </c>
      <c r="E343" s="3">
        <v>2011</v>
      </c>
      <c r="F343" s="3">
        <v>2011</v>
      </c>
      <c r="G343" s="3">
        <v>23014</v>
      </c>
      <c r="H343" s="3" t="s">
        <v>161</v>
      </c>
      <c r="I343" s="3">
        <v>7012</v>
      </c>
      <c r="J343" s="3" t="s">
        <v>162</v>
      </c>
      <c r="K343" s="3" t="s">
        <v>108</v>
      </c>
      <c r="L343" s="3">
        <v>7.0484580000000001</v>
      </c>
      <c r="M343" s="3" t="s">
        <v>109</v>
      </c>
      <c r="N343" s="3" t="s">
        <v>110</v>
      </c>
      <c r="O343" s="3"/>
    </row>
    <row r="344" spans="1:15" x14ac:dyDescent="0.75">
      <c r="A344" s="3" t="s">
        <v>159</v>
      </c>
      <c r="B344" s="3" t="s">
        <v>160</v>
      </c>
      <c r="C344" s="3">
        <v>524</v>
      </c>
      <c r="D344" s="3" t="s">
        <v>85</v>
      </c>
      <c r="E344" s="3">
        <v>2012</v>
      </c>
      <c r="F344" s="3">
        <v>2012</v>
      </c>
      <c r="G344" s="3">
        <v>23014</v>
      </c>
      <c r="H344" s="3" t="s">
        <v>161</v>
      </c>
      <c r="I344" s="3">
        <v>7012</v>
      </c>
      <c r="J344" s="3" t="s">
        <v>162</v>
      </c>
      <c r="K344" s="3" t="s">
        <v>108</v>
      </c>
      <c r="L344" s="3">
        <v>8.7448560000000004</v>
      </c>
      <c r="M344" s="3" t="s">
        <v>109</v>
      </c>
      <c r="N344" s="3" t="s">
        <v>110</v>
      </c>
      <c r="O344" s="3"/>
    </row>
    <row r="345" spans="1:15" x14ac:dyDescent="0.75">
      <c r="A345" s="3" t="s">
        <v>159</v>
      </c>
      <c r="B345" s="3" t="s">
        <v>160</v>
      </c>
      <c r="C345" s="3">
        <v>524</v>
      </c>
      <c r="D345" s="3" t="s">
        <v>85</v>
      </c>
      <c r="E345" s="3">
        <v>2013</v>
      </c>
      <c r="F345" s="3">
        <v>2013</v>
      </c>
      <c r="G345" s="3">
        <v>23014</v>
      </c>
      <c r="H345" s="3" t="s">
        <v>161</v>
      </c>
      <c r="I345" s="3">
        <v>7012</v>
      </c>
      <c r="J345" s="3" t="s">
        <v>162</v>
      </c>
      <c r="K345" s="3" t="s">
        <v>108</v>
      </c>
      <c r="L345" s="3">
        <v>14.427630000000001</v>
      </c>
      <c r="M345" s="3" t="s">
        <v>109</v>
      </c>
      <c r="N345" s="3" t="s">
        <v>110</v>
      </c>
      <c r="O345" s="3"/>
    </row>
    <row r="346" spans="1:15" x14ac:dyDescent="0.75">
      <c r="A346" s="3" t="s">
        <v>159</v>
      </c>
      <c r="B346" s="3" t="s">
        <v>160</v>
      </c>
      <c r="C346" s="3">
        <v>524</v>
      </c>
      <c r="D346" s="3" t="s">
        <v>85</v>
      </c>
      <c r="E346" s="3">
        <v>2014</v>
      </c>
      <c r="F346" s="3">
        <v>2014</v>
      </c>
      <c r="G346" s="3">
        <v>23014</v>
      </c>
      <c r="H346" s="3" t="s">
        <v>161</v>
      </c>
      <c r="I346" s="3">
        <v>7012</v>
      </c>
      <c r="J346" s="3" t="s">
        <v>162</v>
      </c>
      <c r="K346" s="3" t="s">
        <v>108</v>
      </c>
      <c r="L346" s="3">
        <v>8.4733540000000005</v>
      </c>
      <c r="M346" s="3" t="s">
        <v>109</v>
      </c>
      <c r="N346" s="3" t="s">
        <v>110</v>
      </c>
      <c r="O346" s="3"/>
    </row>
    <row r="347" spans="1:15" x14ac:dyDescent="0.75">
      <c r="A347" s="3" t="s">
        <v>159</v>
      </c>
      <c r="B347" s="3" t="s">
        <v>160</v>
      </c>
      <c r="C347" s="3">
        <v>524</v>
      </c>
      <c r="D347" s="3" t="s">
        <v>85</v>
      </c>
      <c r="E347" s="3">
        <v>2015</v>
      </c>
      <c r="F347" s="3">
        <v>2015</v>
      </c>
      <c r="G347" s="3">
        <v>23014</v>
      </c>
      <c r="H347" s="3" t="s">
        <v>161</v>
      </c>
      <c r="I347" s="3">
        <v>7012</v>
      </c>
      <c r="J347" s="3" t="s">
        <v>162</v>
      </c>
      <c r="K347" s="3" t="s">
        <v>108</v>
      </c>
      <c r="L347" s="3">
        <v>14.84849</v>
      </c>
      <c r="M347" s="3" t="s">
        <v>109</v>
      </c>
      <c r="N347" s="3" t="s">
        <v>110</v>
      </c>
      <c r="O347" s="3"/>
    </row>
    <row r="348" spans="1:15" x14ac:dyDescent="0.75">
      <c r="A348" s="3" t="s">
        <v>159</v>
      </c>
      <c r="B348" s="3" t="s">
        <v>160</v>
      </c>
      <c r="C348" s="3">
        <v>524</v>
      </c>
      <c r="D348" s="3" t="s">
        <v>85</v>
      </c>
      <c r="E348" s="3">
        <v>2016</v>
      </c>
      <c r="F348" s="3">
        <v>2016</v>
      </c>
      <c r="G348" s="3">
        <v>23014</v>
      </c>
      <c r="H348" s="3" t="s">
        <v>161</v>
      </c>
      <c r="I348" s="3">
        <v>7012</v>
      </c>
      <c r="J348" s="3" t="s">
        <v>162</v>
      </c>
      <c r="K348" s="3" t="s">
        <v>108</v>
      </c>
      <c r="L348" s="3">
        <v>0.61565499999999995</v>
      </c>
      <c r="M348" s="3" t="s">
        <v>109</v>
      </c>
      <c r="N348" s="3" t="s">
        <v>110</v>
      </c>
      <c r="O348" s="3"/>
    </row>
    <row r="349" spans="1:15" x14ac:dyDescent="0.75">
      <c r="A349" s="3" t="s">
        <v>159</v>
      </c>
      <c r="B349" s="3" t="s">
        <v>160</v>
      </c>
      <c r="C349" s="3">
        <v>524</v>
      </c>
      <c r="D349" s="3" t="s">
        <v>85</v>
      </c>
      <c r="E349" s="3">
        <v>2017</v>
      </c>
      <c r="F349" s="3">
        <v>2017</v>
      </c>
      <c r="G349" s="3">
        <v>23014</v>
      </c>
      <c r="H349" s="3" t="s">
        <v>161</v>
      </c>
      <c r="I349" s="3">
        <v>7012</v>
      </c>
      <c r="J349" s="3" t="s">
        <v>162</v>
      </c>
      <c r="K349" s="3" t="s">
        <v>108</v>
      </c>
      <c r="L349" s="3">
        <v>2.7972030000000001</v>
      </c>
      <c r="M349" s="3" t="s">
        <v>109</v>
      </c>
      <c r="N349" s="3" t="s">
        <v>110</v>
      </c>
      <c r="O349" s="3"/>
    </row>
    <row r="350" spans="1:15" x14ac:dyDescent="0.75">
      <c r="A350" s="3" t="s">
        <v>159</v>
      </c>
      <c r="B350" s="3" t="s">
        <v>160</v>
      </c>
      <c r="C350" s="3">
        <v>524</v>
      </c>
      <c r="D350" s="3" t="s">
        <v>85</v>
      </c>
      <c r="E350" s="3">
        <v>2018</v>
      </c>
      <c r="F350" s="3">
        <v>2018</v>
      </c>
      <c r="G350" s="3">
        <v>23014</v>
      </c>
      <c r="H350" s="3" t="s">
        <v>161</v>
      </c>
      <c r="I350" s="3">
        <v>7012</v>
      </c>
      <c r="J350" s="3" t="s">
        <v>162</v>
      </c>
      <c r="K350" s="3" t="s">
        <v>108</v>
      </c>
      <c r="L350" s="3">
        <v>0.42516999999999999</v>
      </c>
      <c r="M350" s="3" t="s">
        <v>109</v>
      </c>
      <c r="N350" s="3" t="s">
        <v>110</v>
      </c>
      <c r="O350" s="3"/>
    </row>
    <row r="351" spans="1:15" x14ac:dyDescent="0.75">
      <c r="A351" s="3" t="s">
        <v>159</v>
      </c>
      <c r="B351" s="3" t="s">
        <v>160</v>
      </c>
      <c r="C351" s="3">
        <v>524</v>
      </c>
      <c r="D351" s="3" t="s">
        <v>85</v>
      </c>
      <c r="E351" s="3">
        <v>2019</v>
      </c>
      <c r="F351" s="3">
        <v>2019</v>
      </c>
      <c r="G351" s="3">
        <v>23014</v>
      </c>
      <c r="H351" s="3" t="s">
        <v>161</v>
      </c>
      <c r="I351" s="3">
        <v>7012</v>
      </c>
      <c r="J351" s="3" t="s">
        <v>162</v>
      </c>
      <c r="K351" s="3" t="s">
        <v>108</v>
      </c>
      <c r="L351" s="3">
        <v>9.7375109999999996</v>
      </c>
      <c r="M351" s="3" t="s">
        <v>109</v>
      </c>
      <c r="N351" s="3" t="s">
        <v>110</v>
      </c>
      <c r="O351" s="3"/>
    </row>
    <row r="352" spans="1:15" x14ac:dyDescent="0.75">
      <c r="A352" s="3" t="s">
        <v>159</v>
      </c>
      <c r="B352" s="3" t="s">
        <v>160</v>
      </c>
      <c r="C352" s="3">
        <v>558</v>
      </c>
      <c r="D352" s="3" t="s">
        <v>136</v>
      </c>
      <c r="E352" s="3">
        <v>2010</v>
      </c>
      <c r="F352" s="3">
        <v>2010</v>
      </c>
      <c r="G352" s="3">
        <v>23014</v>
      </c>
      <c r="H352" s="3" t="s">
        <v>161</v>
      </c>
      <c r="I352" s="3">
        <v>7012</v>
      </c>
      <c r="J352" s="3" t="s">
        <v>162</v>
      </c>
      <c r="K352" s="3" t="s">
        <v>108</v>
      </c>
      <c r="L352" s="3">
        <v>10.338990000000001</v>
      </c>
      <c r="M352" s="3" t="s">
        <v>109</v>
      </c>
      <c r="N352" s="3" t="s">
        <v>110</v>
      </c>
      <c r="O352" s="3"/>
    </row>
    <row r="353" spans="1:15" x14ac:dyDescent="0.75">
      <c r="A353" s="3" t="s">
        <v>159</v>
      </c>
      <c r="B353" s="3" t="s">
        <v>160</v>
      </c>
      <c r="C353" s="3">
        <v>558</v>
      </c>
      <c r="D353" s="3" t="s">
        <v>136</v>
      </c>
      <c r="E353" s="3">
        <v>2011</v>
      </c>
      <c r="F353" s="3">
        <v>2011</v>
      </c>
      <c r="G353" s="3">
        <v>23014</v>
      </c>
      <c r="H353" s="3" t="s">
        <v>161</v>
      </c>
      <c r="I353" s="3">
        <v>7012</v>
      </c>
      <c r="J353" s="3" t="s">
        <v>162</v>
      </c>
      <c r="K353" s="3" t="s">
        <v>108</v>
      </c>
      <c r="L353" s="3">
        <v>9.2501840000000009</v>
      </c>
      <c r="M353" s="3" t="s">
        <v>109</v>
      </c>
      <c r="N353" s="3" t="s">
        <v>110</v>
      </c>
      <c r="O353" s="3"/>
    </row>
    <row r="354" spans="1:15" x14ac:dyDescent="0.75">
      <c r="A354" s="3" t="s">
        <v>159</v>
      </c>
      <c r="B354" s="3" t="s">
        <v>160</v>
      </c>
      <c r="C354" s="3">
        <v>558</v>
      </c>
      <c r="D354" s="3" t="s">
        <v>136</v>
      </c>
      <c r="E354" s="3">
        <v>2012</v>
      </c>
      <c r="F354" s="3">
        <v>2012</v>
      </c>
      <c r="G354" s="3">
        <v>23014</v>
      </c>
      <c r="H354" s="3" t="s">
        <v>161</v>
      </c>
      <c r="I354" s="3">
        <v>7012</v>
      </c>
      <c r="J354" s="3" t="s">
        <v>162</v>
      </c>
      <c r="K354" s="3" t="s">
        <v>108</v>
      </c>
      <c r="L354" s="3">
        <v>8.0912860000000002</v>
      </c>
      <c r="M354" s="3" t="s">
        <v>109</v>
      </c>
      <c r="N354" s="3" t="s">
        <v>110</v>
      </c>
      <c r="O354" s="3"/>
    </row>
    <row r="355" spans="1:15" x14ac:dyDescent="0.75">
      <c r="A355" s="3" t="s">
        <v>159</v>
      </c>
      <c r="B355" s="3" t="s">
        <v>160</v>
      </c>
      <c r="C355" s="3">
        <v>558</v>
      </c>
      <c r="D355" s="3" t="s">
        <v>136</v>
      </c>
      <c r="E355" s="3">
        <v>2013</v>
      </c>
      <c r="F355" s="3">
        <v>2013</v>
      </c>
      <c r="G355" s="3">
        <v>23014</v>
      </c>
      <c r="H355" s="3" t="s">
        <v>161</v>
      </c>
      <c r="I355" s="3">
        <v>7012</v>
      </c>
      <c r="J355" s="3" t="s">
        <v>162</v>
      </c>
      <c r="K355" s="3" t="s">
        <v>108</v>
      </c>
      <c r="L355" s="3">
        <v>5.9760340000000003</v>
      </c>
      <c r="M355" s="3" t="s">
        <v>109</v>
      </c>
      <c r="N355" s="3" t="s">
        <v>110</v>
      </c>
      <c r="O355" s="3"/>
    </row>
    <row r="356" spans="1:15" x14ac:dyDescent="0.75">
      <c r="A356" s="3" t="s">
        <v>159</v>
      </c>
      <c r="B356" s="3" t="s">
        <v>160</v>
      </c>
      <c r="C356" s="3">
        <v>558</v>
      </c>
      <c r="D356" s="3" t="s">
        <v>136</v>
      </c>
      <c r="E356" s="3">
        <v>2014</v>
      </c>
      <c r="F356" s="3">
        <v>2014</v>
      </c>
      <c r="G356" s="3">
        <v>23014</v>
      </c>
      <c r="H356" s="3" t="s">
        <v>161</v>
      </c>
      <c r="I356" s="3">
        <v>7012</v>
      </c>
      <c r="J356" s="3" t="s">
        <v>162</v>
      </c>
      <c r="K356" s="3" t="s">
        <v>108</v>
      </c>
      <c r="L356" s="3">
        <v>11.733320000000001</v>
      </c>
      <c r="M356" s="3" t="s">
        <v>109</v>
      </c>
      <c r="N356" s="3" t="s">
        <v>110</v>
      </c>
      <c r="O356" s="3"/>
    </row>
    <row r="357" spans="1:15" x14ac:dyDescent="0.75">
      <c r="A357" s="3" t="s">
        <v>159</v>
      </c>
      <c r="B357" s="3" t="s">
        <v>160</v>
      </c>
      <c r="C357" s="3">
        <v>558</v>
      </c>
      <c r="D357" s="3" t="s">
        <v>136</v>
      </c>
      <c r="E357" s="3">
        <v>2015</v>
      </c>
      <c r="F357" s="3">
        <v>2015</v>
      </c>
      <c r="G357" s="3">
        <v>23014</v>
      </c>
      <c r="H357" s="3" t="s">
        <v>161</v>
      </c>
      <c r="I357" s="3">
        <v>7012</v>
      </c>
      <c r="J357" s="3" t="s">
        <v>162</v>
      </c>
      <c r="K357" s="3" t="s">
        <v>108</v>
      </c>
      <c r="L357" s="3">
        <v>0.39669900000000002</v>
      </c>
      <c r="M357" s="3" t="s">
        <v>109</v>
      </c>
      <c r="N357" s="3" t="s">
        <v>110</v>
      </c>
      <c r="O357" s="3"/>
    </row>
    <row r="358" spans="1:15" x14ac:dyDescent="0.75">
      <c r="A358" s="3" t="s">
        <v>159</v>
      </c>
      <c r="B358" s="3" t="s">
        <v>160</v>
      </c>
      <c r="C358" s="3">
        <v>558</v>
      </c>
      <c r="D358" s="3" t="s">
        <v>136</v>
      </c>
      <c r="E358" s="3">
        <v>2016</v>
      </c>
      <c r="F358" s="3">
        <v>2016</v>
      </c>
      <c r="G358" s="3">
        <v>23014</v>
      </c>
      <c r="H358" s="3" t="s">
        <v>161</v>
      </c>
      <c r="I358" s="3">
        <v>7012</v>
      </c>
      <c r="J358" s="3" t="s">
        <v>162</v>
      </c>
      <c r="K358" s="3" t="s">
        <v>108</v>
      </c>
      <c r="L358" s="3">
        <v>-0.67562</v>
      </c>
      <c r="M358" s="3" t="s">
        <v>109</v>
      </c>
      <c r="N358" s="3" t="s">
        <v>110</v>
      </c>
      <c r="O358" s="3"/>
    </row>
    <row r="359" spans="1:15" x14ac:dyDescent="0.75">
      <c r="A359" s="3" t="s">
        <v>159</v>
      </c>
      <c r="B359" s="3" t="s">
        <v>160</v>
      </c>
      <c r="C359" s="3">
        <v>558</v>
      </c>
      <c r="D359" s="3" t="s">
        <v>136</v>
      </c>
      <c r="E359" s="3">
        <v>2017</v>
      </c>
      <c r="F359" s="3">
        <v>2017</v>
      </c>
      <c r="G359" s="3">
        <v>23014</v>
      </c>
      <c r="H359" s="3" t="s">
        <v>161</v>
      </c>
      <c r="I359" s="3">
        <v>7012</v>
      </c>
      <c r="J359" s="3" t="s">
        <v>162</v>
      </c>
      <c r="K359" s="3" t="s">
        <v>108</v>
      </c>
      <c r="L359" s="3">
        <v>5.6709630000000004</v>
      </c>
      <c r="M359" s="3" t="s">
        <v>109</v>
      </c>
      <c r="N359" s="3" t="s">
        <v>110</v>
      </c>
      <c r="O359" s="3"/>
    </row>
    <row r="360" spans="1:15" x14ac:dyDescent="0.75">
      <c r="A360" s="3" t="s">
        <v>159</v>
      </c>
      <c r="B360" s="3" t="s">
        <v>160</v>
      </c>
      <c r="C360" s="3">
        <v>558</v>
      </c>
      <c r="D360" s="3" t="s">
        <v>136</v>
      </c>
      <c r="E360" s="3">
        <v>2018</v>
      </c>
      <c r="F360" s="3">
        <v>2018</v>
      </c>
      <c r="G360" s="3">
        <v>23014</v>
      </c>
      <c r="H360" s="3" t="s">
        <v>161</v>
      </c>
      <c r="I360" s="3">
        <v>7012</v>
      </c>
      <c r="J360" s="3" t="s">
        <v>162</v>
      </c>
      <c r="K360" s="3" t="s">
        <v>108</v>
      </c>
      <c r="L360" s="3">
        <v>2.384671</v>
      </c>
      <c r="M360" s="3" t="s">
        <v>109</v>
      </c>
      <c r="N360" s="3" t="s">
        <v>110</v>
      </c>
      <c r="O360" s="3"/>
    </row>
    <row r="361" spans="1:15" x14ac:dyDescent="0.75">
      <c r="A361" s="3" t="s">
        <v>159</v>
      </c>
      <c r="B361" s="3" t="s">
        <v>160</v>
      </c>
      <c r="C361" s="3">
        <v>558</v>
      </c>
      <c r="D361" s="3" t="s">
        <v>136</v>
      </c>
      <c r="E361" s="3">
        <v>2019</v>
      </c>
      <c r="F361" s="3">
        <v>2019</v>
      </c>
      <c r="G361" s="3">
        <v>23014</v>
      </c>
      <c r="H361" s="3" t="s">
        <v>161</v>
      </c>
      <c r="I361" s="3">
        <v>7012</v>
      </c>
      <c r="J361" s="3" t="s">
        <v>162</v>
      </c>
      <c r="K361" s="3" t="s">
        <v>108</v>
      </c>
      <c r="L361" s="3">
        <v>5.3342850000000004</v>
      </c>
      <c r="M361" s="3" t="s">
        <v>109</v>
      </c>
      <c r="N361" s="3" t="s">
        <v>110</v>
      </c>
      <c r="O361" s="3"/>
    </row>
    <row r="362" spans="1:15" x14ac:dyDescent="0.75">
      <c r="A362" s="3" t="s">
        <v>159</v>
      </c>
      <c r="B362" s="3" t="s">
        <v>160</v>
      </c>
      <c r="C362" s="3">
        <v>562</v>
      </c>
      <c r="D362" s="3" t="s">
        <v>86</v>
      </c>
      <c r="E362" s="3">
        <v>2010</v>
      </c>
      <c r="F362" s="3">
        <v>2010</v>
      </c>
      <c r="G362" s="3">
        <v>23014</v>
      </c>
      <c r="H362" s="3" t="s">
        <v>161</v>
      </c>
      <c r="I362" s="3">
        <v>7012</v>
      </c>
      <c r="J362" s="3" t="s">
        <v>162</v>
      </c>
      <c r="K362" s="3" t="s">
        <v>108</v>
      </c>
      <c r="L362" s="3">
        <v>5.8353669999999997</v>
      </c>
      <c r="M362" s="3" t="s">
        <v>109</v>
      </c>
      <c r="N362" s="3" t="s">
        <v>110</v>
      </c>
      <c r="O362" s="3"/>
    </row>
    <row r="363" spans="1:15" x14ac:dyDescent="0.75">
      <c r="A363" s="3" t="s">
        <v>159</v>
      </c>
      <c r="B363" s="3" t="s">
        <v>160</v>
      </c>
      <c r="C363" s="3">
        <v>562</v>
      </c>
      <c r="D363" s="3" t="s">
        <v>86</v>
      </c>
      <c r="E363" s="3">
        <v>2011</v>
      </c>
      <c r="F363" s="3">
        <v>2011</v>
      </c>
      <c r="G363" s="3">
        <v>23014</v>
      </c>
      <c r="H363" s="3" t="s">
        <v>161</v>
      </c>
      <c r="I363" s="3">
        <v>7012</v>
      </c>
      <c r="J363" s="3" t="s">
        <v>162</v>
      </c>
      <c r="K363" s="3" t="s">
        <v>108</v>
      </c>
      <c r="L363" s="3">
        <v>7.3374999999999996E-2</v>
      </c>
      <c r="M363" s="3" t="s">
        <v>109</v>
      </c>
      <c r="N363" s="3" t="s">
        <v>110</v>
      </c>
      <c r="O363" s="3"/>
    </row>
    <row r="364" spans="1:15" x14ac:dyDescent="0.75">
      <c r="A364" s="3" t="s">
        <v>159</v>
      </c>
      <c r="B364" s="3" t="s">
        <v>160</v>
      </c>
      <c r="C364" s="3">
        <v>562</v>
      </c>
      <c r="D364" s="3" t="s">
        <v>86</v>
      </c>
      <c r="E364" s="3">
        <v>2012</v>
      </c>
      <c r="F364" s="3">
        <v>2012</v>
      </c>
      <c r="G364" s="3">
        <v>23014</v>
      </c>
      <c r="H364" s="3" t="s">
        <v>161</v>
      </c>
      <c r="I364" s="3">
        <v>7012</v>
      </c>
      <c r="J364" s="3" t="s">
        <v>162</v>
      </c>
      <c r="K364" s="3" t="s">
        <v>108</v>
      </c>
      <c r="L364" s="3">
        <v>4.9439609999999998</v>
      </c>
      <c r="M364" s="3" t="s">
        <v>109</v>
      </c>
      <c r="N364" s="3" t="s">
        <v>110</v>
      </c>
      <c r="O364" s="3"/>
    </row>
    <row r="365" spans="1:15" x14ac:dyDescent="0.75">
      <c r="A365" s="3" t="s">
        <v>159</v>
      </c>
      <c r="B365" s="3" t="s">
        <v>160</v>
      </c>
      <c r="C365" s="3">
        <v>562</v>
      </c>
      <c r="D365" s="3" t="s">
        <v>86</v>
      </c>
      <c r="E365" s="3">
        <v>2013</v>
      </c>
      <c r="F365" s="3">
        <v>2013</v>
      </c>
      <c r="G365" s="3">
        <v>23014</v>
      </c>
      <c r="H365" s="3" t="s">
        <v>161</v>
      </c>
      <c r="I365" s="3">
        <v>7012</v>
      </c>
      <c r="J365" s="3" t="s">
        <v>162</v>
      </c>
      <c r="K365" s="3" t="s">
        <v>108</v>
      </c>
      <c r="L365" s="3">
        <v>0.86834999999999996</v>
      </c>
      <c r="M365" s="3" t="s">
        <v>109</v>
      </c>
      <c r="N365" s="3" t="s">
        <v>110</v>
      </c>
      <c r="O365" s="3"/>
    </row>
    <row r="366" spans="1:15" x14ac:dyDescent="0.75">
      <c r="A366" s="3" t="s">
        <v>159</v>
      </c>
      <c r="B366" s="3" t="s">
        <v>160</v>
      </c>
      <c r="C366" s="3">
        <v>562</v>
      </c>
      <c r="D366" s="3" t="s">
        <v>86</v>
      </c>
      <c r="E366" s="3">
        <v>2014</v>
      </c>
      <c r="F366" s="3">
        <v>2014</v>
      </c>
      <c r="G366" s="3">
        <v>23014</v>
      </c>
      <c r="H366" s="3" t="s">
        <v>161</v>
      </c>
      <c r="I366" s="3">
        <v>7012</v>
      </c>
      <c r="J366" s="3" t="s">
        <v>162</v>
      </c>
      <c r="K366" s="3" t="s">
        <v>108</v>
      </c>
      <c r="L366" s="3">
        <v>-0.40570000000000001</v>
      </c>
      <c r="M366" s="3" t="s">
        <v>109</v>
      </c>
      <c r="N366" s="3" t="s">
        <v>110</v>
      </c>
      <c r="O366" s="3"/>
    </row>
    <row r="367" spans="1:15" x14ac:dyDescent="0.75">
      <c r="A367" s="3" t="s">
        <v>159</v>
      </c>
      <c r="B367" s="3" t="s">
        <v>160</v>
      </c>
      <c r="C367" s="3">
        <v>562</v>
      </c>
      <c r="D367" s="3" t="s">
        <v>86</v>
      </c>
      <c r="E367" s="3">
        <v>2015</v>
      </c>
      <c r="F367" s="3">
        <v>2015</v>
      </c>
      <c r="G367" s="3">
        <v>23014</v>
      </c>
      <c r="H367" s="3" t="s">
        <v>161</v>
      </c>
      <c r="I367" s="3">
        <v>7012</v>
      </c>
      <c r="J367" s="3" t="s">
        <v>162</v>
      </c>
      <c r="K367" s="3" t="s">
        <v>108</v>
      </c>
      <c r="L367" s="3">
        <v>2.6924990000000002</v>
      </c>
      <c r="M367" s="3" t="s">
        <v>109</v>
      </c>
      <c r="N367" s="3" t="s">
        <v>110</v>
      </c>
      <c r="O367" s="3"/>
    </row>
    <row r="368" spans="1:15" x14ac:dyDescent="0.75">
      <c r="A368" s="3" t="s">
        <v>159</v>
      </c>
      <c r="B368" s="3" t="s">
        <v>160</v>
      </c>
      <c r="C368" s="3">
        <v>562</v>
      </c>
      <c r="D368" s="3" t="s">
        <v>86</v>
      </c>
      <c r="E368" s="3">
        <v>2016</v>
      </c>
      <c r="F368" s="3">
        <v>2016</v>
      </c>
      <c r="G368" s="3">
        <v>23014</v>
      </c>
      <c r="H368" s="3" t="s">
        <v>161</v>
      </c>
      <c r="I368" s="3">
        <v>7012</v>
      </c>
      <c r="J368" s="3" t="s">
        <v>162</v>
      </c>
      <c r="K368" s="3" t="s">
        <v>108</v>
      </c>
      <c r="L368" s="3">
        <v>-5.7178800000000001</v>
      </c>
      <c r="M368" s="3" t="s">
        <v>109</v>
      </c>
      <c r="N368" s="3" t="s">
        <v>110</v>
      </c>
      <c r="O368" s="3"/>
    </row>
    <row r="369" spans="1:15" x14ac:dyDescent="0.75">
      <c r="A369" s="3" t="s">
        <v>159</v>
      </c>
      <c r="B369" s="3" t="s">
        <v>160</v>
      </c>
      <c r="C369" s="3">
        <v>562</v>
      </c>
      <c r="D369" s="3" t="s">
        <v>86</v>
      </c>
      <c r="E369" s="3">
        <v>2017</v>
      </c>
      <c r="F369" s="3">
        <v>2017</v>
      </c>
      <c r="G369" s="3">
        <v>23014</v>
      </c>
      <c r="H369" s="3" t="s">
        <v>161</v>
      </c>
      <c r="I369" s="3">
        <v>7012</v>
      </c>
      <c r="J369" s="3" t="s">
        <v>162</v>
      </c>
      <c r="K369" s="3" t="s">
        <v>108</v>
      </c>
      <c r="L369" s="3">
        <v>6.2083120000000003</v>
      </c>
      <c r="M369" s="3" t="s">
        <v>109</v>
      </c>
      <c r="N369" s="3" t="s">
        <v>110</v>
      </c>
      <c r="O369" s="3"/>
    </row>
    <row r="370" spans="1:15" x14ac:dyDescent="0.75">
      <c r="A370" s="3" t="s">
        <v>159</v>
      </c>
      <c r="B370" s="3" t="s">
        <v>160</v>
      </c>
      <c r="C370" s="3">
        <v>562</v>
      </c>
      <c r="D370" s="3" t="s">
        <v>86</v>
      </c>
      <c r="E370" s="3">
        <v>2018</v>
      </c>
      <c r="F370" s="3">
        <v>2018</v>
      </c>
      <c r="G370" s="3">
        <v>23014</v>
      </c>
      <c r="H370" s="3" t="s">
        <v>161</v>
      </c>
      <c r="I370" s="3">
        <v>7012</v>
      </c>
      <c r="J370" s="3" t="s">
        <v>162</v>
      </c>
      <c r="K370" s="3" t="s">
        <v>108</v>
      </c>
      <c r="L370" s="3">
        <v>-4.5217400000000003</v>
      </c>
      <c r="M370" s="3" t="s">
        <v>109</v>
      </c>
      <c r="N370" s="3" t="s">
        <v>110</v>
      </c>
      <c r="O370" s="3"/>
    </row>
    <row r="371" spans="1:15" x14ac:dyDescent="0.75">
      <c r="A371" s="3" t="s">
        <v>159</v>
      </c>
      <c r="B371" s="3" t="s">
        <v>160</v>
      </c>
      <c r="C371" s="3">
        <v>562</v>
      </c>
      <c r="D371" s="3" t="s">
        <v>86</v>
      </c>
      <c r="E371" s="3">
        <v>2019</v>
      </c>
      <c r="F371" s="3">
        <v>2019</v>
      </c>
      <c r="G371" s="3">
        <v>23014</v>
      </c>
      <c r="H371" s="3" t="s">
        <v>161</v>
      </c>
      <c r="I371" s="3">
        <v>7012</v>
      </c>
      <c r="J371" s="3" t="s">
        <v>162</v>
      </c>
      <c r="K371" s="3" t="s">
        <v>108</v>
      </c>
      <c r="L371" s="3">
        <v>-2.73224</v>
      </c>
      <c r="M371" s="3" t="s">
        <v>109</v>
      </c>
      <c r="N371" s="3" t="s">
        <v>110</v>
      </c>
      <c r="O371" s="3"/>
    </row>
    <row r="372" spans="1:15" x14ac:dyDescent="0.75">
      <c r="A372" s="3" t="s">
        <v>159</v>
      </c>
      <c r="B372" s="3" t="s">
        <v>160</v>
      </c>
      <c r="C372" s="3">
        <v>646</v>
      </c>
      <c r="D372" s="3" t="s">
        <v>87</v>
      </c>
      <c r="E372" s="3">
        <v>2010</v>
      </c>
      <c r="F372" s="3">
        <v>2010</v>
      </c>
      <c r="G372" s="3">
        <v>23014</v>
      </c>
      <c r="H372" s="3" t="s">
        <v>161</v>
      </c>
      <c r="I372" s="3">
        <v>7012</v>
      </c>
      <c r="J372" s="3" t="s">
        <v>162</v>
      </c>
      <c r="K372" s="3" t="s">
        <v>108</v>
      </c>
      <c r="L372" s="3">
        <v>-12.205399999999999</v>
      </c>
      <c r="M372" s="3" t="s">
        <v>109</v>
      </c>
      <c r="N372" s="3" t="s">
        <v>110</v>
      </c>
      <c r="O372" s="3"/>
    </row>
    <row r="373" spans="1:15" x14ac:dyDescent="0.75">
      <c r="A373" s="3" t="s">
        <v>159</v>
      </c>
      <c r="B373" s="3" t="s">
        <v>160</v>
      </c>
      <c r="C373" s="3">
        <v>646</v>
      </c>
      <c r="D373" s="3" t="s">
        <v>87</v>
      </c>
      <c r="E373" s="3">
        <v>2011</v>
      </c>
      <c r="F373" s="3">
        <v>2011</v>
      </c>
      <c r="G373" s="3">
        <v>23014</v>
      </c>
      <c r="H373" s="3" t="s">
        <v>161</v>
      </c>
      <c r="I373" s="3">
        <v>7012</v>
      </c>
      <c r="J373" s="3" t="s">
        <v>162</v>
      </c>
      <c r="K373" s="3" t="s">
        <v>108</v>
      </c>
      <c r="L373" s="3">
        <v>9.3831989999999994</v>
      </c>
      <c r="M373" s="3" t="s">
        <v>109</v>
      </c>
      <c r="N373" s="3" t="s">
        <v>110</v>
      </c>
      <c r="O373" s="3"/>
    </row>
    <row r="374" spans="1:15" x14ac:dyDescent="0.75">
      <c r="A374" s="3" t="s">
        <v>159</v>
      </c>
      <c r="B374" s="3" t="s">
        <v>160</v>
      </c>
      <c r="C374" s="3">
        <v>646</v>
      </c>
      <c r="D374" s="3" t="s">
        <v>87</v>
      </c>
      <c r="E374" s="3">
        <v>2012</v>
      </c>
      <c r="F374" s="3">
        <v>2012</v>
      </c>
      <c r="G374" s="3">
        <v>23014</v>
      </c>
      <c r="H374" s="3" t="s">
        <v>161</v>
      </c>
      <c r="I374" s="3">
        <v>7012</v>
      </c>
      <c r="J374" s="3" t="s">
        <v>162</v>
      </c>
      <c r="K374" s="3" t="s">
        <v>108</v>
      </c>
      <c r="L374" s="3">
        <v>14.353759999999999</v>
      </c>
      <c r="M374" s="3" t="s">
        <v>109</v>
      </c>
      <c r="N374" s="3" t="s">
        <v>110</v>
      </c>
      <c r="O374" s="3"/>
    </row>
    <row r="375" spans="1:15" x14ac:dyDescent="0.75">
      <c r="A375" s="3" t="s">
        <v>159</v>
      </c>
      <c r="B375" s="3" t="s">
        <v>160</v>
      </c>
      <c r="C375" s="3">
        <v>646</v>
      </c>
      <c r="D375" s="3" t="s">
        <v>87</v>
      </c>
      <c r="E375" s="3">
        <v>2013</v>
      </c>
      <c r="F375" s="3">
        <v>2013</v>
      </c>
      <c r="G375" s="3">
        <v>23014</v>
      </c>
      <c r="H375" s="3" t="s">
        <v>161</v>
      </c>
      <c r="I375" s="3">
        <v>7012</v>
      </c>
      <c r="J375" s="3" t="s">
        <v>162</v>
      </c>
      <c r="K375" s="3" t="s">
        <v>108</v>
      </c>
      <c r="L375" s="3">
        <v>6.8760500000000002</v>
      </c>
      <c r="M375" s="3" t="s">
        <v>109</v>
      </c>
      <c r="N375" s="3" t="s">
        <v>110</v>
      </c>
      <c r="O375" s="3"/>
    </row>
    <row r="376" spans="1:15" x14ac:dyDescent="0.75">
      <c r="A376" s="3" t="s">
        <v>159</v>
      </c>
      <c r="B376" s="3" t="s">
        <v>160</v>
      </c>
      <c r="C376" s="3">
        <v>646</v>
      </c>
      <c r="D376" s="3" t="s">
        <v>87</v>
      </c>
      <c r="E376" s="3">
        <v>2014</v>
      </c>
      <c r="F376" s="3">
        <v>2014</v>
      </c>
      <c r="G376" s="3">
        <v>23014</v>
      </c>
      <c r="H376" s="3" t="s">
        <v>161</v>
      </c>
      <c r="I376" s="3">
        <v>7012</v>
      </c>
      <c r="J376" s="3" t="s">
        <v>162</v>
      </c>
      <c r="K376" s="3" t="s">
        <v>108</v>
      </c>
      <c r="L376" s="3">
        <v>-3.19123</v>
      </c>
      <c r="M376" s="3" t="s">
        <v>109</v>
      </c>
      <c r="N376" s="3" t="s">
        <v>110</v>
      </c>
      <c r="O376" s="3"/>
    </row>
    <row r="377" spans="1:15" x14ac:dyDescent="0.75">
      <c r="A377" s="3" t="s">
        <v>159</v>
      </c>
      <c r="B377" s="3" t="s">
        <v>160</v>
      </c>
      <c r="C377" s="3">
        <v>646</v>
      </c>
      <c r="D377" s="3" t="s">
        <v>87</v>
      </c>
      <c r="E377" s="3">
        <v>2015</v>
      </c>
      <c r="F377" s="3">
        <v>2015</v>
      </c>
      <c r="G377" s="3">
        <v>23014</v>
      </c>
      <c r="H377" s="3" t="s">
        <v>161</v>
      </c>
      <c r="I377" s="3">
        <v>7012</v>
      </c>
      <c r="J377" s="3" t="s">
        <v>162</v>
      </c>
      <c r="K377" s="3" t="s">
        <v>108</v>
      </c>
      <c r="L377" s="3">
        <v>13.067080000000001</v>
      </c>
      <c r="M377" s="3" t="s">
        <v>109</v>
      </c>
      <c r="N377" s="3" t="s">
        <v>110</v>
      </c>
      <c r="O377" s="3"/>
    </row>
    <row r="378" spans="1:15" x14ac:dyDescent="0.75">
      <c r="A378" s="3" t="s">
        <v>159</v>
      </c>
      <c r="B378" s="3" t="s">
        <v>160</v>
      </c>
      <c r="C378" s="3">
        <v>646</v>
      </c>
      <c r="D378" s="3" t="s">
        <v>87</v>
      </c>
      <c r="E378" s="3">
        <v>2016</v>
      </c>
      <c r="F378" s="3">
        <v>2016</v>
      </c>
      <c r="G378" s="3">
        <v>23014</v>
      </c>
      <c r="H378" s="3" t="s">
        <v>161</v>
      </c>
      <c r="I378" s="3">
        <v>7012</v>
      </c>
      <c r="J378" s="3" t="s">
        <v>162</v>
      </c>
      <c r="K378" s="3" t="s">
        <v>108</v>
      </c>
      <c r="L378" s="3">
        <v>20.85284</v>
      </c>
      <c r="M378" s="3" t="s">
        <v>109</v>
      </c>
      <c r="N378" s="3" t="s">
        <v>110</v>
      </c>
      <c r="O378" s="3"/>
    </row>
    <row r="379" spans="1:15" x14ac:dyDescent="0.75">
      <c r="A379" s="3" t="s">
        <v>159</v>
      </c>
      <c r="B379" s="3" t="s">
        <v>160</v>
      </c>
      <c r="C379" s="3">
        <v>646</v>
      </c>
      <c r="D379" s="3" t="s">
        <v>87</v>
      </c>
      <c r="E379" s="3">
        <v>2017</v>
      </c>
      <c r="F379" s="3">
        <v>2017</v>
      </c>
      <c r="G379" s="3">
        <v>23014</v>
      </c>
      <c r="H379" s="3" t="s">
        <v>161</v>
      </c>
      <c r="I379" s="3">
        <v>7012</v>
      </c>
      <c r="J379" s="3" t="s">
        <v>162</v>
      </c>
      <c r="K379" s="3" t="s">
        <v>108</v>
      </c>
      <c r="L379" s="3">
        <v>-6.1581999999999999</v>
      </c>
      <c r="M379" s="3" t="s">
        <v>109</v>
      </c>
      <c r="N379" s="3" t="s">
        <v>110</v>
      </c>
      <c r="O379" s="3"/>
    </row>
    <row r="380" spans="1:15" x14ac:dyDescent="0.75">
      <c r="A380" s="3" t="s">
        <v>159</v>
      </c>
      <c r="B380" s="3" t="s">
        <v>160</v>
      </c>
      <c r="C380" s="3">
        <v>646</v>
      </c>
      <c r="D380" s="3" t="s">
        <v>87</v>
      </c>
      <c r="E380" s="3">
        <v>2018</v>
      </c>
      <c r="F380" s="3">
        <v>2018</v>
      </c>
      <c r="G380" s="3">
        <v>23014</v>
      </c>
      <c r="H380" s="3" t="s">
        <v>161</v>
      </c>
      <c r="I380" s="3">
        <v>7012</v>
      </c>
      <c r="J380" s="3" t="s">
        <v>162</v>
      </c>
      <c r="K380" s="3" t="s">
        <v>108</v>
      </c>
      <c r="L380" s="3">
        <v>-6.9190399999999999</v>
      </c>
      <c r="M380" s="3" t="s">
        <v>109</v>
      </c>
      <c r="N380" s="3" t="s">
        <v>110</v>
      </c>
      <c r="O380" s="3"/>
    </row>
    <row r="381" spans="1:15" x14ac:dyDescent="0.75">
      <c r="A381" s="3" t="s">
        <v>159</v>
      </c>
      <c r="B381" s="3" t="s">
        <v>160</v>
      </c>
      <c r="C381" s="3">
        <v>646</v>
      </c>
      <c r="D381" s="3" t="s">
        <v>87</v>
      </c>
      <c r="E381" s="3">
        <v>2019</v>
      </c>
      <c r="F381" s="3">
        <v>2019</v>
      </c>
      <c r="G381" s="3">
        <v>23014</v>
      </c>
      <c r="H381" s="3" t="s">
        <v>161</v>
      </c>
      <c r="I381" s="3">
        <v>7012</v>
      </c>
      <c r="J381" s="3" t="s">
        <v>162</v>
      </c>
      <c r="K381" s="3" t="s">
        <v>108</v>
      </c>
      <c r="L381" s="3">
        <v>23.81428</v>
      </c>
      <c r="M381" s="3" t="s">
        <v>109</v>
      </c>
      <c r="N381" s="3" t="s">
        <v>110</v>
      </c>
      <c r="O381" s="3"/>
    </row>
    <row r="382" spans="1:15" x14ac:dyDescent="0.75">
      <c r="A382" s="3" t="s">
        <v>159</v>
      </c>
      <c r="B382" s="3" t="s">
        <v>160</v>
      </c>
      <c r="C382" s="3">
        <v>678</v>
      </c>
      <c r="D382" s="3" t="s">
        <v>88</v>
      </c>
      <c r="E382" s="3">
        <v>2010</v>
      </c>
      <c r="F382" s="3">
        <v>2010</v>
      </c>
      <c r="G382" s="3">
        <v>23014</v>
      </c>
      <c r="H382" s="3" t="s">
        <v>161</v>
      </c>
      <c r="I382" s="3">
        <v>7012</v>
      </c>
      <c r="J382" s="3" t="s">
        <v>162</v>
      </c>
      <c r="K382" s="3" t="s">
        <v>108</v>
      </c>
      <c r="L382" s="3">
        <v>15.441459999999999</v>
      </c>
      <c r="M382" s="3" t="s">
        <v>109</v>
      </c>
      <c r="N382" s="3" t="s">
        <v>110</v>
      </c>
      <c r="O382" s="3"/>
    </row>
    <row r="383" spans="1:15" x14ac:dyDescent="0.75">
      <c r="A383" s="3" t="s">
        <v>159</v>
      </c>
      <c r="B383" s="3" t="s">
        <v>160</v>
      </c>
      <c r="C383" s="3">
        <v>678</v>
      </c>
      <c r="D383" s="3" t="s">
        <v>88</v>
      </c>
      <c r="E383" s="3">
        <v>2011</v>
      </c>
      <c r="F383" s="3">
        <v>2011</v>
      </c>
      <c r="G383" s="3">
        <v>23014</v>
      </c>
      <c r="H383" s="3" t="s">
        <v>161</v>
      </c>
      <c r="I383" s="3">
        <v>7012</v>
      </c>
      <c r="J383" s="3" t="s">
        <v>162</v>
      </c>
      <c r="K383" s="3" t="s">
        <v>108</v>
      </c>
      <c r="L383" s="3">
        <v>12.375389999999999</v>
      </c>
      <c r="M383" s="3" t="s">
        <v>109</v>
      </c>
      <c r="N383" s="3" t="s">
        <v>110</v>
      </c>
      <c r="O383" s="3"/>
    </row>
    <row r="384" spans="1:15" x14ac:dyDescent="0.75">
      <c r="A384" s="3" t="s">
        <v>159</v>
      </c>
      <c r="B384" s="3" t="s">
        <v>160</v>
      </c>
      <c r="C384" s="3">
        <v>678</v>
      </c>
      <c r="D384" s="3" t="s">
        <v>88</v>
      </c>
      <c r="E384" s="3">
        <v>2012</v>
      </c>
      <c r="F384" s="3">
        <v>2012</v>
      </c>
      <c r="G384" s="3">
        <v>23014</v>
      </c>
      <c r="H384" s="3" t="s">
        <v>161</v>
      </c>
      <c r="I384" s="3">
        <v>7012</v>
      </c>
      <c r="J384" s="3" t="s">
        <v>162</v>
      </c>
      <c r="K384" s="3" t="s">
        <v>108</v>
      </c>
      <c r="L384" s="3">
        <v>12.32849</v>
      </c>
      <c r="M384" s="3" t="s">
        <v>109</v>
      </c>
      <c r="N384" s="3" t="s">
        <v>110</v>
      </c>
      <c r="O384" s="3"/>
    </row>
    <row r="385" spans="1:15" x14ac:dyDescent="0.75">
      <c r="A385" s="3" t="s">
        <v>159</v>
      </c>
      <c r="B385" s="3" t="s">
        <v>160</v>
      </c>
      <c r="C385" s="3">
        <v>678</v>
      </c>
      <c r="D385" s="3" t="s">
        <v>88</v>
      </c>
      <c r="E385" s="3">
        <v>2013</v>
      </c>
      <c r="F385" s="3">
        <v>2013</v>
      </c>
      <c r="G385" s="3">
        <v>23014</v>
      </c>
      <c r="H385" s="3" t="s">
        <v>161</v>
      </c>
      <c r="I385" s="3">
        <v>7012</v>
      </c>
      <c r="J385" s="3" t="s">
        <v>162</v>
      </c>
      <c r="K385" s="3" t="s">
        <v>108</v>
      </c>
      <c r="L385" s="3">
        <v>7.6508430000000001</v>
      </c>
      <c r="M385" s="3" t="s">
        <v>109</v>
      </c>
      <c r="N385" s="3" t="s">
        <v>110</v>
      </c>
      <c r="O385" s="3"/>
    </row>
    <row r="386" spans="1:15" x14ac:dyDescent="0.75">
      <c r="A386" s="3" t="s">
        <v>159</v>
      </c>
      <c r="B386" s="3" t="s">
        <v>160</v>
      </c>
      <c r="C386" s="3">
        <v>678</v>
      </c>
      <c r="D386" s="3" t="s">
        <v>88</v>
      </c>
      <c r="E386" s="3">
        <v>2014</v>
      </c>
      <c r="F386" s="3">
        <v>2014</v>
      </c>
      <c r="G386" s="3">
        <v>23014</v>
      </c>
      <c r="H386" s="3" t="s">
        <v>161</v>
      </c>
      <c r="I386" s="3">
        <v>7012</v>
      </c>
      <c r="J386" s="3" t="s">
        <v>162</v>
      </c>
      <c r="K386" s="3" t="s">
        <v>108</v>
      </c>
      <c r="L386" s="3">
        <v>5.1871960000000001</v>
      </c>
      <c r="M386" s="3" t="s">
        <v>109</v>
      </c>
      <c r="N386" s="3" t="s">
        <v>110</v>
      </c>
      <c r="O386" s="3"/>
    </row>
    <row r="387" spans="1:15" x14ac:dyDescent="0.75">
      <c r="A387" s="3" t="s">
        <v>159</v>
      </c>
      <c r="B387" s="3" t="s">
        <v>160</v>
      </c>
      <c r="C387" s="3">
        <v>678</v>
      </c>
      <c r="D387" s="3" t="s">
        <v>88</v>
      </c>
      <c r="E387" s="3">
        <v>2015</v>
      </c>
      <c r="F387" s="3">
        <v>2015</v>
      </c>
      <c r="G387" s="3">
        <v>23014</v>
      </c>
      <c r="H387" s="3" t="s">
        <v>161</v>
      </c>
      <c r="I387" s="3">
        <v>7012</v>
      </c>
      <c r="J387" s="3" t="s">
        <v>162</v>
      </c>
      <c r="K387" s="3" t="s">
        <v>108</v>
      </c>
      <c r="L387" s="3">
        <v>4.2710290000000004</v>
      </c>
      <c r="M387" s="3" t="s">
        <v>109</v>
      </c>
      <c r="N387" s="3" t="s">
        <v>110</v>
      </c>
      <c r="O387" s="3"/>
    </row>
    <row r="388" spans="1:15" x14ac:dyDescent="0.75">
      <c r="A388" s="3" t="s">
        <v>159</v>
      </c>
      <c r="B388" s="3" t="s">
        <v>160</v>
      </c>
      <c r="C388" s="3">
        <v>678</v>
      </c>
      <c r="D388" s="3" t="s">
        <v>88</v>
      </c>
      <c r="E388" s="3">
        <v>2016</v>
      </c>
      <c r="F388" s="3">
        <v>2016</v>
      </c>
      <c r="G388" s="3">
        <v>23014</v>
      </c>
      <c r="H388" s="3" t="s">
        <v>161</v>
      </c>
      <c r="I388" s="3">
        <v>7012</v>
      </c>
      <c r="J388" s="3" t="s">
        <v>162</v>
      </c>
      <c r="K388" s="3" t="s">
        <v>108</v>
      </c>
      <c r="L388" s="3">
        <v>0.68825999999999998</v>
      </c>
      <c r="M388" s="3" t="s">
        <v>109</v>
      </c>
      <c r="N388" s="3" t="s">
        <v>110</v>
      </c>
      <c r="O388" s="3"/>
    </row>
    <row r="389" spans="1:15" x14ac:dyDescent="0.75">
      <c r="A389" s="3" t="s">
        <v>159</v>
      </c>
      <c r="B389" s="3" t="s">
        <v>160</v>
      </c>
      <c r="C389" s="3">
        <v>678</v>
      </c>
      <c r="D389" s="3" t="s">
        <v>88</v>
      </c>
      <c r="E389" s="3">
        <v>2017</v>
      </c>
      <c r="F389" s="3">
        <v>2017</v>
      </c>
      <c r="G389" s="3">
        <v>23014</v>
      </c>
      <c r="H389" s="3" t="s">
        <v>161</v>
      </c>
      <c r="I389" s="3">
        <v>7012</v>
      </c>
      <c r="J389" s="3" t="s">
        <v>162</v>
      </c>
      <c r="K389" s="3" t="s">
        <v>108</v>
      </c>
      <c r="L389" s="3">
        <v>8.527317</v>
      </c>
      <c r="M389" s="3" t="s">
        <v>109</v>
      </c>
      <c r="N389" s="3" t="s">
        <v>110</v>
      </c>
      <c r="O389" s="3"/>
    </row>
    <row r="390" spans="1:15" x14ac:dyDescent="0.75">
      <c r="A390" s="3" t="s">
        <v>159</v>
      </c>
      <c r="B390" s="3" t="s">
        <v>160</v>
      </c>
      <c r="C390" s="3">
        <v>678</v>
      </c>
      <c r="D390" s="3" t="s">
        <v>88</v>
      </c>
      <c r="E390" s="3">
        <v>2018</v>
      </c>
      <c r="F390" s="3">
        <v>2018</v>
      </c>
      <c r="G390" s="3">
        <v>23014</v>
      </c>
      <c r="H390" s="3" t="s">
        <v>161</v>
      </c>
      <c r="I390" s="3">
        <v>7012</v>
      </c>
      <c r="J390" s="3" t="s">
        <v>162</v>
      </c>
      <c r="K390" s="3" t="s">
        <v>108</v>
      </c>
      <c r="L390" s="3">
        <v>9.6892490000000002</v>
      </c>
      <c r="M390" s="3" t="s">
        <v>109</v>
      </c>
      <c r="N390" s="3" t="s">
        <v>110</v>
      </c>
      <c r="O390" s="3"/>
    </row>
    <row r="391" spans="1:15" x14ac:dyDescent="0.75">
      <c r="A391" s="3" t="s">
        <v>159</v>
      </c>
      <c r="B391" s="3" t="s">
        <v>160</v>
      </c>
      <c r="C391" s="3">
        <v>678</v>
      </c>
      <c r="D391" s="3" t="s">
        <v>88</v>
      </c>
      <c r="E391" s="3">
        <v>2019</v>
      </c>
      <c r="F391" s="3">
        <v>2019</v>
      </c>
      <c r="G391" s="3">
        <v>23014</v>
      </c>
      <c r="H391" s="3" t="s">
        <v>161</v>
      </c>
      <c r="I391" s="3">
        <v>7012</v>
      </c>
      <c r="J391" s="3" t="s">
        <v>162</v>
      </c>
      <c r="K391" s="3" t="s">
        <v>108</v>
      </c>
      <c r="L391" s="3">
        <v>9.5442</v>
      </c>
      <c r="M391" s="3" t="s">
        <v>109</v>
      </c>
      <c r="N391" s="3" t="s">
        <v>110</v>
      </c>
      <c r="O391" s="3"/>
    </row>
    <row r="392" spans="1:15" x14ac:dyDescent="0.75">
      <c r="A392" s="3" t="s">
        <v>159</v>
      </c>
      <c r="B392" s="3" t="s">
        <v>160</v>
      </c>
      <c r="C392" s="3">
        <v>686</v>
      </c>
      <c r="D392" s="3" t="s">
        <v>89</v>
      </c>
      <c r="E392" s="3">
        <v>2010</v>
      </c>
      <c r="F392" s="3">
        <v>2010</v>
      </c>
      <c r="G392" s="3">
        <v>23014</v>
      </c>
      <c r="H392" s="3" t="s">
        <v>161</v>
      </c>
      <c r="I392" s="3">
        <v>7012</v>
      </c>
      <c r="J392" s="3" t="s">
        <v>162</v>
      </c>
      <c r="K392" s="3" t="s">
        <v>108</v>
      </c>
      <c r="L392" s="3">
        <v>10.32559</v>
      </c>
      <c r="M392" s="3" t="s">
        <v>109</v>
      </c>
      <c r="N392" s="3" t="s">
        <v>110</v>
      </c>
      <c r="O392" s="3"/>
    </row>
    <row r="393" spans="1:15" x14ac:dyDescent="0.75">
      <c r="A393" s="3" t="s">
        <v>159</v>
      </c>
      <c r="B393" s="3" t="s">
        <v>160</v>
      </c>
      <c r="C393" s="3">
        <v>686</v>
      </c>
      <c r="D393" s="3" t="s">
        <v>89</v>
      </c>
      <c r="E393" s="3">
        <v>2011</v>
      </c>
      <c r="F393" s="3">
        <v>2011</v>
      </c>
      <c r="G393" s="3">
        <v>23014</v>
      </c>
      <c r="H393" s="3" t="s">
        <v>161</v>
      </c>
      <c r="I393" s="3">
        <v>7012</v>
      </c>
      <c r="J393" s="3" t="s">
        <v>162</v>
      </c>
      <c r="K393" s="3" t="s">
        <v>108</v>
      </c>
      <c r="L393" s="3">
        <v>5.0252809999999997</v>
      </c>
      <c r="M393" s="3" t="s">
        <v>109</v>
      </c>
      <c r="N393" s="3" t="s">
        <v>110</v>
      </c>
      <c r="O393" s="3"/>
    </row>
    <row r="394" spans="1:15" x14ac:dyDescent="0.75">
      <c r="A394" s="3" t="s">
        <v>159</v>
      </c>
      <c r="B394" s="3" t="s">
        <v>160</v>
      </c>
      <c r="C394" s="3">
        <v>686</v>
      </c>
      <c r="D394" s="3" t="s">
        <v>89</v>
      </c>
      <c r="E394" s="3">
        <v>2012</v>
      </c>
      <c r="F394" s="3">
        <v>2012</v>
      </c>
      <c r="G394" s="3">
        <v>23014</v>
      </c>
      <c r="H394" s="3" t="s">
        <v>161</v>
      </c>
      <c r="I394" s="3">
        <v>7012</v>
      </c>
      <c r="J394" s="3" t="s">
        <v>162</v>
      </c>
      <c r="K394" s="3" t="s">
        <v>108</v>
      </c>
      <c r="L394" s="3">
        <v>2.0632739999999998</v>
      </c>
      <c r="M394" s="3" t="s">
        <v>109</v>
      </c>
      <c r="N394" s="3" t="s">
        <v>110</v>
      </c>
      <c r="O394" s="3"/>
    </row>
    <row r="395" spans="1:15" x14ac:dyDescent="0.75">
      <c r="A395" s="3" t="s">
        <v>159</v>
      </c>
      <c r="B395" s="3" t="s">
        <v>160</v>
      </c>
      <c r="C395" s="3">
        <v>686</v>
      </c>
      <c r="D395" s="3" t="s">
        <v>89</v>
      </c>
      <c r="E395" s="3">
        <v>2013</v>
      </c>
      <c r="F395" s="3">
        <v>2013</v>
      </c>
      <c r="G395" s="3">
        <v>23014</v>
      </c>
      <c r="H395" s="3" t="s">
        <v>161</v>
      </c>
      <c r="I395" s="3">
        <v>7012</v>
      </c>
      <c r="J395" s="3" t="s">
        <v>162</v>
      </c>
      <c r="K395" s="3" t="s">
        <v>108</v>
      </c>
      <c r="L395" s="3">
        <v>-0.40431</v>
      </c>
      <c r="M395" s="3" t="s">
        <v>109</v>
      </c>
      <c r="N395" s="3" t="s">
        <v>110</v>
      </c>
      <c r="O395" s="3"/>
    </row>
    <row r="396" spans="1:15" x14ac:dyDescent="0.75">
      <c r="A396" s="3" t="s">
        <v>159</v>
      </c>
      <c r="B396" s="3" t="s">
        <v>160</v>
      </c>
      <c r="C396" s="3">
        <v>686</v>
      </c>
      <c r="D396" s="3" t="s">
        <v>89</v>
      </c>
      <c r="E396" s="3">
        <v>2014</v>
      </c>
      <c r="F396" s="3">
        <v>2014</v>
      </c>
      <c r="G396" s="3">
        <v>23014</v>
      </c>
      <c r="H396" s="3" t="s">
        <v>161</v>
      </c>
      <c r="I396" s="3">
        <v>7012</v>
      </c>
      <c r="J396" s="3" t="s">
        <v>162</v>
      </c>
      <c r="K396" s="3" t="s">
        <v>108</v>
      </c>
      <c r="L396" s="3">
        <v>-0.19331000000000001</v>
      </c>
      <c r="M396" s="3" t="s">
        <v>109</v>
      </c>
      <c r="N396" s="3" t="s">
        <v>110</v>
      </c>
      <c r="O396" s="3"/>
    </row>
    <row r="397" spans="1:15" x14ac:dyDescent="0.75">
      <c r="A397" s="3" t="s">
        <v>159</v>
      </c>
      <c r="B397" s="3" t="s">
        <v>160</v>
      </c>
      <c r="C397" s="3">
        <v>686</v>
      </c>
      <c r="D397" s="3" t="s">
        <v>89</v>
      </c>
      <c r="E397" s="3">
        <v>2015</v>
      </c>
      <c r="F397" s="3">
        <v>2015</v>
      </c>
      <c r="G397" s="3">
        <v>23014</v>
      </c>
      <c r="H397" s="3" t="s">
        <v>161</v>
      </c>
      <c r="I397" s="3">
        <v>7012</v>
      </c>
      <c r="J397" s="3" t="s">
        <v>162</v>
      </c>
      <c r="K397" s="3" t="s">
        <v>108</v>
      </c>
      <c r="L397" s="3">
        <v>1.5785400000000001</v>
      </c>
      <c r="M397" s="3" t="s">
        <v>109</v>
      </c>
      <c r="N397" s="3" t="s">
        <v>110</v>
      </c>
      <c r="O397" s="3"/>
    </row>
    <row r="398" spans="1:15" x14ac:dyDescent="0.75">
      <c r="A398" s="3" t="s">
        <v>159</v>
      </c>
      <c r="B398" s="3" t="s">
        <v>160</v>
      </c>
      <c r="C398" s="3">
        <v>686</v>
      </c>
      <c r="D398" s="3" t="s">
        <v>89</v>
      </c>
      <c r="E398" s="3">
        <v>2016</v>
      </c>
      <c r="F398" s="3">
        <v>2016</v>
      </c>
      <c r="G398" s="3">
        <v>23014</v>
      </c>
      <c r="H398" s="3" t="s">
        <v>161</v>
      </c>
      <c r="I398" s="3">
        <v>7012</v>
      </c>
      <c r="J398" s="3" t="s">
        <v>162</v>
      </c>
      <c r="K398" s="3" t="s">
        <v>108</v>
      </c>
      <c r="L398" s="3">
        <v>6.8452659999999996</v>
      </c>
      <c r="M398" s="3" t="s">
        <v>109</v>
      </c>
      <c r="N398" s="3" t="s">
        <v>110</v>
      </c>
      <c r="O398" s="3"/>
    </row>
    <row r="399" spans="1:15" x14ac:dyDescent="0.75">
      <c r="A399" s="3" t="s">
        <v>159</v>
      </c>
      <c r="B399" s="3" t="s">
        <v>160</v>
      </c>
      <c r="C399" s="3">
        <v>686</v>
      </c>
      <c r="D399" s="3" t="s">
        <v>89</v>
      </c>
      <c r="E399" s="3">
        <v>2017</v>
      </c>
      <c r="F399" s="3">
        <v>2017</v>
      </c>
      <c r="G399" s="3">
        <v>23014</v>
      </c>
      <c r="H399" s="3" t="s">
        <v>161</v>
      </c>
      <c r="I399" s="3">
        <v>7012</v>
      </c>
      <c r="J399" s="3" t="s">
        <v>162</v>
      </c>
      <c r="K399" s="3" t="s">
        <v>108</v>
      </c>
      <c r="L399" s="3">
        <v>-3.4621200000000001</v>
      </c>
      <c r="M399" s="3" t="s">
        <v>109</v>
      </c>
      <c r="N399" s="3" t="s">
        <v>110</v>
      </c>
      <c r="O399" s="3"/>
    </row>
    <row r="400" spans="1:15" x14ac:dyDescent="0.75">
      <c r="A400" s="3" t="s">
        <v>159</v>
      </c>
      <c r="B400" s="3" t="s">
        <v>160</v>
      </c>
      <c r="C400" s="3">
        <v>686</v>
      </c>
      <c r="D400" s="3" t="s">
        <v>89</v>
      </c>
      <c r="E400" s="3">
        <v>2018</v>
      </c>
      <c r="F400" s="3">
        <v>2018</v>
      </c>
      <c r="G400" s="3">
        <v>23014</v>
      </c>
      <c r="H400" s="3" t="s">
        <v>161</v>
      </c>
      <c r="I400" s="3">
        <v>7012</v>
      </c>
      <c r="J400" s="3" t="s">
        <v>162</v>
      </c>
      <c r="K400" s="3" t="s">
        <v>108</v>
      </c>
      <c r="L400" s="3">
        <v>1.7469269999999999</v>
      </c>
      <c r="M400" s="3" t="s">
        <v>109</v>
      </c>
      <c r="N400" s="3" t="s">
        <v>110</v>
      </c>
      <c r="O400" s="3"/>
    </row>
    <row r="401" spans="1:15" x14ac:dyDescent="0.75">
      <c r="A401" s="3" t="s">
        <v>159</v>
      </c>
      <c r="B401" s="3" t="s">
        <v>160</v>
      </c>
      <c r="C401" s="3">
        <v>686</v>
      </c>
      <c r="D401" s="3" t="s">
        <v>89</v>
      </c>
      <c r="E401" s="3">
        <v>2019</v>
      </c>
      <c r="F401" s="3">
        <v>2019</v>
      </c>
      <c r="G401" s="3">
        <v>23014</v>
      </c>
      <c r="H401" s="3" t="s">
        <v>161</v>
      </c>
      <c r="I401" s="3">
        <v>7012</v>
      </c>
      <c r="J401" s="3" t="s">
        <v>162</v>
      </c>
      <c r="K401" s="3" t="s">
        <v>108</v>
      </c>
      <c r="L401" s="3">
        <v>0.24527599999999999</v>
      </c>
      <c r="M401" s="3" t="s">
        <v>109</v>
      </c>
      <c r="N401" s="3" t="s">
        <v>110</v>
      </c>
      <c r="O401" s="3"/>
    </row>
    <row r="402" spans="1:15" x14ac:dyDescent="0.75">
      <c r="A402" s="3" t="s">
        <v>159</v>
      </c>
      <c r="B402" s="3" t="s">
        <v>160</v>
      </c>
      <c r="C402" s="3">
        <v>694</v>
      </c>
      <c r="D402" s="3" t="s">
        <v>90</v>
      </c>
      <c r="E402" s="3">
        <v>2010</v>
      </c>
      <c r="F402" s="3">
        <v>2010</v>
      </c>
      <c r="G402" s="3">
        <v>23014</v>
      </c>
      <c r="H402" s="3" t="s">
        <v>161</v>
      </c>
      <c r="I402" s="3">
        <v>7012</v>
      </c>
      <c r="J402" s="3" t="s">
        <v>162</v>
      </c>
      <c r="K402" s="3" t="s">
        <v>108</v>
      </c>
      <c r="L402" s="3">
        <v>8.2584660000000003</v>
      </c>
      <c r="M402" s="3" t="s">
        <v>109</v>
      </c>
      <c r="N402" s="3" t="s">
        <v>110</v>
      </c>
      <c r="O402" s="3"/>
    </row>
    <row r="403" spans="1:15" x14ac:dyDescent="0.75">
      <c r="A403" s="3" t="s">
        <v>159</v>
      </c>
      <c r="B403" s="3" t="s">
        <v>160</v>
      </c>
      <c r="C403" s="3">
        <v>694</v>
      </c>
      <c r="D403" s="3" t="s">
        <v>90</v>
      </c>
      <c r="E403" s="3">
        <v>2011</v>
      </c>
      <c r="F403" s="3">
        <v>2011</v>
      </c>
      <c r="G403" s="3">
        <v>23014</v>
      </c>
      <c r="H403" s="3" t="s">
        <v>161</v>
      </c>
      <c r="I403" s="3">
        <v>7012</v>
      </c>
      <c r="J403" s="3" t="s">
        <v>162</v>
      </c>
      <c r="K403" s="3" t="s">
        <v>108</v>
      </c>
      <c r="L403" s="3">
        <v>7.4688800000000004</v>
      </c>
      <c r="M403" s="3" t="s">
        <v>109</v>
      </c>
      <c r="N403" s="3" t="s">
        <v>110</v>
      </c>
      <c r="O403" s="3"/>
    </row>
    <row r="404" spans="1:15" x14ac:dyDescent="0.75">
      <c r="A404" s="3" t="s">
        <v>159</v>
      </c>
      <c r="B404" s="3" t="s">
        <v>160</v>
      </c>
      <c r="C404" s="3">
        <v>694</v>
      </c>
      <c r="D404" s="3" t="s">
        <v>90</v>
      </c>
      <c r="E404" s="3">
        <v>2012</v>
      </c>
      <c r="F404" s="3">
        <v>2012</v>
      </c>
      <c r="G404" s="3">
        <v>23014</v>
      </c>
      <c r="H404" s="3" t="s">
        <v>161</v>
      </c>
      <c r="I404" s="3">
        <v>7012</v>
      </c>
      <c r="J404" s="3" t="s">
        <v>162</v>
      </c>
      <c r="K404" s="3" t="s">
        <v>108</v>
      </c>
      <c r="L404" s="3">
        <v>6.237006</v>
      </c>
      <c r="M404" s="3" t="s">
        <v>109</v>
      </c>
      <c r="N404" s="3" t="s">
        <v>110</v>
      </c>
      <c r="O404" s="3"/>
    </row>
    <row r="405" spans="1:15" x14ac:dyDescent="0.75">
      <c r="A405" s="3" t="s">
        <v>159</v>
      </c>
      <c r="B405" s="3" t="s">
        <v>160</v>
      </c>
      <c r="C405" s="3">
        <v>694</v>
      </c>
      <c r="D405" s="3" t="s">
        <v>90</v>
      </c>
      <c r="E405" s="3">
        <v>2013</v>
      </c>
      <c r="F405" s="3">
        <v>2013</v>
      </c>
      <c r="G405" s="3">
        <v>23014</v>
      </c>
      <c r="H405" s="3" t="s">
        <v>161</v>
      </c>
      <c r="I405" s="3">
        <v>7012</v>
      </c>
      <c r="J405" s="3" t="s">
        <v>162</v>
      </c>
      <c r="K405" s="3" t="s">
        <v>108</v>
      </c>
      <c r="L405" s="3">
        <v>5.591278</v>
      </c>
      <c r="M405" s="3" t="s">
        <v>109</v>
      </c>
      <c r="N405" s="3" t="s">
        <v>110</v>
      </c>
      <c r="O405" s="3"/>
    </row>
    <row r="406" spans="1:15" x14ac:dyDescent="0.75">
      <c r="A406" s="3" t="s">
        <v>159</v>
      </c>
      <c r="B406" s="3" t="s">
        <v>160</v>
      </c>
      <c r="C406" s="3">
        <v>694</v>
      </c>
      <c r="D406" s="3" t="s">
        <v>90</v>
      </c>
      <c r="E406" s="3">
        <v>2014</v>
      </c>
      <c r="F406" s="3">
        <v>2014</v>
      </c>
      <c r="G406" s="3">
        <v>23014</v>
      </c>
      <c r="H406" s="3" t="s">
        <v>161</v>
      </c>
      <c r="I406" s="3">
        <v>7012</v>
      </c>
      <c r="J406" s="3" t="s">
        <v>162</v>
      </c>
      <c r="K406" s="3" t="s">
        <v>108</v>
      </c>
      <c r="L406" s="3">
        <v>4.6333070000000003</v>
      </c>
      <c r="M406" s="3" t="s">
        <v>109</v>
      </c>
      <c r="N406" s="3" t="s">
        <v>110</v>
      </c>
      <c r="O406" s="3"/>
    </row>
    <row r="407" spans="1:15" x14ac:dyDescent="0.75">
      <c r="A407" s="3" t="s">
        <v>159</v>
      </c>
      <c r="B407" s="3" t="s">
        <v>160</v>
      </c>
      <c r="C407" s="3">
        <v>694</v>
      </c>
      <c r="D407" s="3" t="s">
        <v>90</v>
      </c>
      <c r="E407" s="3">
        <v>2015</v>
      </c>
      <c r="F407" s="3">
        <v>2015</v>
      </c>
      <c r="G407" s="3">
        <v>23014</v>
      </c>
      <c r="H407" s="3" t="s">
        <v>161</v>
      </c>
      <c r="I407" s="3">
        <v>7012</v>
      </c>
      <c r="J407" s="3" t="s">
        <v>162</v>
      </c>
      <c r="K407" s="3" t="s">
        <v>108</v>
      </c>
      <c r="L407" s="3">
        <v>10.754049999999999</v>
      </c>
      <c r="M407" s="3" t="s">
        <v>109</v>
      </c>
      <c r="N407" s="3" t="s">
        <v>110</v>
      </c>
      <c r="O407" s="3"/>
    </row>
    <row r="408" spans="1:15" x14ac:dyDescent="0.75">
      <c r="A408" s="3" t="s">
        <v>159</v>
      </c>
      <c r="B408" s="3" t="s">
        <v>160</v>
      </c>
      <c r="C408" s="3">
        <v>694</v>
      </c>
      <c r="D408" s="3" t="s">
        <v>90</v>
      </c>
      <c r="E408" s="3">
        <v>2016</v>
      </c>
      <c r="F408" s="3">
        <v>2016</v>
      </c>
      <c r="G408" s="3">
        <v>23014</v>
      </c>
      <c r="H408" s="3" t="s">
        <v>161</v>
      </c>
      <c r="I408" s="3">
        <v>7012</v>
      </c>
      <c r="J408" s="3" t="s">
        <v>162</v>
      </c>
      <c r="K408" s="3" t="s">
        <v>108</v>
      </c>
      <c r="L408" s="3">
        <v>18.620059999999999</v>
      </c>
      <c r="M408" s="3" t="s">
        <v>109</v>
      </c>
      <c r="N408" s="3" t="s">
        <v>110</v>
      </c>
      <c r="O408" s="3"/>
    </row>
    <row r="409" spans="1:15" x14ac:dyDescent="0.75">
      <c r="A409" s="3" t="s">
        <v>159</v>
      </c>
      <c r="B409" s="3" t="s">
        <v>160</v>
      </c>
      <c r="C409" s="3">
        <v>694</v>
      </c>
      <c r="D409" s="3" t="s">
        <v>90</v>
      </c>
      <c r="E409" s="3">
        <v>2017</v>
      </c>
      <c r="F409" s="3">
        <v>2017</v>
      </c>
      <c r="G409" s="3">
        <v>23014</v>
      </c>
      <c r="H409" s="3" t="s">
        <v>161</v>
      </c>
      <c r="I409" s="3">
        <v>7012</v>
      </c>
      <c r="J409" s="3" t="s">
        <v>162</v>
      </c>
      <c r="K409" s="3" t="s">
        <v>108</v>
      </c>
      <c r="L409" s="3">
        <v>17.931429999999999</v>
      </c>
      <c r="M409" s="3" t="s">
        <v>109</v>
      </c>
      <c r="N409" s="3" t="s">
        <v>110</v>
      </c>
      <c r="O409" s="3"/>
    </row>
    <row r="410" spans="1:15" x14ac:dyDescent="0.75">
      <c r="A410" s="3" t="s">
        <v>159</v>
      </c>
      <c r="B410" s="3" t="s">
        <v>160</v>
      </c>
      <c r="C410" s="3">
        <v>694</v>
      </c>
      <c r="D410" s="3" t="s">
        <v>90</v>
      </c>
      <c r="E410" s="3">
        <v>2018</v>
      </c>
      <c r="F410" s="3">
        <v>2018</v>
      </c>
      <c r="G410" s="3">
        <v>23014</v>
      </c>
      <c r="H410" s="3" t="s">
        <v>161</v>
      </c>
      <c r="I410" s="3">
        <v>7012</v>
      </c>
      <c r="J410" s="3" t="s">
        <v>162</v>
      </c>
      <c r="K410" s="3" t="s">
        <v>108</v>
      </c>
      <c r="L410" s="3">
        <v>12.771520000000001</v>
      </c>
      <c r="M410" s="3" t="s">
        <v>109</v>
      </c>
      <c r="N410" s="3" t="s">
        <v>110</v>
      </c>
      <c r="O410" s="3"/>
    </row>
    <row r="411" spans="1:15" x14ac:dyDescent="0.75">
      <c r="A411" s="3" t="s">
        <v>159</v>
      </c>
      <c r="B411" s="3" t="s">
        <v>160</v>
      </c>
      <c r="C411" s="3">
        <v>694</v>
      </c>
      <c r="D411" s="3" t="s">
        <v>90</v>
      </c>
      <c r="E411" s="3">
        <v>2019</v>
      </c>
      <c r="F411" s="3">
        <v>2019</v>
      </c>
      <c r="G411" s="3">
        <v>23014</v>
      </c>
      <c r="H411" s="3" t="s">
        <v>161</v>
      </c>
      <c r="I411" s="3">
        <v>7012</v>
      </c>
      <c r="J411" s="3" t="s">
        <v>162</v>
      </c>
      <c r="K411" s="3" t="s">
        <v>108</v>
      </c>
      <c r="L411" s="3">
        <v>5.3874000000000004</v>
      </c>
      <c r="M411" s="3" t="s">
        <v>109</v>
      </c>
      <c r="N411" s="3" t="s">
        <v>110</v>
      </c>
      <c r="O411" s="3"/>
    </row>
    <row r="412" spans="1:15" x14ac:dyDescent="0.75">
      <c r="A412" s="3" t="s">
        <v>159</v>
      </c>
      <c r="B412" s="3" t="s">
        <v>160</v>
      </c>
      <c r="C412" s="3">
        <v>90</v>
      </c>
      <c r="D412" s="3" t="s">
        <v>91</v>
      </c>
      <c r="E412" s="3">
        <v>2010</v>
      </c>
      <c r="F412" s="3">
        <v>2010</v>
      </c>
      <c r="G412" s="3">
        <v>23014</v>
      </c>
      <c r="H412" s="3" t="s">
        <v>161</v>
      </c>
      <c r="I412" s="3">
        <v>7012</v>
      </c>
      <c r="J412" s="3" t="s">
        <v>162</v>
      </c>
      <c r="K412" s="3" t="s">
        <v>108</v>
      </c>
      <c r="L412" s="3">
        <v>-3.8445299999999998</v>
      </c>
      <c r="M412" s="3" t="s">
        <v>109</v>
      </c>
      <c r="N412" s="3" t="s">
        <v>110</v>
      </c>
      <c r="O412" s="3"/>
    </row>
    <row r="413" spans="1:15" x14ac:dyDescent="0.75">
      <c r="A413" s="3" t="s">
        <v>159</v>
      </c>
      <c r="B413" s="3" t="s">
        <v>160</v>
      </c>
      <c r="C413" s="3">
        <v>90</v>
      </c>
      <c r="D413" s="3" t="s">
        <v>91</v>
      </c>
      <c r="E413" s="3">
        <v>2011</v>
      </c>
      <c r="F413" s="3">
        <v>2011</v>
      </c>
      <c r="G413" s="3">
        <v>23014</v>
      </c>
      <c r="H413" s="3" t="s">
        <v>161</v>
      </c>
      <c r="I413" s="3">
        <v>7012</v>
      </c>
      <c r="J413" s="3" t="s">
        <v>162</v>
      </c>
      <c r="K413" s="3" t="s">
        <v>108</v>
      </c>
      <c r="L413" s="3">
        <v>7.6067330000000002</v>
      </c>
      <c r="M413" s="3" t="s">
        <v>109</v>
      </c>
      <c r="N413" s="3" t="s">
        <v>110</v>
      </c>
      <c r="O413" s="3"/>
    </row>
    <row r="414" spans="1:15" x14ac:dyDescent="0.75">
      <c r="A414" s="3" t="s">
        <v>159</v>
      </c>
      <c r="B414" s="3" t="s">
        <v>160</v>
      </c>
      <c r="C414" s="3">
        <v>90</v>
      </c>
      <c r="D414" s="3" t="s">
        <v>91</v>
      </c>
      <c r="E414" s="3">
        <v>2012</v>
      </c>
      <c r="F414" s="3">
        <v>2012</v>
      </c>
      <c r="G414" s="3">
        <v>23014</v>
      </c>
      <c r="H414" s="3" t="s">
        <v>161</v>
      </c>
      <c r="I414" s="3">
        <v>7012</v>
      </c>
      <c r="J414" s="3" t="s">
        <v>162</v>
      </c>
      <c r="K414" s="3" t="s">
        <v>108</v>
      </c>
      <c r="L414" s="3">
        <v>2.3635670000000002</v>
      </c>
      <c r="M414" s="3" t="s">
        <v>109</v>
      </c>
      <c r="N414" s="3" t="s">
        <v>110</v>
      </c>
      <c r="O414" s="3"/>
    </row>
    <row r="415" spans="1:15" x14ac:dyDescent="0.75">
      <c r="A415" s="3" t="s">
        <v>159</v>
      </c>
      <c r="B415" s="3" t="s">
        <v>160</v>
      </c>
      <c r="C415" s="3">
        <v>90</v>
      </c>
      <c r="D415" s="3" t="s">
        <v>91</v>
      </c>
      <c r="E415" s="3">
        <v>2013</v>
      </c>
      <c r="F415" s="3">
        <v>2013</v>
      </c>
      <c r="G415" s="3">
        <v>23014</v>
      </c>
      <c r="H415" s="3" t="s">
        <v>161</v>
      </c>
      <c r="I415" s="3">
        <v>7012</v>
      </c>
      <c r="J415" s="3" t="s">
        <v>162</v>
      </c>
      <c r="K415" s="3" t="s">
        <v>108</v>
      </c>
      <c r="L415" s="3">
        <v>-0.83582000000000001</v>
      </c>
      <c r="M415" s="3" t="s">
        <v>109</v>
      </c>
      <c r="N415" s="3" t="s">
        <v>110</v>
      </c>
      <c r="O415" s="3"/>
    </row>
    <row r="416" spans="1:15" x14ac:dyDescent="0.75">
      <c r="A416" s="3" t="s">
        <v>159</v>
      </c>
      <c r="B416" s="3" t="s">
        <v>160</v>
      </c>
      <c r="C416" s="3">
        <v>90</v>
      </c>
      <c r="D416" s="3" t="s">
        <v>91</v>
      </c>
      <c r="E416" s="3">
        <v>2014</v>
      </c>
      <c r="F416" s="3">
        <v>2014</v>
      </c>
      <c r="G416" s="3">
        <v>23014</v>
      </c>
      <c r="H416" s="3" t="s">
        <v>161</v>
      </c>
      <c r="I416" s="3">
        <v>7012</v>
      </c>
      <c r="J416" s="3" t="s">
        <v>162</v>
      </c>
      <c r="K416" s="3" t="s">
        <v>108</v>
      </c>
      <c r="L416" s="3">
        <v>3.7813210000000002</v>
      </c>
      <c r="M416" s="3" t="s">
        <v>109</v>
      </c>
      <c r="N416" s="3" t="s">
        <v>110</v>
      </c>
      <c r="O416" s="3"/>
    </row>
    <row r="417" spans="1:15" x14ac:dyDescent="0.75">
      <c r="A417" s="3" t="s">
        <v>159</v>
      </c>
      <c r="B417" s="3" t="s">
        <v>160</v>
      </c>
      <c r="C417" s="3">
        <v>90</v>
      </c>
      <c r="D417" s="3" t="s">
        <v>91</v>
      </c>
      <c r="E417" s="3">
        <v>2015</v>
      </c>
      <c r="F417" s="3">
        <v>2015</v>
      </c>
      <c r="G417" s="3">
        <v>23014</v>
      </c>
      <c r="H417" s="3" t="s">
        <v>161</v>
      </c>
      <c r="I417" s="3">
        <v>7012</v>
      </c>
      <c r="J417" s="3" t="s">
        <v>162</v>
      </c>
      <c r="K417" s="3" t="s">
        <v>108</v>
      </c>
      <c r="L417" s="3">
        <v>1.814184</v>
      </c>
      <c r="M417" s="3" t="s">
        <v>109</v>
      </c>
      <c r="N417" s="3" t="s">
        <v>110</v>
      </c>
      <c r="O417" s="3"/>
    </row>
    <row r="418" spans="1:15" x14ac:dyDescent="0.75">
      <c r="A418" s="3" t="s">
        <v>159</v>
      </c>
      <c r="B418" s="3" t="s">
        <v>160</v>
      </c>
      <c r="C418" s="3">
        <v>90</v>
      </c>
      <c r="D418" s="3" t="s">
        <v>91</v>
      </c>
      <c r="E418" s="3">
        <v>2016</v>
      </c>
      <c r="F418" s="3">
        <v>2016</v>
      </c>
      <c r="G418" s="3">
        <v>23014</v>
      </c>
      <c r="H418" s="3" t="s">
        <v>161</v>
      </c>
      <c r="I418" s="3">
        <v>7012</v>
      </c>
      <c r="J418" s="3" t="s">
        <v>162</v>
      </c>
      <c r="K418" s="3" t="s">
        <v>108</v>
      </c>
      <c r="L418" s="3">
        <v>-3.2937400000000001</v>
      </c>
      <c r="M418" s="3" t="s">
        <v>109</v>
      </c>
      <c r="N418" s="3" t="s">
        <v>110</v>
      </c>
      <c r="O418" s="3"/>
    </row>
    <row r="419" spans="1:15" x14ac:dyDescent="0.75">
      <c r="A419" s="3" t="s">
        <v>159</v>
      </c>
      <c r="B419" s="3" t="s">
        <v>160</v>
      </c>
      <c r="C419" s="3">
        <v>90</v>
      </c>
      <c r="D419" s="3" t="s">
        <v>91</v>
      </c>
      <c r="E419" s="3">
        <v>2017</v>
      </c>
      <c r="F419" s="3">
        <v>2017</v>
      </c>
      <c r="G419" s="3">
        <v>23014</v>
      </c>
      <c r="H419" s="3" t="s">
        <v>161</v>
      </c>
      <c r="I419" s="3">
        <v>7012</v>
      </c>
      <c r="J419" s="3" t="s">
        <v>162</v>
      </c>
      <c r="K419" s="3" t="s">
        <v>108</v>
      </c>
      <c r="L419" s="3">
        <v>0.27917399999999998</v>
      </c>
      <c r="M419" s="3" t="s">
        <v>109</v>
      </c>
      <c r="N419" s="3" t="s">
        <v>110</v>
      </c>
      <c r="O419" s="3"/>
    </row>
    <row r="420" spans="1:15" x14ac:dyDescent="0.75">
      <c r="A420" s="3" t="s">
        <v>159</v>
      </c>
      <c r="B420" s="3" t="s">
        <v>160</v>
      </c>
      <c r="C420" s="3">
        <v>90</v>
      </c>
      <c r="D420" s="3" t="s">
        <v>91</v>
      </c>
      <c r="E420" s="3">
        <v>2018</v>
      </c>
      <c r="F420" s="3">
        <v>2018</v>
      </c>
      <c r="G420" s="3">
        <v>23014</v>
      </c>
      <c r="H420" s="3" t="s">
        <v>161</v>
      </c>
      <c r="I420" s="3">
        <v>7012</v>
      </c>
      <c r="J420" s="3" t="s">
        <v>162</v>
      </c>
      <c r="K420" s="3" t="s">
        <v>108</v>
      </c>
      <c r="L420" s="3">
        <v>2.9519669999999998</v>
      </c>
      <c r="M420" s="3" t="s">
        <v>109</v>
      </c>
      <c r="N420" s="3" t="s">
        <v>110</v>
      </c>
      <c r="O420" s="3"/>
    </row>
    <row r="421" spans="1:15" x14ac:dyDescent="0.75">
      <c r="A421" s="3" t="s">
        <v>159</v>
      </c>
      <c r="B421" s="3" t="s">
        <v>160</v>
      </c>
      <c r="C421" s="3">
        <v>90</v>
      </c>
      <c r="D421" s="3" t="s">
        <v>91</v>
      </c>
      <c r="E421" s="3">
        <v>2019</v>
      </c>
      <c r="F421" s="3">
        <v>2019</v>
      </c>
      <c r="G421" s="3">
        <v>23014</v>
      </c>
      <c r="H421" s="3" t="s">
        <v>161</v>
      </c>
      <c r="I421" s="3">
        <v>7012</v>
      </c>
      <c r="J421" s="3" t="s">
        <v>162</v>
      </c>
      <c r="K421" s="3" t="s">
        <v>108</v>
      </c>
      <c r="L421" s="3">
        <v>1.794616</v>
      </c>
      <c r="M421" s="3" t="s">
        <v>109</v>
      </c>
      <c r="N421" s="3" t="s">
        <v>110</v>
      </c>
      <c r="O421" s="3"/>
    </row>
    <row r="422" spans="1:15" x14ac:dyDescent="0.75">
      <c r="A422" s="3" t="s">
        <v>159</v>
      </c>
      <c r="B422" s="3" t="s">
        <v>160</v>
      </c>
      <c r="C422" s="3">
        <v>706</v>
      </c>
      <c r="D422" s="3" t="s">
        <v>137</v>
      </c>
      <c r="E422" s="3">
        <v>2010</v>
      </c>
      <c r="F422" s="3">
        <v>2010</v>
      </c>
      <c r="G422" s="3">
        <v>23014</v>
      </c>
      <c r="H422" s="3" t="s">
        <v>161</v>
      </c>
      <c r="I422" s="3">
        <v>7012</v>
      </c>
      <c r="J422" s="3" t="s">
        <v>162</v>
      </c>
      <c r="K422" s="3" t="s">
        <v>108</v>
      </c>
      <c r="L422" s="3">
        <v>9.4753410000000002</v>
      </c>
      <c r="M422" s="3" t="s">
        <v>109</v>
      </c>
      <c r="N422" s="3" t="s">
        <v>110</v>
      </c>
      <c r="O422" s="3"/>
    </row>
    <row r="423" spans="1:15" x14ac:dyDescent="0.75">
      <c r="A423" s="3" t="s">
        <v>159</v>
      </c>
      <c r="B423" s="3" t="s">
        <v>160</v>
      </c>
      <c r="C423" s="3">
        <v>706</v>
      </c>
      <c r="D423" s="3" t="s">
        <v>137</v>
      </c>
      <c r="E423" s="3">
        <v>2011</v>
      </c>
      <c r="F423" s="3">
        <v>2011</v>
      </c>
      <c r="G423" s="3">
        <v>23014</v>
      </c>
      <c r="H423" s="3" t="s">
        <v>161</v>
      </c>
      <c r="I423" s="3">
        <v>7012</v>
      </c>
      <c r="J423" s="3" t="s">
        <v>162</v>
      </c>
      <c r="K423" s="3" t="s">
        <v>108</v>
      </c>
      <c r="L423" s="3">
        <v>10.1686</v>
      </c>
      <c r="M423" s="3" t="s">
        <v>109</v>
      </c>
      <c r="N423" s="3" t="s">
        <v>110</v>
      </c>
      <c r="O423" s="3"/>
    </row>
    <row r="424" spans="1:15" x14ac:dyDescent="0.75">
      <c r="A424" s="3" t="s">
        <v>159</v>
      </c>
      <c r="B424" s="3" t="s">
        <v>160</v>
      </c>
      <c r="C424" s="3">
        <v>706</v>
      </c>
      <c r="D424" s="3" t="s">
        <v>137</v>
      </c>
      <c r="E424" s="3">
        <v>2012</v>
      </c>
      <c r="F424" s="3">
        <v>2012</v>
      </c>
      <c r="G424" s="3">
        <v>23014</v>
      </c>
      <c r="H424" s="3" t="s">
        <v>161</v>
      </c>
      <c r="I424" s="3">
        <v>7012</v>
      </c>
      <c r="J424" s="3" t="s">
        <v>162</v>
      </c>
      <c r="K424" s="3" t="s">
        <v>108</v>
      </c>
      <c r="L424" s="3">
        <v>6.573607</v>
      </c>
      <c r="M424" s="3" t="s">
        <v>109</v>
      </c>
      <c r="N424" s="3" t="s">
        <v>110</v>
      </c>
      <c r="O424" s="3"/>
    </row>
    <row r="425" spans="1:15" x14ac:dyDescent="0.75">
      <c r="A425" s="3" t="s">
        <v>159</v>
      </c>
      <c r="B425" s="3" t="s">
        <v>160</v>
      </c>
      <c r="C425" s="3">
        <v>706</v>
      </c>
      <c r="D425" s="3" t="s">
        <v>137</v>
      </c>
      <c r="E425" s="3">
        <v>2013</v>
      </c>
      <c r="F425" s="3">
        <v>2013</v>
      </c>
      <c r="G425" s="3">
        <v>23014</v>
      </c>
      <c r="H425" s="3" t="s">
        <v>161</v>
      </c>
      <c r="I425" s="3">
        <v>7012</v>
      </c>
      <c r="J425" s="3" t="s">
        <v>162</v>
      </c>
      <c r="K425" s="3" t="s">
        <v>108</v>
      </c>
      <c r="L425" s="3">
        <v>2.948836</v>
      </c>
      <c r="M425" s="3" t="s">
        <v>109</v>
      </c>
      <c r="N425" s="3" t="s">
        <v>110</v>
      </c>
      <c r="O425" s="3"/>
    </row>
    <row r="426" spans="1:15" x14ac:dyDescent="0.75">
      <c r="A426" s="3" t="s">
        <v>159</v>
      </c>
      <c r="B426" s="3" t="s">
        <v>160</v>
      </c>
      <c r="C426" s="3">
        <v>706</v>
      </c>
      <c r="D426" s="3" t="s">
        <v>137</v>
      </c>
      <c r="E426" s="3">
        <v>2014</v>
      </c>
      <c r="F426" s="3">
        <v>2014</v>
      </c>
      <c r="G426" s="3">
        <v>23014</v>
      </c>
      <c r="H426" s="3" t="s">
        <v>161</v>
      </c>
      <c r="I426" s="3">
        <v>7012</v>
      </c>
      <c r="J426" s="3" t="s">
        <v>162</v>
      </c>
      <c r="K426" s="3" t="s">
        <v>108</v>
      </c>
      <c r="L426" s="3">
        <v>3.9314779999999998</v>
      </c>
      <c r="M426" s="3" t="s">
        <v>109</v>
      </c>
      <c r="N426" s="3" t="s">
        <v>110</v>
      </c>
      <c r="O426" s="3"/>
    </row>
    <row r="427" spans="1:15" x14ac:dyDescent="0.75">
      <c r="A427" s="3" t="s">
        <v>159</v>
      </c>
      <c r="B427" s="3" t="s">
        <v>160</v>
      </c>
      <c r="C427" s="3">
        <v>706</v>
      </c>
      <c r="D427" s="3" t="s">
        <v>137</v>
      </c>
      <c r="E427" s="3">
        <v>2015</v>
      </c>
      <c r="F427" s="3">
        <v>2015</v>
      </c>
      <c r="G427" s="3">
        <v>23014</v>
      </c>
      <c r="H427" s="3" t="s">
        <v>161</v>
      </c>
      <c r="I427" s="3">
        <v>7012</v>
      </c>
      <c r="J427" s="3" t="s">
        <v>162</v>
      </c>
      <c r="K427" s="3" t="s">
        <v>108</v>
      </c>
      <c r="L427" s="3">
        <v>-9.3509999999999996E-2</v>
      </c>
      <c r="M427" s="3" t="s">
        <v>109</v>
      </c>
      <c r="N427" s="3" t="s">
        <v>110</v>
      </c>
      <c r="O427" s="3"/>
    </row>
    <row r="428" spans="1:15" x14ac:dyDescent="0.75">
      <c r="A428" s="3" t="s">
        <v>159</v>
      </c>
      <c r="B428" s="3" t="s">
        <v>160</v>
      </c>
      <c r="C428" s="3">
        <v>706</v>
      </c>
      <c r="D428" s="3" t="s">
        <v>137</v>
      </c>
      <c r="E428" s="3">
        <v>2016</v>
      </c>
      <c r="F428" s="3">
        <v>2016</v>
      </c>
      <c r="G428" s="3">
        <v>23014</v>
      </c>
      <c r="H428" s="3" t="s">
        <v>161</v>
      </c>
      <c r="I428" s="3">
        <v>7012</v>
      </c>
      <c r="J428" s="3" t="s">
        <v>162</v>
      </c>
      <c r="K428" s="3" t="s">
        <v>108</v>
      </c>
      <c r="L428" s="3">
        <v>3.6859350000000002</v>
      </c>
      <c r="M428" s="3" t="s">
        <v>109</v>
      </c>
      <c r="N428" s="3" t="s">
        <v>110</v>
      </c>
      <c r="O428" s="3"/>
    </row>
    <row r="429" spans="1:15" x14ac:dyDescent="0.75">
      <c r="A429" s="3" t="s">
        <v>159</v>
      </c>
      <c r="B429" s="3" t="s">
        <v>160</v>
      </c>
      <c r="C429" s="3">
        <v>706</v>
      </c>
      <c r="D429" s="3" t="s">
        <v>137</v>
      </c>
      <c r="E429" s="3">
        <v>2017</v>
      </c>
      <c r="F429" s="3">
        <v>2017</v>
      </c>
      <c r="G429" s="3">
        <v>23014</v>
      </c>
      <c r="H429" s="3" t="s">
        <v>161</v>
      </c>
      <c r="I429" s="3">
        <v>7012</v>
      </c>
      <c r="J429" s="3" t="s">
        <v>162</v>
      </c>
      <c r="K429" s="3" t="s">
        <v>108</v>
      </c>
      <c r="L429" s="3">
        <v>6.4937550000000002</v>
      </c>
      <c r="M429" s="3" t="s">
        <v>109</v>
      </c>
      <c r="N429" s="3" t="s">
        <v>110</v>
      </c>
      <c r="O429" s="3"/>
    </row>
    <row r="430" spans="1:15" x14ac:dyDescent="0.75">
      <c r="A430" s="3" t="s">
        <v>159</v>
      </c>
      <c r="B430" s="3" t="s">
        <v>160</v>
      </c>
      <c r="C430" s="3">
        <v>706</v>
      </c>
      <c r="D430" s="3" t="s">
        <v>137</v>
      </c>
      <c r="E430" s="3">
        <v>2018</v>
      </c>
      <c r="F430" s="3">
        <v>2018</v>
      </c>
      <c r="G430" s="3">
        <v>23014</v>
      </c>
      <c r="H430" s="3" t="s">
        <v>161</v>
      </c>
      <c r="I430" s="3">
        <v>7012</v>
      </c>
      <c r="J430" s="3" t="s">
        <v>162</v>
      </c>
      <c r="K430" s="3" t="s">
        <v>108</v>
      </c>
      <c r="L430" s="3">
        <v>5.957681</v>
      </c>
      <c r="M430" s="3" t="s">
        <v>109</v>
      </c>
      <c r="N430" s="3" t="s">
        <v>110</v>
      </c>
      <c r="O430" s="3"/>
    </row>
    <row r="431" spans="1:15" x14ac:dyDescent="0.75">
      <c r="A431" s="3" t="s">
        <v>159</v>
      </c>
      <c r="B431" s="3" t="s">
        <v>160</v>
      </c>
      <c r="C431" s="3">
        <v>706</v>
      </c>
      <c r="D431" s="3" t="s">
        <v>137</v>
      </c>
      <c r="E431" s="3">
        <v>2019</v>
      </c>
      <c r="F431" s="3">
        <v>2019</v>
      </c>
      <c r="G431" s="3">
        <v>23014</v>
      </c>
      <c r="H431" s="3" t="s">
        <v>161</v>
      </c>
      <c r="I431" s="3">
        <v>7012</v>
      </c>
      <c r="J431" s="3" t="s">
        <v>162</v>
      </c>
      <c r="K431" s="3" t="s">
        <v>108</v>
      </c>
      <c r="L431" s="3">
        <v>3.7979120000000002</v>
      </c>
      <c r="M431" s="3" t="s">
        <v>109</v>
      </c>
      <c r="N431" s="3" t="s">
        <v>110</v>
      </c>
      <c r="O431" s="3"/>
    </row>
    <row r="432" spans="1:15" x14ac:dyDescent="0.75">
      <c r="A432" s="3" t="s">
        <v>159</v>
      </c>
      <c r="B432" s="3" t="s">
        <v>160</v>
      </c>
      <c r="C432" s="3">
        <v>728</v>
      </c>
      <c r="D432" s="3" t="s">
        <v>138</v>
      </c>
      <c r="E432" s="3">
        <v>2010</v>
      </c>
      <c r="F432" s="3">
        <v>2010</v>
      </c>
      <c r="G432" s="3">
        <v>23014</v>
      </c>
      <c r="H432" s="3" t="s">
        <v>161</v>
      </c>
      <c r="I432" s="3">
        <v>7012</v>
      </c>
      <c r="J432" s="3" t="s">
        <v>162</v>
      </c>
      <c r="K432" s="3" t="s">
        <v>108</v>
      </c>
      <c r="L432" s="3">
        <v>19.934729999999998</v>
      </c>
      <c r="M432" s="3" t="s">
        <v>109</v>
      </c>
      <c r="N432" s="3" t="s">
        <v>110</v>
      </c>
      <c r="O432" s="3"/>
    </row>
    <row r="433" spans="1:15" x14ac:dyDescent="0.75">
      <c r="A433" s="3" t="s">
        <v>159</v>
      </c>
      <c r="B433" s="3" t="s">
        <v>160</v>
      </c>
      <c r="C433" s="3">
        <v>728</v>
      </c>
      <c r="D433" s="3" t="s">
        <v>138</v>
      </c>
      <c r="E433" s="3">
        <v>2011</v>
      </c>
      <c r="F433" s="3">
        <v>2011</v>
      </c>
      <c r="G433" s="3">
        <v>23014</v>
      </c>
      <c r="H433" s="3" t="s">
        <v>161</v>
      </c>
      <c r="I433" s="3">
        <v>7012</v>
      </c>
      <c r="J433" s="3" t="s">
        <v>162</v>
      </c>
      <c r="K433" s="3" t="s">
        <v>108</v>
      </c>
      <c r="L433" s="3">
        <v>57.400309999999998</v>
      </c>
      <c r="M433" s="3" t="s">
        <v>109</v>
      </c>
      <c r="N433" s="3" t="s">
        <v>110</v>
      </c>
      <c r="O433" s="3"/>
    </row>
    <row r="434" spans="1:15" x14ac:dyDescent="0.75">
      <c r="A434" s="3" t="s">
        <v>159</v>
      </c>
      <c r="B434" s="3" t="s">
        <v>160</v>
      </c>
      <c r="C434" s="3">
        <v>728</v>
      </c>
      <c r="D434" s="3" t="s">
        <v>138</v>
      </c>
      <c r="E434" s="3">
        <v>2012</v>
      </c>
      <c r="F434" s="3">
        <v>2012</v>
      </c>
      <c r="G434" s="3">
        <v>23014</v>
      </c>
      <c r="H434" s="3" t="s">
        <v>161</v>
      </c>
      <c r="I434" s="3">
        <v>7012</v>
      </c>
      <c r="J434" s="3" t="s">
        <v>162</v>
      </c>
      <c r="K434" s="3" t="s">
        <v>108</v>
      </c>
      <c r="L434" s="3">
        <v>26.017700000000001</v>
      </c>
      <c r="M434" s="3" t="s">
        <v>109</v>
      </c>
      <c r="N434" s="3" t="s">
        <v>110</v>
      </c>
      <c r="O434" s="3"/>
    </row>
    <row r="435" spans="1:15" x14ac:dyDescent="0.75">
      <c r="A435" s="3" t="s">
        <v>159</v>
      </c>
      <c r="B435" s="3" t="s">
        <v>160</v>
      </c>
      <c r="C435" s="3">
        <v>728</v>
      </c>
      <c r="D435" s="3" t="s">
        <v>138</v>
      </c>
      <c r="E435" s="3">
        <v>2013</v>
      </c>
      <c r="F435" s="3">
        <v>2013</v>
      </c>
      <c r="G435" s="3">
        <v>23014</v>
      </c>
      <c r="H435" s="3" t="s">
        <v>161</v>
      </c>
      <c r="I435" s="3">
        <v>7012</v>
      </c>
      <c r="J435" s="3" t="s">
        <v>162</v>
      </c>
      <c r="K435" s="3" t="s">
        <v>108</v>
      </c>
      <c r="L435" s="3">
        <v>-10.124700000000001</v>
      </c>
      <c r="M435" s="3" t="s">
        <v>109</v>
      </c>
      <c r="N435" s="3" t="s">
        <v>110</v>
      </c>
      <c r="O435" s="3"/>
    </row>
    <row r="436" spans="1:15" x14ac:dyDescent="0.75">
      <c r="A436" s="3" t="s">
        <v>159</v>
      </c>
      <c r="B436" s="3" t="s">
        <v>160</v>
      </c>
      <c r="C436" s="3">
        <v>728</v>
      </c>
      <c r="D436" s="3" t="s">
        <v>138</v>
      </c>
      <c r="E436" s="3">
        <v>2014</v>
      </c>
      <c r="F436" s="3">
        <v>2014</v>
      </c>
      <c r="G436" s="3">
        <v>23014</v>
      </c>
      <c r="H436" s="3" t="s">
        <v>161</v>
      </c>
      <c r="I436" s="3">
        <v>7012</v>
      </c>
      <c r="J436" s="3" t="s">
        <v>162</v>
      </c>
      <c r="K436" s="3" t="s">
        <v>108</v>
      </c>
      <c r="L436" s="3">
        <v>6.9346490000000003</v>
      </c>
      <c r="M436" s="3" t="s">
        <v>109</v>
      </c>
      <c r="N436" s="3" t="s">
        <v>110</v>
      </c>
      <c r="O436" s="3"/>
    </row>
    <row r="437" spans="1:15" x14ac:dyDescent="0.75">
      <c r="A437" s="3" t="s">
        <v>159</v>
      </c>
      <c r="B437" s="3" t="s">
        <v>160</v>
      </c>
      <c r="C437" s="3">
        <v>728</v>
      </c>
      <c r="D437" s="3" t="s">
        <v>138</v>
      </c>
      <c r="E437" s="3">
        <v>2015</v>
      </c>
      <c r="F437" s="3">
        <v>2015</v>
      </c>
      <c r="G437" s="3">
        <v>23014</v>
      </c>
      <c r="H437" s="3" t="s">
        <v>161</v>
      </c>
      <c r="I437" s="3">
        <v>7012</v>
      </c>
      <c r="J437" s="3" t="s">
        <v>162</v>
      </c>
      <c r="K437" s="3" t="s">
        <v>108</v>
      </c>
      <c r="L437" s="3">
        <v>130.03190000000001</v>
      </c>
      <c r="M437" s="3" t="s">
        <v>109</v>
      </c>
      <c r="N437" s="3" t="s">
        <v>110</v>
      </c>
      <c r="O437" s="3"/>
    </row>
    <row r="438" spans="1:15" x14ac:dyDescent="0.75">
      <c r="A438" s="3" t="s">
        <v>159</v>
      </c>
      <c r="B438" s="3" t="s">
        <v>160</v>
      </c>
      <c r="C438" s="3">
        <v>728</v>
      </c>
      <c r="D438" s="3" t="s">
        <v>138</v>
      </c>
      <c r="E438" s="3">
        <v>2016</v>
      </c>
      <c r="F438" s="3">
        <v>2016</v>
      </c>
      <c r="G438" s="3">
        <v>23014</v>
      </c>
      <c r="H438" s="3" t="s">
        <v>161</v>
      </c>
      <c r="I438" s="3">
        <v>7012</v>
      </c>
      <c r="J438" s="3" t="s">
        <v>162</v>
      </c>
      <c r="K438" s="3" t="s">
        <v>108</v>
      </c>
      <c r="L438" s="3">
        <v>513.17070000000001</v>
      </c>
      <c r="M438" s="3" t="s">
        <v>109</v>
      </c>
      <c r="N438" s="3" t="s">
        <v>110</v>
      </c>
      <c r="O438" s="3"/>
    </row>
    <row r="439" spans="1:15" x14ac:dyDescent="0.75">
      <c r="A439" s="3" t="s">
        <v>159</v>
      </c>
      <c r="B439" s="3" t="s">
        <v>160</v>
      </c>
      <c r="C439" s="3">
        <v>728</v>
      </c>
      <c r="D439" s="3" t="s">
        <v>138</v>
      </c>
      <c r="E439" s="3">
        <v>2017</v>
      </c>
      <c r="F439" s="3">
        <v>2017</v>
      </c>
      <c r="G439" s="3">
        <v>23014</v>
      </c>
      <c r="H439" s="3" t="s">
        <v>161</v>
      </c>
      <c r="I439" s="3">
        <v>7012</v>
      </c>
      <c r="J439" s="3" t="s">
        <v>162</v>
      </c>
      <c r="K439" s="3" t="s">
        <v>108</v>
      </c>
      <c r="L439" s="3">
        <v>84.677120000000002</v>
      </c>
      <c r="M439" s="3" t="s">
        <v>109</v>
      </c>
      <c r="N439" s="3" t="s">
        <v>110</v>
      </c>
      <c r="O439" s="3"/>
    </row>
    <row r="440" spans="1:15" x14ac:dyDescent="0.75">
      <c r="A440" s="3" t="s">
        <v>159</v>
      </c>
      <c r="B440" s="3" t="s">
        <v>160</v>
      </c>
      <c r="C440" s="3">
        <v>728</v>
      </c>
      <c r="D440" s="3" t="s">
        <v>138</v>
      </c>
      <c r="E440" s="3">
        <v>2018</v>
      </c>
      <c r="F440" s="3">
        <v>2018</v>
      </c>
      <c r="G440" s="3">
        <v>23014</v>
      </c>
      <c r="H440" s="3" t="s">
        <v>161</v>
      </c>
      <c r="I440" s="3">
        <v>7012</v>
      </c>
      <c r="J440" s="3" t="s">
        <v>162</v>
      </c>
      <c r="K440" s="3" t="s">
        <v>108</v>
      </c>
      <c r="L440" s="3">
        <v>29.971969999999999</v>
      </c>
      <c r="M440" s="3" t="s">
        <v>109</v>
      </c>
      <c r="N440" s="3" t="s">
        <v>110</v>
      </c>
      <c r="O440" s="3"/>
    </row>
    <row r="441" spans="1:15" x14ac:dyDescent="0.75">
      <c r="A441" s="3" t="s">
        <v>159</v>
      </c>
      <c r="B441" s="3" t="s">
        <v>160</v>
      </c>
      <c r="C441" s="3">
        <v>728</v>
      </c>
      <c r="D441" s="3" t="s">
        <v>138</v>
      </c>
      <c r="E441" s="3">
        <v>2019</v>
      </c>
      <c r="F441" s="3">
        <v>2019</v>
      </c>
      <c r="G441" s="3">
        <v>23014</v>
      </c>
      <c r="H441" s="3" t="s">
        <v>161</v>
      </c>
      <c r="I441" s="3">
        <v>7012</v>
      </c>
      <c r="J441" s="3" t="s">
        <v>162</v>
      </c>
      <c r="K441" s="3" t="s">
        <v>108</v>
      </c>
      <c r="L441" s="3">
        <v>102.0582</v>
      </c>
      <c r="M441" s="3" t="s">
        <v>109</v>
      </c>
      <c r="N441" s="3" t="s">
        <v>110</v>
      </c>
      <c r="O441" s="3"/>
    </row>
    <row r="442" spans="1:15" x14ac:dyDescent="0.75">
      <c r="A442" s="3" t="s">
        <v>159</v>
      </c>
      <c r="B442" s="3" t="s">
        <v>160</v>
      </c>
      <c r="C442" s="3">
        <v>729</v>
      </c>
      <c r="D442" s="3" t="s">
        <v>92</v>
      </c>
      <c r="E442" s="3">
        <v>2010</v>
      </c>
      <c r="F442" s="3">
        <v>2010</v>
      </c>
      <c r="G442" s="3">
        <v>23014</v>
      </c>
      <c r="H442" s="3" t="s">
        <v>161</v>
      </c>
      <c r="I442" s="3">
        <v>7012</v>
      </c>
      <c r="J442" s="3" t="s">
        <v>162</v>
      </c>
      <c r="K442" s="3" t="s">
        <v>108</v>
      </c>
      <c r="L442" s="3">
        <v>19.714459999999999</v>
      </c>
      <c r="M442" s="3" t="s">
        <v>109</v>
      </c>
      <c r="N442" s="3" t="s">
        <v>110</v>
      </c>
      <c r="O442" s="3"/>
    </row>
    <row r="443" spans="1:15" x14ac:dyDescent="0.75">
      <c r="A443" s="3" t="s">
        <v>159</v>
      </c>
      <c r="B443" s="3" t="s">
        <v>160</v>
      </c>
      <c r="C443" s="3">
        <v>729</v>
      </c>
      <c r="D443" s="3" t="s">
        <v>92</v>
      </c>
      <c r="E443" s="3">
        <v>2011</v>
      </c>
      <c r="F443" s="3">
        <v>2011</v>
      </c>
      <c r="G443" s="3">
        <v>23014</v>
      </c>
      <c r="H443" s="3" t="s">
        <v>161</v>
      </c>
      <c r="I443" s="3">
        <v>7012</v>
      </c>
      <c r="J443" s="3" t="s">
        <v>162</v>
      </c>
      <c r="K443" s="3" t="s">
        <v>108</v>
      </c>
      <c r="L443" s="3">
        <v>20.17726</v>
      </c>
      <c r="M443" s="3" t="s">
        <v>109</v>
      </c>
      <c r="N443" s="3" t="s">
        <v>110</v>
      </c>
      <c r="O443" s="3"/>
    </row>
    <row r="444" spans="1:15" x14ac:dyDescent="0.75">
      <c r="A444" s="3" t="s">
        <v>159</v>
      </c>
      <c r="B444" s="3" t="s">
        <v>160</v>
      </c>
      <c r="C444" s="3">
        <v>729</v>
      </c>
      <c r="D444" s="3" t="s">
        <v>92</v>
      </c>
      <c r="E444" s="3">
        <v>2012</v>
      </c>
      <c r="F444" s="3">
        <v>2012</v>
      </c>
      <c r="G444" s="3">
        <v>23014</v>
      </c>
      <c r="H444" s="3" t="s">
        <v>161</v>
      </c>
      <c r="I444" s="3">
        <v>7012</v>
      </c>
      <c r="J444" s="3" t="s">
        <v>162</v>
      </c>
      <c r="K444" s="3" t="s">
        <v>108</v>
      </c>
      <c r="L444" s="3">
        <v>46.305590000000002</v>
      </c>
      <c r="M444" s="3" t="s">
        <v>109</v>
      </c>
      <c r="N444" s="3" t="s">
        <v>110</v>
      </c>
      <c r="O444" s="3"/>
    </row>
    <row r="445" spans="1:15" x14ac:dyDescent="0.75">
      <c r="A445" s="3" t="s">
        <v>159</v>
      </c>
      <c r="B445" s="3" t="s">
        <v>160</v>
      </c>
      <c r="C445" s="3">
        <v>729</v>
      </c>
      <c r="D445" s="3" t="s">
        <v>92</v>
      </c>
      <c r="E445" s="3">
        <v>2013</v>
      </c>
      <c r="F445" s="3">
        <v>2013</v>
      </c>
      <c r="G445" s="3">
        <v>23014</v>
      </c>
      <c r="H445" s="3" t="s">
        <v>161</v>
      </c>
      <c r="I445" s="3">
        <v>7012</v>
      </c>
      <c r="J445" s="3" t="s">
        <v>162</v>
      </c>
      <c r="K445" s="3" t="s">
        <v>108</v>
      </c>
      <c r="L445" s="3">
        <v>28.891359999999999</v>
      </c>
      <c r="M445" s="3" t="s">
        <v>109</v>
      </c>
      <c r="N445" s="3" t="s">
        <v>110</v>
      </c>
      <c r="O445" s="3"/>
    </row>
    <row r="446" spans="1:15" x14ac:dyDescent="0.75">
      <c r="A446" s="3" t="s">
        <v>159</v>
      </c>
      <c r="B446" s="3" t="s">
        <v>160</v>
      </c>
      <c r="C446" s="3">
        <v>729</v>
      </c>
      <c r="D446" s="3" t="s">
        <v>92</v>
      </c>
      <c r="E446" s="3">
        <v>2014</v>
      </c>
      <c r="F446" s="3">
        <v>2014</v>
      </c>
      <c r="G446" s="3">
        <v>23014</v>
      </c>
      <c r="H446" s="3" t="s">
        <v>161</v>
      </c>
      <c r="I446" s="3">
        <v>7012</v>
      </c>
      <c r="J446" s="3" t="s">
        <v>162</v>
      </c>
      <c r="K446" s="3" t="s">
        <v>108</v>
      </c>
      <c r="L446" s="3">
        <v>27.536069999999999</v>
      </c>
      <c r="M446" s="3" t="s">
        <v>109</v>
      </c>
      <c r="N446" s="3" t="s">
        <v>110</v>
      </c>
      <c r="O446" s="3"/>
    </row>
    <row r="447" spans="1:15" x14ac:dyDescent="0.75">
      <c r="A447" s="3" t="s">
        <v>159</v>
      </c>
      <c r="B447" s="3" t="s">
        <v>160</v>
      </c>
      <c r="C447" s="3">
        <v>729</v>
      </c>
      <c r="D447" s="3" t="s">
        <v>92</v>
      </c>
      <c r="E447" s="3">
        <v>2015</v>
      </c>
      <c r="F447" s="3">
        <v>2015</v>
      </c>
      <c r="G447" s="3">
        <v>23014</v>
      </c>
      <c r="H447" s="3" t="s">
        <v>161</v>
      </c>
      <c r="I447" s="3">
        <v>7012</v>
      </c>
      <c r="J447" s="3" t="s">
        <v>162</v>
      </c>
      <c r="K447" s="3" t="s">
        <v>108</v>
      </c>
      <c r="L447" s="3">
        <v>7.8526319999999998</v>
      </c>
      <c r="M447" s="3" t="s">
        <v>109</v>
      </c>
      <c r="N447" s="3" t="s">
        <v>110</v>
      </c>
      <c r="O447" s="3"/>
    </row>
    <row r="448" spans="1:15" x14ac:dyDescent="0.75">
      <c r="A448" s="3" t="s">
        <v>159</v>
      </c>
      <c r="B448" s="3" t="s">
        <v>160</v>
      </c>
      <c r="C448" s="3">
        <v>729</v>
      </c>
      <c r="D448" s="3" t="s">
        <v>92</v>
      </c>
      <c r="E448" s="3">
        <v>2016</v>
      </c>
      <c r="F448" s="3">
        <v>2016</v>
      </c>
      <c r="G448" s="3">
        <v>23014</v>
      </c>
      <c r="H448" s="3" t="s">
        <v>161</v>
      </c>
      <c r="I448" s="3">
        <v>7012</v>
      </c>
      <c r="J448" s="3" t="s">
        <v>162</v>
      </c>
      <c r="K448" s="3" t="s">
        <v>108</v>
      </c>
      <c r="L448" s="3">
        <v>26.646750000000001</v>
      </c>
      <c r="M448" s="3" t="s">
        <v>109</v>
      </c>
      <c r="N448" s="3" t="s">
        <v>110</v>
      </c>
      <c r="O448" s="3"/>
    </row>
    <row r="449" spans="1:15" x14ac:dyDescent="0.75">
      <c r="A449" s="3" t="s">
        <v>159</v>
      </c>
      <c r="B449" s="3" t="s">
        <v>160</v>
      </c>
      <c r="C449" s="3">
        <v>729</v>
      </c>
      <c r="D449" s="3" t="s">
        <v>92</v>
      </c>
      <c r="E449" s="3">
        <v>2017</v>
      </c>
      <c r="F449" s="3">
        <v>2017</v>
      </c>
      <c r="G449" s="3">
        <v>23014</v>
      </c>
      <c r="H449" s="3" t="s">
        <v>161</v>
      </c>
      <c r="I449" s="3">
        <v>7012</v>
      </c>
      <c r="J449" s="3" t="s">
        <v>162</v>
      </c>
      <c r="K449" s="3" t="s">
        <v>108</v>
      </c>
      <c r="L449" s="3">
        <v>31.711590000000001</v>
      </c>
      <c r="M449" s="3" t="s">
        <v>109</v>
      </c>
      <c r="N449" s="3" t="s">
        <v>110</v>
      </c>
      <c r="O449" s="3"/>
    </row>
    <row r="450" spans="1:15" x14ac:dyDescent="0.75">
      <c r="A450" s="3" t="s">
        <v>159</v>
      </c>
      <c r="B450" s="3" t="s">
        <v>160</v>
      </c>
      <c r="C450" s="3">
        <v>729</v>
      </c>
      <c r="D450" s="3" t="s">
        <v>92</v>
      </c>
      <c r="E450" s="3">
        <v>2018</v>
      </c>
      <c r="F450" s="3">
        <v>2018</v>
      </c>
      <c r="G450" s="3">
        <v>23014</v>
      </c>
      <c r="H450" s="3" t="s">
        <v>161</v>
      </c>
      <c r="I450" s="3">
        <v>7012</v>
      </c>
      <c r="J450" s="3" t="s">
        <v>162</v>
      </c>
      <c r="K450" s="3" t="s">
        <v>108</v>
      </c>
      <c r="L450" s="3">
        <v>87.206249999999997</v>
      </c>
      <c r="M450" s="3" t="s">
        <v>109</v>
      </c>
      <c r="N450" s="3" t="s">
        <v>110</v>
      </c>
      <c r="O450" s="3"/>
    </row>
    <row r="451" spans="1:15" x14ac:dyDescent="0.75">
      <c r="A451" s="3" t="s">
        <v>159</v>
      </c>
      <c r="B451" s="3" t="s">
        <v>160</v>
      </c>
      <c r="C451" s="3">
        <v>729</v>
      </c>
      <c r="D451" s="3" t="s">
        <v>92</v>
      </c>
      <c r="E451" s="3">
        <v>2019</v>
      </c>
      <c r="F451" s="3">
        <v>2019</v>
      </c>
      <c r="G451" s="3">
        <v>23014</v>
      </c>
      <c r="H451" s="3" t="s">
        <v>161</v>
      </c>
      <c r="I451" s="3">
        <v>7012</v>
      </c>
      <c r="J451" s="3" t="s">
        <v>162</v>
      </c>
      <c r="K451" s="3" t="s">
        <v>108</v>
      </c>
      <c r="L451" s="3">
        <v>63.279649999999997</v>
      </c>
      <c r="M451" s="3" t="s">
        <v>109</v>
      </c>
      <c r="N451" s="3" t="s">
        <v>110</v>
      </c>
      <c r="O451" s="3"/>
    </row>
    <row r="452" spans="1:15" x14ac:dyDescent="0.75">
      <c r="A452" s="3" t="s">
        <v>159</v>
      </c>
      <c r="B452" s="3" t="s">
        <v>160</v>
      </c>
      <c r="C452" s="3">
        <v>760</v>
      </c>
      <c r="D452" s="3" t="s">
        <v>139</v>
      </c>
      <c r="E452" s="3">
        <v>2010</v>
      </c>
      <c r="F452" s="3">
        <v>2010</v>
      </c>
      <c r="G452" s="3">
        <v>23014</v>
      </c>
      <c r="H452" s="3" t="s">
        <v>161</v>
      </c>
      <c r="I452" s="3">
        <v>7012</v>
      </c>
      <c r="J452" s="3" t="s">
        <v>162</v>
      </c>
      <c r="K452" s="3" t="s">
        <v>108</v>
      </c>
      <c r="L452" s="3">
        <v>11.409929999999999</v>
      </c>
      <c r="M452" s="3" t="s">
        <v>109</v>
      </c>
      <c r="N452" s="3" t="s">
        <v>110</v>
      </c>
      <c r="O452" s="3"/>
    </row>
    <row r="453" spans="1:15" x14ac:dyDescent="0.75">
      <c r="A453" s="3" t="s">
        <v>159</v>
      </c>
      <c r="B453" s="3" t="s">
        <v>160</v>
      </c>
      <c r="C453" s="3">
        <v>760</v>
      </c>
      <c r="D453" s="3" t="s">
        <v>139</v>
      </c>
      <c r="E453" s="3">
        <v>2011</v>
      </c>
      <c r="F453" s="3">
        <v>2011</v>
      </c>
      <c r="G453" s="3">
        <v>23014</v>
      </c>
      <c r="H453" s="3" t="s">
        <v>161</v>
      </c>
      <c r="I453" s="3">
        <v>7012</v>
      </c>
      <c r="J453" s="3" t="s">
        <v>162</v>
      </c>
      <c r="K453" s="3" t="s">
        <v>108</v>
      </c>
      <c r="L453" s="3">
        <v>12.995939999999999</v>
      </c>
      <c r="M453" s="3" t="s">
        <v>109</v>
      </c>
      <c r="N453" s="3" t="s">
        <v>110</v>
      </c>
      <c r="O453" s="3"/>
    </row>
    <row r="454" spans="1:15" x14ac:dyDescent="0.75">
      <c r="A454" s="3" t="s">
        <v>159</v>
      </c>
      <c r="B454" s="3" t="s">
        <v>160</v>
      </c>
      <c r="C454" s="3">
        <v>760</v>
      </c>
      <c r="D454" s="3" t="s">
        <v>139</v>
      </c>
      <c r="E454" s="3">
        <v>2012</v>
      </c>
      <c r="F454" s="3">
        <v>2012</v>
      </c>
      <c r="G454" s="3">
        <v>23014</v>
      </c>
      <c r="H454" s="3" t="s">
        <v>161</v>
      </c>
      <c r="I454" s="3">
        <v>7012</v>
      </c>
      <c r="J454" s="3" t="s">
        <v>162</v>
      </c>
      <c r="K454" s="3" t="s">
        <v>108</v>
      </c>
      <c r="L454" s="3">
        <v>50.193010000000001</v>
      </c>
      <c r="M454" s="3" t="s">
        <v>109</v>
      </c>
      <c r="N454" s="3" t="s">
        <v>110</v>
      </c>
      <c r="O454" s="3"/>
    </row>
    <row r="455" spans="1:15" x14ac:dyDescent="0.75">
      <c r="A455" s="3" t="s">
        <v>159</v>
      </c>
      <c r="B455" s="3" t="s">
        <v>160</v>
      </c>
      <c r="C455" s="3">
        <v>760</v>
      </c>
      <c r="D455" s="3" t="s">
        <v>139</v>
      </c>
      <c r="E455" s="3">
        <v>2013</v>
      </c>
      <c r="F455" s="3">
        <v>2013</v>
      </c>
      <c r="G455" s="3">
        <v>23014</v>
      </c>
      <c r="H455" s="3" t="s">
        <v>161</v>
      </c>
      <c r="I455" s="3">
        <v>7012</v>
      </c>
      <c r="J455" s="3" t="s">
        <v>162</v>
      </c>
      <c r="K455" s="3" t="s">
        <v>108</v>
      </c>
      <c r="L455" s="3">
        <v>101.41759999999999</v>
      </c>
      <c r="M455" s="3" t="s">
        <v>109</v>
      </c>
      <c r="N455" s="3" t="s">
        <v>110</v>
      </c>
      <c r="O455" s="3"/>
    </row>
    <row r="456" spans="1:15" x14ac:dyDescent="0.75">
      <c r="A456" s="3" t="s">
        <v>159</v>
      </c>
      <c r="B456" s="3" t="s">
        <v>160</v>
      </c>
      <c r="C456" s="3">
        <v>760</v>
      </c>
      <c r="D456" s="3" t="s">
        <v>139</v>
      </c>
      <c r="E456" s="3">
        <v>2014</v>
      </c>
      <c r="F456" s="3">
        <v>2014</v>
      </c>
      <c r="G456" s="3">
        <v>23014</v>
      </c>
      <c r="H456" s="3" t="s">
        <v>161</v>
      </c>
      <c r="I456" s="3">
        <v>7012</v>
      </c>
      <c r="J456" s="3" t="s">
        <v>162</v>
      </c>
      <c r="K456" s="3" t="s">
        <v>108</v>
      </c>
      <c r="L456" s="3">
        <v>10.17352</v>
      </c>
      <c r="M456" s="3" t="s">
        <v>109</v>
      </c>
      <c r="N456" s="3" t="s">
        <v>110</v>
      </c>
      <c r="O456" s="3"/>
    </row>
    <row r="457" spans="1:15" x14ac:dyDescent="0.75">
      <c r="A457" s="3" t="s">
        <v>159</v>
      </c>
      <c r="B457" s="3" t="s">
        <v>160</v>
      </c>
      <c r="C457" s="3">
        <v>760</v>
      </c>
      <c r="D457" s="3" t="s">
        <v>139</v>
      </c>
      <c r="E457" s="3">
        <v>2015</v>
      </c>
      <c r="F457" s="3">
        <v>2015</v>
      </c>
      <c r="G457" s="3">
        <v>23014</v>
      </c>
      <c r="H457" s="3" t="s">
        <v>161</v>
      </c>
      <c r="I457" s="3">
        <v>7012</v>
      </c>
      <c r="J457" s="3" t="s">
        <v>162</v>
      </c>
      <c r="K457" s="3" t="s">
        <v>108</v>
      </c>
      <c r="L457" s="3">
        <v>57.470190000000002</v>
      </c>
      <c r="M457" s="3" t="s">
        <v>109</v>
      </c>
      <c r="N457" s="3" t="s">
        <v>110</v>
      </c>
      <c r="O457" s="3"/>
    </row>
    <row r="458" spans="1:15" x14ac:dyDescent="0.75">
      <c r="A458" s="3" t="s">
        <v>159</v>
      </c>
      <c r="B458" s="3" t="s">
        <v>160</v>
      </c>
      <c r="C458" s="3">
        <v>760</v>
      </c>
      <c r="D458" s="3" t="s">
        <v>139</v>
      </c>
      <c r="E458" s="3">
        <v>2016</v>
      </c>
      <c r="F458" s="3">
        <v>2016</v>
      </c>
      <c r="G458" s="3">
        <v>23014</v>
      </c>
      <c r="H458" s="3" t="s">
        <v>161</v>
      </c>
      <c r="I458" s="3">
        <v>7012</v>
      </c>
      <c r="J458" s="3" t="s">
        <v>162</v>
      </c>
      <c r="K458" s="3" t="s">
        <v>108</v>
      </c>
      <c r="L458" s="3">
        <v>46.592820000000003</v>
      </c>
      <c r="M458" s="3" t="s">
        <v>109</v>
      </c>
      <c r="N458" s="3" t="s">
        <v>110</v>
      </c>
      <c r="O458" s="3"/>
    </row>
    <row r="459" spans="1:15" x14ac:dyDescent="0.75">
      <c r="A459" s="3" t="s">
        <v>159</v>
      </c>
      <c r="B459" s="3" t="s">
        <v>160</v>
      </c>
      <c r="C459" s="3">
        <v>760</v>
      </c>
      <c r="D459" s="3" t="s">
        <v>139</v>
      </c>
      <c r="E459" s="3">
        <v>2017</v>
      </c>
      <c r="F459" s="3">
        <v>2017</v>
      </c>
      <c r="G459" s="3">
        <v>23014</v>
      </c>
      <c r="H459" s="3" t="s">
        <v>161</v>
      </c>
      <c r="I459" s="3">
        <v>7012</v>
      </c>
      <c r="J459" s="3" t="s">
        <v>162</v>
      </c>
      <c r="K459" s="3" t="s">
        <v>108</v>
      </c>
      <c r="L459" s="3">
        <v>-0.53988000000000003</v>
      </c>
      <c r="M459" s="3" t="s">
        <v>109</v>
      </c>
      <c r="N459" s="3" t="s">
        <v>110</v>
      </c>
      <c r="O459" s="3"/>
    </row>
    <row r="460" spans="1:15" x14ac:dyDescent="0.75">
      <c r="A460" s="3" t="s">
        <v>159</v>
      </c>
      <c r="B460" s="3" t="s">
        <v>160</v>
      </c>
      <c r="C460" s="3">
        <v>760</v>
      </c>
      <c r="D460" s="3" t="s">
        <v>139</v>
      </c>
      <c r="E460" s="3">
        <v>2018</v>
      </c>
      <c r="F460" s="3">
        <v>2018</v>
      </c>
      <c r="G460" s="3">
        <v>23014</v>
      </c>
      <c r="H460" s="3" t="s">
        <v>161</v>
      </c>
      <c r="I460" s="3">
        <v>7012</v>
      </c>
      <c r="J460" s="3" t="s">
        <v>162</v>
      </c>
      <c r="K460" s="3" t="s">
        <v>108</v>
      </c>
      <c r="L460" s="3">
        <v>3.593448</v>
      </c>
      <c r="M460" s="3" t="s">
        <v>109</v>
      </c>
      <c r="N460" s="3" t="s">
        <v>110</v>
      </c>
      <c r="O460" s="3"/>
    </row>
    <row r="461" spans="1:15" x14ac:dyDescent="0.75">
      <c r="A461" s="3" t="s">
        <v>159</v>
      </c>
      <c r="B461" s="3" t="s">
        <v>160</v>
      </c>
      <c r="C461" s="3">
        <v>760</v>
      </c>
      <c r="D461" s="3" t="s">
        <v>139</v>
      </c>
      <c r="E461" s="3">
        <v>2019</v>
      </c>
      <c r="F461" s="3">
        <v>2019</v>
      </c>
      <c r="G461" s="3">
        <v>23014</v>
      </c>
      <c r="H461" s="3" t="s">
        <v>161</v>
      </c>
      <c r="I461" s="3">
        <v>7012</v>
      </c>
      <c r="J461" s="3" t="s">
        <v>162</v>
      </c>
      <c r="K461" s="3" t="s">
        <v>108</v>
      </c>
      <c r="L461" s="3">
        <v>39.130479999999999</v>
      </c>
      <c r="M461" s="3" t="s">
        <v>109</v>
      </c>
      <c r="N461" s="3" t="s">
        <v>110</v>
      </c>
      <c r="O461" s="3"/>
    </row>
    <row r="462" spans="1:15" x14ac:dyDescent="0.75">
      <c r="A462" s="3" t="s">
        <v>159</v>
      </c>
      <c r="B462" s="3" t="s">
        <v>160</v>
      </c>
      <c r="C462" s="3">
        <v>762</v>
      </c>
      <c r="D462" s="3" t="s">
        <v>140</v>
      </c>
      <c r="E462" s="3">
        <v>2010</v>
      </c>
      <c r="F462" s="3">
        <v>2010</v>
      </c>
      <c r="G462" s="3">
        <v>23014</v>
      </c>
      <c r="H462" s="3" t="s">
        <v>161</v>
      </c>
      <c r="I462" s="3">
        <v>7012</v>
      </c>
      <c r="J462" s="3" t="s">
        <v>162</v>
      </c>
      <c r="K462" s="3" t="s">
        <v>108</v>
      </c>
      <c r="L462" s="3">
        <v>14.014749999999999</v>
      </c>
      <c r="M462" s="3" t="s">
        <v>109</v>
      </c>
      <c r="N462" s="3" t="s">
        <v>110</v>
      </c>
      <c r="O462" s="3"/>
    </row>
    <row r="463" spans="1:15" x14ac:dyDescent="0.75">
      <c r="A463" s="3" t="s">
        <v>159</v>
      </c>
      <c r="B463" s="3" t="s">
        <v>160</v>
      </c>
      <c r="C463" s="3">
        <v>762</v>
      </c>
      <c r="D463" s="3" t="s">
        <v>140</v>
      </c>
      <c r="E463" s="3">
        <v>2011</v>
      </c>
      <c r="F463" s="3">
        <v>2011</v>
      </c>
      <c r="G463" s="3">
        <v>23014</v>
      </c>
      <c r="H463" s="3" t="s">
        <v>161</v>
      </c>
      <c r="I463" s="3">
        <v>7012</v>
      </c>
      <c r="J463" s="3" t="s">
        <v>162</v>
      </c>
      <c r="K463" s="3" t="s">
        <v>108</v>
      </c>
      <c r="L463" s="3">
        <v>10.3512</v>
      </c>
      <c r="M463" s="3" t="s">
        <v>109</v>
      </c>
      <c r="N463" s="3" t="s">
        <v>110</v>
      </c>
      <c r="O463" s="3"/>
    </row>
    <row r="464" spans="1:15" x14ac:dyDescent="0.75">
      <c r="A464" s="3" t="s">
        <v>159</v>
      </c>
      <c r="B464" s="3" t="s">
        <v>160</v>
      </c>
      <c r="C464" s="3">
        <v>762</v>
      </c>
      <c r="D464" s="3" t="s">
        <v>140</v>
      </c>
      <c r="E464" s="3">
        <v>2012</v>
      </c>
      <c r="F464" s="3">
        <v>2012</v>
      </c>
      <c r="G464" s="3">
        <v>23014</v>
      </c>
      <c r="H464" s="3" t="s">
        <v>161</v>
      </c>
      <c r="I464" s="3">
        <v>7012</v>
      </c>
      <c r="J464" s="3" t="s">
        <v>162</v>
      </c>
      <c r="K464" s="3" t="s">
        <v>108</v>
      </c>
      <c r="L464" s="3">
        <v>5.5276379999999996</v>
      </c>
      <c r="M464" s="3" t="s">
        <v>109</v>
      </c>
      <c r="N464" s="3" t="s">
        <v>110</v>
      </c>
      <c r="O464" s="3"/>
    </row>
    <row r="465" spans="1:15" x14ac:dyDescent="0.75">
      <c r="A465" s="3" t="s">
        <v>159</v>
      </c>
      <c r="B465" s="3" t="s">
        <v>160</v>
      </c>
      <c r="C465" s="3">
        <v>762</v>
      </c>
      <c r="D465" s="3" t="s">
        <v>140</v>
      </c>
      <c r="E465" s="3">
        <v>2013</v>
      </c>
      <c r="F465" s="3">
        <v>2013</v>
      </c>
      <c r="G465" s="3">
        <v>23014</v>
      </c>
      <c r="H465" s="3" t="s">
        <v>161</v>
      </c>
      <c r="I465" s="3">
        <v>7012</v>
      </c>
      <c r="J465" s="3" t="s">
        <v>162</v>
      </c>
      <c r="K465" s="3" t="s">
        <v>108</v>
      </c>
      <c r="L465" s="3">
        <v>3.0952380000000002</v>
      </c>
      <c r="M465" s="3" t="s">
        <v>109</v>
      </c>
      <c r="N465" s="3" t="s">
        <v>110</v>
      </c>
      <c r="O465" s="3"/>
    </row>
    <row r="466" spans="1:15" x14ac:dyDescent="0.75">
      <c r="A466" s="3" t="s">
        <v>159</v>
      </c>
      <c r="B466" s="3" t="s">
        <v>160</v>
      </c>
      <c r="C466" s="3">
        <v>762</v>
      </c>
      <c r="D466" s="3" t="s">
        <v>140</v>
      </c>
      <c r="E466" s="3">
        <v>2014</v>
      </c>
      <c r="F466" s="3">
        <v>2014</v>
      </c>
      <c r="G466" s="3">
        <v>23014</v>
      </c>
      <c r="H466" s="3" t="s">
        <v>161</v>
      </c>
      <c r="I466" s="3">
        <v>7012</v>
      </c>
      <c r="J466" s="3" t="s">
        <v>162</v>
      </c>
      <c r="K466" s="3" t="s">
        <v>108</v>
      </c>
      <c r="L466" s="3">
        <v>9.7767510000000009</v>
      </c>
      <c r="M466" s="3" t="s">
        <v>109</v>
      </c>
      <c r="N466" s="3" t="s">
        <v>110</v>
      </c>
      <c r="O466" s="3"/>
    </row>
    <row r="467" spans="1:15" x14ac:dyDescent="0.75">
      <c r="A467" s="3" t="s">
        <v>159</v>
      </c>
      <c r="B467" s="3" t="s">
        <v>160</v>
      </c>
      <c r="C467" s="3">
        <v>762</v>
      </c>
      <c r="D467" s="3" t="s">
        <v>140</v>
      </c>
      <c r="E467" s="3">
        <v>2015</v>
      </c>
      <c r="F467" s="3">
        <v>2015</v>
      </c>
      <c r="G467" s="3">
        <v>23014</v>
      </c>
      <c r="H467" s="3" t="s">
        <v>161</v>
      </c>
      <c r="I467" s="3">
        <v>7012</v>
      </c>
      <c r="J467" s="3" t="s">
        <v>162</v>
      </c>
      <c r="K467" s="3" t="s">
        <v>108</v>
      </c>
      <c r="L467" s="3">
        <v>4.4179519999999997</v>
      </c>
      <c r="M467" s="3" t="s">
        <v>109</v>
      </c>
      <c r="N467" s="3" t="s">
        <v>110</v>
      </c>
      <c r="O467" s="3"/>
    </row>
    <row r="468" spans="1:15" x14ac:dyDescent="0.75">
      <c r="A468" s="3" t="s">
        <v>159</v>
      </c>
      <c r="B468" s="3" t="s">
        <v>160</v>
      </c>
      <c r="C468" s="3">
        <v>762</v>
      </c>
      <c r="D468" s="3" t="s">
        <v>140</v>
      </c>
      <c r="E468" s="3">
        <v>2016</v>
      </c>
      <c r="F468" s="3">
        <v>2016</v>
      </c>
      <c r="G468" s="3">
        <v>23014</v>
      </c>
      <c r="H468" s="3" t="s">
        <v>161</v>
      </c>
      <c r="I468" s="3">
        <v>7012</v>
      </c>
      <c r="J468" s="3" t="s">
        <v>162</v>
      </c>
      <c r="K468" s="3" t="s">
        <v>108</v>
      </c>
      <c r="L468" s="3">
        <v>6.984553</v>
      </c>
      <c r="M468" s="3" t="s">
        <v>109</v>
      </c>
      <c r="N468" s="3" t="s">
        <v>110</v>
      </c>
      <c r="O468" s="3"/>
    </row>
    <row r="469" spans="1:15" x14ac:dyDescent="0.75">
      <c r="A469" s="3" t="s">
        <v>159</v>
      </c>
      <c r="B469" s="3" t="s">
        <v>160</v>
      </c>
      <c r="C469" s="3">
        <v>762</v>
      </c>
      <c r="D469" s="3" t="s">
        <v>140</v>
      </c>
      <c r="E469" s="3">
        <v>2017</v>
      </c>
      <c r="F469" s="3">
        <v>2017</v>
      </c>
      <c r="G469" s="3">
        <v>23014</v>
      </c>
      <c r="H469" s="3" t="s">
        <v>161</v>
      </c>
      <c r="I469" s="3">
        <v>7012</v>
      </c>
      <c r="J469" s="3" t="s">
        <v>162</v>
      </c>
      <c r="K469" s="3" t="s">
        <v>108</v>
      </c>
      <c r="L469" s="3">
        <v>7.5957309999999998</v>
      </c>
      <c r="M469" s="3" t="s">
        <v>109</v>
      </c>
      <c r="N469" s="3" t="s">
        <v>110</v>
      </c>
      <c r="O469" s="3"/>
    </row>
    <row r="470" spans="1:15" x14ac:dyDescent="0.75">
      <c r="A470" s="3" t="s">
        <v>159</v>
      </c>
      <c r="B470" s="3" t="s">
        <v>160</v>
      </c>
      <c r="C470" s="3">
        <v>762</v>
      </c>
      <c r="D470" s="3" t="s">
        <v>140</v>
      </c>
      <c r="E470" s="3">
        <v>2018</v>
      </c>
      <c r="F470" s="3">
        <v>2018</v>
      </c>
      <c r="G470" s="3">
        <v>23014</v>
      </c>
      <c r="H470" s="3" t="s">
        <v>161</v>
      </c>
      <c r="I470" s="3">
        <v>7012</v>
      </c>
      <c r="J470" s="3" t="s">
        <v>162</v>
      </c>
      <c r="K470" s="3" t="s">
        <v>108</v>
      </c>
      <c r="L470" s="3">
        <v>5.0175029999999996</v>
      </c>
      <c r="M470" s="3" t="s">
        <v>109</v>
      </c>
      <c r="N470" s="3" t="s">
        <v>110</v>
      </c>
      <c r="O470" s="3"/>
    </row>
    <row r="471" spans="1:15" x14ac:dyDescent="0.75">
      <c r="A471" s="3" t="s">
        <v>159</v>
      </c>
      <c r="B471" s="3" t="s">
        <v>160</v>
      </c>
      <c r="C471" s="3">
        <v>762</v>
      </c>
      <c r="D471" s="3" t="s">
        <v>140</v>
      </c>
      <c r="E471" s="3">
        <v>2019</v>
      </c>
      <c r="F471" s="3">
        <v>2019</v>
      </c>
      <c r="G471" s="3">
        <v>23014</v>
      </c>
      <c r="H471" s="3" t="s">
        <v>161</v>
      </c>
      <c r="I471" s="3">
        <v>7012</v>
      </c>
      <c r="J471" s="3" t="s">
        <v>162</v>
      </c>
      <c r="K471" s="3" t="s">
        <v>108</v>
      </c>
      <c r="L471" s="3">
        <v>11.11111</v>
      </c>
      <c r="M471" s="3" t="s">
        <v>109</v>
      </c>
      <c r="N471" s="3" t="s">
        <v>110</v>
      </c>
      <c r="O471" s="3"/>
    </row>
    <row r="472" spans="1:15" x14ac:dyDescent="0.75">
      <c r="A472" s="3" t="s">
        <v>159</v>
      </c>
      <c r="B472" s="3" t="s">
        <v>160</v>
      </c>
      <c r="C472" s="3">
        <v>626</v>
      </c>
      <c r="D472" s="3" t="s">
        <v>93</v>
      </c>
      <c r="E472" s="3">
        <v>2010</v>
      </c>
      <c r="F472" s="3">
        <v>2010</v>
      </c>
      <c r="G472" s="3">
        <v>23014</v>
      </c>
      <c r="H472" s="3" t="s">
        <v>161</v>
      </c>
      <c r="I472" s="3">
        <v>7012</v>
      </c>
      <c r="J472" s="3" t="s">
        <v>162</v>
      </c>
      <c r="K472" s="3" t="s">
        <v>108</v>
      </c>
      <c r="L472" s="3">
        <v>10.14706</v>
      </c>
      <c r="M472" s="3" t="s">
        <v>109</v>
      </c>
      <c r="N472" s="3" t="s">
        <v>110</v>
      </c>
      <c r="O472" s="3"/>
    </row>
    <row r="473" spans="1:15" x14ac:dyDescent="0.75">
      <c r="A473" s="3" t="s">
        <v>159</v>
      </c>
      <c r="B473" s="3" t="s">
        <v>160</v>
      </c>
      <c r="C473" s="3">
        <v>626</v>
      </c>
      <c r="D473" s="3" t="s">
        <v>93</v>
      </c>
      <c r="E473" s="3">
        <v>2011</v>
      </c>
      <c r="F473" s="3">
        <v>2011</v>
      </c>
      <c r="G473" s="3">
        <v>23014</v>
      </c>
      <c r="H473" s="3" t="s">
        <v>161</v>
      </c>
      <c r="I473" s="3">
        <v>7012</v>
      </c>
      <c r="J473" s="3" t="s">
        <v>162</v>
      </c>
      <c r="K473" s="3" t="s">
        <v>108</v>
      </c>
      <c r="L473" s="3">
        <v>18.825099999999999</v>
      </c>
      <c r="M473" s="3" t="s">
        <v>109</v>
      </c>
      <c r="N473" s="3" t="s">
        <v>110</v>
      </c>
      <c r="O473" s="3"/>
    </row>
    <row r="474" spans="1:15" x14ac:dyDescent="0.75">
      <c r="A474" s="3" t="s">
        <v>159</v>
      </c>
      <c r="B474" s="3" t="s">
        <v>160</v>
      </c>
      <c r="C474" s="3">
        <v>626</v>
      </c>
      <c r="D474" s="3" t="s">
        <v>93</v>
      </c>
      <c r="E474" s="3">
        <v>2012</v>
      </c>
      <c r="F474" s="3">
        <v>2012</v>
      </c>
      <c r="G474" s="3">
        <v>23014</v>
      </c>
      <c r="H474" s="3" t="s">
        <v>161</v>
      </c>
      <c r="I474" s="3">
        <v>7012</v>
      </c>
      <c r="J474" s="3" t="s">
        <v>162</v>
      </c>
      <c r="K474" s="3" t="s">
        <v>108</v>
      </c>
      <c r="L474" s="3">
        <v>12.35955</v>
      </c>
      <c r="M474" s="3" t="s">
        <v>109</v>
      </c>
      <c r="N474" s="3" t="s">
        <v>110</v>
      </c>
      <c r="O474" s="3"/>
    </row>
    <row r="475" spans="1:15" x14ac:dyDescent="0.75">
      <c r="A475" s="3" t="s">
        <v>159</v>
      </c>
      <c r="B475" s="3" t="s">
        <v>160</v>
      </c>
      <c r="C475" s="3">
        <v>626</v>
      </c>
      <c r="D475" s="3" t="s">
        <v>93</v>
      </c>
      <c r="E475" s="3">
        <v>2013</v>
      </c>
      <c r="F475" s="3">
        <v>2013</v>
      </c>
      <c r="G475" s="3">
        <v>23014</v>
      </c>
      <c r="H475" s="3" t="s">
        <v>161</v>
      </c>
      <c r="I475" s="3">
        <v>7012</v>
      </c>
      <c r="J475" s="3" t="s">
        <v>162</v>
      </c>
      <c r="K475" s="3" t="s">
        <v>108</v>
      </c>
      <c r="L475" s="3">
        <v>5.1797040000000001</v>
      </c>
      <c r="M475" s="3" t="s">
        <v>109</v>
      </c>
      <c r="N475" s="3" t="s">
        <v>110</v>
      </c>
      <c r="O475" s="3"/>
    </row>
    <row r="476" spans="1:15" x14ac:dyDescent="0.75">
      <c r="A476" s="3" t="s">
        <v>159</v>
      </c>
      <c r="B476" s="3" t="s">
        <v>160</v>
      </c>
      <c r="C476" s="3">
        <v>626</v>
      </c>
      <c r="D476" s="3" t="s">
        <v>93</v>
      </c>
      <c r="E476" s="3">
        <v>2014</v>
      </c>
      <c r="F476" s="3">
        <v>2014</v>
      </c>
      <c r="G476" s="3">
        <v>23014</v>
      </c>
      <c r="H476" s="3" t="s">
        <v>161</v>
      </c>
      <c r="I476" s="3">
        <v>7012</v>
      </c>
      <c r="J476" s="3" t="s">
        <v>162</v>
      </c>
      <c r="K476" s="3" t="s">
        <v>108</v>
      </c>
      <c r="L476" s="3">
        <v>0.70351799999999998</v>
      </c>
      <c r="M476" s="3" t="s">
        <v>109</v>
      </c>
      <c r="N476" s="3" t="s">
        <v>110</v>
      </c>
      <c r="O476" s="3"/>
    </row>
    <row r="477" spans="1:15" x14ac:dyDescent="0.75">
      <c r="A477" s="3" t="s">
        <v>159</v>
      </c>
      <c r="B477" s="3" t="s">
        <v>160</v>
      </c>
      <c r="C477" s="3">
        <v>626</v>
      </c>
      <c r="D477" s="3" t="s">
        <v>93</v>
      </c>
      <c r="E477" s="3">
        <v>2015</v>
      </c>
      <c r="F477" s="3">
        <v>2015</v>
      </c>
      <c r="G477" s="3">
        <v>23014</v>
      </c>
      <c r="H477" s="3" t="s">
        <v>161</v>
      </c>
      <c r="I477" s="3">
        <v>7012</v>
      </c>
      <c r="J477" s="3" t="s">
        <v>162</v>
      </c>
      <c r="K477" s="3" t="s">
        <v>108</v>
      </c>
      <c r="L477" s="3">
        <v>-1.5968100000000001</v>
      </c>
      <c r="M477" s="3" t="s">
        <v>109</v>
      </c>
      <c r="N477" s="3" t="s">
        <v>110</v>
      </c>
      <c r="O477" s="3"/>
    </row>
    <row r="478" spans="1:15" x14ac:dyDescent="0.75">
      <c r="A478" s="3" t="s">
        <v>159</v>
      </c>
      <c r="B478" s="3" t="s">
        <v>160</v>
      </c>
      <c r="C478" s="3">
        <v>626</v>
      </c>
      <c r="D478" s="3" t="s">
        <v>93</v>
      </c>
      <c r="E478" s="3">
        <v>2016</v>
      </c>
      <c r="F478" s="3">
        <v>2016</v>
      </c>
      <c r="G478" s="3">
        <v>23014</v>
      </c>
      <c r="H478" s="3" t="s">
        <v>161</v>
      </c>
      <c r="I478" s="3">
        <v>7012</v>
      </c>
      <c r="J478" s="3" t="s">
        <v>162</v>
      </c>
      <c r="K478" s="3" t="s">
        <v>108</v>
      </c>
      <c r="L478" s="3">
        <v>0</v>
      </c>
      <c r="M478" s="3" t="s">
        <v>109</v>
      </c>
      <c r="N478" s="3" t="s">
        <v>110</v>
      </c>
      <c r="O478" s="3"/>
    </row>
    <row r="479" spans="1:15" x14ac:dyDescent="0.75">
      <c r="A479" s="3" t="s">
        <v>159</v>
      </c>
      <c r="B479" s="3" t="s">
        <v>160</v>
      </c>
      <c r="C479" s="3">
        <v>626</v>
      </c>
      <c r="D479" s="3" t="s">
        <v>93</v>
      </c>
      <c r="E479" s="3">
        <v>2017</v>
      </c>
      <c r="F479" s="3">
        <v>2017</v>
      </c>
      <c r="G479" s="3">
        <v>23014</v>
      </c>
      <c r="H479" s="3" t="s">
        <v>161</v>
      </c>
      <c r="I479" s="3">
        <v>7012</v>
      </c>
      <c r="J479" s="3" t="s">
        <v>162</v>
      </c>
      <c r="K479" s="3" t="s">
        <v>108</v>
      </c>
      <c r="L479" s="3">
        <v>0.81135900000000005</v>
      </c>
      <c r="M479" s="3" t="s">
        <v>109</v>
      </c>
      <c r="N479" s="3" t="s">
        <v>110</v>
      </c>
      <c r="O479" s="3"/>
    </row>
    <row r="480" spans="1:15" x14ac:dyDescent="0.75">
      <c r="A480" s="3" t="s">
        <v>159</v>
      </c>
      <c r="B480" s="3" t="s">
        <v>160</v>
      </c>
      <c r="C480" s="3">
        <v>626</v>
      </c>
      <c r="D480" s="3" t="s">
        <v>93</v>
      </c>
      <c r="E480" s="3">
        <v>2018</v>
      </c>
      <c r="F480" s="3">
        <v>2018</v>
      </c>
      <c r="G480" s="3">
        <v>23014</v>
      </c>
      <c r="H480" s="3" t="s">
        <v>161</v>
      </c>
      <c r="I480" s="3">
        <v>7012</v>
      </c>
      <c r="J480" s="3" t="s">
        <v>162</v>
      </c>
      <c r="K480" s="3" t="s">
        <v>108</v>
      </c>
      <c r="L480" s="3">
        <v>1.5090539999999999</v>
      </c>
      <c r="M480" s="3" t="s">
        <v>109</v>
      </c>
      <c r="N480" s="3" t="s">
        <v>110</v>
      </c>
      <c r="O480" s="3"/>
    </row>
    <row r="481" spans="1:15" x14ac:dyDescent="0.75">
      <c r="A481" s="3" t="s">
        <v>159</v>
      </c>
      <c r="B481" s="3" t="s">
        <v>160</v>
      </c>
      <c r="C481" s="3">
        <v>626</v>
      </c>
      <c r="D481" s="3" t="s">
        <v>93</v>
      </c>
      <c r="E481" s="3">
        <v>2019</v>
      </c>
      <c r="F481" s="3">
        <v>2019</v>
      </c>
      <c r="G481" s="3">
        <v>23014</v>
      </c>
      <c r="H481" s="3" t="s">
        <v>161</v>
      </c>
      <c r="I481" s="3">
        <v>7012</v>
      </c>
      <c r="J481" s="3" t="s">
        <v>162</v>
      </c>
      <c r="K481" s="3" t="s">
        <v>108</v>
      </c>
      <c r="L481" s="3">
        <v>0.198216</v>
      </c>
      <c r="M481" s="3" t="s">
        <v>109</v>
      </c>
      <c r="N481" s="3" t="s">
        <v>110</v>
      </c>
      <c r="O481" s="3"/>
    </row>
    <row r="482" spans="1:15" x14ac:dyDescent="0.75">
      <c r="A482" s="3" t="s">
        <v>159</v>
      </c>
      <c r="B482" s="3" t="s">
        <v>160</v>
      </c>
      <c r="C482" s="3">
        <v>768</v>
      </c>
      <c r="D482" s="3" t="s">
        <v>94</v>
      </c>
      <c r="E482" s="3">
        <v>2010</v>
      </c>
      <c r="F482" s="3">
        <v>2010</v>
      </c>
      <c r="G482" s="3">
        <v>23014</v>
      </c>
      <c r="H482" s="3" t="s">
        <v>161</v>
      </c>
      <c r="I482" s="3">
        <v>7012</v>
      </c>
      <c r="J482" s="3" t="s">
        <v>162</v>
      </c>
      <c r="K482" s="3" t="s">
        <v>108</v>
      </c>
      <c r="L482" s="3">
        <v>-0.50380000000000003</v>
      </c>
      <c r="M482" s="3" t="s">
        <v>109</v>
      </c>
      <c r="N482" s="3" t="s">
        <v>110</v>
      </c>
      <c r="O482" s="3"/>
    </row>
    <row r="483" spans="1:15" x14ac:dyDescent="0.75">
      <c r="A483" s="3" t="s">
        <v>159</v>
      </c>
      <c r="B483" s="3" t="s">
        <v>160</v>
      </c>
      <c r="C483" s="3">
        <v>768</v>
      </c>
      <c r="D483" s="3" t="s">
        <v>94</v>
      </c>
      <c r="E483" s="3">
        <v>2011</v>
      </c>
      <c r="F483" s="3">
        <v>2011</v>
      </c>
      <c r="G483" s="3">
        <v>23014</v>
      </c>
      <c r="H483" s="3" t="s">
        <v>161</v>
      </c>
      <c r="I483" s="3">
        <v>7012</v>
      </c>
      <c r="J483" s="3" t="s">
        <v>162</v>
      </c>
      <c r="K483" s="3" t="s">
        <v>108</v>
      </c>
      <c r="L483" s="3">
        <v>-0.36736000000000002</v>
      </c>
      <c r="M483" s="3" t="s">
        <v>109</v>
      </c>
      <c r="N483" s="3" t="s">
        <v>110</v>
      </c>
      <c r="O483" s="3"/>
    </row>
    <row r="484" spans="1:15" x14ac:dyDescent="0.75">
      <c r="A484" s="3" t="s">
        <v>159</v>
      </c>
      <c r="B484" s="3" t="s">
        <v>160</v>
      </c>
      <c r="C484" s="3">
        <v>768</v>
      </c>
      <c r="D484" s="3" t="s">
        <v>94</v>
      </c>
      <c r="E484" s="3">
        <v>2012</v>
      </c>
      <c r="F484" s="3">
        <v>2012</v>
      </c>
      <c r="G484" s="3">
        <v>23014</v>
      </c>
      <c r="H484" s="3" t="s">
        <v>161</v>
      </c>
      <c r="I484" s="3">
        <v>7012</v>
      </c>
      <c r="J484" s="3" t="s">
        <v>162</v>
      </c>
      <c r="K484" s="3" t="s">
        <v>108</v>
      </c>
      <c r="L484" s="3">
        <v>5.0622819999999997</v>
      </c>
      <c r="M484" s="3" t="s">
        <v>109</v>
      </c>
      <c r="N484" s="3" t="s">
        <v>110</v>
      </c>
      <c r="O484" s="3"/>
    </row>
    <row r="485" spans="1:15" x14ac:dyDescent="0.75">
      <c r="A485" s="3" t="s">
        <v>159</v>
      </c>
      <c r="B485" s="3" t="s">
        <v>160</v>
      </c>
      <c r="C485" s="3">
        <v>768</v>
      </c>
      <c r="D485" s="3" t="s">
        <v>94</v>
      </c>
      <c r="E485" s="3">
        <v>2013</v>
      </c>
      <c r="F485" s="3">
        <v>2013</v>
      </c>
      <c r="G485" s="3">
        <v>23014</v>
      </c>
      <c r="H485" s="3" t="s">
        <v>161</v>
      </c>
      <c r="I485" s="3">
        <v>7012</v>
      </c>
      <c r="J485" s="3" t="s">
        <v>162</v>
      </c>
      <c r="K485" s="3" t="s">
        <v>108</v>
      </c>
      <c r="L485" s="3">
        <v>-5.7004700000000001</v>
      </c>
      <c r="M485" s="3" t="s">
        <v>109</v>
      </c>
      <c r="N485" s="3" t="s">
        <v>110</v>
      </c>
      <c r="O485" s="3"/>
    </row>
    <row r="486" spans="1:15" x14ac:dyDescent="0.75">
      <c r="A486" s="3" t="s">
        <v>159</v>
      </c>
      <c r="B486" s="3" t="s">
        <v>160</v>
      </c>
      <c r="C486" s="3">
        <v>768</v>
      </c>
      <c r="D486" s="3" t="s">
        <v>94</v>
      </c>
      <c r="E486" s="3">
        <v>2014</v>
      </c>
      <c r="F486" s="3">
        <v>2014</v>
      </c>
      <c r="G486" s="3">
        <v>23014</v>
      </c>
      <c r="H486" s="3" t="s">
        <v>161</v>
      </c>
      <c r="I486" s="3">
        <v>7012</v>
      </c>
      <c r="J486" s="3" t="s">
        <v>162</v>
      </c>
      <c r="K486" s="3" t="s">
        <v>108</v>
      </c>
      <c r="L486" s="3">
        <v>1.448401</v>
      </c>
      <c r="M486" s="3" t="s">
        <v>109</v>
      </c>
      <c r="N486" s="3" t="s">
        <v>110</v>
      </c>
      <c r="O486" s="3"/>
    </row>
    <row r="487" spans="1:15" x14ac:dyDescent="0.75">
      <c r="A487" s="3" t="s">
        <v>159</v>
      </c>
      <c r="B487" s="3" t="s">
        <v>160</v>
      </c>
      <c r="C487" s="3">
        <v>768</v>
      </c>
      <c r="D487" s="3" t="s">
        <v>94</v>
      </c>
      <c r="E487" s="3">
        <v>2015</v>
      </c>
      <c r="F487" s="3">
        <v>2015</v>
      </c>
      <c r="G487" s="3">
        <v>23014</v>
      </c>
      <c r="H487" s="3" t="s">
        <v>161</v>
      </c>
      <c r="I487" s="3">
        <v>7012</v>
      </c>
      <c r="J487" s="3" t="s">
        <v>162</v>
      </c>
      <c r="K487" s="3" t="s">
        <v>108</v>
      </c>
      <c r="L487" s="3">
        <v>6.1471349999999996</v>
      </c>
      <c r="M487" s="3" t="s">
        <v>109</v>
      </c>
      <c r="N487" s="3" t="s">
        <v>110</v>
      </c>
      <c r="O487" s="3"/>
    </row>
    <row r="488" spans="1:15" x14ac:dyDescent="0.75">
      <c r="A488" s="3" t="s">
        <v>159</v>
      </c>
      <c r="B488" s="3" t="s">
        <v>160</v>
      </c>
      <c r="C488" s="3">
        <v>768</v>
      </c>
      <c r="D488" s="3" t="s">
        <v>94</v>
      </c>
      <c r="E488" s="3">
        <v>2016</v>
      </c>
      <c r="F488" s="3">
        <v>2016</v>
      </c>
      <c r="G488" s="3">
        <v>23014</v>
      </c>
      <c r="H488" s="3" t="s">
        <v>161</v>
      </c>
      <c r="I488" s="3">
        <v>7012</v>
      </c>
      <c r="J488" s="3" t="s">
        <v>162</v>
      </c>
      <c r="K488" s="3" t="s">
        <v>108</v>
      </c>
      <c r="L488" s="3">
        <v>-0.86867000000000005</v>
      </c>
      <c r="M488" s="3" t="s">
        <v>109</v>
      </c>
      <c r="N488" s="3" t="s">
        <v>110</v>
      </c>
      <c r="O488" s="3"/>
    </row>
    <row r="489" spans="1:15" x14ac:dyDescent="0.75">
      <c r="A489" s="3" t="s">
        <v>159</v>
      </c>
      <c r="B489" s="3" t="s">
        <v>160</v>
      </c>
      <c r="C489" s="3">
        <v>768</v>
      </c>
      <c r="D489" s="3" t="s">
        <v>94</v>
      </c>
      <c r="E489" s="3">
        <v>2017</v>
      </c>
      <c r="F489" s="3">
        <v>2017</v>
      </c>
      <c r="G489" s="3">
        <v>23014</v>
      </c>
      <c r="H489" s="3" t="s">
        <v>161</v>
      </c>
      <c r="I489" s="3">
        <v>7012</v>
      </c>
      <c r="J489" s="3" t="s">
        <v>162</v>
      </c>
      <c r="K489" s="3" t="s">
        <v>108</v>
      </c>
      <c r="L489" s="3">
        <v>-1.08358</v>
      </c>
      <c r="M489" s="3" t="s">
        <v>109</v>
      </c>
      <c r="N489" s="3" t="s">
        <v>110</v>
      </c>
      <c r="O489" s="3"/>
    </row>
    <row r="490" spans="1:15" x14ac:dyDescent="0.75">
      <c r="A490" s="3" t="s">
        <v>159</v>
      </c>
      <c r="B490" s="3" t="s">
        <v>160</v>
      </c>
      <c r="C490" s="3">
        <v>768</v>
      </c>
      <c r="D490" s="3" t="s">
        <v>94</v>
      </c>
      <c r="E490" s="3">
        <v>2018</v>
      </c>
      <c r="F490" s="3">
        <v>2018</v>
      </c>
      <c r="G490" s="3">
        <v>23014</v>
      </c>
      <c r="H490" s="3" t="s">
        <v>161</v>
      </c>
      <c r="I490" s="3">
        <v>7012</v>
      </c>
      <c r="J490" s="3" t="s">
        <v>162</v>
      </c>
      <c r="K490" s="3" t="s">
        <v>108</v>
      </c>
      <c r="L490" s="3">
        <v>2.9053149999999999</v>
      </c>
      <c r="M490" s="3" t="s">
        <v>109</v>
      </c>
      <c r="N490" s="3" t="s">
        <v>110</v>
      </c>
      <c r="O490" s="3"/>
    </row>
    <row r="491" spans="1:15" x14ac:dyDescent="0.75">
      <c r="A491" s="3" t="s">
        <v>159</v>
      </c>
      <c r="B491" s="3" t="s">
        <v>160</v>
      </c>
      <c r="C491" s="3">
        <v>768</v>
      </c>
      <c r="D491" s="3" t="s">
        <v>94</v>
      </c>
      <c r="E491" s="3">
        <v>2019</v>
      </c>
      <c r="F491" s="3">
        <v>2019</v>
      </c>
      <c r="G491" s="3">
        <v>23014</v>
      </c>
      <c r="H491" s="3" t="s">
        <v>161</v>
      </c>
      <c r="I491" s="3">
        <v>7012</v>
      </c>
      <c r="J491" s="3" t="s">
        <v>162</v>
      </c>
      <c r="K491" s="3" t="s">
        <v>108</v>
      </c>
      <c r="L491" s="3">
        <v>-3.2028099999999999</v>
      </c>
      <c r="M491" s="3" t="s">
        <v>109</v>
      </c>
      <c r="N491" s="3" t="s">
        <v>110</v>
      </c>
      <c r="O491" s="3"/>
    </row>
    <row r="492" spans="1:15" x14ac:dyDescent="0.75">
      <c r="A492" s="3" t="s">
        <v>159</v>
      </c>
      <c r="B492" s="3" t="s">
        <v>160</v>
      </c>
      <c r="C492" s="3">
        <v>800</v>
      </c>
      <c r="D492" s="3" t="s">
        <v>142</v>
      </c>
      <c r="E492" s="3">
        <v>2010</v>
      </c>
      <c r="F492" s="3">
        <v>2010</v>
      </c>
      <c r="G492" s="3">
        <v>23014</v>
      </c>
      <c r="H492" s="3" t="s">
        <v>161</v>
      </c>
      <c r="I492" s="3">
        <v>7012</v>
      </c>
      <c r="J492" s="3" t="s">
        <v>162</v>
      </c>
      <c r="K492" s="3" t="s">
        <v>108</v>
      </c>
      <c r="L492" s="3">
        <v>0.49055300000000002</v>
      </c>
      <c r="M492" s="3" t="s">
        <v>109</v>
      </c>
      <c r="N492" s="3" t="s">
        <v>110</v>
      </c>
      <c r="O492" s="3"/>
    </row>
    <row r="493" spans="1:15" x14ac:dyDescent="0.75">
      <c r="A493" s="3" t="s">
        <v>159</v>
      </c>
      <c r="B493" s="3" t="s">
        <v>160</v>
      </c>
      <c r="C493" s="3">
        <v>800</v>
      </c>
      <c r="D493" s="3" t="s">
        <v>142</v>
      </c>
      <c r="E493" s="3">
        <v>2011</v>
      </c>
      <c r="F493" s="3">
        <v>2011</v>
      </c>
      <c r="G493" s="3">
        <v>23014</v>
      </c>
      <c r="H493" s="3" t="s">
        <v>161</v>
      </c>
      <c r="I493" s="3">
        <v>7012</v>
      </c>
      <c r="J493" s="3" t="s">
        <v>162</v>
      </c>
      <c r="K493" s="3" t="s">
        <v>108</v>
      </c>
      <c r="L493" s="3">
        <v>32.34131</v>
      </c>
      <c r="M493" s="3" t="s">
        <v>109</v>
      </c>
      <c r="N493" s="3" t="s">
        <v>110</v>
      </c>
      <c r="O493" s="3"/>
    </row>
    <row r="494" spans="1:15" x14ac:dyDescent="0.75">
      <c r="A494" s="3" t="s">
        <v>159</v>
      </c>
      <c r="B494" s="3" t="s">
        <v>160</v>
      </c>
      <c r="C494" s="3">
        <v>800</v>
      </c>
      <c r="D494" s="3" t="s">
        <v>142</v>
      </c>
      <c r="E494" s="3">
        <v>2012</v>
      </c>
      <c r="F494" s="3">
        <v>2012</v>
      </c>
      <c r="G494" s="3">
        <v>23014</v>
      </c>
      <c r="H494" s="3" t="s">
        <v>161</v>
      </c>
      <c r="I494" s="3">
        <v>7012</v>
      </c>
      <c r="J494" s="3" t="s">
        <v>162</v>
      </c>
      <c r="K494" s="3" t="s">
        <v>108</v>
      </c>
      <c r="L494" s="3">
        <v>1.1966589999999999</v>
      </c>
      <c r="M494" s="3" t="s">
        <v>109</v>
      </c>
      <c r="N494" s="3" t="s">
        <v>110</v>
      </c>
      <c r="O494" s="3"/>
    </row>
    <row r="495" spans="1:15" x14ac:dyDescent="0.75">
      <c r="A495" s="3" t="s">
        <v>159</v>
      </c>
      <c r="B495" s="3" t="s">
        <v>160</v>
      </c>
      <c r="C495" s="3">
        <v>800</v>
      </c>
      <c r="D495" s="3" t="s">
        <v>142</v>
      </c>
      <c r="E495" s="3">
        <v>2013</v>
      </c>
      <c r="F495" s="3">
        <v>2013</v>
      </c>
      <c r="G495" s="3">
        <v>23014</v>
      </c>
      <c r="H495" s="3" t="s">
        <v>161</v>
      </c>
      <c r="I495" s="3">
        <v>7012</v>
      </c>
      <c r="J495" s="3" t="s">
        <v>162</v>
      </c>
      <c r="K495" s="3" t="s">
        <v>108</v>
      </c>
      <c r="L495" s="3">
        <v>5.5430029999999997</v>
      </c>
      <c r="M495" s="3" t="s">
        <v>109</v>
      </c>
      <c r="N495" s="3" t="s">
        <v>110</v>
      </c>
      <c r="O495" s="3"/>
    </row>
    <row r="496" spans="1:15" x14ac:dyDescent="0.75">
      <c r="A496" s="3" t="s">
        <v>159</v>
      </c>
      <c r="B496" s="3" t="s">
        <v>160</v>
      </c>
      <c r="C496" s="3">
        <v>800</v>
      </c>
      <c r="D496" s="3" t="s">
        <v>142</v>
      </c>
      <c r="E496" s="3">
        <v>2014</v>
      </c>
      <c r="F496" s="3">
        <v>2014</v>
      </c>
      <c r="G496" s="3">
        <v>23014</v>
      </c>
      <c r="H496" s="3" t="s">
        <v>161</v>
      </c>
      <c r="I496" s="3">
        <v>7012</v>
      </c>
      <c r="J496" s="3" t="s">
        <v>162</v>
      </c>
      <c r="K496" s="3" t="s">
        <v>108</v>
      </c>
      <c r="L496" s="3">
        <v>1.4756050000000001</v>
      </c>
      <c r="M496" s="3" t="s">
        <v>109</v>
      </c>
      <c r="N496" s="3" t="s">
        <v>110</v>
      </c>
      <c r="O496" s="3"/>
    </row>
    <row r="497" spans="1:15" x14ac:dyDescent="0.75">
      <c r="A497" s="3" t="s">
        <v>159</v>
      </c>
      <c r="B497" s="3" t="s">
        <v>160</v>
      </c>
      <c r="C497" s="3">
        <v>800</v>
      </c>
      <c r="D497" s="3" t="s">
        <v>142</v>
      </c>
      <c r="E497" s="3">
        <v>2015</v>
      </c>
      <c r="F497" s="3">
        <v>2015</v>
      </c>
      <c r="G497" s="3">
        <v>23014</v>
      </c>
      <c r="H497" s="3" t="s">
        <v>161</v>
      </c>
      <c r="I497" s="3">
        <v>7012</v>
      </c>
      <c r="J497" s="3" t="s">
        <v>162</v>
      </c>
      <c r="K497" s="3" t="s">
        <v>108</v>
      </c>
      <c r="L497" s="3">
        <v>13.286670000000001</v>
      </c>
      <c r="M497" s="3" t="s">
        <v>109</v>
      </c>
      <c r="N497" s="3" t="s">
        <v>110</v>
      </c>
      <c r="O497" s="3"/>
    </row>
    <row r="498" spans="1:15" x14ac:dyDescent="0.75">
      <c r="A498" s="3" t="s">
        <v>159</v>
      </c>
      <c r="B498" s="3" t="s">
        <v>160</v>
      </c>
      <c r="C498" s="3">
        <v>800</v>
      </c>
      <c r="D498" s="3" t="s">
        <v>142</v>
      </c>
      <c r="E498" s="3">
        <v>2016</v>
      </c>
      <c r="F498" s="3">
        <v>2016</v>
      </c>
      <c r="G498" s="3">
        <v>23014</v>
      </c>
      <c r="H498" s="3" t="s">
        <v>161</v>
      </c>
      <c r="I498" s="3">
        <v>7012</v>
      </c>
      <c r="J498" s="3" t="s">
        <v>162</v>
      </c>
      <c r="K498" s="3" t="s">
        <v>108</v>
      </c>
      <c r="L498" s="3">
        <v>7.1874079999999996</v>
      </c>
      <c r="M498" s="3" t="s">
        <v>109</v>
      </c>
      <c r="N498" s="3" t="s">
        <v>110</v>
      </c>
      <c r="O498" s="3"/>
    </row>
    <row r="499" spans="1:15" x14ac:dyDescent="0.75">
      <c r="A499" s="3" t="s">
        <v>159</v>
      </c>
      <c r="B499" s="3" t="s">
        <v>160</v>
      </c>
      <c r="C499" s="3">
        <v>800</v>
      </c>
      <c r="D499" s="3" t="s">
        <v>142</v>
      </c>
      <c r="E499" s="3">
        <v>2017</v>
      </c>
      <c r="F499" s="3">
        <v>2017</v>
      </c>
      <c r="G499" s="3">
        <v>23014</v>
      </c>
      <c r="H499" s="3" t="s">
        <v>161</v>
      </c>
      <c r="I499" s="3">
        <v>7012</v>
      </c>
      <c r="J499" s="3" t="s">
        <v>162</v>
      </c>
      <c r="K499" s="3" t="s">
        <v>108</v>
      </c>
      <c r="L499" s="3">
        <v>3.3502800000000001</v>
      </c>
      <c r="M499" s="3" t="s">
        <v>109</v>
      </c>
      <c r="N499" s="3" t="s">
        <v>110</v>
      </c>
      <c r="O499" s="3"/>
    </row>
    <row r="500" spans="1:15" x14ac:dyDescent="0.75">
      <c r="A500" s="3" t="s">
        <v>159</v>
      </c>
      <c r="B500" s="3" t="s">
        <v>160</v>
      </c>
      <c r="C500" s="3">
        <v>800</v>
      </c>
      <c r="D500" s="3" t="s">
        <v>142</v>
      </c>
      <c r="E500" s="3">
        <v>2018</v>
      </c>
      <c r="F500" s="3">
        <v>2018</v>
      </c>
      <c r="G500" s="3">
        <v>23014</v>
      </c>
      <c r="H500" s="3" t="s">
        <v>161</v>
      </c>
      <c r="I500" s="3">
        <v>7012</v>
      </c>
      <c r="J500" s="3" t="s">
        <v>162</v>
      </c>
      <c r="K500" s="3" t="s">
        <v>108</v>
      </c>
      <c r="L500" s="3">
        <v>-2.53789</v>
      </c>
      <c r="M500" s="3" t="s">
        <v>109</v>
      </c>
      <c r="N500" s="3" t="s">
        <v>110</v>
      </c>
      <c r="O500" s="3"/>
    </row>
    <row r="501" spans="1:15" x14ac:dyDescent="0.75">
      <c r="A501" s="3" t="s">
        <v>159</v>
      </c>
      <c r="B501" s="3" t="s">
        <v>160</v>
      </c>
      <c r="C501" s="3">
        <v>800</v>
      </c>
      <c r="D501" s="3" t="s">
        <v>142</v>
      </c>
      <c r="E501" s="3">
        <v>2019</v>
      </c>
      <c r="F501" s="3">
        <v>2019</v>
      </c>
      <c r="G501" s="3">
        <v>23014</v>
      </c>
      <c r="H501" s="3" t="s">
        <v>161</v>
      </c>
      <c r="I501" s="3">
        <v>7012</v>
      </c>
      <c r="J501" s="3" t="s">
        <v>162</v>
      </c>
      <c r="K501" s="3" t="s">
        <v>108</v>
      </c>
      <c r="L501" s="3">
        <v>2.4613049999999999</v>
      </c>
      <c r="M501" s="3" t="s">
        <v>109</v>
      </c>
      <c r="N501" s="3" t="s">
        <v>110</v>
      </c>
      <c r="O501" s="3"/>
    </row>
    <row r="502" spans="1:15" x14ac:dyDescent="0.75">
      <c r="A502" s="3" t="s">
        <v>159</v>
      </c>
      <c r="B502" s="3" t="s">
        <v>160</v>
      </c>
      <c r="C502" s="3">
        <v>834</v>
      </c>
      <c r="D502" s="3" t="s">
        <v>95</v>
      </c>
      <c r="E502" s="3">
        <v>2010</v>
      </c>
      <c r="F502" s="3">
        <v>2010</v>
      </c>
      <c r="G502" s="3">
        <v>23014</v>
      </c>
      <c r="H502" s="3" t="s">
        <v>161</v>
      </c>
      <c r="I502" s="3">
        <v>7012</v>
      </c>
      <c r="J502" s="3" t="s">
        <v>162</v>
      </c>
      <c r="K502" s="3" t="s">
        <v>108</v>
      </c>
      <c r="L502" s="3">
        <v>7.0386009999999999</v>
      </c>
      <c r="M502" s="3" t="s">
        <v>109</v>
      </c>
      <c r="N502" s="3" t="s">
        <v>110</v>
      </c>
      <c r="O502" s="3"/>
    </row>
    <row r="503" spans="1:15" x14ac:dyDescent="0.75">
      <c r="A503" s="3" t="s">
        <v>159</v>
      </c>
      <c r="B503" s="3" t="s">
        <v>160</v>
      </c>
      <c r="C503" s="3">
        <v>834</v>
      </c>
      <c r="D503" s="3" t="s">
        <v>95</v>
      </c>
      <c r="E503" s="3">
        <v>2011</v>
      </c>
      <c r="F503" s="3">
        <v>2011</v>
      </c>
      <c r="G503" s="3">
        <v>23014</v>
      </c>
      <c r="H503" s="3" t="s">
        <v>161</v>
      </c>
      <c r="I503" s="3">
        <v>7012</v>
      </c>
      <c r="J503" s="3" t="s">
        <v>162</v>
      </c>
      <c r="K503" s="3" t="s">
        <v>108</v>
      </c>
      <c r="L503" s="3">
        <v>27.803560000000001</v>
      </c>
      <c r="M503" s="3" t="s">
        <v>109</v>
      </c>
      <c r="N503" s="3" t="s">
        <v>110</v>
      </c>
      <c r="O503" s="3"/>
    </row>
    <row r="504" spans="1:15" x14ac:dyDescent="0.75">
      <c r="A504" s="3" t="s">
        <v>159</v>
      </c>
      <c r="B504" s="3" t="s">
        <v>160</v>
      </c>
      <c r="C504" s="3">
        <v>834</v>
      </c>
      <c r="D504" s="3" t="s">
        <v>95</v>
      </c>
      <c r="E504" s="3">
        <v>2012</v>
      </c>
      <c r="F504" s="3">
        <v>2012</v>
      </c>
      <c r="G504" s="3">
        <v>23014</v>
      </c>
      <c r="H504" s="3" t="s">
        <v>161</v>
      </c>
      <c r="I504" s="3">
        <v>7012</v>
      </c>
      <c r="J504" s="3" t="s">
        <v>162</v>
      </c>
      <c r="K504" s="3" t="s">
        <v>108</v>
      </c>
      <c r="L504" s="3">
        <v>13.30002</v>
      </c>
      <c r="M504" s="3" t="s">
        <v>109</v>
      </c>
      <c r="N504" s="3" t="s">
        <v>110</v>
      </c>
      <c r="O504" s="3"/>
    </row>
    <row r="505" spans="1:15" x14ac:dyDescent="0.75">
      <c r="A505" s="3" t="s">
        <v>159</v>
      </c>
      <c r="B505" s="3" t="s">
        <v>160</v>
      </c>
      <c r="C505" s="3">
        <v>834</v>
      </c>
      <c r="D505" s="3" t="s">
        <v>95</v>
      </c>
      <c r="E505" s="3">
        <v>2013</v>
      </c>
      <c r="F505" s="3">
        <v>2013</v>
      </c>
      <c r="G505" s="3">
        <v>23014</v>
      </c>
      <c r="H505" s="3" t="s">
        <v>161</v>
      </c>
      <c r="I505" s="3">
        <v>7012</v>
      </c>
      <c r="J505" s="3" t="s">
        <v>162</v>
      </c>
      <c r="K505" s="3" t="s">
        <v>108</v>
      </c>
      <c r="L505" s="3">
        <v>5.8097960000000004</v>
      </c>
      <c r="M505" s="3" t="s">
        <v>109</v>
      </c>
      <c r="N505" s="3" t="s">
        <v>110</v>
      </c>
      <c r="O505" s="3"/>
    </row>
    <row r="506" spans="1:15" x14ac:dyDescent="0.75">
      <c r="A506" s="3" t="s">
        <v>159</v>
      </c>
      <c r="B506" s="3" t="s">
        <v>160</v>
      </c>
      <c r="C506" s="3">
        <v>834</v>
      </c>
      <c r="D506" s="3" t="s">
        <v>95</v>
      </c>
      <c r="E506" s="3">
        <v>2014</v>
      </c>
      <c r="F506" s="3">
        <v>2014</v>
      </c>
      <c r="G506" s="3">
        <v>23014</v>
      </c>
      <c r="H506" s="3" t="s">
        <v>161</v>
      </c>
      <c r="I506" s="3">
        <v>7012</v>
      </c>
      <c r="J506" s="3" t="s">
        <v>162</v>
      </c>
      <c r="K506" s="3" t="s">
        <v>108</v>
      </c>
      <c r="L506" s="3">
        <v>5.6549630000000004</v>
      </c>
      <c r="M506" s="3" t="s">
        <v>109</v>
      </c>
      <c r="N506" s="3" t="s">
        <v>110</v>
      </c>
      <c r="O506" s="3"/>
    </row>
    <row r="507" spans="1:15" x14ac:dyDescent="0.75">
      <c r="A507" s="3" t="s">
        <v>159</v>
      </c>
      <c r="B507" s="3" t="s">
        <v>160</v>
      </c>
      <c r="C507" s="3">
        <v>834</v>
      </c>
      <c r="D507" s="3" t="s">
        <v>95</v>
      </c>
      <c r="E507" s="3">
        <v>2015</v>
      </c>
      <c r="F507" s="3">
        <v>2015</v>
      </c>
      <c r="G507" s="3">
        <v>23014</v>
      </c>
      <c r="H507" s="3" t="s">
        <v>161</v>
      </c>
      <c r="I507" s="3">
        <v>7012</v>
      </c>
      <c r="J507" s="3" t="s">
        <v>162</v>
      </c>
      <c r="K507" s="3" t="s">
        <v>108</v>
      </c>
      <c r="L507" s="3">
        <v>10.61806</v>
      </c>
      <c r="M507" s="3" t="s">
        <v>109</v>
      </c>
      <c r="N507" s="3" t="s">
        <v>110</v>
      </c>
      <c r="O507" s="3"/>
    </row>
    <row r="508" spans="1:15" x14ac:dyDescent="0.75">
      <c r="A508" s="3" t="s">
        <v>159</v>
      </c>
      <c r="B508" s="3" t="s">
        <v>160</v>
      </c>
      <c r="C508" s="3">
        <v>834</v>
      </c>
      <c r="D508" s="3" t="s">
        <v>95</v>
      </c>
      <c r="E508" s="3">
        <v>2016</v>
      </c>
      <c r="F508" s="3">
        <v>2016</v>
      </c>
      <c r="G508" s="3">
        <v>23014</v>
      </c>
      <c r="H508" s="3" t="s">
        <v>161</v>
      </c>
      <c r="I508" s="3">
        <v>7012</v>
      </c>
      <c r="J508" s="3" t="s">
        <v>162</v>
      </c>
      <c r="K508" s="3" t="s">
        <v>108</v>
      </c>
      <c r="L508" s="3">
        <v>6.9504729999999997</v>
      </c>
      <c r="M508" s="3" t="s">
        <v>109</v>
      </c>
      <c r="N508" s="3" t="s">
        <v>110</v>
      </c>
      <c r="O508" s="3"/>
    </row>
    <row r="509" spans="1:15" x14ac:dyDescent="0.75">
      <c r="A509" s="3" t="s">
        <v>159</v>
      </c>
      <c r="B509" s="3" t="s">
        <v>160</v>
      </c>
      <c r="C509" s="3">
        <v>834</v>
      </c>
      <c r="D509" s="3" t="s">
        <v>95</v>
      </c>
      <c r="E509" s="3">
        <v>2017</v>
      </c>
      <c r="F509" s="3">
        <v>2017</v>
      </c>
      <c r="G509" s="3">
        <v>23014</v>
      </c>
      <c r="H509" s="3" t="s">
        <v>161</v>
      </c>
      <c r="I509" s="3">
        <v>7012</v>
      </c>
      <c r="J509" s="3" t="s">
        <v>162</v>
      </c>
      <c r="K509" s="3" t="s">
        <v>108</v>
      </c>
      <c r="L509" s="3">
        <v>6.1929829999999999</v>
      </c>
      <c r="M509" s="3" t="s">
        <v>109</v>
      </c>
      <c r="N509" s="3" t="s">
        <v>110</v>
      </c>
      <c r="O509" s="3"/>
    </row>
    <row r="510" spans="1:15" x14ac:dyDescent="0.75">
      <c r="A510" s="3" t="s">
        <v>159</v>
      </c>
      <c r="B510" s="3" t="s">
        <v>160</v>
      </c>
      <c r="C510" s="3">
        <v>834</v>
      </c>
      <c r="D510" s="3" t="s">
        <v>95</v>
      </c>
      <c r="E510" s="3">
        <v>2018</v>
      </c>
      <c r="F510" s="3">
        <v>2018</v>
      </c>
      <c r="G510" s="3">
        <v>23014</v>
      </c>
      <c r="H510" s="3" t="s">
        <v>161</v>
      </c>
      <c r="I510" s="3">
        <v>7012</v>
      </c>
      <c r="J510" s="3" t="s">
        <v>162</v>
      </c>
      <c r="K510" s="3" t="s">
        <v>108</v>
      </c>
      <c r="L510" s="3">
        <v>0.98314599999999996</v>
      </c>
      <c r="M510" s="3" t="s">
        <v>109</v>
      </c>
      <c r="N510" s="3" t="s">
        <v>110</v>
      </c>
      <c r="O510" s="3"/>
    </row>
    <row r="511" spans="1:15" x14ac:dyDescent="0.75">
      <c r="A511" s="3" t="s">
        <v>159</v>
      </c>
      <c r="B511" s="3" t="s">
        <v>160</v>
      </c>
      <c r="C511" s="3">
        <v>834</v>
      </c>
      <c r="D511" s="3" t="s">
        <v>95</v>
      </c>
      <c r="E511" s="3">
        <v>2019</v>
      </c>
      <c r="F511" s="3">
        <v>2019</v>
      </c>
      <c r="G511" s="3">
        <v>23014</v>
      </c>
      <c r="H511" s="3" t="s">
        <v>161</v>
      </c>
      <c r="I511" s="3">
        <v>7012</v>
      </c>
      <c r="J511" s="3" t="s">
        <v>162</v>
      </c>
      <c r="K511" s="3" t="s">
        <v>108</v>
      </c>
      <c r="L511" s="3">
        <v>6.297275</v>
      </c>
      <c r="M511" s="3" t="s">
        <v>109</v>
      </c>
      <c r="N511" s="3" t="s">
        <v>110</v>
      </c>
      <c r="O511" s="3"/>
    </row>
    <row r="512" spans="1:15" x14ac:dyDescent="0.75">
      <c r="A512" s="3" t="s">
        <v>159</v>
      </c>
      <c r="B512" s="3" t="s">
        <v>160</v>
      </c>
      <c r="C512" s="3">
        <v>860</v>
      </c>
      <c r="D512" s="3" t="s">
        <v>143</v>
      </c>
      <c r="E512" s="3">
        <v>2010</v>
      </c>
      <c r="F512" s="3">
        <v>2010</v>
      </c>
      <c r="G512" s="3">
        <v>23014</v>
      </c>
      <c r="H512" s="3" t="s">
        <v>161</v>
      </c>
      <c r="I512" s="3">
        <v>7012</v>
      </c>
      <c r="J512" s="3" t="s">
        <v>162</v>
      </c>
      <c r="K512" s="3" t="s">
        <v>108</v>
      </c>
      <c r="L512" s="3">
        <v>9.7027830000000002</v>
      </c>
      <c r="M512" s="3" t="s">
        <v>109</v>
      </c>
      <c r="N512" s="3" t="s">
        <v>110</v>
      </c>
      <c r="O512" s="3"/>
    </row>
    <row r="513" spans="1:15" x14ac:dyDescent="0.75">
      <c r="A513" s="3" t="s">
        <v>159</v>
      </c>
      <c r="B513" s="3" t="s">
        <v>160</v>
      </c>
      <c r="C513" s="3">
        <v>860</v>
      </c>
      <c r="D513" s="3" t="s">
        <v>143</v>
      </c>
      <c r="E513" s="3">
        <v>2011</v>
      </c>
      <c r="F513" s="3">
        <v>2011</v>
      </c>
      <c r="G513" s="3">
        <v>23014</v>
      </c>
      <c r="H513" s="3" t="s">
        <v>161</v>
      </c>
      <c r="I513" s="3">
        <v>7012</v>
      </c>
      <c r="J513" s="3" t="s">
        <v>162</v>
      </c>
      <c r="K513" s="3" t="s">
        <v>108</v>
      </c>
      <c r="L513" s="3">
        <v>10.11205</v>
      </c>
      <c r="M513" s="3" t="s">
        <v>109</v>
      </c>
      <c r="N513" s="3" t="s">
        <v>110</v>
      </c>
      <c r="O513" s="3"/>
    </row>
    <row r="514" spans="1:15" x14ac:dyDescent="0.75">
      <c r="A514" s="3" t="s">
        <v>159</v>
      </c>
      <c r="B514" s="3" t="s">
        <v>160</v>
      </c>
      <c r="C514" s="3">
        <v>860</v>
      </c>
      <c r="D514" s="3" t="s">
        <v>143</v>
      </c>
      <c r="E514" s="3">
        <v>2012</v>
      </c>
      <c r="F514" s="3">
        <v>2012</v>
      </c>
      <c r="G514" s="3">
        <v>23014</v>
      </c>
      <c r="H514" s="3" t="s">
        <v>161</v>
      </c>
      <c r="I514" s="3">
        <v>7012</v>
      </c>
      <c r="J514" s="3" t="s">
        <v>162</v>
      </c>
      <c r="K514" s="3" t="s">
        <v>108</v>
      </c>
      <c r="L514" s="3">
        <v>9.2544740000000001</v>
      </c>
      <c r="M514" s="3" t="s">
        <v>109</v>
      </c>
      <c r="N514" s="3" t="s">
        <v>110</v>
      </c>
      <c r="O514" s="3"/>
    </row>
    <row r="515" spans="1:15" x14ac:dyDescent="0.75">
      <c r="A515" s="3" t="s">
        <v>159</v>
      </c>
      <c r="B515" s="3" t="s">
        <v>160</v>
      </c>
      <c r="C515" s="3">
        <v>860</v>
      </c>
      <c r="D515" s="3" t="s">
        <v>143</v>
      </c>
      <c r="E515" s="3">
        <v>2013</v>
      </c>
      <c r="F515" s="3">
        <v>2013</v>
      </c>
      <c r="G515" s="3">
        <v>23014</v>
      </c>
      <c r="H515" s="3" t="s">
        <v>161</v>
      </c>
      <c r="I515" s="3">
        <v>7012</v>
      </c>
      <c r="J515" s="3" t="s">
        <v>162</v>
      </c>
      <c r="K515" s="3" t="s">
        <v>108</v>
      </c>
      <c r="L515" s="3">
        <v>8.9666340000000009</v>
      </c>
      <c r="M515" s="3" t="s">
        <v>109</v>
      </c>
      <c r="N515" s="3" t="s">
        <v>110</v>
      </c>
      <c r="O515" s="3"/>
    </row>
    <row r="516" spans="1:15" x14ac:dyDescent="0.75">
      <c r="A516" s="3" t="s">
        <v>159</v>
      </c>
      <c r="B516" s="3" t="s">
        <v>160</v>
      </c>
      <c r="C516" s="3">
        <v>860</v>
      </c>
      <c r="D516" s="3" t="s">
        <v>143</v>
      </c>
      <c r="E516" s="3">
        <v>2014</v>
      </c>
      <c r="F516" s="3">
        <v>2014</v>
      </c>
      <c r="G516" s="3">
        <v>23014</v>
      </c>
      <c r="H516" s="3" t="s">
        <v>161</v>
      </c>
      <c r="I516" s="3">
        <v>7012</v>
      </c>
      <c r="J516" s="3" t="s">
        <v>162</v>
      </c>
      <c r="K516" s="3" t="s">
        <v>108</v>
      </c>
      <c r="L516" s="3">
        <v>8.1122700000000005</v>
      </c>
      <c r="M516" s="3" t="s">
        <v>109</v>
      </c>
      <c r="N516" s="3" t="s">
        <v>110</v>
      </c>
      <c r="O516" s="3"/>
    </row>
    <row r="517" spans="1:15" x14ac:dyDescent="0.75">
      <c r="A517" s="3" t="s">
        <v>159</v>
      </c>
      <c r="B517" s="3" t="s">
        <v>160</v>
      </c>
      <c r="C517" s="3">
        <v>860</v>
      </c>
      <c r="D517" s="3" t="s">
        <v>143</v>
      </c>
      <c r="E517" s="3">
        <v>2015</v>
      </c>
      <c r="F517" s="3">
        <v>2015</v>
      </c>
      <c r="G517" s="3">
        <v>23014</v>
      </c>
      <c r="H517" s="3" t="s">
        <v>161</v>
      </c>
      <c r="I517" s="3">
        <v>7012</v>
      </c>
      <c r="J517" s="3" t="s">
        <v>162</v>
      </c>
      <c r="K517" s="3" t="s">
        <v>108</v>
      </c>
      <c r="L517" s="3">
        <v>4.8861290000000004</v>
      </c>
      <c r="M517" s="3" t="s">
        <v>109</v>
      </c>
      <c r="N517" s="3" t="s">
        <v>110</v>
      </c>
      <c r="O517" s="3"/>
    </row>
    <row r="518" spans="1:15" x14ac:dyDescent="0.75">
      <c r="A518" s="3" t="s">
        <v>159</v>
      </c>
      <c r="B518" s="3" t="s">
        <v>160</v>
      </c>
      <c r="C518" s="3">
        <v>860</v>
      </c>
      <c r="D518" s="3" t="s">
        <v>143</v>
      </c>
      <c r="E518" s="3">
        <v>2016</v>
      </c>
      <c r="F518" s="3">
        <v>2016</v>
      </c>
      <c r="G518" s="3">
        <v>23014</v>
      </c>
      <c r="H518" s="3" t="s">
        <v>161</v>
      </c>
      <c r="I518" s="3">
        <v>7012</v>
      </c>
      <c r="J518" s="3" t="s">
        <v>162</v>
      </c>
      <c r="K518" s="3" t="s">
        <v>108</v>
      </c>
      <c r="L518" s="3">
        <v>9.1131180000000001</v>
      </c>
      <c r="M518" s="3" t="s">
        <v>109</v>
      </c>
      <c r="N518" s="3" t="s">
        <v>110</v>
      </c>
      <c r="O518" s="3"/>
    </row>
    <row r="519" spans="1:15" x14ac:dyDescent="0.75">
      <c r="A519" s="3" t="s">
        <v>159</v>
      </c>
      <c r="B519" s="3" t="s">
        <v>160</v>
      </c>
      <c r="C519" s="3">
        <v>860</v>
      </c>
      <c r="D519" s="3" t="s">
        <v>143</v>
      </c>
      <c r="E519" s="3">
        <v>2017</v>
      </c>
      <c r="F519" s="3">
        <v>2017</v>
      </c>
      <c r="G519" s="3">
        <v>23014</v>
      </c>
      <c r="H519" s="3" t="s">
        <v>161</v>
      </c>
      <c r="I519" s="3">
        <v>7012</v>
      </c>
      <c r="J519" s="3" t="s">
        <v>162</v>
      </c>
      <c r="K519" s="3" t="s">
        <v>108</v>
      </c>
      <c r="L519" s="3">
        <v>25.73321</v>
      </c>
      <c r="M519" s="3" t="s">
        <v>109</v>
      </c>
      <c r="N519" s="3" t="s">
        <v>110</v>
      </c>
      <c r="O519" s="3"/>
    </row>
    <row r="520" spans="1:15" x14ac:dyDescent="0.75">
      <c r="A520" s="3" t="s">
        <v>159</v>
      </c>
      <c r="B520" s="3" t="s">
        <v>160</v>
      </c>
      <c r="C520" s="3">
        <v>860</v>
      </c>
      <c r="D520" s="3" t="s">
        <v>143</v>
      </c>
      <c r="E520" s="3">
        <v>2018</v>
      </c>
      <c r="F520" s="3">
        <v>2018</v>
      </c>
      <c r="G520" s="3">
        <v>23014</v>
      </c>
      <c r="H520" s="3" t="s">
        <v>161</v>
      </c>
      <c r="I520" s="3">
        <v>7012</v>
      </c>
      <c r="J520" s="3" t="s">
        <v>162</v>
      </c>
      <c r="K520" s="3" t="s">
        <v>108</v>
      </c>
      <c r="L520" s="3">
        <v>14.89842</v>
      </c>
      <c r="M520" s="3" t="s">
        <v>109</v>
      </c>
      <c r="N520" s="3" t="s">
        <v>110</v>
      </c>
      <c r="O520" s="3"/>
    </row>
    <row r="521" spans="1:15" x14ac:dyDescent="0.75">
      <c r="A521" s="3" t="s">
        <v>159</v>
      </c>
      <c r="B521" s="3" t="s">
        <v>160</v>
      </c>
      <c r="C521" s="3">
        <v>860</v>
      </c>
      <c r="D521" s="3" t="s">
        <v>143</v>
      </c>
      <c r="E521" s="3">
        <v>2019</v>
      </c>
      <c r="F521" s="3">
        <v>2019</v>
      </c>
      <c r="G521" s="3">
        <v>23014</v>
      </c>
      <c r="H521" s="3" t="s">
        <v>161</v>
      </c>
      <c r="I521" s="3">
        <v>7012</v>
      </c>
      <c r="J521" s="3" t="s">
        <v>162</v>
      </c>
      <c r="K521" s="3" t="s">
        <v>108</v>
      </c>
      <c r="L521" s="3">
        <v>18.72954</v>
      </c>
      <c r="M521" s="3" t="s">
        <v>109</v>
      </c>
      <c r="N521" s="3" t="s">
        <v>110</v>
      </c>
      <c r="O521" s="3"/>
    </row>
    <row r="522" spans="1:15" x14ac:dyDescent="0.75">
      <c r="A522" s="3" t="s">
        <v>159</v>
      </c>
      <c r="B522" s="3" t="s">
        <v>160</v>
      </c>
      <c r="C522" s="3">
        <v>548</v>
      </c>
      <c r="D522" s="3" t="s">
        <v>96</v>
      </c>
      <c r="E522" s="3">
        <v>2010</v>
      </c>
      <c r="F522" s="3">
        <v>2010</v>
      </c>
      <c r="G522" s="3">
        <v>23014</v>
      </c>
      <c r="H522" s="3" t="s">
        <v>161</v>
      </c>
      <c r="I522" s="3">
        <v>7012</v>
      </c>
      <c r="J522" s="3" t="s">
        <v>162</v>
      </c>
      <c r="K522" s="3" t="s">
        <v>108</v>
      </c>
      <c r="L522" s="3">
        <v>5.1775149999999996</v>
      </c>
      <c r="M522" s="3" t="s">
        <v>109</v>
      </c>
      <c r="N522" s="3" t="s">
        <v>110</v>
      </c>
      <c r="O522" s="3"/>
    </row>
    <row r="523" spans="1:15" x14ac:dyDescent="0.75">
      <c r="A523" s="3" t="s">
        <v>159</v>
      </c>
      <c r="B523" s="3" t="s">
        <v>160</v>
      </c>
      <c r="C523" s="3">
        <v>548</v>
      </c>
      <c r="D523" s="3" t="s">
        <v>96</v>
      </c>
      <c r="E523" s="3">
        <v>2011</v>
      </c>
      <c r="F523" s="3">
        <v>2011</v>
      </c>
      <c r="G523" s="3">
        <v>23014</v>
      </c>
      <c r="H523" s="3" t="s">
        <v>161</v>
      </c>
      <c r="I523" s="3">
        <v>7012</v>
      </c>
      <c r="J523" s="3" t="s">
        <v>162</v>
      </c>
      <c r="K523" s="3" t="s">
        <v>108</v>
      </c>
      <c r="L523" s="3">
        <v>0.70323500000000005</v>
      </c>
      <c r="M523" s="3" t="s">
        <v>109</v>
      </c>
      <c r="N523" s="3" t="s">
        <v>110</v>
      </c>
      <c r="O523" s="3"/>
    </row>
    <row r="524" spans="1:15" x14ac:dyDescent="0.75">
      <c r="A524" s="3" t="s">
        <v>159</v>
      </c>
      <c r="B524" s="3" t="s">
        <v>160</v>
      </c>
      <c r="C524" s="3">
        <v>548</v>
      </c>
      <c r="D524" s="3" t="s">
        <v>96</v>
      </c>
      <c r="E524" s="3">
        <v>2012</v>
      </c>
      <c r="F524" s="3">
        <v>2012</v>
      </c>
      <c r="G524" s="3">
        <v>23014</v>
      </c>
      <c r="H524" s="3" t="s">
        <v>161</v>
      </c>
      <c r="I524" s="3">
        <v>7012</v>
      </c>
      <c r="J524" s="3" t="s">
        <v>162</v>
      </c>
      <c r="K524" s="3" t="s">
        <v>108</v>
      </c>
      <c r="L524" s="3">
        <v>1.6061449999999999</v>
      </c>
      <c r="M524" s="3" t="s">
        <v>109</v>
      </c>
      <c r="N524" s="3" t="s">
        <v>110</v>
      </c>
      <c r="O524" s="3"/>
    </row>
    <row r="525" spans="1:15" x14ac:dyDescent="0.75">
      <c r="A525" s="3" t="s">
        <v>159</v>
      </c>
      <c r="B525" s="3" t="s">
        <v>160</v>
      </c>
      <c r="C525" s="3">
        <v>548</v>
      </c>
      <c r="D525" s="3" t="s">
        <v>96</v>
      </c>
      <c r="E525" s="3">
        <v>2013</v>
      </c>
      <c r="F525" s="3">
        <v>2013</v>
      </c>
      <c r="G525" s="3">
        <v>23014</v>
      </c>
      <c r="H525" s="3" t="s">
        <v>161</v>
      </c>
      <c r="I525" s="3">
        <v>7012</v>
      </c>
      <c r="J525" s="3" t="s">
        <v>162</v>
      </c>
      <c r="K525" s="3" t="s">
        <v>108</v>
      </c>
      <c r="L525" s="3">
        <v>1.9931270000000001</v>
      </c>
      <c r="M525" s="3" t="s">
        <v>109</v>
      </c>
      <c r="N525" s="3" t="s">
        <v>110</v>
      </c>
      <c r="O525" s="3"/>
    </row>
    <row r="526" spans="1:15" x14ac:dyDescent="0.75">
      <c r="A526" s="3" t="s">
        <v>159</v>
      </c>
      <c r="B526" s="3" t="s">
        <v>160</v>
      </c>
      <c r="C526" s="3">
        <v>548</v>
      </c>
      <c r="D526" s="3" t="s">
        <v>96</v>
      </c>
      <c r="E526" s="3">
        <v>2014</v>
      </c>
      <c r="F526" s="3">
        <v>2014</v>
      </c>
      <c r="G526" s="3">
        <v>23014</v>
      </c>
      <c r="H526" s="3" t="s">
        <v>161</v>
      </c>
      <c r="I526" s="3">
        <v>7012</v>
      </c>
      <c r="J526" s="3" t="s">
        <v>162</v>
      </c>
      <c r="K526" s="3" t="s">
        <v>108</v>
      </c>
      <c r="L526" s="3">
        <v>1.4150940000000001</v>
      </c>
      <c r="M526" s="3" t="s">
        <v>109</v>
      </c>
      <c r="N526" s="3" t="s">
        <v>110</v>
      </c>
      <c r="O526" s="3"/>
    </row>
    <row r="527" spans="1:15" x14ac:dyDescent="0.75">
      <c r="A527" s="3" t="s">
        <v>159</v>
      </c>
      <c r="B527" s="3" t="s">
        <v>160</v>
      </c>
      <c r="C527" s="3">
        <v>548</v>
      </c>
      <c r="D527" s="3" t="s">
        <v>96</v>
      </c>
      <c r="E527" s="3">
        <v>2015</v>
      </c>
      <c r="F527" s="3">
        <v>2015</v>
      </c>
      <c r="G527" s="3">
        <v>23014</v>
      </c>
      <c r="H527" s="3" t="s">
        <v>161</v>
      </c>
      <c r="I527" s="3">
        <v>7012</v>
      </c>
      <c r="J527" s="3" t="s">
        <v>162</v>
      </c>
      <c r="K527" s="3" t="s">
        <v>108</v>
      </c>
      <c r="L527" s="3">
        <v>0.73089700000000002</v>
      </c>
      <c r="M527" s="3" t="s">
        <v>109</v>
      </c>
      <c r="N527" s="3" t="s">
        <v>110</v>
      </c>
      <c r="O527" s="3"/>
    </row>
    <row r="528" spans="1:15" x14ac:dyDescent="0.75">
      <c r="A528" s="3" t="s">
        <v>159</v>
      </c>
      <c r="B528" s="3" t="s">
        <v>160</v>
      </c>
      <c r="C528" s="3">
        <v>548</v>
      </c>
      <c r="D528" s="3" t="s">
        <v>96</v>
      </c>
      <c r="E528" s="3">
        <v>2016</v>
      </c>
      <c r="F528" s="3">
        <v>2016</v>
      </c>
      <c r="G528" s="3">
        <v>23014</v>
      </c>
      <c r="H528" s="3" t="s">
        <v>161</v>
      </c>
      <c r="I528" s="3">
        <v>7012</v>
      </c>
      <c r="J528" s="3" t="s">
        <v>162</v>
      </c>
      <c r="K528" s="3" t="s">
        <v>108</v>
      </c>
      <c r="L528" s="3">
        <v>7.3219000000000003</v>
      </c>
      <c r="M528" s="3" t="s">
        <v>109</v>
      </c>
      <c r="N528" s="3" t="s">
        <v>110</v>
      </c>
      <c r="O528" s="3"/>
    </row>
    <row r="529" spans="1:15" x14ac:dyDescent="0.75">
      <c r="A529" s="3" t="s">
        <v>159</v>
      </c>
      <c r="B529" s="3" t="s">
        <v>160</v>
      </c>
      <c r="C529" s="3">
        <v>548</v>
      </c>
      <c r="D529" s="3" t="s">
        <v>96</v>
      </c>
      <c r="E529" s="3">
        <v>2017</v>
      </c>
      <c r="F529" s="3">
        <v>2017</v>
      </c>
      <c r="G529" s="3">
        <v>23014</v>
      </c>
      <c r="H529" s="3" t="s">
        <v>161</v>
      </c>
      <c r="I529" s="3">
        <v>7012</v>
      </c>
      <c r="J529" s="3" t="s">
        <v>162</v>
      </c>
      <c r="K529" s="3" t="s">
        <v>108</v>
      </c>
      <c r="L529" s="3">
        <v>6.3921330000000003</v>
      </c>
      <c r="M529" s="3" t="s">
        <v>109</v>
      </c>
      <c r="N529" s="3" t="s">
        <v>110</v>
      </c>
      <c r="O529" s="3"/>
    </row>
    <row r="530" spans="1:15" x14ac:dyDescent="0.75">
      <c r="A530" s="3" t="s">
        <v>159</v>
      </c>
      <c r="B530" s="3" t="s">
        <v>160</v>
      </c>
      <c r="C530" s="3">
        <v>548</v>
      </c>
      <c r="D530" s="3" t="s">
        <v>96</v>
      </c>
      <c r="E530" s="3">
        <v>2018</v>
      </c>
      <c r="F530" s="3">
        <v>2018</v>
      </c>
      <c r="G530" s="3">
        <v>23014</v>
      </c>
      <c r="H530" s="3" t="s">
        <v>161</v>
      </c>
      <c r="I530" s="3">
        <v>7012</v>
      </c>
      <c r="J530" s="3" t="s">
        <v>162</v>
      </c>
      <c r="K530" s="3" t="s">
        <v>108</v>
      </c>
      <c r="L530" s="3">
        <v>3.1195840000000001</v>
      </c>
      <c r="M530" s="3" t="s">
        <v>109</v>
      </c>
      <c r="N530" s="3" t="s">
        <v>110</v>
      </c>
      <c r="O530" s="3"/>
    </row>
    <row r="531" spans="1:15" x14ac:dyDescent="0.75">
      <c r="A531" s="3" t="s">
        <v>159</v>
      </c>
      <c r="B531" s="3" t="s">
        <v>160</v>
      </c>
      <c r="C531" s="3">
        <v>548</v>
      </c>
      <c r="D531" s="3" t="s">
        <v>96</v>
      </c>
      <c r="E531" s="3">
        <v>2019</v>
      </c>
      <c r="F531" s="3">
        <v>2019</v>
      </c>
      <c r="G531" s="3">
        <v>23014</v>
      </c>
      <c r="H531" s="3" t="s">
        <v>161</v>
      </c>
      <c r="I531" s="3">
        <v>7012</v>
      </c>
      <c r="J531" s="3" t="s">
        <v>162</v>
      </c>
      <c r="K531" s="3" t="s">
        <v>108</v>
      </c>
      <c r="L531" s="3">
        <v>7.2268910000000002</v>
      </c>
      <c r="M531" s="3" t="s">
        <v>109</v>
      </c>
      <c r="N531" s="3" t="s">
        <v>110</v>
      </c>
      <c r="O531" s="3"/>
    </row>
    <row r="532" spans="1:15" x14ac:dyDescent="0.75">
      <c r="A532" s="3" t="s">
        <v>159</v>
      </c>
      <c r="B532" s="3" t="s">
        <v>160</v>
      </c>
      <c r="C532" s="3">
        <v>704</v>
      </c>
      <c r="D532" s="3" t="s">
        <v>144</v>
      </c>
      <c r="E532" s="3">
        <v>2010</v>
      </c>
      <c r="F532" s="3">
        <v>2010</v>
      </c>
      <c r="G532" s="3">
        <v>23014</v>
      </c>
      <c r="H532" s="3" t="s">
        <v>161</v>
      </c>
      <c r="I532" s="3">
        <v>7012</v>
      </c>
      <c r="J532" s="3" t="s">
        <v>162</v>
      </c>
      <c r="K532" s="3" t="s">
        <v>108</v>
      </c>
      <c r="L532" s="3">
        <v>16.18244</v>
      </c>
      <c r="M532" s="3" t="s">
        <v>109</v>
      </c>
      <c r="N532" s="3" t="s">
        <v>110</v>
      </c>
      <c r="O532" s="3"/>
    </row>
    <row r="533" spans="1:15" x14ac:dyDescent="0.75">
      <c r="A533" s="3" t="s">
        <v>159</v>
      </c>
      <c r="B533" s="3" t="s">
        <v>160</v>
      </c>
      <c r="C533" s="3">
        <v>704</v>
      </c>
      <c r="D533" s="3" t="s">
        <v>144</v>
      </c>
      <c r="E533" s="3">
        <v>2011</v>
      </c>
      <c r="F533" s="3">
        <v>2011</v>
      </c>
      <c r="G533" s="3">
        <v>23014</v>
      </c>
      <c r="H533" s="3" t="s">
        <v>161</v>
      </c>
      <c r="I533" s="3">
        <v>7012</v>
      </c>
      <c r="J533" s="3" t="s">
        <v>162</v>
      </c>
      <c r="K533" s="3" t="s">
        <v>108</v>
      </c>
      <c r="L533" s="3">
        <v>24.796620000000001</v>
      </c>
      <c r="M533" s="3" t="s">
        <v>109</v>
      </c>
      <c r="N533" s="3" t="s">
        <v>110</v>
      </c>
      <c r="O533" s="3"/>
    </row>
    <row r="534" spans="1:15" x14ac:dyDescent="0.75">
      <c r="A534" s="3" t="s">
        <v>159</v>
      </c>
      <c r="B534" s="3" t="s">
        <v>160</v>
      </c>
      <c r="C534" s="3">
        <v>704</v>
      </c>
      <c r="D534" s="3" t="s">
        <v>144</v>
      </c>
      <c r="E534" s="3">
        <v>2012</v>
      </c>
      <c r="F534" s="3">
        <v>2012</v>
      </c>
      <c r="G534" s="3">
        <v>23014</v>
      </c>
      <c r="H534" s="3" t="s">
        <v>161</v>
      </c>
      <c r="I534" s="3">
        <v>7012</v>
      </c>
      <c r="J534" s="3" t="s">
        <v>162</v>
      </c>
      <c r="K534" s="3" t="s">
        <v>108</v>
      </c>
      <c r="L534" s="3">
        <v>1.008847</v>
      </c>
      <c r="M534" s="3" t="s">
        <v>109</v>
      </c>
      <c r="N534" s="3" t="s">
        <v>110</v>
      </c>
      <c r="O534" s="3"/>
    </row>
    <row r="535" spans="1:15" x14ac:dyDescent="0.75">
      <c r="A535" s="3" t="s">
        <v>159</v>
      </c>
      <c r="B535" s="3" t="s">
        <v>160</v>
      </c>
      <c r="C535" s="3">
        <v>704</v>
      </c>
      <c r="D535" s="3" t="s">
        <v>144</v>
      </c>
      <c r="E535" s="3">
        <v>2013</v>
      </c>
      <c r="F535" s="3">
        <v>2013</v>
      </c>
      <c r="G535" s="3">
        <v>23014</v>
      </c>
      <c r="H535" s="3" t="s">
        <v>161</v>
      </c>
      <c r="I535" s="3">
        <v>7012</v>
      </c>
      <c r="J535" s="3" t="s">
        <v>162</v>
      </c>
      <c r="K535" s="3" t="s">
        <v>108</v>
      </c>
      <c r="L535" s="3">
        <v>5.0838929999999998</v>
      </c>
      <c r="M535" s="3" t="s">
        <v>109</v>
      </c>
      <c r="N535" s="3" t="s">
        <v>110</v>
      </c>
      <c r="O535" s="3"/>
    </row>
    <row r="536" spans="1:15" x14ac:dyDescent="0.75">
      <c r="A536" s="3" t="s">
        <v>159</v>
      </c>
      <c r="B536" s="3" t="s">
        <v>160</v>
      </c>
      <c r="C536" s="3">
        <v>704</v>
      </c>
      <c r="D536" s="3" t="s">
        <v>144</v>
      </c>
      <c r="E536" s="3">
        <v>2014</v>
      </c>
      <c r="F536" s="3">
        <v>2014</v>
      </c>
      <c r="G536" s="3">
        <v>23014</v>
      </c>
      <c r="H536" s="3" t="s">
        <v>161</v>
      </c>
      <c r="I536" s="3">
        <v>7012</v>
      </c>
      <c r="J536" s="3" t="s">
        <v>162</v>
      </c>
      <c r="K536" s="3" t="s">
        <v>108</v>
      </c>
      <c r="L536" s="3">
        <v>2.606967</v>
      </c>
      <c r="M536" s="3" t="s">
        <v>109</v>
      </c>
      <c r="N536" s="3" t="s">
        <v>110</v>
      </c>
      <c r="O536" s="3"/>
    </row>
    <row r="537" spans="1:15" x14ac:dyDescent="0.75">
      <c r="A537" s="3" t="s">
        <v>159</v>
      </c>
      <c r="B537" s="3" t="s">
        <v>160</v>
      </c>
      <c r="C537" s="3">
        <v>704</v>
      </c>
      <c r="D537" s="3" t="s">
        <v>144</v>
      </c>
      <c r="E537" s="3">
        <v>2015</v>
      </c>
      <c r="F537" s="3">
        <v>2015</v>
      </c>
      <c r="G537" s="3">
        <v>23014</v>
      </c>
      <c r="H537" s="3" t="s">
        <v>161</v>
      </c>
      <c r="I537" s="3">
        <v>7012</v>
      </c>
      <c r="J537" s="3" t="s">
        <v>162</v>
      </c>
      <c r="K537" s="3" t="s">
        <v>108</v>
      </c>
      <c r="L537" s="3">
        <v>0.96758100000000002</v>
      </c>
      <c r="M537" s="3" t="s">
        <v>109</v>
      </c>
      <c r="N537" s="3" t="s">
        <v>110</v>
      </c>
      <c r="O537" s="3"/>
    </row>
    <row r="538" spans="1:15" x14ac:dyDescent="0.75">
      <c r="A538" s="3" t="s">
        <v>159</v>
      </c>
      <c r="B538" s="3" t="s">
        <v>160</v>
      </c>
      <c r="C538" s="3">
        <v>704</v>
      </c>
      <c r="D538" s="3" t="s">
        <v>144</v>
      </c>
      <c r="E538" s="3">
        <v>2016</v>
      </c>
      <c r="F538" s="3">
        <v>2016</v>
      </c>
      <c r="G538" s="3">
        <v>23014</v>
      </c>
      <c r="H538" s="3" t="s">
        <v>161</v>
      </c>
      <c r="I538" s="3">
        <v>7012</v>
      </c>
      <c r="J538" s="3" t="s">
        <v>162</v>
      </c>
      <c r="K538" s="3" t="s">
        <v>108</v>
      </c>
      <c r="L538" s="3">
        <v>2.8694989999999998</v>
      </c>
      <c r="M538" s="3" t="s">
        <v>109</v>
      </c>
      <c r="N538" s="3" t="s">
        <v>110</v>
      </c>
      <c r="O538" s="3"/>
    </row>
    <row r="539" spans="1:15" x14ac:dyDescent="0.75">
      <c r="A539" s="3" t="s">
        <v>159</v>
      </c>
      <c r="B539" s="3" t="s">
        <v>160</v>
      </c>
      <c r="C539" s="3">
        <v>704</v>
      </c>
      <c r="D539" s="3" t="s">
        <v>144</v>
      </c>
      <c r="E539" s="3">
        <v>2017</v>
      </c>
      <c r="F539" s="3">
        <v>2017</v>
      </c>
      <c r="G539" s="3">
        <v>23014</v>
      </c>
      <c r="H539" s="3" t="s">
        <v>161</v>
      </c>
      <c r="I539" s="3">
        <v>7012</v>
      </c>
      <c r="J539" s="3" t="s">
        <v>162</v>
      </c>
      <c r="K539" s="3" t="s">
        <v>108</v>
      </c>
      <c r="L539" s="3">
        <v>-1.7969900000000001</v>
      </c>
      <c r="M539" s="3" t="s">
        <v>109</v>
      </c>
      <c r="N539" s="3" t="s">
        <v>110</v>
      </c>
      <c r="O539" s="3"/>
    </row>
    <row r="540" spans="1:15" x14ac:dyDescent="0.75">
      <c r="A540" s="3" t="s">
        <v>159</v>
      </c>
      <c r="B540" s="3" t="s">
        <v>160</v>
      </c>
      <c r="C540" s="3">
        <v>704</v>
      </c>
      <c r="D540" s="3" t="s">
        <v>144</v>
      </c>
      <c r="E540" s="3">
        <v>2018</v>
      </c>
      <c r="F540" s="3">
        <v>2018</v>
      </c>
      <c r="G540" s="3">
        <v>23014</v>
      </c>
      <c r="H540" s="3" t="s">
        <v>161</v>
      </c>
      <c r="I540" s="3">
        <v>7012</v>
      </c>
      <c r="J540" s="3" t="s">
        <v>162</v>
      </c>
      <c r="K540" s="3" t="s">
        <v>108</v>
      </c>
      <c r="L540" s="3">
        <v>5.091278</v>
      </c>
      <c r="M540" s="3" t="s">
        <v>109</v>
      </c>
      <c r="N540" s="3" t="s">
        <v>110</v>
      </c>
      <c r="O540" s="3"/>
    </row>
    <row r="541" spans="1:15" x14ac:dyDescent="0.75">
      <c r="A541" s="3" t="s">
        <v>159</v>
      </c>
      <c r="B541" s="3" t="s">
        <v>160</v>
      </c>
      <c r="C541" s="3">
        <v>704</v>
      </c>
      <c r="D541" s="3" t="s">
        <v>144</v>
      </c>
      <c r="E541" s="3">
        <v>2019</v>
      </c>
      <c r="F541" s="3">
        <v>2019</v>
      </c>
      <c r="G541" s="3">
        <v>23014</v>
      </c>
      <c r="H541" s="3" t="s">
        <v>161</v>
      </c>
      <c r="I541" s="3">
        <v>7012</v>
      </c>
      <c r="J541" s="3" t="s">
        <v>162</v>
      </c>
      <c r="K541" s="3" t="s">
        <v>108</v>
      </c>
      <c r="L541" s="3">
        <v>9.1660509999999995</v>
      </c>
      <c r="M541" s="3" t="s">
        <v>109</v>
      </c>
      <c r="N541" s="3" t="s">
        <v>110</v>
      </c>
      <c r="O541" s="3"/>
    </row>
    <row r="542" spans="1:15" x14ac:dyDescent="0.75">
      <c r="A542" s="3" t="s">
        <v>159</v>
      </c>
      <c r="B542" s="3" t="s">
        <v>160</v>
      </c>
      <c r="C542" s="3">
        <v>887</v>
      </c>
      <c r="D542" s="3" t="s">
        <v>97</v>
      </c>
      <c r="E542" s="3">
        <v>2010</v>
      </c>
      <c r="F542" s="3">
        <v>2010</v>
      </c>
      <c r="G542" s="3">
        <v>23014</v>
      </c>
      <c r="H542" s="3" t="s">
        <v>161</v>
      </c>
      <c r="I542" s="3">
        <v>7012</v>
      </c>
      <c r="J542" s="3" t="s">
        <v>162</v>
      </c>
      <c r="K542" s="3" t="s">
        <v>108</v>
      </c>
      <c r="L542" s="3">
        <v>8.7077740000000006</v>
      </c>
      <c r="M542" s="3" t="s">
        <v>109</v>
      </c>
      <c r="N542" s="3" t="s">
        <v>110</v>
      </c>
      <c r="O542" s="3"/>
    </row>
    <row r="543" spans="1:15" x14ac:dyDescent="0.75">
      <c r="A543" s="3" t="s">
        <v>159</v>
      </c>
      <c r="B543" s="3" t="s">
        <v>160</v>
      </c>
      <c r="C543" s="3">
        <v>887</v>
      </c>
      <c r="D543" s="3" t="s">
        <v>97</v>
      </c>
      <c r="E543" s="3">
        <v>2011</v>
      </c>
      <c r="F543" s="3">
        <v>2011</v>
      </c>
      <c r="G543" s="3">
        <v>23014</v>
      </c>
      <c r="H543" s="3" t="s">
        <v>161</v>
      </c>
      <c r="I543" s="3">
        <v>7012</v>
      </c>
      <c r="J543" s="3" t="s">
        <v>162</v>
      </c>
      <c r="K543" s="3" t="s">
        <v>108</v>
      </c>
      <c r="L543" s="3">
        <v>20.644279999999998</v>
      </c>
      <c r="M543" s="3" t="s">
        <v>109</v>
      </c>
      <c r="N543" s="3" t="s">
        <v>110</v>
      </c>
      <c r="O543" s="3"/>
    </row>
    <row r="544" spans="1:15" x14ac:dyDescent="0.75">
      <c r="A544" s="3" t="s">
        <v>159</v>
      </c>
      <c r="B544" s="3" t="s">
        <v>160</v>
      </c>
      <c r="C544" s="3">
        <v>887</v>
      </c>
      <c r="D544" s="3" t="s">
        <v>97</v>
      </c>
      <c r="E544" s="3">
        <v>2012</v>
      </c>
      <c r="F544" s="3">
        <v>2012</v>
      </c>
      <c r="G544" s="3">
        <v>23014</v>
      </c>
      <c r="H544" s="3" t="s">
        <v>161</v>
      </c>
      <c r="I544" s="3">
        <v>7012</v>
      </c>
      <c r="J544" s="3" t="s">
        <v>162</v>
      </c>
      <c r="K544" s="3" t="s">
        <v>108</v>
      </c>
      <c r="L544" s="3">
        <v>7.030348</v>
      </c>
      <c r="M544" s="3" t="s">
        <v>109</v>
      </c>
      <c r="N544" s="3" t="s">
        <v>110</v>
      </c>
      <c r="O544" s="3"/>
    </row>
    <row r="545" spans="1:15" x14ac:dyDescent="0.75">
      <c r="A545" s="3" t="s">
        <v>159</v>
      </c>
      <c r="B545" s="3" t="s">
        <v>160</v>
      </c>
      <c r="C545" s="3">
        <v>887</v>
      </c>
      <c r="D545" s="3" t="s">
        <v>97</v>
      </c>
      <c r="E545" s="3">
        <v>2013</v>
      </c>
      <c r="F545" s="3">
        <v>2013</v>
      </c>
      <c r="G545" s="3">
        <v>23014</v>
      </c>
      <c r="H545" s="3" t="s">
        <v>161</v>
      </c>
      <c r="I545" s="3">
        <v>7012</v>
      </c>
      <c r="J545" s="3" t="s">
        <v>162</v>
      </c>
      <c r="K545" s="3" t="s">
        <v>108</v>
      </c>
      <c r="L545" s="3">
        <v>6.2120129999999998</v>
      </c>
      <c r="M545" s="3" t="s">
        <v>109</v>
      </c>
      <c r="N545" s="3" t="s">
        <v>110</v>
      </c>
      <c r="O545" s="3"/>
    </row>
    <row r="546" spans="1:15" x14ac:dyDescent="0.75">
      <c r="A546" s="3" t="s">
        <v>159</v>
      </c>
      <c r="B546" s="3" t="s">
        <v>160</v>
      </c>
      <c r="C546" s="3">
        <v>887</v>
      </c>
      <c r="D546" s="3" t="s">
        <v>97</v>
      </c>
      <c r="E546" s="3">
        <v>2014</v>
      </c>
      <c r="F546" s="3">
        <v>2014</v>
      </c>
      <c r="G546" s="3">
        <v>23014</v>
      </c>
      <c r="H546" s="3" t="s">
        <v>161</v>
      </c>
      <c r="I546" s="3">
        <v>7012</v>
      </c>
      <c r="J546" s="3" t="s">
        <v>162</v>
      </c>
      <c r="K546" s="3" t="s">
        <v>108</v>
      </c>
      <c r="L546" s="3">
        <v>1.416444</v>
      </c>
      <c r="M546" s="3" t="s">
        <v>109</v>
      </c>
      <c r="N546" s="3" t="s">
        <v>110</v>
      </c>
      <c r="O546" s="3"/>
    </row>
    <row r="547" spans="1:15" x14ac:dyDescent="0.75">
      <c r="A547" s="3" t="s">
        <v>159</v>
      </c>
      <c r="B547" s="3" t="s">
        <v>160</v>
      </c>
      <c r="C547" s="3">
        <v>887</v>
      </c>
      <c r="D547" s="3" t="s">
        <v>97</v>
      </c>
      <c r="E547" s="3">
        <v>2015</v>
      </c>
      <c r="F547" s="3">
        <v>2015</v>
      </c>
      <c r="G547" s="3">
        <v>23014</v>
      </c>
      <c r="H547" s="3" t="s">
        <v>161</v>
      </c>
      <c r="I547" s="3">
        <v>7012</v>
      </c>
      <c r="J547" s="3" t="s">
        <v>162</v>
      </c>
      <c r="K547" s="3" t="s">
        <v>108</v>
      </c>
      <c r="L547" s="3">
        <v>19.250810000000001</v>
      </c>
      <c r="M547" s="3" t="s">
        <v>109</v>
      </c>
      <c r="N547" s="3" t="s">
        <v>110</v>
      </c>
      <c r="O547" s="3"/>
    </row>
    <row r="548" spans="1:15" x14ac:dyDescent="0.75">
      <c r="A548" s="3" t="s">
        <v>159</v>
      </c>
      <c r="B548" s="3" t="s">
        <v>160</v>
      </c>
      <c r="C548" s="3">
        <v>887</v>
      </c>
      <c r="D548" s="3" t="s">
        <v>97</v>
      </c>
      <c r="E548" s="3">
        <v>2016</v>
      </c>
      <c r="F548" s="3">
        <v>2016</v>
      </c>
      <c r="G548" s="3">
        <v>23014</v>
      </c>
      <c r="H548" s="3" t="s">
        <v>161</v>
      </c>
      <c r="I548" s="3">
        <v>7012</v>
      </c>
      <c r="J548" s="3" t="s">
        <v>162</v>
      </c>
      <c r="K548" s="3" t="s">
        <v>108</v>
      </c>
      <c r="L548" s="3">
        <v>12.741379999999999</v>
      </c>
      <c r="M548" s="3" t="s">
        <v>109</v>
      </c>
      <c r="N548" s="3" t="s">
        <v>110</v>
      </c>
      <c r="O548" s="3"/>
    </row>
    <row r="549" spans="1:15" x14ac:dyDescent="0.75">
      <c r="A549" s="3" t="s">
        <v>159</v>
      </c>
      <c r="B549" s="3" t="s">
        <v>160</v>
      </c>
      <c r="C549" s="3">
        <v>887</v>
      </c>
      <c r="D549" s="3" t="s">
        <v>97</v>
      </c>
      <c r="E549" s="3">
        <v>2017</v>
      </c>
      <c r="F549" s="3">
        <v>2017</v>
      </c>
      <c r="G549" s="3">
        <v>23014</v>
      </c>
      <c r="H549" s="3" t="s">
        <v>161</v>
      </c>
      <c r="I549" s="3">
        <v>7012</v>
      </c>
      <c r="J549" s="3" t="s">
        <v>162</v>
      </c>
      <c r="K549" s="3" t="s">
        <v>108</v>
      </c>
      <c r="L549" s="3">
        <v>5.0382860000000003</v>
      </c>
      <c r="M549" s="3" t="s">
        <v>109</v>
      </c>
      <c r="N549" s="3" t="s">
        <v>110</v>
      </c>
      <c r="O549" s="3"/>
    </row>
    <row r="550" spans="1:15" x14ac:dyDescent="0.75">
      <c r="A550" s="3" t="s">
        <v>159</v>
      </c>
      <c r="B550" s="3" t="s">
        <v>160</v>
      </c>
      <c r="C550" s="3">
        <v>887</v>
      </c>
      <c r="D550" s="3" t="s">
        <v>97</v>
      </c>
      <c r="E550" s="3">
        <v>2018</v>
      </c>
      <c r="F550" s="3">
        <v>2018</v>
      </c>
      <c r="G550" s="3">
        <v>23014</v>
      </c>
      <c r="H550" s="3" t="s">
        <v>161</v>
      </c>
      <c r="I550" s="3">
        <v>7012</v>
      </c>
      <c r="J550" s="3" t="s">
        <v>162</v>
      </c>
      <c r="K550" s="3" t="s">
        <v>108</v>
      </c>
      <c r="L550" s="3">
        <v>5.3551570000000002</v>
      </c>
      <c r="M550" s="3" t="s">
        <v>109</v>
      </c>
      <c r="N550" s="3" t="s">
        <v>110</v>
      </c>
      <c r="O550" s="3"/>
    </row>
    <row r="551" spans="1:15" x14ac:dyDescent="0.75">
      <c r="A551" s="3" t="s">
        <v>159</v>
      </c>
      <c r="B551" s="3" t="s">
        <v>160</v>
      </c>
      <c r="C551" s="3">
        <v>887</v>
      </c>
      <c r="D551" s="3" t="s">
        <v>97</v>
      </c>
      <c r="E551" s="3">
        <v>2019</v>
      </c>
      <c r="F551" s="3">
        <v>2019</v>
      </c>
      <c r="G551" s="3">
        <v>23014</v>
      </c>
      <c r="H551" s="3" t="s">
        <v>161</v>
      </c>
      <c r="I551" s="3">
        <v>7012</v>
      </c>
      <c r="J551" s="3" t="s">
        <v>162</v>
      </c>
      <c r="K551" s="3" t="s">
        <v>108</v>
      </c>
      <c r="L551" s="3">
        <v>6.6761549999999996</v>
      </c>
      <c r="M551" s="3" t="s">
        <v>109</v>
      </c>
      <c r="N551" s="3" t="s">
        <v>110</v>
      </c>
      <c r="O551" s="3"/>
    </row>
    <row r="552" spans="1:15" x14ac:dyDescent="0.75">
      <c r="A552" s="3" t="s">
        <v>159</v>
      </c>
      <c r="B552" s="3" t="s">
        <v>160</v>
      </c>
      <c r="C552" s="3">
        <v>894</v>
      </c>
      <c r="D552" s="3" t="s">
        <v>98</v>
      </c>
      <c r="E552" s="3">
        <v>2010</v>
      </c>
      <c r="F552" s="3">
        <v>2010</v>
      </c>
      <c r="G552" s="3">
        <v>23014</v>
      </c>
      <c r="H552" s="3" t="s">
        <v>161</v>
      </c>
      <c r="I552" s="3">
        <v>7012</v>
      </c>
      <c r="J552" s="3" t="s">
        <v>162</v>
      </c>
      <c r="K552" s="3" t="s">
        <v>108</v>
      </c>
      <c r="L552" s="3">
        <v>4.3578510000000001</v>
      </c>
      <c r="M552" s="3" t="s">
        <v>109</v>
      </c>
      <c r="N552" s="3" t="s">
        <v>110</v>
      </c>
      <c r="O552" s="3"/>
    </row>
    <row r="553" spans="1:15" x14ac:dyDescent="0.75">
      <c r="A553" s="3" t="s">
        <v>159</v>
      </c>
      <c r="B553" s="3" t="s">
        <v>160</v>
      </c>
      <c r="C553" s="3">
        <v>894</v>
      </c>
      <c r="D553" s="3" t="s">
        <v>98</v>
      </c>
      <c r="E553" s="3">
        <v>2011</v>
      </c>
      <c r="F553" s="3">
        <v>2011</v>
      </c>
      <c r="G553" s="3">
        <v>23014</v>
      </c>
      <c r="H553" s="3" t="s">
        <v>161</v>
      </c>
      <c r="I553" s="3">
        <v>7012</v>
      </c>
      <c r="J553" s="3" t="s">
        <v>162</v>
      </c>
      <c r="K553" s="3" t="s">
        <v>108</v>
      </c>
      <c r="L553" s="3">
        <v>5.3320949999999998</v>
      </c>
      <c r="M553" s="3" t="s">
        <v>109</v>
      </c>
      <c r="N553" s="3" t="s">
        <v>110</v>
      </c>
      <c r="O553" s="3"/>
    </row>
    <row r="554" spans="1:15" x14ac:dyDescent="0.75">
      <c r="A554" s="3" t="s">
        <v>159</v>
      </c>
      <c r="B554" s="3" t="s">
        <v>160</v>
      </c>
      <c r="C554" s="3">
        <v>894</v>
      </c>
      <c r="D554" s="3" t="s">
        <v>98</v>
      </c>
      <c r="E554" s="3">
        <v>2012</v>
      </c>
      <c r="F554" s="3">
        <v>2012</v>
      </c>
      <c r="G554" s="3">
        <v>23014</v>
      </c>
      <c r="H554" s="3" t="s">
        <v>161</v>
      </c>
      <c r="I554" s="3">
        <v>7012</v>
      </c>
      <c r="J554" s="3" t="s">
        <v>162</v>
      </c>
      <c r="K554" s="3" t="s">
        <v>108</v>
      </c>
      <c r="L554" s="3">
        <v>8.4398979999999995</v>
      </c>
      <c r="M554" s="3" t="s">
        <v>109</v>
      </c>
      <c r="N554" s="3" t="s">
        <v>110</v>
      </c>
      <c r="O554" s="3"/>
    </row>
    <row r="555" spans="1:15" x14ac:dyDescent="0.75">
      <c r="A555" s="3" t="s">
        <v>159</v>
      </c>
      <c r="B555" s="3" t="s">
        <v>160</v>
      </c>
      <c r="C555" s="3">
        <v>894</v>
      </c>
      <c r="D555" s="3" t="s">
        <v>98</v>
      </c>
      <c r="E555" s="3">
        <v>2013</v>
      </c>
      <c r="F555" s="3">
        <v>2013</v>
      </c>
      <c r="G555" s="3">
        <v>23014</v>
      </c>
      <c r="H555" s="3" t="s">
        <v>161</v>
      </c>
      <c r="I555" s="3">
        <v>7012</v>
      </c>
      <c r="J555" s="3" t="s">
        <v>162</v>
      </c>
      <c r="K555" s="3" t="s">
        <v>108</v>
      </c>
      <c r="L555" s="3">
        <v>6.1890049999999999</v>
      </c>
      <c r="M555" s="3" t="s">
        <v>109</v>
      </c>
      <c r="N555" s="3" t="s">
        <v>110</v>
      </c>
      <c r="O555" s="3"/>
    </row>
    <row r="556" spans="1:15" x14ac:dyDescent="0.75">
      <c r="A556" s="3" t="s">
        <v>159</v>
      </c>
      <c r="B556" s="3" t="s">
        <v>160</v>
      </c>
      <c r="C556" s="3">
        <v>894</v>
      </c>
      <c r="D556" s="3" t="s">
        <v>98</v>
      </c>
      <c r="E556" s="3">
        <v>2014</v>
      </c>
      <c r="F556" s="3">
        <v>2014</v>
      </c>
      <c r="G556" s="3">
        <v>23014</v>
      </c>
      <c r="H556" s="3" t="s">
        <v>161</v>
      </c>
      <c r="I556" s="3">
        <v>7012</v>
      </c>
      <c r="J556" s="3" t="s">
        <v>162</v>
      </c>
      <c r="K556" s="3" t="s">
        <v>108</v>
      </c>
      <c r="L556" s="3">
        <v>7.4519409999999997</v>
      </c>
      <c r="M556" s="3" t="s">
        <v>109</v>
      </c>
      <c r="N556" s="3" t="s">
        <v>110</v>
      </c>
      <c r="O556" s="3"/>
    </row>
    <row r="557" spans="1:15" x14ac:dyDescent="0.75">
      <c r="A557" s="3" t="s">
        <v>159</v>
      </c>
      <c r="B557" s="3" t="s">
        <v>160</v>
      </c>
      <c r="C557" s="3">
        <v>894</v>
      </c>
      <c r="D557" s="3" t="s">
        <v>98</v>
      </c>
      <c r="E557" s="3">
        <v>2015</v>
      </c>
      <c r="F557" s="3">
        <v>2015</v>
      </c>
      <c r="G557" s="3">
        <v>23014</v>
      </c>
      <c r="H557" s="3" t="s">
        <v>161</v>
      </c>
      <c r="I557" s="3">
        <v>7012</v>
      </c>
      <c r="J557" s="3" t="s">
        <v>162</v>
      </c>
      <c r="K557" s="3" t="s">
        <v>108</v>
      </c>
      <c r="L557" s="3">
        <v>24.796859999999999</v>
      </c>
      <c r="M557" s="3" t="s">
        <v>109</v>
      </c>
      <c r="N557" s="3" t="s">
        <v>110</v>
      </c>
      <c r="O557" s="3"/>
    </row>
    <row r="558" spans="1:15" x14ac:dyDescent="0.75">
      <c r="A558" s="3" t="s">
        <v>159</v>
      </c>
      <c r="B558" s="3" t="s">
        <v>160</v>
      </c>
      <c r="C558" s="3">
        <v>894</v>
      </c>
      <c r="D558" s="3" t="s">
        <v>98</v>
      </c>
      <c r="E558" s="3">
        <v>2016</v>
      </c>
      <c r="F558" s="3">
        <v>2016</v>
      </c>
      <c r="G558" s="3">
        <v>23014</v>
      </c>
      <c r="H558" s="3" t="s">
        <v>161</v>
      </c>
      <c r="I558" s="3">
        <v>7012</v>
      </c>
      <c r="J558" s="3" t="s">
        <v>162</v>
      </c>
      <c r="K558" s="3" t="s">
        <v>108</v>
      </c>
      <c r="L558" s="3">
        <v>7.7617229999999999</v>
      </c>
      <c r="M558" s="3" t="s">
        <v>109</v>
      </c>
      <c r="N558" s="3" t="s">
        <v>110</v>
      </c>
      <c r="O558" s="3"/>
    </row>
    <row r="559" spans="1:15" x14ac:dyDescent="0.75">
      <c r="A559" s="3" t="s">
        <v>159</v>
      </c>
      <c r="B559" s="3" t="s">
        <v>160</v>
      </c>
      <c r="C559" s="3">
        <v>894</v>
      </c>
      <c r="D559" s="3" t="s">
        <v>98</v>
      </c>
      <c r="E559" s="3">
        <v>2017</v>
      </c>
      <c r="F559" s="3">
        <v>2017</v>
      </c>
      <c r="G559" s="3">
        <v>23014</v>
      </c>
      <c r="H559" s="3" t="s">
        <v>161</v>
      </c>
      <c r="I559" s="3">
        <v>7012</v>
      </c>
      <c r="J559" s="3" t="s">
        <v>162</v>
      </c>
      <c r="K559" s="3" t="s">
        <v>108</v>
      </c>
      <c r="L559" s="3">
        <v>4.8176810000000003</v>
      </c>
      <c r="M559" s="3" t="s">
        <v>109</v>
      </c>
      <c r="N559" s="3" t="s">
        <v>110</v>
      </c>
      <c r="O559" s="3"/>
    </row>
    <row r="560" spans="1:15" x14ac:dyDescent="0.75">
      <c r="A560" s="3" t="s">
        <v>159</v>
      </c>
      <c r="B560" s="3" t="s">
        <v>160</v>
      </c>
      <c r="C560" s="3">
        <v>894</v>
      </c>
      <c r="D560" s="3" t="s">
        <v>98</v>
      </c>
      <c r="E560" s="3">
        <v>2018</v>
      </c>
      <c r="F560" s="3">
        <v>2018</v>
      </c>
      <c r="G560" s="3">
        <v>23014</v>
      </c>
      <c r="H560" s="3" t="s">
        <v>161</v>
      </c>
      <c r="I560" s="3">
        <v>7012</v>
      </c>
      <c r="J560" s="3" t="s">
        <v>162</v>
      </c>
      <c r="K560" s="3" t="s">
        <v>108</v>
      </c>
      <c r="L560" s="3">
        <v>8.0851489999999995</v>
      </c>
      <c r="M560" s="3" t="s">
        <v>109</v>
      </c>
      <c r="N560" s="3" t="s">
        <v>110</v>
      </c>
      <c r="O560" s="3"/>
    </row>
    <row r="561" spans="1:15" x14ac:dyDescent="0.75">
      <c r="A561" s="3" t="s">
        <v>159</v>
      </c>
      <c r="B561" s="3" t="s">
        <v>160</v>
      </c>
      <c r="C561" s="3">
        <v>894</v>
      </c>
      <c r="D561" s="3" t="s">
        <v>98</v>
      </c>
      <c r="E561" s="3">
        <v>2019</v>
      </c>
      <c r="F561" s="3">
        <v>2019</v>
      </c>
      <c r="G561" s="3">
        <v>23014</v>
      </c>
      <c r="H561" s="3" t="s">
        <v>161</v>
      </c>
      <c r="I561" s="3">
        <v>7012</v>
      </c>
      <c r="J561" s="3" t="s">
        <v>162</v>
      </c>
      <c r="K561" s="3" t="s">
        <v>108</v>
      </c>
      <c r="L561" s="3">
        <v>15.24607</v>
      </c>
      <c r="M561" s="3" t="s">
        <v>109</v>
      </c>
      <c r="N561" s="3" t="s">
        <v>110</v>
      </c>
      <c r="O561" s="3"/>
    </row>
    <row r="562" spans="1:15" x14ac:dyDescent="0.75">
      <c r="A562" s="3" t="s">
        <v>159</v>
      </c>
      <c r="B562" s="3" t="s">
        <v>160</v>
      </c>
      <c r="C562" s="3">
        <v>716</v>
      </c>
      <c r="D562" s="3" t="s">
        <v>145</v>
      </c>
      <c r="E562" s="3">
        <v>2010</v>
      </c>
      <c r="F562" s="3">
        <v>2010</v>
      </c>
      <c r="G562" s="3">
        <v>23014</v>
      </c>
      <c r="H562" s="3" t="s">
        <v>161</v>
      </c>
      <c r="I562" s="3">
        <v>7012</v>
      </c>
      <c r="J562" s="3" t="s">
        <v>162</v>
      </c>
      <c r="K562" s="3" t="s">
        <v>108</v>
      </c>
      <c r="L562" s="3">
        <v>7.378641</v>
      </c>
      <c r="M562" s="3" t="s">
        <v>109</v>
      </c>
      <c r="N562" s="3" t="s">
        <v>110</v>
      </c>
      <c r="O562" s="3"/>
    </row>
    <row r="563" spans="1:15" x14ac:dyDescent="0.75">
      <c r="A563" s="3" t="s">
        <v>159</v>
      </c>
      <c r="B563" s="3" t="s">
        <v>160</v>
      </c>
      <c r="C563" s="3">
        <v>716</v>
      </c>
      <c r="D563" s="3" t="s">
        <v>145</v>
      </c>
      <c r="E563" s="3">
        <v>2011</v>
      </c>
      <c r="F563" s="3">
        <v>2011</v>
      </c>
      <c r="G563" s="3">
        <v>23014</v>
      </c>
      <c r="H563" s="3" t="s">
        <v>161</v>
      </c>
      <c r="I563" s="3">
        <v>7012</v>
      </c>
      <c r="J563" s="3" t="s">
        <v>162</v>
      </c>
      <c r="K563" s="3" t="s">
        <v>108</v>
      </c>
      <c r="L563" s="3">
        <v>5.7866179999999998</v>
      </c>
      <c r="M563" s="3" t="s">
        <v>109</v>
      </c>
      <c r="N563" s="3" t="s">
        <v>110</v>
      </c>
      <c r="O563" s="3"/>
    </row>
    <row r="564" spans="1:15" x14ac:dyDescent="0.75">
      <c r="A564" s="3" t="s">
        <v>159</v>
      </c>
      <c r="B564" s="3" t="s">
        <v>160</v>
      </c>
      <c r="C564" s="3">
        <v>716</v>
      </c>
      <c r="D564" s="3" t="s">
        <v>145</v>
      </c>
      <c r="E564" s="3">
        <v>2012</v>
      </c>
      <c r="F564" s="3">
        <v>2012</v>
      </c>
      <c r="G564" s="3">
        <v>23014</v>
      </c>
      <c r="H564" s="3" t="s">
        <v>161</v>
      </c>
      <c r="I564" s="3">
        <v>7012</v>
      </c>
      <c r="J564" s="3" t="s">
        <v>162</v>
      </c>
      <c r="K564" s="3" t="s">
        <v>108</v>
      </c>
      <c r="L564" s="3">
        <v>3.7606839999999999</v>
      </c>
      <c r="M564" s="3" t="s">
        <v>109</v>
      </c>
      <c r="N564" s="3" t="s">
        <v>110</v>
      </c>
      <c r="O564" s="3"/>
    </row>
    <row r="565" spans="1:15" x14ac:dyDescent="0.75">
      <c r="A565" s="3" t="s">
        <v>159</v>
      </c>
      <c r="B565" s="3" t="s">
        <v>160</v>
      </c>
      <c r="C565" s="3">
        <v>716</v>
      </c>
      <c r="D565" s="3" t="s">
        <v>145</v>
      </c>
      <c r="E565" s="3">
        <v>2013</v>
      </c>
      <c r="F565" s="3">
        <v>2013</v>
      </c>
      <c r="G565" s="3">
        <v>23014</v>
      </c>
      <c r="H565" s="3" t="s">
        <v>161</v>
      </c>
      <c r="I565" s="3">
        <v>7012</v>
      </c>
      <c r="J565" s="3" t="s">
        <v>162</v>
      </c>
      <c r="K565" s="3" t="s">
        <v>108</v>
      </c>
      <c r="L565" s="3">
        <v>-2.14168</v>
      </c>
      <c r="M565" s="3" t="s">
        <v>109</v>
      </c>
      <c r="N565" s="3" t="s">
        <v>110</v>
      </c>
      <c r="O565" s="3"/>
    </row>
    <row r="566" spans="1:15" x14ac:dyDescent="0.75">
      <c r="A566" s="3" t="s">
        <v>159</v>
      </c>
      <c r="B566" s="3" t="s">
        <v>160</v>
      </c>
      <c r="C566" s="3">
        <v>716</v>
      </c>
      <c r="D566" s="3" t="s">
        <v>145</v>
      </c>
      <c r="E566" s="3">
        <v>2014</v>
      </c>
      <c r="F566" s="3">
        <v>2014</v>
      </c>
      <c r="G566" s="3">
        <v>23014</v>
      </c>
      <c r="H566" s="3" t="s">
        <v>161</v>
      </c>
      <c r="I566" s="3">
        <v>7012</v>
      </c>
      <c r="J566" s="3" t="s">
        <v>162</v>
      </c>
      <c r="K566" s="3" t="s">
        <v>108</v>
      </c>
      <c r="L566" s="3">
        <v>-2.6936</v>
      </c>
      <c r="M566" s="3" t="s">
        <v>109</v>
      </c>
      <c r="N566" s="3" t="s">
        <v>110</v>
      </c>
      <c r="O566" s="3"/>
    </row>
    <row r="567" spans="1:15" x14ac:dyDescent="0.75">
      <c r="A567" s="3" t="s">
        <v>159</v>
      </c>
      <c r="B567" s="3" t="s">
        <v>160</v>
      </c>
      <c r="C567" s="3">
        <v>716</v>
      </c>
      <c r="D567" s="3" t="s">
        <v>145</v>
      </c>
      <c r="E567" s="3">
        <v>2015</v>
      </c>
      <c r="F567" s="3">
        <v>2015</v>
      </c>
      <c r="G567" s="3">
        <v>23014</v>
      </c>
      <c r="H567" s="3" t="s">
        <v>161</v>
      </c>
      <c r="I567" s="3">
        <v>7012</v>
      </c>
      <c r="J567" s="3" t="s">
        <v>162</v>
      </c>
      <c r="K567" s="3" t="s">
        <v>108</v>
      </c>
      <c r="L567" s="3">
        <v>-3.8062299999999998</v>
      </c>
      <c r="M567" s="3" t="s">
        <v>109</v>
      </c>
      <c r="N567" s="3" t="s">
        <v>110</v>
      </c>
      <c r="O567" s="3"/>
    </row>
    <row r="568" spans="1:15" x14ac:dyDescent="0.75">
      <c r="A568" s="3" t="s">
        <v>159</v>
      </c>
      <c r="B568" s="3" t="s">
        <v>160</v>
      </c>
      <c r="C568" s="3">
        <v>716</v>
      </c>
      <c r="D568" s="3" t="s">
        <v>145</v>
      </c>
      <c r="E568" s="3">
        <v>2016</v>
      </c>
      <c r="F568" s="3">
        <v>2016</v>
      </c>
      <c r="G568" s="3">
        <v>23014</v>
      </c>
      <c r="H568" s="3" t="s">
        <v>161</v>
      </c>
      <c r="I568" s="3">
        <v>7012</v>
      </c>
      <c r="J568" s="3" t="s">
        <v>162</v>
      </c>
      <c r="K568" s="3" t="s">
        <v>108</v>
      </c>
      <c r="L568" s="3">
        <v>-0.89927999999999997</v>
      </c>
      <c r="M568" s="3" t="s">
        <v>109</v>
      </c>
      <c r="N568" s="3" t="s">
        <v>110</v>
      </c>
      <c r="O568" s="3"/>
    </row>
    <row r="569" spans="1:15" x14ac:dyDescent="0.75">
      <c r="A569" s="3" t="s">
        <v>159</v>
      </c>
      <c r="B569" s="3" t="s">
        <v>160</v>
      </c>
      <c r="C569" s="3">
        <v>716</v>
      </c>
      <c r="D569" s="3" t="s">
        <v>145</v>
      </c>
      <c r="E569" s="3">
        <v>2017</v>
      </c>
      <c r="F569" s="3">
        <v>2017</v>
      </c>
      <c r="G569" s="3">
        <v>23014</v>
      </c>
      <c r="H569" s="3" t="s">
        <v>161</v>
      </c>
      <c r="I569" s="3">
        <v>7012</v>
      </c>
      <c r="J569" s="3" t="s">
        <v>162</v>
      </c>
      <c r="K569" s="3" t="s">
        <v>108</v>
      </c>
      <c r="L569" s="3">
        <v>6.7150639999999999</v>
      </c>
      <c r="M569" s="3" t="s">
        <v>109</v>
      </c>
      <c r="N569" s="3" t="s">
        <v>110</v>
      </c>
      <c r="O569" s="3"/>
    </row>
    <row r="570" spans="1:15" x14ac:dyDescent="0.75">
      <c r="A570" s="3" t="s">
        <v>159</v>
      </c>
      <c r="B570" s="3" t="s">
        <v>160</v>
      </c>
      <c r="C570" s="3">
        <v>716</v>
      </c>
      <c r="D570" s="3" t="s">
        <v>145</v>
      </c>
      <c r="E570" s="3">
        <v>2018</v>
      </c>
      <c r="F570" s="3">
        <v>2018</v>
      </c>
      <c r="G570" s="3">
        <v>23014</v>
      </c>
      <c r="H570" s="3" t="s">
        <v>161</v>
      </c>
      <c r="I570" s="3">
        <v>7012</v>
      </c>
      <c r="J570" s="3" t="s">
        <v>162</v>
      </c>
      <c r="K570" s="3" t="s">
        <v>108</v>
      </c>
      <c r="L570" s="3">
        <v>53.571429999999999</v>
      </c>
      <c r="M570" s="3" t="s">
        <v>109</v>
      </c>
      <c r="N570" s="3" t="s">
        <v>110</v>
      </c>
      <c r="O570" s="3"/>
    </row>
    <row r="571" spans="1:15" x14ac:dyDescent="0.75">
      <c r="A571" s="3" t="s">
        <v>159</v>
      </c>
      <c r="B571" s="3" t="s">
        <v>160</v>
      </c>
      <c r="C571" s="3">
        <v>716</v>
      </c>
      <c r="D571" s="3" t="s">
        <v>145</v>
      </c>
      <c r="E571" s="3">
        <v>2019</v>
      </c>
      <c r="F571" s="3">
        <v>2019</v>
      </c>
      <c r="G571" s="3">
        <v>23014</v>
      </c>
      <c r="H571" s="3" t="s">
        <v>161</v>
      </c>
      <c r="I571" s="3">
        <v>7012</v>
      </c>
      <c r="J571" s="3" t="s">
        <v>162</v>
      </c>
      <c r="K571" s="3" t="s">
        <v>108</v>
      </c>
      <c r="L571" s="3">
        <v>719.26909999999998</v>
      </c>
      <c r="M571" s="3" t="s">
        <v>109</v>
      </c>
      <c r="N571" s="3" t="s">
        <v>110</v>
      </c>
      <c r="O57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0D294B5410964FA90E1FBCA56A1C7F" ma:contentTypeVersion="2" ma:contentTypeDescription="Create a new document." ma:contentTypeScope="" ma:versionID="59ff8401482db72ec707c8fb73c3f0d6">
  <xsd:schema xmlns:xsd="http://www.w3.org/2001/XMLSchema" xmlns:xs="http://www.w3.org/2001/XMLSchema" xmlns:p="http://schemas.microsoft.com/office/2006/metadata/properties" xmlns:ns2="a2bbfb34-688c-4bde-b8fe-672bc56a8abb" targetNamespace="http://schemas.microsoft.com/office/2006/metadata/properties" ma:root="true" ma:fieldsID="a0ff5b59b74bb922f2bf2f7247c3ff84" ns2:_="">
    <xsd:import namespace="a2bbfb34-688c-4bde-b8fe-672bc56a8a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bfb34-688c-4bde-b8fe-672bc56a8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093382-FD4F-46E5-B120-119DFF15C5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6A7603-C80F-4BCE-B56F-BF22345C1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bbfb34-688c-4bde-b8fe-672bc56a8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A16ADA-2DCA-4584-9F85-C46BCB29549F}">
  <ds:schemaRefs>
    <ds:schemaRef ds:uri="http://schemas.microsoft.com/office/2006/metadata/properties"/>
    <ds:schemaRef ds:uri="a2bbfb34-688c-4bde-b8fe-672bc56a8abb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Overview</vt:lpstr>
      <vt:lpstr>Regression First Run</vt:lpstr>
      <vt:lpstr>Regression Second Run</vt:lpstr>
      <vt:lpstr>Regression Second Run Before</vt:lpstr>
      <vt:lpstr>Metrics Comparision for 2 runs</vt:lpstr>
      <vt:lpstr>FINAL Consolidated</vt:lpstr>
      <vt:lpstr>Target</vt:lpstr>
      <vt:lpstr>Temperature change in a year</vt:lpstr>
      <vt:lpstr>Food Price Inflation</vt:lpstr>
      <vt:lpstr>GDP per capita</vt:lpstr>
      <vt:lpstr>HDI trimmed</vt:lpstr>
      <vt:lpstr>HDI</vt:lpstr>
      <vt:lpstr>Val of food imp in tot merch ex</vt:lpstr>
      <vt:lpstr>Stunted children under 5 years</vt:lpstr>
      <vt:lpstr>Employment in agri, fores, fish</vt:lpstr>
      <vt:lpstr>% of anemia among women (15-49)</vt:lpstr>
      <vt:lpstr>Incidence of caloric losses at </vt:lpstr>
      <vt:lpstr>Food supply quantity (kg capita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Table-Tennis Club</cp:lastModifiedBy>
  <cp:revision/>
  <dcterms:created xsi:type="dcterms:W3CDTF">2022-11-21T08:56:51Z</dcterms:created>
  <dcterms:modified xsi:type="dcterms:W3CDTF">2022-11-22T12:40:12Z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0x0101007A0D294B5410964FA90E1FBCA56A1C7F</vt:lpwstr>
  </property>
</Properties>
</file>