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EEM\Submodel_SWAT\"/>
    </mc:Choice>
  </mc:AlternateContent>
  <xr:revisionPtr revIDLastSave="0" documentId="13_ncr:1_{414DA367-1582-4B92-8BD3-892AAB8139CF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landuse" sheetId="2" r:id="rId1"/>
    <sheet name="landuse_unlinked" sheetId="3" r:id="rId2"/>
    <sheet name="landuse_raw" sheetId="1" r:id="rId3"/>
    <sheet name="landuse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4" l="1"/>
  <c r="B3" i="4" l="1"/>
  <c r="B4" i="4"/>
  <c r="K4" i="4" s="1"/>
  <c r="B5" i="4"/>
  <c r="K5" i="4" s="1"/>
  <c r="B2" i="4"/>
  <c r="D46" i="4"/>
  <c r="D45" i="4"/>
  <c r="D44" i="4"/>
  <c r="D43" i="4"/>
  <c r="D42" i="4"/>
  <c r="F41" i="4"/>
  <c r="D41" i="4"/>
  <c r="D40" i="4"/>
  <c r="E39" i="4"/>
  <c r="D39" i="4"/>
  <c r="G38" i="4"/>
  <c r="F38" i="4"/>
  <c r="E38" i="4"/>
  <c r="D38" i="4"/>
  <c r="D37" i="4"/>
  <c r="D36" i="4"/>
  <c r="G35" i="4"/>
  <c r="F35" i="4"/>
  <c r="D35" i="4"/>
  <c r="H34" i="4"/>
  <c r="F34" i="4"/>
  <c r="E34" i="4"/>
  <c r="D34" i="4"/>
  <c r="I33" i="4"/>
  <c r="F33" i="4"/>
  <c r="E33" i="4"/>
  <c r="D33" i="4"/>
  <c r="I32" i="4"/>
  <c r="F32" i="4"/>
  <c r="E32" i="4"/>
  <c r="K32" i="4" s="1"/>
  <c r="E31" i="4"/>
  <c r="D31" i="4"/>
  <c r="D30" i="4"/>
  <c r="I29" i="4"/>
  <c r="E29" i="4"/>
  <c r="D29" i="4"/>
  <c r="F28" i="4"/>
  <c r="D28" i="4"/>
  <c r="G27" i="4"/>
  <c r="F27" i="4"/>
  <c r="D27" i="4"/>
  <c r="G26" i="4"/>
  <c r="F26" i="4"/>
  <c r="D26" i="4"/>
  <c r="D25" i="4"/>
  <c r="D24" i="4"/>
  <c r="D23" i="4"/>
  <c r="D22" i="4"/>
  <c r="D21" i="4"/>
  <c r="F20" i="4"/>
  <c r="E20" i="4"/>
  <c r="D20" i="4"/>
  <c r="D19" i="4"/>
  <c r="F18" i="4"/>
  <c r="E18" i="4"/>
  <c r="D18" i="4"/>
  <c r="D17" i="4"/>
  <c r="D16" i="4"/>
  <c r="D15" i="4"/>
  <c r="F14" i="4"/>
  <c r="E14" i="4"/>
  <c r="D14" i="4"/>
  <c r="D13" i="4"/>
  <c r="D12" i="4"/>
  <c r="D11" i="4"/>
  <c r="D10" i="4"/>
  <c r="F8" i="4"/>
  <c r="D8" i="4"/>
  <c r="D7" i="4"/>
  <c r="D6" i="4"/>
  <c r="K3" i="4"/>
  <c r="K20" i="4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2" i="3"/>
  <c r="J46" i="3" l="1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L4" i="3" s="1"/>
  <c r="J3" i="3"/>
  <c r="L3" i="3" s="1"/>
  <c r="J2" i="3"/>
  <c r="L2" i="3" s="1"/>
  <c r="C46" i="2"/>
  <c r="B46" i="2"/>
  <c r="B46" i="4" s="1"/>
  <c r="K46" i="4" s="1"/>
  <c r="C45" i="2"/>
  <c r="B45" i="2"/>
  <c r="B45" i="4" s="1"/>
  <c r="K45" i="4" s="1"/>
  <c r="C44" i="2"/>
  <c r="B44" i="2"/>
  <c r="B44" i="4" s="1"/>
  <c r="K44" i="4" s="1"/>
  <c r="C43" i="2"/>
  <c r="B43" i="2"/>
  <c r="B43" i="4" s="1"/>
  <c r="K43" i="4" s="1"/>
  <c r="C42" i="2"/>
  <c r="B42" i="2"/>
  <c r="B42" i="4" s="1"/>
  <c r="K42" i="4" s="1"/>
  <c r="E41" i="2"/>
  <c r="C41" i="2"/>
  <c r="B41" i="2"/>
  <c r="B41" i="4" s="1"/>
  <c r="K41" i="4" s="1"/>
  <c r="C40" i="2"/>
  <c r="B40" i="2"/>
  <c r="B40" i="4" s="1"/>
  <c r="K40" i="4" s="1"/>
  <c r="D39" i="2"/>
  <c r="C39" i="2"/>
  <c r="B39" i="2"/>
  <c r="B39" i="4" s="1"/>
  <c r="K39" i="4" s="1"/>
  <c r="F38" i="2"/>
  <c r="E38" i="2"/>
  <c r="D38" i="2"/>
  <c r="C38" i="2"/>
  <c r="B38" i="2"/>
  <c r="B38" i="4" s="1"/>
  <c r="K38" i="4" s="1"/>
  <c r="C37" i="2"/>
  <c r="B37" i="2"/>
  <c r="B37" i="4" s="1"/>
  <c r="K37" i="4" s="1"/>
  <c r="C36" i="2"/>
  <c r="B36" i="2"/>
  <c r="B36" i="4" s="1"/>
  <c r="K36" i="4" s="1"/>
  <c r="F35" i="2"/>
  <c r="E35" i="2"/>
  <c r="C35" i="2"/>
  <c r="B35" i="2"/>
  <c r="B35" i="4" s="1"/>
  <c r="K35" i="4" s="1"/>
  <c r="G34" i="2"/>
  <c r="E34" i="2"/>
  <c r="D34" i="2"/>
  <c r="C34" i="2"/>
  <c r="B34" i="2"/>
  <c r="B34" i="4" s="1"/>
  <c r="K34" i="4" s="1"/>
  <c r="H33" i="2"/>
  <c r="E33" i="2"/>
  <c r="D33" i="2"/>
  <c r="C33" i="2"/>
  <c r="B33" i="2"/>
  <c r="B33" i="4" s="1"/>
  <c r="K33" i="4" s="1"/>
  <c r="H32" i="2"/>
  <c r="E32" i="2"/>
  <c r="D32" i="2"/>
  <c r="D31" i="2"/>
  <c r="C31" i="2"/>
  <c r="B31" i="2"/>
  <c r="B31" i="4" s="1"/>
  <c r="K31" i="4" s="1"/>
  <c r="C30" i="2"/>
  <c r="B30" i="2"/>
  <c r="B30" i="4" s="1"/>
  <c r="K30" i="4" s="1"/>
  <c r="H29" i="2"/>
  <c r="D29" i="2"/>
  <c r="C29" i="2"/>
  <c r="B29" i="2"/>
  <c r="B29" i="4" s="1"/>
  <c r="K29" i="4" s="1"/>
  <c r="E28" i="2"/>
  <c r="C28" i="2"/>
  <c r="B28" i="2"/>
  <c r="B28" i="4" s="1"/>
  <c r="K28" i="4" s="1"/>
  <c r="F27" i="2"/>
  <c r="E27" i="2"/>
  <c r="C27" i="2"/>
  <c r="B27" i="2"/>
  <c r="B27" i="4" s="1"/>
  <c r="K27" i="4" s="1"/>
  <c r="F26" i="2"/>
  <c r="E26" i="2"/>
  <c r="C26" i="2"/>
  <c r="B26" i="2"/>
  <c r="B26" i="4" s="1"/>
  <c r="K26" i="4" s="1"/>
  <c r="C25" i="2"/>
  <c r="B25" i="2"/>
  <c r="B25" i="4" s="1"/>
  <c r="K25" i="4" s="1"/>
  <c r="C24" i="2"/>
  <c r="B24" i="2"/>
  <c r="B24" i="4" s="1"/>
  <c r="K24" i="4" s="1"/>
  <c r="C23" i="2"/>
  <c r="B23" i="2"/>
  <c r="B23" i="4" s="1"/>
  <c r="K23" i="4" s="1"/>
  <c r="C22" i="2"/>
  <c r="B22" i="2"/>
  <c r="B22" i="4" s="1"/>
  <c r="K22" i="4" s="1"/>
  <c r="C21" i="2"/>
  <c r="B21" i="2"/>
  <c r="B21" i="4" s="1"/>
  <c r="K21" i="4" s="1"/>
  <c r="E20" i="2"/>
  <c r="D20" i="2"/>
  <c r="C20" i="2"/>
  <c r="C19" i="2"/>
  <c r="B19" i="2"/>
  <c r="B19" i="4" s="1"/>
  <c r="K19" i="4" s="1"/>
  <c r="E18" i="2"/>
  <c r="D18" i="2"/>
  <c r="C18" i="2"/>
  <c r="B18" i="2"/>
  <c r="B18" i="4" s="1"/>
  <c r="K18" i="4" s="1"/>
  <c r="C17" i="2"/>
  <c r="B17" i="2"/>
  <c r="B17" i="4" s="1"/>
  <c r="K17" i="4" s="1"/>
  <c r="C16" i="2"/>
  <c r="B16" i="2"/>
  <c r="B16" i="4" s="1"/>
  <c r="K16" i="4" s="1"/>
  <c r="C15" i="2"/>
  <c r="B15" i="2"/>
  <c r="B15" i="4" s="1"/>
  <c r="K15" i="4" s="1"/>
  <c r="E14" i="2"/>
  <c r="D14" i="2"/>
  <c r="C14" i="2"/>
  <c r="B14" i="2"/>
  <c r="B14" i="4" s="1"/>
  <c r="K14" i="4" s="1"/>
  <c r="C13" i="2"/>
  <c r="B13" i="2"/>
  <c r="B13" i="4" s="1"/>
  <c r="K13" i="4" s="1"/>
  <c r="C12" i="2"/>
  <c r="B12" i="2"/>
  <c r="B12" i="4" s="1"/>
  <c r="K12" i="4" s="1"/>
  <c r="C11" i="2"/>
  <c r="B11" i="2"/>
  <c r="B11" i="4" s="1"/>
  <c r="K11" i="4" s="1"/>
  <c r="C10" i="2"/>
  <c r="B10" i="2"/>
  <c r="B10" i="4" s="1"/>
  <c r="K10" i="4" s="1"/>
  <c r="B9" i="2"/>
  <c r="K9" i="4" s="1"/>
  <c r="E8" i="2"/>
  <c r="C8" i="2"/>
  <c r="B8" i="2"/>
  <c r="B8" i="4" s="1"/>
  <c r="K8" i="4" s="1"/>
  <c r="C7" i="2"/>
  <c r="B7" i="2"/>
  <c r="C6" i="2"/>
  <c r="B6" i="2"/>
  <c r="B6" i="4" s="1"/>
  <c r="K6" i="4" s="1"/>
  <c r="J5" i="2"/>
  <c r="R5" i="3" s="1"/>
  <c r="J4" i="2"/>
  <c r="R4" i="3" s="1"/>
  <c r="J3" i="2"/>
  <c r="R3" i="3" s="1"/>
  <c r="J2" i="2"/>
  <c r="R2" i="3" s="1"/>
  <c r="F312" i="1"/>
  <c r="J7" i="2" l="1"/>
  <c r="R7" i="3" s="1"/>
  <c r="B7" i="4"/>
  <c r="K7" i="4" s="1"/>
  <c r="J9" i="2"/>
  <c r="R9" i="3" s="1"/>
  <c r="J42" i="2"/>
  <c r="R42" i="3" s="1"/>
  <c r="J13" i="2"/>
  <c r="R13" i="3" s="1"/>
  <c r="J19" i="2"/>
  <c r="R19" i="3" s="1"/>
  <c r="J20" i="2"/>
  <c r="R20" i="3" s="1"/>
  <c r="J6" i="2"/>
  <c r="R6" i="3" s="1"/>
  <c r="J12" i="2"/>
  <c r="R12" i="3" s="1"/>
  <c r="J24" i="2"/>
  <c r="R24" i="3" s="1"/>
  <c r="J32" i="2"/>
  <c r="R32" i="3" s="1"/>
  <c r="J43" i="2"/>
  <c r="R43" i="3" s="1"/>
  <c r="J21" i="2"/>
  <c r="R21" i="3" s="1"/>
  <c r="J46" i="2"/>
  <c r="R46" i="3" s="1"/>
  <c r="J30" i="2"/>
  <c r="R30" i="3" s="1"/>
  <c r="J37" i="2"/>
  <c r="R37" i="3" s="1"/>
  <c r="J41" i="2"/>
  <c r="R41" i="3" s="1"/>
  <c r="J22" i="2"/>
  <c r="R22" i="3" s="1"/>
  <c r="J35" i="2"/>
  <c r="R35" i="3" s="1"/>
  <c r="J25" i="2"/>
  <c r="R25" i="3" s="1"/>
  <c r="J18" i="2"/>
  <c r="R18" i="3" s="1"/>
  <c r="J10" i="2"/>
  <c r="R10" i="3" s="1"/>
  <c r="J15" i="2"/>
  <c r="R15" i="3" s="1"/>
  <c r="J29" i="2"/>
  <c r="R29" i="3" s="1"/>
  <c r="J33" i="2"/>
  <c r="R33" i="3" s="1"/>
  <c r="J31" i="2"/>
  <c r="R31" i="3" s="1"/>
  <c r="J26" i="2"/>
  <c r="R26" i="3" s="1"/>
  <c r="J11" i="2"/>
  <c r="R11" i="3" s="1"/>
  <c r="J40" i="2"/>
  <c r="R40" i="3" s="1"/>
  <c r="J45" i="2"/>
  <c r="R45" i="3" s="1"/>
  <c r="J14" i="2"/>
  <c r="R14" i="3" s="1"/>
  <c r="J28" i="2"/>
  <c r="R28" i="3" s="1"/>
  <c r="J39" i="2"/>
  <c r="R39" i="3" s="1"/>
  <c r="J44" i="2"/>
  <c r="R44" i="3" s="1"/>
  <c r="J16" i="2"/>
  <c r="R16" i="3" s="1"/>
  <c r="J36" i="2"/>
  <c r="R36" i="3" s="1"/>
  <c r="J17" i="2"/>
  <c r="R17" i="3" s="1"/>
  <c r="J27" i="2"/>
  <c r="R27" i="3" s="1"/>
  <c r="J34" i="2"/>
  <c r="R34" i="3" s="1"/>
  <c r="J8" i="2"/>
  <c r="R8" i="3" s="1"/>
  <c r="J38" i="2"/>
  <c r="R38" i="3" s="1"/>
  <c r="J23" i="2"/>
  <c r="R23" i="3" s="1"/>
  <c r="J21" i="1" l="1"/>
  <c r="F30" i="1"/>
  <c r="J20" i="1"/>
  <c r="J16" i="1"/>
  <c r="J17" i="1"/>
  <c r="J19" i="1"/>
  <c r="J22" i="1"/>
  <c r="J18" i="1"/>
  <c r="G30" i="1"/>
  <c r="J23" i="1" l="1"/>
  <c r="K18" i="1" s="1"/>
  <c r="K16" i="1" l="1"/>
  <c r="K21" i="1"/>
  <c r="K20" i="1"/>
  <c r="K22" i="1"/>
  <c r="K19" i="1"/>
  <c r="K17" i="1"/>
  <c r="K23" i="1" l="1"/>
</calcChain>
</file>

<file path=xl/sharedStrings.xml><?xml version="1.0" encoding="utf-8"?>
<sst xmlns="http://schemas.openxmlformats.org/spreadsheetml/2006/main" count="4174" uniqueCount="280">
  <si>
    <t>__________________________________________________________________________________________________________________________</t>
  </si>
  <si>
    <t>SWAT</t>
  </si>
  <si>
    <t>model</t>
  </si>
  <si>
    <t>simulation</t>
  </si>
  <si>
    <t>Date:</t>
  </si>
  <si>
    <t>AM</t>
  </si>
  <si>
    <t>Time:</t>
  </si>
  <si>
    <t>MULTIPLE</t>
  </si>
  <si>
    <t>HRUs</t>
  </si>
  <si>
    <t>LandUse/Soil/Slope</t>
  </si>
  <si>
    <t>OPTION</t>
  </si>
  <si>
    <t>THRESHOLDS</t>
  </si>
  <si>
    <t>:</t>
  </si>
  <si>
    <t>/</t>
  </si>
  <si>
    <t>[%]</t>
  </si>
  <si>
    <t>Number</t>
  </si>
  <si>
    <t>of</t>
  </si>
  <si>
    <t>HRUs:</t>
  </si>
  <si>
    <t>Subbasins:</t>
  </si>
  <si>
    <t>Area</t>
  </si>
  <si>
    <t>[ha]</t>
  </si>
  <si>
    <t>Area[acres]</t>
  </si>
  <si>
    <t>Watershed</t>
  </si>
  <si>
    <t>%Wat.Area</t>
  </si>
  <si>
    <t>LANDUSE:</t>
  </si>
  <si>
    <t>Corn</t>
  </si>
  <si>
    <t>--&gt;</t>
  </si>
  <si>
    <t>CRTW</t>
  </si>
  <si>
    <t>Soybean</t>
  </si>
  <si>
    <t>SYTW</t>
  </si>
  <si>
    <t>CTBS</t>
  </si>
  <si>
    <t>STBS</t>
  </si>
  <si>
    <t>CORN</t>
  </si>
  <si>
    <t>Forest-Deciduous</t>
  </si>
  <si>
    <t>FRSD</t>
  </si>
  <si>
    <t>CRSR</t>
  </si>
  <si>
    <t>Residential-Low</t>
  </si>
  <si>
    <t>Density</t>
  </si>
  <si>
    <t>URLD</t>
  </si>
  <si>
    <t>Residential-Medium</t>
  </si>
  <si>
    <t>URMD</t>
  </si>
  <si>
    <t>Hay</t>
  </si>
  <si>
    <t>HAY</t>
  </si>
  <si>
    <t>Residential-High</t>
  </si>
  <si>
    <t>URHD</t>
  </si>
  <si>
    <t>Industrial</t>
  </si>
  <si>
    <t>UIDU</t>
  </si>
  <si>
    <t>Water</t>
  </si>
  <si>
    <t>WATR</t>
  </si>
  <si>
    <t>CRBS</t>
  </si>
  <si>
    <t>SOILS:</t>
  </si>
  <si>
    <t>IL010</t>
  </si>
  <si>
    <t>IL014</t>
  </si>
  <si>
    <t>IL012</t>
  </si>
  <si>
    <t>IL016</t>
  </si>
  <si>
    <t>IL018</t>
  </si>
  <si>
    <t>IL081</t>
  </si>
  <si>
    <t>IL048</t>
  </si>
  <si>
    <t>IL073</t>
  </si>
  <si>
    <t>IL046</t>
  </si>
  <si>
    <t>IL003</t>
  </si>
  <si>
    <t>IL028</t>
  </si>
  <si>
    <t>IL036</t>
  </si>
  <si>
    <t>IL041</t>
  </si>
  <si>
    <t>SLOPE:</t>
  </si>
  <si>
    <t>0-2</t>
  </si>
  <si>
    <t>%Sub.Area</t>
  </si>
  <si>
    <t>SUBBASIN</t>
  </si>
  <si>
    <t>#</t>
  </si>
  <si>
    <t>CRTW/IL010/0-2</t>
  </si>
  <si>
    <t>CRTW/IL010/2-4</t>
  </si>
  <si>
    <t>CRTW/IL014/2-4</t>
  </si>
  <si>
    <t>CRTW/IL014/0-2</t>
  </si>
  <si>
    <t>SYTW/IL010/2-4</t>
  </si>
  <si>
    <t>SYTW/IL010/0-2</t>
  </si>
  <si>
    <t>SYTW/IL014/2-4</t>
  </si>
  <si>
    <t>SYTW/IL014/4-9999</t>
  </si>
  <si>
    <t>SYTW/IL014/0-2</t>
  </si>
  <si>
    <t>CTBS/IL010/2-4</t>
  </si>
  <si>
    <t>CTBS/IL010/0-2</t>
  </si>
  <si>
    <t>CTBS/IL014/0-2</t>
  </si>
  <si>
    <t>CTBS/IL014/2-4</t>
  </si>
  <si>
    <t>STBS/IL010/2-4</t>
  </si>
  <si>
    <t>STBS/IL010/0-2</t>
  </si>
  <si>
    <t>STBS/IL014/4-9999</t>
  </si>
  <si>
    <t>STBS/IL014/2-4</t>
  </si>
  <si>
    <t>STBS/IL014/0-2</t>
  </si>
  <si>
    <t>CORN/IL012/0-2</t>
  </si>
  <si>
    <t>CORN/IL014/0-2</t>
  </si>
  <si>
    <t>CORN/IL014/2-4</t>
  </si>
  <si>
    <t>CORN/IL014/4-9999</t>
  </si>
  <si>
    <t>CORN/IL016/0-2</t>
  </si>
  <si>
    <t>CRTW/IL012/2-4</t>
  </si>
  <si>
    <t>CRTW/IL012/0-2</t>
  </si>
  <si>
    <t>CRTW/IL014/4-9999</t>
  </si>
  <si>
    <t>CRTW/IL016/0-2</t>
  </si>
  <si>
    <t>SYTW/IL012/0-2</t>
  </si>
  <si>
    <t>SYTW/IL016/0-2</t>
  </si>
  <si>
    <t>CTBS/IL012/2-4</t>
  </si>
  <si>
    <t>CTBS/IL012/0-2</t>
  </si>
  <si>
    <t>CTBS/IL014/4-9999</t>
  </si>
  <si>
    <t>CTBS/IL016/0-2</t>
  </si>
  <si>
    <t>STBS/IL012/0-2</t>
  </si>
  <si>
    <t>STBS/IL016/0-2</t>
  </si>
  <si>
    <t>CRTW/IL016/2-4</t>
  </si>
  <si>
    <t>CRTW/IL018/0-2</t>
  </si>
  <si>
    <t>CRTW/IL018/2-4</t>
  </si>
  <si>
    <t>SYTW/IL018/0-2</t>
  </si>
  <si>
    <t>SYTW/IL018/2-4</t>
  </si>
  <si>
    <t>CTBS/IL016/2-4</t>
  </si>
  <si>
    <t>CTBS/IL018/0-2</t>
  </si>
  <si>
    <t>CTBS/IL018/2-4</t>
  </si>
  <si>
    <t>STBS/IL018/0-2</t>
  </si>
  <si>
    <t>STBS/IL018/2-4</t>
  </si>
  <si>
    <t>CRTW/IL081/0-2</t>
  </si>
  <si>
    <t>CRTW/IL081/2-4</t>
  </si>
  <si>
    <t>SYTW/IL081/2-4</t>
  </si>
  <si>
    <t>SYTW/IL081/0-2</t>
  </si>
  <si>
    <t>CTBS/IL081/2-4</t>
  </si>
  <si>
    <t>CTBS/IL081/0-2</t>
  </si>
  <si>
    <t>STBS/IL081/2-4</t>
  </si>
  <si>
    <t>STBS/IL081/0-2</t>
  </si>
  <si>
    <t>CORN/IL016/2-4</t>
  </si>
  <si>
    <t>SYTW/IL016/2-4</t>
  </si>
  <si>
    <t>STBS/IL016/2-4</t>
  </si>
  <si>
    <t>FRSD/IL048/0-2</t>
  </si>
  <si>
    <t>FRSD/IL048/4-9999</t>
  </si>
  <si>
    <t>FRSD/IL048/2-4</t>
  </si>
  <si>
    <t>CRTW/IL048/0-2</t>
  </si>
  <si>
    <t>SYTW/IL048/0-2</t>
  </si>
  <si>
    <t>CTBS/IL048/2-4</t>
  </si>
  <si>
    <t>CTBS/IL048/0-2</t>
  </si>
  <si>
    <t>STBS/IL048/0-2</t>
  </si>
  <si>
    <t>CRSR/IL012/0-2</t>
  </si>
  <si>
    <t>CRSR/IL073/2-4</t>
  </si>
  <si>
    <t>CRSR/IL073/0-2</t>
  </si>
  <si>
    <t>URLD/IL046/2-4</t>
  </si>
  <si>
    <t>URLD/IL046/4-9999</t>
  </si>
  <si>
    <t>URLD/IL046/0-2</t>
  </si>
  <si>
    <t>FRSD/IL046/2-4</t>
  </si>
  <si>
    <t>FRSD/IL046/0-2</t>
  </si>
  <si>
    <t>FRSD/IL046/4-9999</t>
  </si>
  <si>
    <t>CRTW/IL073/2-4</t>
  </si>
  <si>
    <t>CRTW/IL073/0-2</t>
  </si>
  <si>
    <t>SYTW/IL073/2-4</t>
  </si>
  <si>
    <t>SYTW/IL073/0-2</t>
  </si>
  <si>
    <t>CTBS/IL073/0-2</t>
  </si>
  <si>
    <t>CTBS/IL073/2-4</t>
  </si>
  <si>
    <t>STBS/IL073/0-2</t>
  </si>
  <si>
    <t>STBS/IL073/2-4</t>
  </si>
  <si>
    <t>CRTW/IL003/0-2</t>
  </si>
  <si>
    <t>SYTW/IL003/0-2</t>
  </si>
  <si>
    <t>SYTW/IL012/2-4</t>
  </si>
  <si>
    <t>CTBS/IL003/0-2</t>
  </si>
  <si>
    <t>STBS/IL003/0-2</t>
  </si>
  <si>
    <t>STBS/IL012/2-4</t>
  </si>
  <si>
    <t>CORN/IL010/0-2</t>
  </si>
  <si>
    <t>URLD/IL073/0-2</t>
  </si>
  <si>
    <t>URLD/IL073/2-4</t>
  </si>
  <si>
    <t>URLD/IL073/4-9999</t>
  </si>
  <si>
    <t>CRTW/IL046/4-9999</t>
  </si>
  <si>
    <t>CRTW/IL046/2-4</t>
  </si>
  <si>
    <t>CRTW/IL046/0-2</t>
  </si>
  <si>
    <t>SYTW/IL046/2-4</t>
  </si>
  <si>
    <t>SYTW/IL046/0-2</t>
  </si>
  <si>
    <t>SYTW/IL046/4-9999</t>
  </si>
  <si>
    <t>CTBS/IL046/4-9999</t>
  </si>
  <si>
    <t>CTBS/IL046/0-2</t>
  </si>
  <si>
    <t>CTBS/IL046/2-4</t>
  </si>
  <si>
    <t>STBS/IL046/0-2</t>
  </si>
  <si>
    <t>STBS/IL046/4-9999</t>
  </si>
  <si>
    <t>STBS/IL046/2-4</t>
  </si>
  <si>
    <t>URMD/IL046/2-4</t>
  </si>
  <si>
    <t>URMD/IL046/0-2</t>
  </si>
  <si>
    <t>URMD/IL046/4-9999</t>
  </si>
  <si>
    <t>URMD/IL073/0-2</t>
  </si>
  <si>
    <t>URMD/IL073/2-4</t>
  </si>
  <si>
    <t>HAY/IL046/0-2</t>
  </si>
  <si>
    <t>HAY/IL046/2-4</t>
  </si>
  <si>
    <t>HAY/IL046/4-9999</t>
  </si>
  <si>
    <t>FRSD/IL028/0-2</t>
  </si>
  <si>
    <t>FRSD/IL028/4-9999</t>
  </si>
  <si>
    <t>URLD/IL010/0-2</t>
  </si>
  <si>
    <t>URLD/IL010/2-4</t>
  </si>
  <si>
    <t>URMD/IL010/0-2</t>
  </si>
  <si>
    <t>URMD/IL010/2-4</t>
  </si>
  <si>
    <t>URMD/IL073/4-9999</t>
  </si>
  <si>
    <t>URHD/IL010/2-4</t>
  </si>
  <si>
    <t>URHD/IL010/0-2</t>
  </si>
  <si>
    <t>URHD/IL073/2-4</t>
  </si>
  <si>
    <t>URHD/IL073/4-9999</t>
  </si>
  <si>
    <t>URHD/IL073/0-2</t>
  </si>
  <si>
    <t>UIDU/IL010/0-2</t>
  </si>
  <si>
    <t>UIDU/IL073/0-2</t>
  </si>
  <si>
    <t>UIDU/IL073/2-4</t>
  </si>
  <si>
    <t>URLD/IL010/4-9999</t>
  </si>
  <si>
    <t>URMD/IL010/4-9999</t>
  </si>
  <si>
    <t>URLD/IL028/2-4</t>
  </si>
  <si>
    <t>URLD/IL028/4-9999</t>
  </si>
  <si>
    <t>URLD/IL028/0-2</t>
  </si>
  <si>
    <t>URHD/IL010/4-9999</t>
  </si>
  <si>
    <t>URHD/IL046/4-9999</t>
  </si>
  <si>
    <t>URHD/IL046/0-2</t>
  </si>
  <si>
    <t>URHD/IL046/2-4</t>
  </si>
  <si>
    <t>UIDU/IL010/2-4</t>
  </si>
  <si>
    <t>FRSD/IL073/2-4</t>
  </si>
  <si>
    <t>FRSD/IL073/4-9999</t>
  </si>
  <si>
    <t>SYTW/IL073/4-9999</t>
  </si>
  <si>
    <t>STBS/IL073/4-9999</t>
  </si>
  <si>
    <t>WATR/IL046/0-2</t>
  </si>
  <si>
    <t>FRSD/IL036/2-4</t>
  </si>
  <si>
    <t>FRSD/IL036/4-9999</t>
  </si>
  <si>
    <t>FRSD/IL036/0-2</t>
  </si>
  <si>
    <t>FRSD/IL041/4-9999</t>
  </si>
  <si>
    <t>FRSD/IL041/2-4</t>
  </si>
  <si>
    <t>FRSD/IL041/0-2</t>
  </si>
  <si>
    <t>HAY/IL028/2-4</t>
  </si>
  <si>
    <t>HAY/IL028/4-9999</t>
  </si>
  <si>
    <t>HAY/IL028/0-2</t>
  </si>
  <si>
    <t>HAY/IL036/0-2</t>
  </si>
  <si>
    <t>HAY/IL036/4-9999</t>
  </si>
  <si>
    <t>HAY/IL036/2-4</t>
  </si>
  <si>
    <t>HAY/IL041/4-9999</t>
  </si>
  <si>
    <t>HAY/IL041/2-4</t>
  </si>
  <si>
    <t>HAY/IL041/0-2</t>
  </si>
  <si>
    <t>CRTW/IL028/0-2</t>
  </si>
  <si>
    <t>CRTW/IL036/0-2</t>
  </si>
  <si>
    <t>SYTW/IL028/0-2</t>
  </si>
  <si>
    <t>SYTW/IL036/0-2</t>
  </si>
  <si>
    <t>CTBS/IL028/0-2</t>
  </si>
  <si>
    <t>CTBS/IL036/0-2</t>
  </si>
  <si>
    <t>STBS/IL028/0-2</t>
  </si>
  <si>
    <t>STBS/IL036/2-4</t>
  </si>
  <si>
    <t>STBS/IL036/0-2</t>
  </si>
  <si>
    <t>CORN/IL003/0-2</t>
  </si>
  <si>
    <t>FRSD/IL028/2-4</t>
  </si>
  <si>
    <t>HAY/IL073/0-2</t>
  </si>
  <si>
    <t>HAY/IL073/4-9999</t>
  </si>
  <si>
    <t>HAY/IL073/2-4</t>
  </si>
  <si>
    <t>CORN/IL073/0-2</t>
  </si>
  <si>
    <t>CORN/IL073/2-4</t>
  </si>
  <si>
    <t>SYTW/IL036/2-4</t>
  </si>
  <si>
    <t>SYTW/IL036/4-9999</t>
  </si>
  <si>
    <t>CRBS/IL003/0-2</t>
  </si>
  <si>
    <t>STBS/IL036/4-9999</t>
  </si>
  <si>
    <t>2-4</t>
  </si>
  <si>
    <t>4-9999</t>
  </si>
  <si>
    <t>Residential area</t>
  </si>
  <si>
    <t>Forest</t>
  </si>
  <si>
    <t>Sum</t>
  </si>
  <si>
    <t>Overall</t>
  </si>
  <si>
    <t>Land use type</t>
  </si>
  <si>
    <t>Subbasin</t>
  </si>
  <si>
    <t>Sum (ha)</t>
  </si>
  <si>
    <t>corn</t>
  </si>
  <si>
    <t>soybean</t>
  </si>
  <si>
    <t>residential</t>
  </si>
  <si>
    <t>forest</t>
  </si>
  <si>
    <t>hay</t>
  </si>
  <si>
    <t>water</t>
  </si>
  <si>
    <t>industrial</t>
  </si>
  <si>
    <t>others</t>
  </si>
  <si>
    <t>Year</t>
  </si>
  <si>
    <t>Months</t>
  </si>
  <si>
    <t>CTBS : similar to CRTW but with Buffer Strips</t>
  </si>
  <si>
    <t>Two Year Rotation: Corn Soy</t>
  </si>
  <si>
    <t>First Corn and Second Year Soy</t>
  </si>
  <si>
    <t>STBS: Similar to SYTW But with Buffer Strips</t>
  </si>
  <si>
    <t>Two Year Rotation: Soy Corn</t>
  </si>
  <si>
    <t>First Soy and Second Year Corn</t>
  </si>
  <si>
    <t>Fraction_ag_land</t>
  </si>
  <si>
    <t>Match</t>
  </si>
  <si>
    <t>ag_land</t>
  </si>
  <si>
    <t xml:space="preserve">Land of interest </t>
  </si>
  <si>
    <t>IL010/0-2</t>
  </si>
  <si>
    <t>Soil type/slope</t>
  </si>
  <si>
    <t>Continous corn</t>
  </si>
  <si>
    <t>Corn/soybean rotation</t>
  </si>
  <si>
    <t>corn_rotation</t>
  </si>
  <si>
    <t>corn_continous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</si>
</sst>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33" borderId="0" xfId="0" applyFill="1"/>
    <xf numFmtId="10" fontId="0" fillId="33" borderId="0" xfId="1" applyNumberFormat="1" applyFont="1" applyFill="1"/>
    <xf numFmtId="9" fontId="0" fillId="0" borderId="0" xfId="1" applyFont="1"/>
    <xf numFmtId="0" fontId="0" fillId="0" borderId="0" xfId="0" applyFill="1"/>
    <xf numFmtId="165" fontId="0" fillId="0" borderId="0" xfId="0" applyNumberFormat="1" applyFill="1"/>
    <xf numFmtId="0" fontId="16" fillId="0" borderId="0" xfId="0" applyFont="1"/>
    <xf numFmtId="1" fontId="0" fillId="0" borderId="0" xfId="0" applyNumberFormat="1"/>
    <xf numFmtId="166" fontId="0" fillId="0" borderId="0" xfId="1" applyNumberFormat="1" applyFont="1"/>
    <xf numFmtId="0" fontId="18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>
      <selection activeCell="J9" sqref="J9"/>
    </sheetView>
  </sheetViews>
  <sheetFormatPr defaultRowHeight="15" x14ac:dyDescent="0.25"/>
  <cols>
    <col min="1" max="1" width="9" bestFit="1" customWidth="1"/>
    <col min="2" max="2" width="6.5703125" bestFit="1" customWidth="1"/>
    <col min="3" max="3" width="12.7109375" customWidth="1"/>
    <col min="4" max="4" width="10.5703125" bestFit="1" customWidth="1"/>
    <col min="5" max="7" width="6.5703125" bestFit="1" customWidth="1"/>
    <col min="8" max="8" width="9.42578125" bestFit="1" customWidth="1"/>
    <col min="9" max="9" width="7" bestFit="1" customWidth="1"/>
  </cols>
  <sheetData>
    <row r="1" spans="1:10" x14ac:dyDescent="0.25">
      <c r="A1" t="s">
        <v>252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s="8" t="s">
        <v>253</v>
      </c>
    </row>
    <row r="2" spans="1:10" x14ac:dyDescent="0.25">
      <c r="A2">
        <v>1</v>
      </c>
      <c r="B2" s="6">
        <v>3742.7485000000001</v>
      </c>
      <c r="C2" s="6">
        <v>4821.2273999999998</v>
      </c>
      <c r="D2" s="6"/>
      <c r="E2" s="6"/>
      <c r="F2" s="6"/>
      <c r="G2" s="6"/>
      <c r="H2" s="6"/>
      <c r="J2" s="6">
        <f t="shared" ref="J2:J46" si="0">SUM(B2:H2)</f>
        <v>8563.9758999999995</v>
      </c>
    </row>
    <row r="3" spans="1:10" x14ac:dyDescent="0.25">
      <c r="A3">
        <v>2</v>
      </c>
      <c r="B3" s="6">
        <v>4579.1678999999995</v>
      </c>
      <c r="C3" s="6">
        <v>3579.2107000000001</v>
      </c>
      <c r="D3" s="6"/>
      <c r="E3" s="6"/>
      <c r="F3" s="6"/>
      <c r="G3" s="6"/>
      <c r="H3" s="6"/>
      <c r="J3" s="6">
        <f t="shared" si="0"/>
        <v>8158.3786</v>
      </c>
    </row>
    <row r="4" spans="1:10" x14ac:dyDescent="0.25">
      <c r="A4">
        <v>3</v>
      </c>
      <c r="B4" s="6">
        <v>8119.3503999999994</v>
      </c>
      <c r="C4" s="6">
        <v>7210.7251999999999</v>
      </c>
      <c r="D4" s="6"/>
      <c r="E4" s="6"/>
      <c r="F4" s="6"/>
      <c r="G4" s="6"/>
      <c r="H4" s="6"/>
      <c r="J4" s="6">
        <f t="shared" si="0"/>
        <v>15330.0756</v>
      </c>
    </row>
    <row r="5" spans="1:10" x14ac:dyDescent="0.25">
      <c r="A5">
        <v>4</v>
      </c>
      <c r="B5" s="6">
        <v>4560.5215000000007</v>
      </c>
      <c r="C5" s="6">
        <v>4407.6315999999997</v>
      </c>
      <c r="D5" s="6"/>
      <c r="E5" s="6"/>
      <c r="F5" s="6"/>
      <c r="G5" s="6"/>
      <c r="H5" s="6"/>
      <c r="J5" s="6">
        <f t="shared" si="0"/>
        <v>8968.1530999999995</v>
      </c>
    </row>
    <row r="6" spans="1:10" x14ac:dyDescent="0.25">
      <c r="A6">
        <v>5</v>
      </c>
      <c r="B6" s="6">
        <f>landuse_raw!$E$220+landuse_raw!$E$222</f>
        <v>6104.9120999999996</v>
      </c>
      <c r="C6" s="6">
        <f>landuse_raw!$E$221+landuse_raw!$E$223</f>
        <v>5615.1567999999997</v>
      </c>
      <c r="D6" s="6"/>
      <c r="E6" s="6"/>
      <c r="F6" s="6"/>
      <c r="G6" s="6"/>
      <c r="H6" s="6"/>
      <c r="J6" s="6">
        <f t="shared" si="0"/>
        <v>11720.068899999998</v>
      </c>
    </row>
    <row r="7" spans="1:10" x14ac:dyDescent="0.25">
      <c r="A7">
        <v>6</v>
      </c>
      <c r="B7" s="6">
        <f>landuse_raw!$E$252+landuse_raw!$E$253+landuse_raw!$E$255</f>
        <v>3349.2602999999999</v>
      </c>
      <c r="C7" s="6">
        <f>landuse_raw!$E$254+landuse_raw!$E$256</f>
        <v>2736.1118999999999</v>
      </c>
      <c r="D7" s="6"/>
      <c r="E7" s="6"/>
      <c r="F7" s="6"/>
      <c r="G7" s="6"/>
      <c r="H7" s="6"/>
      <c r="J7" s="6">
        <f t="shared" si="0"/>
        <v>6085.3721999999998</v>
      </c>
    </row>
    <row r="8" spans="1:10" x14ac:dyDescent="0.25">
      <c r="A8">
        <v>7</v>
      </c>
      <c r="B8" s="6">
        <f>landuse_raw!$E$298+landuse_raw!$E$300</f>
        <v>699.2088</v>
      </c>
      <c r="C8" s="6">
        <f>landuse_raw!$E$299+landuse_raw!$E$301</f>
        <v>862.59979999999996</v>
      </c>
      <c r="D8" s="6"/>
      <c r="E8" s="6">
        <f>landuse_raw!$E$297</f>
        <v>176.69300000000001</v>
      </c>
      <c r="F8" s="6"/>
      <c r="G8" s="6"/>
      <c r="H8" s="6"/>
      <c r="J8" s="6">
        <f t="shared" si="0"/>
        <v>1738.5015999999998</v>
      </c>
    </row>
    <row r="9" spans="1:10" x14ac:dyDescent="0.25">
      <c r="A9">
        <v>8</v>
      </c>
      <c r="B9" s="6">
        <f>landuse_raw!$E$336</f>
        <v>908.60569999999996</v>
      </c>
      <c r="C9" s="6"/>
      <c r="D9" s="6"/>
      <c r="E9" s="6"/>
      <c r="F9" s="6"/>
      <c r="G9" s="6"/>
      <c r="H9" s="6"/>
      <c r="J9" s="6">
        <f t="shared" si="0"/>
        <v>908.60569999999996</v>
      </c>
    </row>
    <row r="10" spans="1:10" x14ac:dyDescent="0.25">
      <c r="A10">
        <v>9</v>
      </c>
      <c r="B10" s="6">
        <f>landuse_raw!$E$356+landuse_raw!$E$358</f>
        <v>3584.8926999999999</v>
      </c>
      <c r="C10" s="6">
        <f>landuse_raw!$E$357+landuse_raw!$E$359</f>
        <v>3146.9245000000001</v>
      </c>
      <c r="D10" s="6"/>
      <c r="E10" s="6"/>
      <c r="F10" s="6"/>
      <c r="G10" s="6"/>
      <c r="H10" s="6"/>
      <c r="J10" s="6">
        <f t="shared" si="0"/>
        <v>6731.8171999999995</v>
      </c>
    </row>
    <row r="11" spans="1:10" x14ac:dyDescent="0.25">
      <c r="A11">
        <v>10</v>
      </c>
      <c r="B11" s="6">
        <f>landuse_raw!$E$397+landuse_raw!$E$399</f>
        <v>1896.1557</v>
      </c>
      <c r="C11" s="6">
        <f>landuse_raw!$E$398+landuse_raw!$E$400</f>
        <v>2407.3696</v>
      </c>
      <c r="D11" s="6"/>
      <c r="E11" s="6"/>
      <c r="F11" s="6"/>
      <c r="G11" s="6"/>
      <c r="H11" s="6"/>
      <c r="J11" s="6">
        <f t="shared" si="0"/>
        <v>4303.5253000000002</v>
      </c>
    </row>
    <row r="12" spans="1:10" x14ac:dyDescent="0.25">
      <c r="A12">
        <v>11</v>
      </c>
      <c r="B12" s="6">
        <f>landuse_raw!$E$424+landuse_raw!$E$426</f>
        <v>2986.1527999999998</v>
      </c>
      <c r="C12" s="6">
        <f>landuse_raw!$E$425+landuse_raw!$E$427</f>
        <v>2101.7248</v>
      </c>
      <c r="D12" s="6"/>
      <c r="E12" s="6"/>
      <c r="F12" s="6"/>
      <c r="G12" s="6"/>
      <c r="H12" s="6"/>
      <c r="J12" s="6">
        <f t="shared" si="0"/>
        <v>5087.8775999999998</v>
      </c>
    </row>
    <row r="13" spans="1:10" x14ac:dyDescent="0.25">
      <c r="A13">
        <v>12</v>
      </c>
      <c r="B13" s="6">
        <f>landuse_raw!$E$461+landuse_raw!$E$463</f>
        <v>3183.7359000000001</v>
      </c>
      <c r="C13" s="6">
        <f>landuse_raw!$E$462+landuse_raw!$E$464</f>
        <v>3045.2843000000003</v>
      </c>
      <c r="D13" s="6"/>
      <c r="E13" s="6"/>
      <c r="F13" s="6"/>
      <c r="G13" s="6"/>
      <c r="H13" s="6"/>
      <c r="J13" s="6">
        <f t="shared" si="0"/>
        <v>6229.0202000000008</v>
      </c>
    </row>
    <row r="14" spans="1:10" x14ac:dyDescent="0.25">
      <c r="A14">
        <v>13</v>
      </c>
      <c r="B14" s="6">
        <f>landuse_raw!$E$499+landuse_raw!$E$501</f>
        <v>3694.8598999999999</v>
      </c>
      <c r="C14" s="6">
        <f>landuse_raw!$E$500+landuse_raw!$E$502</f>
        <v>4031.4450999999999</v>
      </c>
      <c r="D14" s="6">
        <f>landuse_raw!$E$497</f>
        <v>825.44719999999995</v>
      </c>
      <c r="E14" s="6">
        <f>landuse_raw!$E$498</f>
        <v>952.77829999999994</v>
      </c>
      <c r="F14" s="6"/>
      <c r="G14" s="6"/>
      <c r="H14" s="6"/>
      <c r="J14" s="6">
        <f t="shared" si="0"/>
        <v>9504.5305000000008</v>
      </c>
    </row>
    <row r="15" spans="1:10" x14ac:dyDescent="0.25">
      <c r="A15">
        <v>14</v>
      </c>
      <c r="B15" s="6">
        <f>landuse_raw!$E$557+landuse_raw!$E$559</f>
        <v>3125.2642999999998</v>
      </c>
      <c r="C15" s="6">
        <f>landuse_raw!$E$558+landuse_raw!$E$560</f>
        <v>3335.0753000000004</v>
      </c>
      <c r="D15" s="6"/>
      <c r="E15" s="6"/>
      <c r="F15" s="6"/>
      <c r="G15" s="6"/>
      <c r="H15" s="6"/>
      <c r="J15" s="6">
        <f t="shared" si="0"/>
        <v>6460.3396000000002</v>
      </c>
    </row>
    <row r="16" spans="1:10" x14ac:dyDescent="0.25">
      <c r="A16">
        <v>15</v>
      </c>
      <c r="B16" s="6">
        <f>landuse_raw!$E$598+landuse_raw!$E$599+landuse_raw!$E$601</f>
        <v>4170.0704000000005</v>
      </c>
      <c r="C16" s="6">
        <f>landuse_raw!$E$600+landuse_raw!$E$602</f>
        <v>2593.9578999999999</v>
      </c>
      <c r="D16" s="6"/>
      <c r="E16" s="6"/>
      <c r="F16" s="6"/>
      <c r="G16" s="6"/>
      <c r="H16" s="6"/>
      <c r="J16" s="6">
        <f t="shared" si="0"/>
        <v>6764.0282999999999</v>
      </c>
    </row>
    <row r="17" spans="1:10" x14ac:dyDescent="0.25">
      <c r="A17">
        <v>16</v>
      </c>
      <c r="B17" s="6">
        <f>landuse_raw!$E$634+landuse_raw!$E$636</f>
        <v>6880.0941999999995</v>
      </c>
      <c r="C17" s="6">
        <f>landuse_raw!$E$635+landuse_raw!$E$637</f>
        <v>7138.6020000000008</v>
      </c>
      <c r="D17" s="6"/>
      <c r="E17" s="6"/>
      <c r="F17" s="6"/>
      <c r="G17" s="6"/>
      <c r="H17" s="6"/>
      <c r="J17" s="6">
        <f t="shared" si="0"/>
        <v>14018.6962</v>
      </c>
    </row>
    <row r="18" spans="1:10" x14ac:dyDescent="0.25">
      <c r="A18">
        <v>17</v>
      </c>
      <c r="B18" s="6">
        <f>landuse_raw!$E$668+landuse_raw!$E$670</f>
        <v>4097.2016000000003</v>
      </c>
      <c r="C18" s="6">
        <f>landuse_raw!$E$669+landuse_raw!$E$671</f>
        <v>5460.5600999999997</v>
      </c>
      <c r="D18" s="6">
        <f>landuse_raw!$E$666</f>
        <v>1220.1469999999999</v>
      </c>
      <c r="E18" s="6">
        <f>landuse_raw!$E$667</f>
        <v>1573.6575</v>
      </c>
      <c r="F18" s="6"/>
      <c r="G18" s="6"/>
      <c r="H18" s="6"/>
      <c r="J18" s="6">
        <f t="shared" si="0"/>
        <v>12351.566199999999</v>
      </c>
    </row>
    <row r="19" spans="1:10" x14ac:dyDescent="0.25">
      <c r="A19">
        <v>18</v>
      </c>
      <c r="B19" s="6">
        <f>landuse_raw!$E$718+landuse_raw!$E$720</f>
        <v>3319.7754999999997</v>
      </c>
      <c r="C19" s="6">
        <f>landuse_raw!$E$719+landuse_raw!$E$721</f>
        <v>3740.7552999999998</v>
      </c>
      <c r="D19" s="6"/>
      <c r="E19" s="6"/>
      <c r="F19" s="6"/>
      <c r="G19" s="6"/>
      <c r="H19" s="6"/>
      <c r="J19" s="6">
        <f t="shared" si="0"/>
        <v>7060.5307999999995</v>
      </c>
    </row>
    <row r="20" spans="1:10" x14ac:dyDescent="0.25">
      <c r="A20">
        <v>19</v>
      </c>
      <c r="B20" s="6"/>
      <c r="C20" s="6">
        <f>landuse_raw!$E$755+landuse_raw!$E$756</f>
        <v>150.8638</v>
      </c>
      <c r="D20" s="6">
        <f>landuse_raw!$E$752+landuse_raw!$E$753</f>
        <v>311.38729999999998</v>
      </c>
      <c r="E20" s="6">
        <f>landuse_raw!$E$754</f>
        <v>76.6036</v>
      </c>
      <c r="F20" s="6"/>
      <c r="G20" s="6"/>
      <c r="H20" s="6"/>
      <c r="J20" s="6">
        <f t="shared" si="0"/>
        <v>538.85469999999998</v>
      </c>
    </row>
    <row r="21" spans="1:10" x14ac:dyDescent="0.25">
      <c r="A21">
        <v>20</v>
      </c>
      <c r="B21" s="6">
        <f>landuse_raw!$E$794+landuse_raw!$E$796</f>
        <v>2677.5990999999999</v>
      </c>
      <c r="C21" s="6">
        <f>landuse_raw!$E$795+landuse_raw!$E$797</f>
        <v>2452.4571999999998</v>
      </c>
      <c r="D21" s="6"/>
      <c r="E21" s="6"/>
      <c r="F21" s="6"/>
      <c r="G21" s="6"/>
      <c r="H21" s="6"/>
      <c r="J21" s="6">
        <f t="shared" si="0"/>
        <v>5130.0563000000002</v>
      </c>
    </row>
    <row r="22" spans="1:10" x14ac:dyDescent="0.25">
      <c r="A22">
        <v>21</v>
      </c>
      <c r="B22" s="6">
        <f>landuse_raw!$E$826+landuse_raw!$E$828</f>
        <v>6780.0497999999998</v>
      </c>
      <c r="C22" s="6">
        <f>landuse_raw!$E$827+landuse_raw!$E$829</f>
        <v>4828.4385000000002</v>
      </c>
      <c r="D22" s="6"/>
      <c r="E22" s="6"/>
      <c r="F22" s="6"/>
      <c r="G22" s="6"/>
      <c r="H22" s="6"/>
      <c r="J22" s="6">
        <f t="shared" si="0"/>
        <v>11608.488300000001</v>
      </c>
    </row>
    <row r="23" spans="1:10" x14ac:dyDescent="0.25">
      <c r="A23">
        <v>22</v>
      </c>
      <c r="B23" s="6">
        <f>landuse_raw!$E$858+landuse_raw!$E$860</f>
        <v>6124.5550000000003</v>
      </c>
      <c r="C23" s="6">
        <f>landuse_raw!$E$859+landuse_raw!$E$861</f>
        <v>4402.0388000000003</v>
      </c>
      <c r="D23" s="6"/>
      <c r="E23" s="6"/>
      <c r="F23" s="6"/>
      <c r="G23" s="6"/>
      <c r="H23" s="6"/>
      <c r="J23" s="6">
        <f t="shared" si="0"/>
        <v>10526.593800000001</v>
      </c>
    </row>
    <row r="24" spans="1:10" x14ac:dyDescent="0.25">
      <c r="A24">
        <v>23</v>
      </c>
      <c r="B24" s="6">
        <f>landuse_raw!$E$886+landuse_raw!$E$888</f>
        <v>2527.2866000000004</v>
      </c>
      <c r="C24" s="6">
        <f>landuse_raw!$E$887+landuse_raw!$E$889</f>
        <v>3105.0002999999997</v>
      </c>
      <c r="D24" s="6"/>
      <c r="E24" s="6"/>
      <c r="F24" s="6"/>
      <c r="G24" s="6"/>
      <c r="H24" s="6"/>
      <c r="J24" s="6">
        <f t="shared" si="0"/>
        <v>5632.2869000000001</v>
      </c>
    </row>
    <row r="25" spans="1:10" x14ac:dyDescent="0.25">
      <c r="A25">
        <v>24</v>
      </c>
      <c r="B25" s="6">
        <f>landuse_raw!$E$918+landuse_raw!$E$920</f>
        <v>4496.0454</v>
      </c>
      <c r="C25" s="6">
        <f>landuse_raw!$E$919+landuse_raw!$E$921</f>
        <v>2979.4247999999998</v>
      </c>
      <c r="D25" s="6"/>
      <c r="E25" s="6"/>
      <c r="F25" s="6"/>
      <c r="G25" s="6"/>
      <c r="H25" s="6"/>
      <c r="J25" s="6">
        <f t="shared" si="0"/>
        <v>7475.4701999999997</v>
      </c>
    </row>
    <row r="26" spans="1:10" x14ac:dyDescent="0.25">
      <c r="A26">
        <v>25</v>
      </c>
      <c r="B26" s="6">
        <f>landuse_raw!$E$952+landuse_raw!$E$954</f>
        <v>2628.1433999999999</v>
      </c>
      <c r="C26" s="6">
        <f>landuse_raw!$E$953+landuse_raw!$E$955</f>
        <v>2531.1954999999998</v>
      </c>
      <c r="D26" s="6"/>
      <c r="E26" s="6">
        <f>landuse_raw!$E$950</f>
        <v>695.16909999999996</v>
      </c>
      <c r="F26" s="6">
        <f>landuse_raw!$E$951</f>
        <v>551.89290000000005</v>
      </c>
      <c r="G26" s="6"/>
      <c r="H26" s="6"/>
      <c r="J26" s="6">
        <f t="shared" si="0"/>
        <v>6406.4008999999996</v>
      </c>
    </row>
    <row r="27" spans="1:10" x14ac:dyDescent="0.25">
      <c r="A27">
        <v>26</v>
      </c>
      <c r="B27" s="6">
        <f>landuse_raw!$E$995+landuse_raw!$E$997</f>
        <v>6719.9074999999993</v>
      </c>
      <c r="C27" s="6">
        <f>landuse_raw!$E$996+landuse_raw!$E$998</f>
        <v>5691.7236000000003</v>
      </c>
      <c r="D27" s="6"/>
      <c r="E27" s="6">
        <f>landuse_raw!$E$993</f>
        <v>1731.5741</v>
      </c>
      <c r="F27" s="6">
        <f>landuse_raw!$E$994</f>
        <v>1151.7764</v>
      </c>
      <c r="G27" s="6"/>
      <c r="H27" s="6"/>
      <c r="J27" s="6">
        <f t="shared" si="0"/>
        <v>15294.981599999999</v>
      </c>
    </row>
    <row r="28" spans="1:10" x14ac:dyDescent="0.25">
      <c r="A28">
        <v>27</v>
      </c>
      <c r="B28" s="6">
        <f>landuse_raw!$E$1042+landuse_raw!$E$1044</f>
        <v>3669.6347000000001</v>
      </c>
      <c r="C28" s="6">
        <f>landuse_raw!$E$1043+landuse_raw!$E$1045</f>
        <v>4290.0488999999998</v>
      </c>
      <c r="D28" s="6"/>
      <c r="E28" s="6">
        <f>landuse_raw!$E$1041</f>
        <v>1230.2438</v>
      </c>
      <c r="F28" s="6"/>
      <c r="G28" s="6"/>
      <c r="H28" s="6"/>
      <c r="J28" s="6">
        <f t="shared" si="0"/>
        <v>9189.9274000000005</v>
      </c>
    </row>
    <row r="29" spans="1:10" x14ac:dyDescent="0.25">
      <c r="A29">
        <v>28</v>
      </c>
      <c r="B29" s="6">
        <f>landuse_raw!$E$1093+landuse_raw!$E$1095</f>
        <v>2414.9861000000001</v>
      </c>
      <c r="C29" s="6">
        <f>landuse_raw!$E$1094+landuse_raw!$E$1096</f>
        <v>1794.6372000000001</v>
      </c>
      <c r="D29" s="6">
        <f>landuse_raw!$E$1089+landuse_raw!$E$1090+landuse_raw!$E$1091</f>
        <v>2420.1178</v>
      </c>
      <c r="E29" s="6"/>
      <c r="F29" s="6"/>
      <c r="G29" s="6"/>
      <c r="H29" s="6">
        <f>landuse_raw!$E$1092</f>
        <v>624.73249999999996</v>
      </c>
      <c r="J29" s="6">
        <f t="shared" si="0"/>
        <v>7254.4736000000003</v>
      </c>
    </row>
    <row r="30" spans="1:10" x14ac:dyDescent="0.25">
      <c r="A30">
        <v>29</v>
      </c>
      <c r="B30" s="6">
        <f>landuse_raw!$E$1143+landuse_raw!$E$1145</f>
        <v>3702.0298000000003</v>
      </c>
      <c r="C30" s="6">
        <f>landuse_raw!$E$1144+landuse_raw!$E$1146</f>
        <v>3158.8514</v>
      </c>
      <c r="D30" s="6"/>
      <c r="E30" s="6"/>
      <c r="F30" s="6"/>
      <c r="G30" s="6"/>
      <c r="H30" s="6"/>
      <c r="J30" s="6">
        <f t="shared" si="0"/>
        <v>6860.8811999999998</v>
      </c>
    </row>
    <row r="31" spans="1:10" x14ac:dyDescent="0.25">
      <c r="A31">
        <v>30</v>
      </c>
      <c r="B31" s="6">
        <f>landuse_raw!$E$1186+landuse_raw!$E$1188</f>
        <v>3066.1603</v>
      </c>
      <c r="C31" s="6">
        <f>landuse_raw!$E$1187+landuse_raw!$E$1189</f>
        <v>2269.7596000000003</v>
      </c>
      <c r="D31" s="6">
        <f>landuse_raw!$E$1184+landuse_raw!$E$1185</f>
        <v>2577.1642000000002</v>
      </c>
      <c r="E31" s="6"/>
      <c r="F31" s="6"/>
      <c r="G31" s="6"/>
      <c r="H31" s="6"/>
      <c r="J31" s="6">
        <f t="shared" si="0"/>
        <v>7913.0841000000009</v>
      </c>
    </row>
    <row r="32" spans="1:10" x14ac:dyDescent="0.25">
      <c r="A32">
        <v>31</v>
      </c>
      <c r="B32" s="6"/>
      <c r="C32" s="6"/>
      <c r="D32" s="6">
        <f>landuse_raw!$E$1243+landuse_raw!$E$1244+landuse_raw!$E$1245</f>
        <v>819.85489999999993</v>
      </c>
      <c r="E32" s="6">
        <f>landuse_raw!$E$1247</f>
        <v>129.0744</v>
      </c>
      <c r="F32" s="6"/>
      <c r="G32" s="6"/>
      <c r="H32" s="6">
        <f>landuse_raw!$E$1246</f>
        <v>73.429699999999997</v>
      </c>
      <c r="J32" s="6">
        <f t="shared" si="0"/>
        <v>1022.3589999999999</v>
      </c>
    </row>
    <row r="33" spans="1:10" x14ac:dyDescent="0.25">
      <c r="A33">
        <v>32</v>
      </c>
      <c r="B33" s="6">
        <f>landuse_raw!$E$1297</f>
        <v>386.8304</v>
      </c>
      <c r="C33" s="6">
        <f>landuse_raw!$E$1298+landuse_raw!$E$1299</f>
        <v>774.74720000000002</v>
      </c>
      <c r="D33" s="6">
        <f>landuse_raw!$E$1292+landuse_raw!$E$1293+landuse_raw!$E$1294</f>
        <v>1893.9154000000001</v>
      </c>
      <c r="E33" s="6">
        <f>landuse_raw!$E$1296</f>
        <v>305.86840000000001</v>
      </c>
      <c r="F33" s="6"/>
      <c r="G33" s="6"/>
      <c r="H33" s="6">
        <f>landuse_raw!$E$1295</f>
        <v>320.17770000000002</v>
      </c>
      <c r="J33" s="6">
        <f t="shared" si="0"/>
        <v>3681.5391000000004</v>
      </c>
    </row>
    <row r="34" spans="1:10" x14ac:dyDescent="0.25">
      <c r="A34">
        <v>33</v>
      </c>
      <c r="B34" s="6">
        <f>landuse_raw!$E$1363+landuse_raw!$E$1365</f>
        <v>4422.4278000000004</v>
      </c>
      <c r="C34" s="6">
        <f>landuse_raw!$E$1364+landuse_raw!$E$1366</f>
        <v>3925.2429999999999</v>
      </c>
      <c r="D34">
        <f>landuse_raw!$E$1360+landuse_raw!$E$1361</f>
        <v>4630.1892000000007</v>
      </c>
      <c r="E34" s="6">
        <f>landuse_raw!$E$1362</f>
        <v>1684.4177999999999</v>
      </c>
      <c r="F34" s="6"/>
      <c r="G34" s="6">
        <f>landuse_raw!$E$1359</f>
        <v>1511.1106</v>
      </c>
      <c r="H34" s="6"/>
      <c r="J34" s="6">
        <f t="shared" si="0"/>
        <v>16173.3884</v>
      </c>
    </row>
    <row r="35" spans="1:10" x14ac:dyDescent="0.25">
      <c r="A35">
        <v>34</v>
      </c>
      <c r="B35" s="6">
        <f>landuse_raw!$E$1408+landuse_raw!$E$1410</f>
        <v>3278.9705999999996</v>
      </c>
      <c r="C35" s="6">
        <f>landuse_raw!$E$1409+landuse_raw!$E$1411</f>
        <v>6157.6849000000002</v>
      </c>
      <c r="D35" s="6"/>
      <c r="E35" s="6">
        <f>landuse_raw!$E$1406</f>
        <v>1975.9339</v>
      </c>
      <c r="F35" s="6">
        <f>landuse_raw!$E$1407</f>
        <v>1152.4493</v>
      </c>
      <c r="G35" s="6"/>
      <c r="H35" s="6"/>
      <c r="J35" s="6">
        <f t="shared" si="0"/>
        <v>12565.038700000001</v>
      </c>
    </row>
    <row r="36" spans="1:10" x14ac:dyDescent="0.25">
      <c r="A36">
        <v>35</v>
      </c>
      <c r="B36" s="6">
        <f>landuse_raw!$E$1461+landuse_raw!$E$1463</f>
        <v>9814.3974999999991</v>
      </c>
      <c r="C36" s="6">
        <f>landuse_raw!$E$1462+landuse_raw!$E$1464</f>
        <v>8168.7116999999998</v>
      </c>
      <c r="D36" s="6"/>
      <c r="E36" s="6"/>
      <c r="F36" s="6"/>
      <c r="G36" s="6"/>
      <c r="H36" s="6"/>
      <c r="J36" s="6">
        <f t="shared" si="0"/>
        <v>17983.109199999999</v>
      </c>
    </row>
    <row r="37" spans="1:10" x14ac:dyDescent="0.25">
      <c r="A37">
        <v>36</v>
      </c>
      <c r="B37" s="6">
        <f>landuse_raw!$E$1488+landuse_raw!$E$1489+landuse_raw!$E$1491</f>
        <v>8127.4565999999995</v>
      </c>
      <c r="C37" s="6">
        <f>landuse_raw!$E$1490+landuse_raw!$E$1492</f>
        <v>6509.2525000000005</v>
      </c>
      <c r="D37" s="6"/>
      <c r="E37" s="6"/>
      <c r="F37" s="6"/>
      <c r="G37" s="6"/>
      <c r="H37" s="6"/>
      <c r="J37" s="6">
        <f t="shared" si="0"/>
        <v>14636.7091</v>
      </c>
    </row>
    <row r="38" spans="1:10" x14ac:dyDescent="0.25">
      <c r="A38">
        <v>37</v>
      </c>
      <c r="B38" s="6">
        <f>landuse_raw!$E$1516+landuse_raw!$E$1518</f>
        <v>1295.3128999999999</v>
      </c>
      <c r="C38" s="6">
        <f>landuse_raw!$E$1517+landuse_raw!$E$1519</f>
        <v>1482.9877000000001</v>
      </c>
      <c r="D38" s="6">
        <f>landuse_raw!$E$1512+landuse_raw!$E$1513</f>
        <v>1291.6554999999998</v>
      </c>
      <c r="E38" s="6">
        <f>landuse_raw!$E$1514</f>
        <v>1384.9758999999999</v>
      </c>
      <c r="F38" s="6">
        <f>landuse_raw!$E$1515</f>
        <v>774.22349999999994</v>
      </c>
      <c r="G38" s="6"/>
      <c r="H38" s="6"/>
      <c r="J38" s="6">
        <f t="shared" si="0"/>
        <v>6229.1554999999998</v>
      </c>
    </row>
    <row r="39" spans="1:10" x14ac:dyDescent="0.25">
      <c r="A39">
        <v>38</v>
      </c>
      <c r="B39" s="6">
        <f>landuse_raw!$E$1584+landuse_raw!$E$1586</f>
        <v>2050.4884999999999</v>
      </c>
      <c r="C39" s="6">
        <f>landuse_raw!$E$1585+landuse_raw!$E$1587</f>
        <v>2204.6</v>
      </c>
      <c r="D39" s="6">
        <f>landuse_raw!$E$1582+landuse_raw!$E$1583</f>
        <v>792.3771999999999</v>
      </c>
      <c r="E39" s="6"/>
      <c r="F39" s="6"/>
      <c r="G39" s="6"/>
      <c r="H39" s="6"/>
      <c r="J39" s="6">
        <f t="shared" si="0"/>
        <v>5047.4656999999997</v>
      </c>
    </row>
    <row r="40" spans="1:10" x14ac:dyDescent="0.25">
      <c r="A40">
        <v>39</v>
      </c>
      <c r="B40" s="6">
        <f>landuse_raw!$E$1641+landuse_raw!$E$1643</f>
        <v>6605.2826000000005</v>
      </c>
      <c r="C40" s="6">
        <f>landuse_raw!$E$1642+landuse_raw!$E$1644</f>
        <v>5632.5303999999996</v>
      </c>
      <c r="D40" s="6"/>
      <c r="E40" s="6"/>
      <c r="F40" s="6"/>
      <c r="G40" s="6"/>
      <c r="H40" s="6"/>
      <c r="J40" s="6">
        <f t="shared" si="0"/>
        <v>12237.813</v>
      </c>
    </row>
    <row r="41" spans="1:10" x14ac:dyDescent="0.25">
      <c r="A41">
        <v>40</v>
      </c>
      <c r="B41" s="6">
        <f>landuse_raw!$E$1664+landuse_raw!$E$1665+landuse_raw!$E$1667</f>
        <v>2013.3519000000001</v>
      </c>
      <c r="C41" s="6">
        <f>landuse_raw!$E$1666+landuse_raw!$E$1668</f>
        <v>1686.9534999999998</v>
      </c>
      <c r="D41" s="6"/>
      <c r="E41" s="6">
        <f>landuse_raw!$E$1663</f>
        <v>531.43420000000003</v>
      </c>
      <c r="F41" s="6"/>
      <c r="G41" s="6"/>
      <c r="H41" s="6"/>
      <c r="J41" s="6">
        <f t="shared" si="0"/>
        <v>4231.7395999999999</v>
      </c>
    </row>
    <row r="42" spans="1:10" x14ac:dyDescent="0.25">
      <c r="A42">
        <v>41</v>
      </c>
      <c r="B42" s="6">
        <f>landuse_raw!$E$1708+landuse_raw!$E$1709+landuse_raw!$E$1711+landuse_raw!$E$1712</f>
        <v>5437.6857</v>
      </c>
      <c r="C42" s="6">
        <f>landuse_raw!$E$1710+landuse_raw!$E$1713</f>
        <v>3294.3626000000004</v>
      </c>
      <c r="D42" s="6"/>
      <c r="E42" s="6"/>
      <c r="F42" s="6"/>
      <c r="G42" s="6"/>
      <c r="H42" s="6"/>
      <c r="J42" s="6">
        <f t="shared" si="0"/>
        <v>8732.0483000000004</v>
      </c>
    </row>
    <row r="43" spans="1:10" x14ac:dyDescent="0.25">
      <c r="A43">
        <v>42</v>
      </c>
      <c r="B43" s="6">
        <f>landuse_raw!$E$1743+landuse_raw!$E$1745</f>
        <v>4864.0987999999998</v>
      </c>
      <c r="C43" s="6">
        <f>landuse_raw!$E$1744+landuse_raw!$E$1746</f>
        <v>4286.5667000000003</v>
      </c>
      <c r="D43" s="6"/>
      <c r="E43" s="6"/>
      <c r="F43" s="6"/>
      <c r="G43" s="6"/>
      <c r="H43" s="6"/>
      <c r="J43" s="6">
        <f t="shared" si="0"/>
        <v>9150.6654999999992</v>
      </c>
    </row>
    <row r="44" spans="1:10" x14ac:dyDescent="0.25">
      <c r="A44">
        <v>43</v>
      </c>
      <c r="B44" s="6">
        <f>landuse_raw!$E$1783+landuse_raw!$E$1784+landuse_raw!$E$1786</f>
        <v>3745.6063000000004</v>
      </c>
      <c r="C44" s="6">
        <f>landuse_raw!$E$1785+landuse_raw!$E$1787</f>
        <v>3238.8944000000001</v>
      </c>
      <c r="D44" s="6"/>
      <c r="E44" s="6"/>
      <c r="F44" s="6"/>
      <c r="G44" s="6"/>
      <c r="H44" s="6"/>
      <c r="J44" s="6">
        <f t="shared" si="0"/>
        <v>6984.5007000000005</v>
      </c>
    </row>
    <row r="45" spans="1:10" x14ac:dyDescent="0.25">
      <c r="A45">
        <v>44</v>
      </c>
      <c r="B45" s="6">
        <f>landuse_raw!$E$1807+landuse_raw!$E$1809</f>
        <v>2953.0738000000001</v>
      </c>
      <c r="C45" s="6">
        <f>landuse_raw!$E$1808+landuse_raw!$E$1810</f>
        <v>3066.828</v>
      </c>
      <c r="D45" s="6"/>
      <c r="E45" s="6"/>
      <c r="F45" s="6"/>
      <c r="G45" s="6"/>
      <c r="H45" s="6"/>
      <c r="J45" s="6">
        <f t="shared" si="0"/>
        <v>6019.9017999999996</v>
      </c>
    </row>
    <row r="46" spans="1:10" x14ac:dyDescent="0.25">
      <c r="A46">
        <v>45</v>
      </c>
      <c r="B46" s="6">
        <f>landuse_raw!$E$1839+landuse_raw!$E$1840+landuse_raw!$E$1842</f>
        <v>5100.7690000000002</v>
      </c>
      <c r="C46" s="6">
        <f>landuse_raw!$E$1841+landuse_raw!$E$1843</f>
        <v>4445.9656999999997</v>
      </c>
      <c r="D46" s="6"/>
      <c r="E46" s="6"/>
      <c r="F46" s="6"/>
      <c r="G46" s="6"/>
      <c r="H46" s="6"/>
      <c r="J46" s="6">
        <f t="shared" si="0"/>
        <v>9546.7347000000009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zoomScale="80" zoomScaleNormal="80" workbookViewId="0">
      <selection activeCell="H38" sqref="H38"/>
    </sheetView>
  </sheetViews>
  <sheetFormatPr defaultRowHeight="15" x14ac:dyDescent="0.25"/>
  <cols>
    <col min="2" max="2" width="7.140625" bestFit="1" customWidth="1"/>
    <col min="3" max="3" width="8.42578125" bestFit="1" customWidth="1"/>
    <col min="4" max="4" width="10.5703125" bestFit="1" customWidth="1"/>
    <col min="5" max="7" width="6.5703125" bestFit="1" customWidth="1"/>
    <col min="9" max="9" width="7.28515625" customWidth="1"/>
    <col min="10" max="10" width="8.140625" bestFit="1" customWidth="1"/>
    <col min="12" max="12" width="16.5703125" bestFit="1" customWidth="1"/>
    <col min="15" max="15" width="5.5703125" bestFit="1" customWidth="1"/>
    <col min="16" max="16" width="7.85546875" bestFit="1" customWidth="1"/>
    <col min="17" max="17" width="6.5703125" bestFit="1" customWidth="1"/>
    <col min="18" max="18" width="7.7109375" bestFit="1" customWidth="1"/>
    <col min="20" max="20" width="14.7109375" customWidth="1"/>
  </cols>
  <sheetData>
    <row r="1" spans="1:20" x14ac:dyDescent="0.25">
      <c r="A1" s="13" t="s">
        <v>252</v>
      </c>
      <c r="B1" s="13" t="s">
        <v>254</v>
      </c>
      <c r="C1" s="13" t="s">
        <v>255</v>
      </c>
      <c r="D1" s="13" t="s">
        <v>256</v>
      </c>
      <c r="E1" s="13" t="s">
        <v>257</v>
      </c>
      <c r="F1" s="13" t="s">
        <v>258</v>
      </c>
      <c r="G1" s="13" t="s">
        <v>259</v>
      </c>
      <c r="H1" s="13" t="s">
        <v>260</v>
      </c>
      <c r="I1" s="13" t="s">
        <v>261</v>
      </c>
      <c r="J1" s="17" t="s">
        <v>249</v>
      </c>
      <c r="K1" s="13" t="s">
        <v>272</v>
      </c>
      <c r="L1" s="13" t="s">
        <v>270</v>
      </c>
      <c r="N1" s="13" t="s">
        <v>252</v>
      </c>
      <c r="O1" s="13" t="s">
        <v>262</v>
      </c>
      <c r="P1" s="13" t="s">
        <v>263</v>
      </c>
      <c r="Q1" s="13" t="s">
        <v>19</v>
      </c>
      <c r="R1" s="13" t="s">
        <v>271</v>
      </c>
      <c r="T1" s="13" t="s">
        <v>273</v>
      </c>
    </row>
    <row r="2" spans="1:20" x14ac:dyDescent="0.25">
      <c r="A2">
        <v>1</v>
      </c>
      <c r="B2" s="6">
        <v>3742.7485000000001</v>
      </c>
      <c r="C2" s="6">
        <v>4821.2273999999998</v>
      </c>
      <c r="D2" s="6"/>
      <c r="E2" s="6"/>
      <c r="F2" s="6"/>
      <c r="G2" s="6"/>
      <c r="H2" s="6"/>
      <c r="I2" s="6"/>
      <c r="J2" s="6">
        <f t="shared" ref="J2:J46" si="0">SUM(B2:H2)</f>
        <v>8563.9758999999995</v>
      </c>
      <c r="K2" s="6">
        <f>SUM(B2:C2)</f>
        <v>8563.9758999999995</v>
      </c>
      <c r="L2" s="15">
        <f>SUM(B2:C2)/J2</f>
        <v>1</v>
      </c>
      <c r="M2" s="6"/>
      <c r="N2">
        <v>1</v>
      </c>
      <c r="O2">
        <v>2003</v>
      </c>
      <c r="P2">
        <v>1</v>
      </c>
      <c r="Q2" s="14">
        <v>8572.5247720000007</v>
      </c>
      <c r="R2" s="15">
        <f>Q2/landuse!J2</f>
        <v>1.0009982363448735</v>
      </c>
    </row>
    <row r="3" spans="1:20" x14ac:dyDescent="0.25">
      <c r="A3">
        <v>2</v>
      </c>
      <c r="B3" s="6">
        <v>4579.1678999999995</v>
      </c>
      <c r="C3" s="6">
        <v>3579.2107000000001</v>
      </c>
      <c r="D3" s="6"/>
      <c r="E3" s="6"/>
      <c r="F3" s="6"/>
      <c r="G3" s="6"/>
      <c r="H3" s="6"/>
      <c r="I3" s="6"/>
      <c r="J3" s="6">
        <f t="shared" si="0"/>
        <v>8158.3786</v>
      </c>
      <c r="K3" s="6">
        <f t="shared" ref="K3:K46" si="1">SUM(B3:C3)</f>
        <v>8158.3786</v>
      </c>
      <c r="L3" s="15">
        <f t="shared" ref="L3:L46" si="2">SUM(B3:C3)/J3</f>
        <v>1</v>
      </c>
      <c r="N3">
        <v>2</v>
      </c>
      <c r="O3">
        <v>2003</v>
      </c>
      <c r="P3">
        <v>1</v>
      </c>
      <c r="Q3" s="14">
        <v>8158.5367509999996</v>
      </c>
      <c r="R3" s="15">
        <f>Q3/landuse!J3</f>
        <v>1.0000193851018386</v>
      </c>
    </row>
    <row r="4" spans="1:20" x14ac:dyDescent="0.25">
      <c r="A4">
        <v>3</v>
      </c>
      <c r="B4" s="6">
        <v>8119.3503999999994</v>
      </c>
      <c r="C4" s="6">
        <v>7210.7251999999999</v>
      </c>
      <c r="D4" s="6"/>
      <c r="E4" s="6"/>
      <c r="F4" s="6"/>
      <c r="G4" s="6"/>
      <c r="H4" s="6"/>
      <c r="I4" s="6"/>
      <c r="J4" s="6">
        <f t="shared" si="0"/>
        <v>15330.0756</v>
      </c>
      <c r="K4" s="6">
        <f t="shared" si="1"/>
        <v>15330.0756</v>
      </c>
      <c r="L4" s="15">
        <f t="shared" si="2"/>
        <v>1</v>
      </c>
      <c r="N4">
        <v>3</v>
      </c>
      <c r="O4">
        <v>2003</v>
      </c>
      <c r="P4">
        <v>1</v>
      </c>
      <c r="Q4" s="14">
        <v>15331.04682</v>
      </c>
      <c r="R4" s="15">
        <f>Q4/landuse!J4</f>
        <v>1.0000633538950061</v>
      </c>
    </row>
    <row r="5" spans="1:20" x14ac:dyDescent="0.25">
      <c r="A5">
        <v>4</v>
      </c>
      <c r="B5" s="6">
        <v>4560.5215000000007</v>
      </c>
      <c r="C5" s="6">
        <v>4407.6315999999997</v>
      </c>
      <c r="D5" s="6"/>
      <c r="E5" s="6"/>
      <c r="F5" s="6"/>
      <c r="G5" s="6"/>
      <c r="H5" s="6"/>
      <c r="I5" s="6"/>
      <c r="J5" s="6">
        <f t="shared" si="0"/>
        <v>8968.1530999999995</v>
      </c>
      <c r="K5" s="6">
        <f t="shared" si="1"/>
        <v>8968.1530999999995</v>
      </c>
      <c r="L5" s="15">
        <f t="shared" si="2"/>
        <v>1</v>
      </c>
      <c r="N5">
        <v>4</v>
      </c>
      <c r="O5">
        <v>2003</v>
      </c>
      <c r="P5">
        <v>1</v>
      </c>
      <c r="Q5" s="14">
        <v>8968.5938069999993</v>
      </c>
      <c r="R5" s="15">
        <f>Q5/landuse!J5</f>
        <v>1.0000491413332362</v>
      </c>
    </row>
    <row r="6" spans="1:20" x14ac:dyDescent="0.25">
      <c r="A6">
        <v>5</v>
      </c>
      <c r="B6" s="6">
        <v>6104.9120999999996</v>
      </c>
      <c r="C6" s="6">
        <v>5615.1567999999997</v>
      </c>
      <c r="D6" s="6"/>
      <c r="E6" s="6"/>
      <c r="F6" s="6"/>
      <c r="G6" s="6"/>
      <c r="H6" s="6"/>
      <c r="I6" s="6"/>
      <c r="J6" s="6">
        <f t="shared" si="0"/>
        <v>11720.068899999998</v>
      </c>
      <c r="K6" s="6">
        <f t="shared" si="1"/>
        <v>11720.068899999998</v>
      </c>
      <c r="L6" s="15">
        <f t="shared" si="2"/>
        <v>1</v>
      </c>
      <c r="N6">
        <v>5</v>
      </c>
      <c r="O6">
        <v>2003</v>
      </c>
      <c r="P6">
        <v>1</v>
      </c>
      <c r="Q6" s="14">
        <v>11720.36025</v>
      </c>
      <c r="R6" s="15">
        <f>Q6/landuse!J6</f>
        <v>1.0000248590688747</v>
      </c>
    </row>
    <row r="7" spans="1:20" x14ac:dyDescent="0.25">
      <c r="A7">
        <v>6</v>
      </c>
      <c r="B7" s="6">
        <v>3349.2602999999999</v>
      </c>
      <c r="C7" s="6">
        <v>2736.1118999999999</v>
      </c>
      <c r="D7" s="6"/>
      <c r="E7" s="6"/>
      <c r="F7" s="6"/>
      <c r="G7" s="6"/>
      <c r="H7" s="6"/>
      <c r="I7" s="6"/>
      <c r="J7" s="6">
        <f t="shared" si="0"/>
        <v>6085.3721999999998</v>
      </c>
      <c r="K7" s="6">
        <f t="shared" si="1"/>
        <v>6085.3721999999998</v>
      </c>
      <c r="L7" s="15">
        <f t="shared" si="2"/>
        <v>1</v>
      </c>
      <c r="N7">
        <v>6</v>
      </c>
      <c r="O7">
        <v>2003</v>
      </c>
      <c r="P7">
        <v>1</v>
      </c>
      <c r="Q7" s="14">
        <v>6085.8834290000004</v>
      </c>
      <c r="R7" s="15">
        <f>Q7/landuse!J7</f>
        <v>1.0000840094875381</v>
      </c>
    </row>
    <row r="8" spans="1:20" x14ac:dyDescent="0.25">
      <c r="A8">
        <v>7</v>
      </c>
      <c r="B8" s="6">
        <v>699.2088</v>
      </c>
      <c r="C8" s="6">
        <v>862.59979999999996</v>
      </c>
      <c r="D8" s="6"/>
      <c r="E8" s="6">
        <v>176.69300000000001</v>
      </c>
      <c r="F8" s="6"/>
      <c r="G8" s="6"/>
      <c r="H8" s="6"/>
      <c r="I8" s="6"/>
      <c r="J8" s="6">
        <f t="shared" si="0"/>
        <v>1738.5015999999998</v>
      </c>
      <c r="K8" s="6">
        <f t="shared" si="1"/>
        <v>1561.8085999999998</v>
      </c>
      <c r="L8" s="15">
        <f t="shared" si="2"/>
        <v>0.89836477573561047</v>
      </c>
      <c r="N8">
        <v>7</v>
      </c>
      <c r="O8">
        <v>2003</v>
      </c>
      <c r="P8">
        <v>1</v>
      </c>
      <c r="Q8" s="14">
        <v>1738.092101</v>
      </c>
      <c r="R8" s="15">
        <f>Q8/landuse!J8</f>
        <v>0.99976445290588178</v>
      </c>
    </row>
    <row r="9" spans="1:20" x14ac:dyDescent="0.25">
      <c r="A9">
        <v>8</v>
      </c>
      <c r="B9" s="6">
        <v>908.60569999999996</v>
      </c>
      <c r="C9" s="6"/>
      <c r="D9" s="6"/>
      <c r="E9" s="6"/>
      <c r="F9" s="6"/>
      <c r="G9" s="6"/>
      <c r="H9" s="6"/>
      <c r="I9" s="6"/>
      <c r="J9" s="6">
        <f t="shared" si="0"/>
        <v>908.60569999999996</v>
      </c>
      <c r="K9" s="6">
        <f t="shared" si="1"/>
        <v>908.60569999999996</v>
      </c>
      <c r="L9" s="15">
        <f t="shared" si="2"/>
        <v>1</v>
      </c>
      <c r="N9">
        <v>8</v>
      </c>
      <c r="O9">
        <v>2003</v>
      </c>
      <c r="P9">
        <v>1</v>
      </c>
      <c r="Q9" s="14">
        <v>908.97498910000002</v>
      </c>
      <c r="R9" s="15">
        <f>Q9/landuse!J9</f>
        <v>1.0004064349365187</v>
      </c>
    </row>
    <row r="10" spans="1:20" x14ac:dyDescent="0.25">
      <c r="A10">
        <v>9</v>
      </c>
      <c r="B10" s="6">
        <v>3584.8926999999999</v>
      </c>
      <c r="C10" s="6">
        <v>3146.9245000000001</v>
      </c>
      <c r="D10" s="6"/>
      <c r="E10" s="6"/>
      <c r="F10" s="6"/>
      <c r="G10" s="6"/>
      <c r="H10" s="6"/>
      <c r="I10" s="6"/>
      <c r="J10" s="6">
        <f t="shared" si="0"/>
        <v>6731.8171999999995</v>
      </c>
      <c r="K10" s="6">
        <f t="shared" si="1"/>
        <v>6731.8171999999995</v>
      </c>
      <c r="L10" s="15">
        <f t="shared" si="2"/>
        <v>1</v>
      </c>
      <c r="N10">
        <v>9</v>
      </c>
      <c r="O10">
        <v>2003</v>
      </c>
      <c r="P10">
        <v>1</v>
      </c>
      <c r="Q10" s="14">
        <v>6735.6246179999998</v>
      </c>
      <c r="R10" s="15">
        <f>Q10/landuse!J10</f>
        <v>1.0005655854707405</v>
      </c>
    </row>
    <row r="11" spans="1:20" x14ac:dyDescent="0.25">
      <c r="A11">
        <v>10</v>
      </c>
      <c r="B11" s="6">
        <v>1896.1557</v>
      </c>
      <c r="C11" s="6">
        <v>2407.3696</v>
      </c>
      <c r="D11" s="6"/>
      <c r="E11" s="6"/>
      <c r="F11" s="6"/>
      <c r="G11" s="6"/>
      <c r="H11" s="6"/>
      <c r="I11" s="6"/>
      <c r="J11" s="6">
        <f t="shared" si="0"/>
        <v>4303.5253000000002</v>
      </c>
      <c r="K11" s="6">
        <f t="shared" si="1"/>
        <v>4303.5253000000002</v>
      </c>
      <c r="L11" s="15">
        <f t="shared" si="2"/>
        <v>1</v>
      </c>
      <c r="N11">
        <v>10</v>
      </c>
      <c r="O11">
        <v>2003</v>
      </c>
      <c r="P11">
        <v>1</v>
      </c>
      <c r="Q11" s="14">
        <v>4302.5120450000004</v>
      </c>
      <c r="R11" s="15">
        <f>Q11/landuse!J11</f>
        <v>0.99976455233108541</v>
      </c>
    </row>
    <row r="12" spans="1:20" x14ac:dyDescent="0.25">
      <c r="A12">
        <v>11</v>
      </c>
      <c r="B12" s="6">
        <v>2986.1527999999998</v>
      </c>
      <c r="C12" s="6">
        <v>2101.7248</v>
      </c>
      <c r="D12" s="6"/>
      <c r="E12" s="6"/>
      <c r="F12" s="6"/>
      <c r="G12" s="6"/>
      <c r="H12" s="6"/>
      <c r="I12" s="6"/>
      <c r="J12" s="6">
        <f t="shared" si="0"/>
        <v>5087.8775999999998</v>
      </c>
      <c r="K12" s="6">
        <f t="shared" si="1"/>
        <v>5087.8775999999998</v>
      </c>
      <c r="L12" s="15">
        <f t="shared" si="2"/>
        <v>1</v>
      </c>
      <c r="N12">
        <v>11</v>
      </c>
      <c r="O12">
        <v>2003</v>
      </c>
      <c r="P12">
        <v>1</v>
      </c>
      <c r="Q12" s="14">
        <v>5087.6684439999999</v>
      </c>
      <c r="R12" s="15">
        <f>Q12/landuse!J12</f>
        <v>0.99995889130666193</v>
      </c>
    </row>
    <row r="13" spans="1:20" x14ac:dyDescent="0.25">
      <c r="A13">
        <v>12</v>
      </c>
      <c r="B13" s="6">
        <v>3183.7359000000001</v>
      </c>
      <c r="C13" s="6">
        <v>3045.2843000000003</v>
      </c>
      <c r="D13" s="6"/>
      <c r="E13" s="6"/>
      <c r="F13" s="6"/>
      <c r="G13" s="6"/>
      <c r="H13" s="6"/>
      <c r="I13" s="6"/>
      <c r="J13" s="6">
        <f t="shared" si="0"/>
        <v>6229.0202000000008</v>
      </c>
      <c r="K13" s="6">
        <f t="shared" si="1"/>
        <v>6229.0202000000008</v>
      </c>
      <c r="L13" s="15">
        <f t="shared" si="2"/>
        <v>1</v>
      </c>
      <c r="N13">
        <v>12</v>
      </c>
      <c r="O13">
        <v>2003</v>
      </c>
      <c r="P13">
        <v>1</v>
      </c>
      <c r="Q13" s="14">
        <v>6229.7510069999998</v>
      </c>
      <c r="R13" s="15">
        <f>Q13/landuse!J13</f>
        <v>1.0001173229459104</v>
      </c>
    </row>
    <row r="14" spans="1:20" x14ac:dyDescent="0.25">
      <c r="A14">
        <v>13</v>
      </c>
      <c r="B14" s="6">
        <v>3694.8598999999999</v>
      </c>
      <c r="C14" s="6">
        <v>4031.4450999999999</v>
      </c>
      <c r="D14" s="6">
        <v>825.44719999999995</v>
      </c>
      <c r="E14" s="6">
        <v>952.77829999999994</v>
      </c>
      <c r="F14" s="6"/>
      <c r="G14" s="6"/>
      <c r="H14" s="6"/>
      <c r="I14" s="6"/>
      <c r="J14" s="6">
        <f t="shared" si="0"/>
        <v>9504.5305000000008</v>
      </c>
      <c r="K14" s="6">
        <f t="shared" si="1"/>
        <v>7726.3050000000003</v>
      </c>
      <c r="L14" s="15">
        <f t="shared" si="2"/>
        <v>0.8129075918058235</v>
      </c>
      <c r="N14">
        <v>13</v>
      </c>
      <c r="O14">
        <v>2003</v>
      </c>
      <c r="P14">
        <v>1</v>
      </c>
      <c r="Q14" s="14">
        <v>9504.0337469999995</v>
      </c>
      <c r="R14" s="15">
        <f>Q14/landuse!J14</f>
        <v>0.99994773513536506</v>
      </c>
    </row>
    <row r="15" spans="1:20" x14ac:dyDescent="0.25">
      <c r="A15">
        <v>14</v>
      </c>
      <c r="B15" s="6">
        <v>3125.2642999999998</v>
      </c>
      <c r="C15" s="6">
        <v>3335.0753000000004</v>
      </c>
      <c r="D15" s="6"/>
      <c r="E15" s="6"/>
      <c r="F15" s="6"/>
      <c r="G15" s="6"/>
      <c r="H15" s="6"/>
      <c r="I15" s="6"/>
      <c r="J15" s="6">
        <f t="shared" si="0"/>
        <v>6460.3396000000002</v>
      </c>
      <c r="K15" s="6">
        <f t="shared" si="1"/>
        <v>6460.3396000000002</v>
      </c>
      <c r="L15" s="15">
        <f t="shared" si="2"/>
        <v>1</v>
      </c>
      <c r="N15">
        <v>14</v>
      </c>
      <c r="O15">
        <v>2003</v>
      </c>
      <c r="P15">
        <v>1</v>
      </c>
      <c r="Q15" s="14">
        <v>6459.7227579999999</v>
      </c>
      <c r="R15" s="15">
        <f>Q15/landuse!J15</f>
        <v>0.99990451864171348</v>
      </c>
    </row>
    <row r="16" spans="1:20" x14ac:dyDescent="0.25">
      <c r="A16">
        <v>15</v>
      </c>
      <c r="B16" s="6">
        <v>4170.0704000000005</v>
      </c>
      <c r="C16" s="6">
        <v>2593.9578999999999</v>
      </c>
      <c r="D16" s="6"/>
      <c r="E16" s="6"/>
      <c r="F16" s="6"/>
      <c r="G16" s="6"/>
      <c r="H16" s="6"/>
      <c r="I16" s="6"/>
      <c r="J16" s="6">
        <f t="shared" si="0"/>
        <v>6764.0282999999999</v>
      </c>
      <c r="K16" s="6">
        <f t="shared" si="1"/>
        <v>6764.0282999999999</v>
      </c>
      <c r="L16" s="15">
        <f t="shared" si="2"/>
        <v>1</v>
      </c>
      <c r="N16">
        <v>15</v>
      </c>
      <c r="O16">
        <v>2003</v>
      </c>
      <c r="P16">
        <v>1</v>
      </c>
      <c r="Q16" s="14">
        <v>6765.9432230000002</v>
      </c>
      <c r="R16" s="15">
        <f>Q16/landuse!J16</f>
        <v>1.0002831039308338</v>
      </c>
    </row>
    <row r="17" spans="1:18" x14ac:dyDescent="0.25">
      <c r="A17">
        <v>16</v>
      </c>
      <c r="B17" s="6">
        <v>6880.0941999999995</v>
      </c>
      <c r="C17" s="6">
        <v>7138.6020000000008</v>
      </c>
      <c r="D17" s="6"/>
      <c r="E17" s="6"/>
      <c r="F17" s="6"/>
      <c r="G17" s="6"/>
      <c r="H17" s="6"/>
      <c r="I17" s="6"/>
      <c r="J17" s="6">
        <f t="shared" si="0"/>
        <v>14018.6962</v>
      </c>
      <c r="K17" s="6">
        <f t="shared" si="1"/>
        <v>14018.6962</v>
      </c>
      <c r="L17" s="15">
        <f t="shared" si="2"/>
        <v>1</v>
      </c>
      <c r="N17">
        <v>16</v>
      </c>
      <c r="O17">
        <v>2003</v>
      </c>
      <c r="P17">
        <v>1</v>
      </c>
      <c r="Q17" s="14">
        <v>14016.4601</v>
      </c>
      <c r="R17" s="15">
        <f>Q17/landuse!J17</f>
        <v>0.99984049158580102</v>
      </c>
    </row>
    <row r="18" spans="1:18" x14ac:dyDescent="0.25">
      <c r="A18">
        <v>17</v>
      </c>
      <c r="B18" s="6">
        <v>4097.2016000000003</v>
      </c>
      <c r="C18" s="6">
        <v>5460.5600999999997</v>
      </c>
      <c r="D18" s="6">
        <v>1220.1469999999999</v>
      </c>
      <c r="E18" s="6">
        <v>1573.6575</v>
      </c>
      <c r="F18" s="6"/>
      <c r="G18" s="6"/>
      <c r="H18" s="6"/>
      <c r="I18" s="6"/>
      <c r="J18" s="6">
        <f t="shared" si="0"/>
        <v>12351.566199999999</v>
      </c>
      <c r="K18" s="6">
        <f t="shared" si="1"/>
        <v>9557.7616999999991</v>
      </c>
      <c r="L18" s="15">
        <f t="shared" si="2"/>
        <v>0.77380969710545688</v>
      </c>
      <c r="N18">
        <v>17</v>
      </c>
      <c r="O18">
        <v>2003</v>
      </c>
      <c r="P18">
        <v>1</v>
      </c>
      <c r="Q18" s="14">
        <v>12348.657789999999</v>
      </c>
      <c r="R18" s="15">
        <f>Q18/landuse!J18</f>
        <v>0.99976453107622898</v>
      </c>
    </row>
    <row r="19" spans="1:18" x14ac:dyDescent="0.25">
      <c r="A19">
        <v>18</v>
      </c>
      <c r="B19" s="6">
        <v>3319.7754999999997</v>
      </c>
      <c r="C19" s="6">
        <v>3740.7552999999998</v>
      </c>
      <c r="D19" s="6"/>
      <c r="E19" s="6"/>
      <c r="F19" s="6"/>
      <c r="G19" s="6"/>
      <c r="H19" s="6"/>
      <c r="I19" s="6"/>
      <c r="J19" s="6">
        <f t="shared" si="0"/>
        <v>7060.5307999999995</v>
      </c>
      <c r="K19" s="6">
        <f t="shared" si="1"/>
        <v>7060.5307999999995</v>
      </c>
      <c r="L19" s="15">
        <f t="shared" si="2"/>
        <v>1</v>
      </c>
      <c r="N19">
        <v>18</v>
      </c>
      <c r="O19">
        <v>2003</v>
      </c>
      <c r="P19">
        <v>1</v>
      </c>
      <c r="Q19" s="14">
        <v>7060.2289510000001</v>
      </c>
      <c r="R19" s="15">
        <f>Q19/landuse!J19</f>
        <v>0.9999572483983783</v>
      </c>
    </row>
    <row r="20" spans="1:18" x14ac:dyDescent="0.25">
      <c r="A20">
        <v>19</v>
      </c>
      <c r="B20" s="6"/>
      <c r="C20" s="6">
        <v>150.8638</v>
      </c>
      <c r="D20" s="6">
        <v>311.38729999999998</v>
      </c>
      <c r="E20" s="6">
        <v>76.6036</v>
      </c>
      <c r="F20" s="6"/>
      <c r="G20" s="6"/>
      <c r="H20" s="6"/>
      <c r="I20" s="6"/>
      <c r="J20" s="6">
        <f t="shared" si="0"/>
        <v>538.85469999999998</v>
      </c>
      <c r="K20" s="6">
        <f t="shared" si="1"/>
        <v>150.8638</v>
      </c>
      <c r="L20" s="15">
        <f t="shared" si="2"/>
        <v>0.27997120559586841</v>
      </c>
      <c r="N20">
        <v>19</v>
      </c>
      <c r="O20">
        <v>2003</v>
      </c>
      <c r="P20">
        <v>1</v>
      </c>
      <c r="Q20" s="14">
        <v>538.72791789999997</v>
      </c>
      <c r="R20" s="15">
        <f>Q20/landuse!J20</f>
        <v>0.9997647193204402</v>
      </c>
    </row>
    <row r="21" spans="1:18" x14ac:dyDescent="0.25">
      <c r="A21">
        <v>20</v>
      </c>
      <c r="B21" s="6">
        <v>2677.5990999999999</v>
      </c>
      <c r="C21" s="6">
        <v>2452.4571999999998</v>
      </c>
      <c r="D21" s="6"/>
      <c r="E21" s="6"/>
      <c r="F21" s="6"/>
      <c r="G21" s="6"/>
      <c r="H21" s="6"/>
      <c r="I21" s="6"/>
      <c r="J21" s="6">
        <f t="shared" si="0"/>
        <v>5130.0563000000002</v>
      </c>
      <c r="K21" s="6">
        <f t="shared" si="1"/>
        <v>5130.0563000000002</v>
      </c>
      <c r="L21" s="15">
        <f t="shared" si="2"/>
        <v>1</v>
      </c>
      <c r="N21">
        <v>20</v>
      </c>
      <c r="O21">
        <v>2003</v>
      </c>
      <c r="P21">
        <v>1</v>
      </c>
      <c r="Q21" s="14">
        <v>5128.8483340000002</v>
      </c>
      <c r="R21" s="15">
        <f>Q21/landuse!J21</f>
        <v>0.99976453162901935</v>
      </c>
    </row>
    <row r="22" spans="1:18" x14ac:dyDescent="0.25">
      <c r="A22">
        <v>21</v>
      </c>
      <c r="B22" s="6">
        <v>6780.0497999999998</v>
      </c>
      <c r="C22" s="6">
        <v>4828.4385000000002</v>
      </c>
      <c r="D22" s="6"/>
      <c r="E22" s="6"/>
      <c r="F22" s="6"/>
      <c r="G22" s="6"/>
      <c r="H22" s="6"/>
      <c r="I22" s="6"/>
      <c r="J22" s="6">
        <f t="shared" si="0"/>
        <v>11608.488300000001</v>
      </c>
      <c r="K22" s="6">
        <f t="shared" si="1"/>
        <v>11608.488300000001</v>
      </c>
      <c r="L22" s="15">
        <f t="shared" si="2"/>
        <v>1</v>
      </c>
      <c r="N22">
        <v>21</v>
      </c>
      <c r="O22">
        <v>2003</v>
      </c>
      <c r="P22">
        <v>1</v>
      </c>
      <c r="Q22" s="14">
        <v>11608.205910000001</v>
      </c>
      <c r="R22" s="15">
        <f>Q22/landuse!J22</f>
        <v>0.99997567383515384</v>
      </c>
    </row>
    <row r="23" spans="1:18" x14ac:dyDescent="0.25">
      <c r="A23">
        <v>22</v>
      </c>
      <c r="B23" s="6">
        <v>6124.5550000000003</v>
      </c>
      <c r="C23" s="6">
        <v>4402.0388000000003</v>
      </c>
      <c r="D23" s="6"/>
      <c r="E23" s="6"/>
      <c r="F23" s="6"/>
      <c r="G23" s="6"/>
      <c r="H23" s="6"/>
      <c r="I23" s="6"/>
      <c r="J23" s="6">
        <f t="shared" si="0"/>
        <v>10526.593800000001</v>
      </c>
      <c r="K23" s="6">
        <f t="shared" si="1"/>
        <v>10526.593800000001</v>
      </c>
      <c r="L23" s="15">
        <f t="shared" si="2"/>
        <v>1</v>
      </c>
      <c r="N23">
        <v>22</v>
      </c>
      <c r="O23">
        <v>2003</v>
      </c>
      <c r="P23">
        <v>1</v>
      </c>
      <c r="Q23" s="14">
        <v>10527.44521</v>
      </c>
      <c r="R23" s="15">
        <f>Q23/landuse!J23</f>
        <v>1.0000808818138303</v>
      </c>
    </row>
    <row r="24" spans="1:18" x14ac:dyDescent="0.25">
      <c r="A24">
        <v>23</v>
      </c>
      <c r="B24" s="6">
        <v>2527.2866000000004</v>
      </c>
      <c r="C24" s="6">
        <v>3105.0002999999997</v>
      </c>
      <c r="D24" s="6"/>
      <c r="E24" s="6"/>
      <c r="F24" s="6"/>
      <c r="G24" s="6"/>
      <c r="H24" s="6"/>
      <c r="I24" s="6"/>
      <c r="J24" s="6">
        <f t="shared" si="0"/>
        <v>5632.2869000000001</v>
      </c>
      <c r="K24" s="6">
        <f t="shared" si="1"/>
        <v>5632.2869000000001</v>
      </c>
      <c r="L24" s="15">
        <f t="shared" si="2"/>
        <v>1</v>
      </c>
      <c r="N24">
        <v>23</v>
      </c>
      <c r="O24">
        <v>2003</v>
      </c>
      <c r="P24">
        <v>1</v>
      </c>
      <c r="Q24" s="14">
        <v>5632.5074199999999</v>
      </c>
      <c r="R24" s="15">
        <f>Q24/landuse!J24</f>
        <v>1.000039152835059</v>
      </c>
    </row>
    <row r="25" spans="1:18" x14ac:dyDescent="0.25">
      <c r="A25">
        <v>24</v>
      </c>
      <c r="B25" s="6">
        <v>4496.0454</v>
      </c>
      <c r="C25" s="6">
        <v>2979.4247999999998</v>
      </c>
      <c r="D25" s="6"/>
      <c r="E25" s="6"/>
      <c r="F25" s="6"/>
      <c r="G25" s="6"/>
      <c r="H25" s="6"/>
      <c r="I25" s="6"/>
      <c r="J25" s="6">
        <f t="shared" si="0"/>
        <v>7475.4701999999997</v>
      </c>
      <c r="K25" s="6">
        <f t="shared" si="1"/>
        <v>7475.4701999999997</v>
      </c>
      <c r="L25" s="15">
        <f t="shared" si="2"/>
        <v>1</v>
      </c>
      <c r="N25">
        <v>24</v>
      </c>
      <c r="O25">
        <v>2003</v>
      </c>
      <c r="P25">
        <v>1</v>
      </c>
      <c r="Q25" s="14">
        <v>7478.4854160000004</v>
      </c>
      <c r="R25" s="15">
        <f>Q25/landuse!J25</f>
        <v>1.0004033480061227</v>
      </c>
    </row>
    <row r="26" spans="1:18" x14ac:dyDescent="0.25">
      <c r="A26">
        <v>25</v>
      </c>
      <c r="B26" s="6">
        <v>2628.1433999999999</v>
      </c>
      <c r="C26" s="6">
        <v>2531.1954999999998</v>
      </c>
      <c r="D26" s="6"/>
      <c r="E26" s="6">
        <v>695.16909999999996</v>
      </c>
      <c r="F26" s="6">
        <v>551.89290000000005</v>
      </c>
      <c r="G26" s="6"/>
      <c r="H26" s="6"/>
      <c r="I26" s="6"/>
      <c r="J26" s="6">
        <f t="shared" si="0"/>
        <v>6406.4008999999996</v>
      </c>
      <c r="K26" s="6">
        <f t="shared" si="1"/>
        <v>5159.3388999999997</v>
      </c>
      <c r="L26" s="15">
        <f t="shared" si="2"/>
        <v>0.80534124862526169</v>
      </c>
      <c r="N26">
        <v>25</v>
      </c>
      <c r="O26">
        <v>2003</v>
      </c>
      <c r="P26">
        <v>1</v>
      </c>
      <c r="Q26" s="14">
        <v>6404.8923160000004</v>
      </c>
      <c r="R26" s="15">
        <f>Q26/landuse!J26</f>
        <v>0.99976451926385079</v>
      </c>
    </row>
    <row r="27" spans="1:18" x14ac:dyDescent="0.25">
      <c r="A27">
        <v>26</v>
      </c>
      <c r="B27" s="6">
        <v>6719.9074999999993</v>
      </c>
      <c r="C27" s="6">
        <v>5691.7236000000003</v>
      </c>
      <c r="D27" s="6"/>
      <c r="E27" s="6">
        <v>1731.5741</v>
      </c>
      <c r="F27" s="6">
        <v>1151.7764</v>
      </c>
      <c r="G27" s="6"/>
      <c r="H27" s="6"/>
      <c r="I27" s="6"/>
      <c r="J27" s="6">
        <f t="shared" si="0"/>
        <v>15294.981599999999</v>
      </c>
      <c r="K27" s="6">
        <f t="shared" si="1"/>
        <v>12411.631099999999</v>
      </c>
      <c r="L27" s="15">
        <f t="shared" si="2"/>
        <v>0.81148388566874763</v>
      </c>
      <c r="N27">
        <v>26</v>
      </c>
      <c r="O27">
        <v>2003</v>
      </c>
      <c r="P27">
        <v>1</v>
      </c>
      <c r="Q27" s="14">
        <v>15291.53204</v>
      </c>
      <c r="R27" s="15">
        <f>Q27/landuse!J27</f>
        <v>0.9997744645864759</v>
      </c>
    </row>
    <row r="28" spans="1:18" x14ac:dyDescent="0.25">
      <c r="A28">
        <v>27</v>
      </c>
      <c r="B28" s="6">
        <v>3669.6347000000001</v>
      </c>
      <c r="C28" s="6">
        <v>4290.0488999999998</v>
      </c>
      <c r="D28" s="6"/>
      <c r="E28" s="6">
        <v>1230.2438</v>
      </c>
      <c r="F28" s="6"/>
      <c r="G28" s="6"/>
      <c r="H28" s="6"/>
      <c r="I28" s="6"/>
      <c r="J28" s="6">
        <f t="shared" si="0"/>
        <v>9189.9274000000005</v>
      </c>
      <c r="K28" s="6">
        <f t="shared" si="1"/>
        <v>7959.6836000000003</v>
      </c>
      <c r="L28" s="15">
        <f t="shared" si="2"/>
        <v>0.86613128195115008</v>
      </c>
      <c r="N28">
        <v>27</v>
      </c>
      <c r="O28">
        <v>2003</v>
      </c>
      <c r="P28">
        <v>1</v>
      </c>
      <c r="Q28" s="14">
        <v>9188.7270040000003</v>
      </c>
      <c r="R28" s="15">
        <f>Q28/landuse!J28</f>
        <v>0.99986937916397467</v>
      </c>
    </row>
    <row r="29" spans="1:18" x14ac:dyDescent="0.25">
      <c r="A29">
        <v>28</v>
      </c>
      <c r="B29" s="6">
        <v>2414.9861000000001</v>
      </c>
      <c r="C29" s="6">
        <v>1794.6372000000001</v>
      </c>
      <c r="D29" s="6">
        <v>2420.1178</v>
      </c>
      <c r="E29" s="6"/>
      <c r="F29" s="6"/>
      <c r="G29" s="6"/>
      <c r="H29" s="6">
        <v>624.73249999999996</v>
      </c>
      <c r="I29" s="6"/>
      <c r="J29" s="6">
        <f t="shared" si="0"/>
        <v>7254.4736000000003</v>
      </c>
      <c r="K29" s="6">
        <f t="shared" si="1"/>
        <v>4209.6233000000002</v>
      </c>
      <c r="L29" s="15">
        <f t="shared" si="2"/>
        <v>0.58027963600281074</v>
      </c>
      <c r="N29">
        <v>28</v>
      </c>
      <c r="O29">
        <v>2003</v>
      </c>
      <c r="P29">
        <v>1</v>
      </c>
      <c r="Q29" s="14">
        <v>7252.7652029999999</v>
      </c>
      <c r="R29" s="15">
        <f>Q29/landuse!J29</f>
        <v>0.99976450434666952</v>
      </c>
    </row>
    <row r="30" spans="1:18" x14ac:dyDescent="0.25">
      <c r="A30">
        <v>29</v>
      </c>
      <c r="B30" s="6">
        <v>3702.0298000000003</v>
      </c>
      <c r="C30" s="6">
        <v>3158.8514</v>
      </c>
      <c r="D30" s="6"/>
      <c r="E30" s="6"/>
      <c r="F30" s="6"/>
      <c r="G30" s="6"/>
      <c r="H30" s="6"/>
      <c r="I30" s="6"/>
      <c r="J30" s="6">
        <f t="shared" si="0"/>
        <v>6860.8811999999998</v>
      </c>
      <c r="K30" s="6">
        <f t="shared" si="1"/>
        <v>6860.8811999999998</v>
      </c>
      <c r="L30" s="15">
        <f t="shared" si="2"/>
        <v>1</v>
      </c>
      <c r="N30">
        <v>29</v>
      </c>
      <c r="O30">
        <v>2003</v>
      </c>
      <c r="P30">
        <v>1</v>
      </c>
      <c r="Q30" s="14">
        <v>6862.5790290000004</v>
      </c>
      <c r="R30" s="15">
        <f>Q30/landuse!J30</f>
        <v>1.0002474651506865</v>
      </c>
    </row>
    <row r="31" spans="1:18" x14ac:dyDescent="0.25">
      <c r="A31">
        <v>30</v>
      </c>
      <c r="B31" s="6">
        <v>3066.1603</v>
      </c>
      <c r="C31" s="6">
        <v>2269.7596000000003</v>
      </c>
      <c r="D31" s="6">
        <v>2577.1642000000002</v>
      </c>
      <c r="E31" s="6"/>
      <c r="F31" s="6"/>
      <c r="G31" s="6"/>
      <c r="H31" s="6"/>
      <c r="I31" s="6"/>
      <c r="J31" s="6">
        <f t="shared" si="0"/>
        <v>7913.0841000000009</v>
      </c>
      <c r="K31" s="6">
        <f t="shared" si="1"/>
        <v>5335.9199000000008</v>
      </c>
      <c r="L31" s="15">
        <f t="shared" si="2"/>
        <v>0.67431608618945427</v>
      </c>
      <c r="N31">
        <v>30</v>
      </c>
      <c r="O31">
        <v>2003</v>
      </c>
      <c r="P31">
        <v>1</v>
      </c>
      <c r="Q31" s="14">
        <v>7913.7057649999997</v>
      </c>
      <c r="R31" s="15">
        <f>Q31/landuse!J31</f>
        <v>1.0000785616571419</v>
      </c>
    </row>
    <row r="32" spans="1:18" x14ac:dyDescent="0.25">
      <c r="A32">
        <v>31</v>
      </c>
      <c r="B32" s="6"/>
      <c r="C32" s="6"/>
      <c r="D32" s="6">
        <v>819.85489999999993</v>
      </c>
      <c r="E32" s="6">
        <v>129.0744</v>
      </c>
      <c r="F32" s="6"/>
      <c r="G32" s="6"/>
      <c r="H32" s="6">
        <v>73.429699999999997</v>
      </c>
      <c r="I32" s="6"/>
      <c r="J32" s="6">
        <f t="shared" si="0"/>
        <v>1022.3589999999999</v>
      </c>
      <c r="K32" s="6">
        <f t="shared" si="1"/>
        <v>0</v>
      </c>
      <c r="L32" s="15">
        <f t="shared" si="2"/>
        <v>0</v>
      </c>
      <c r="N32">
        <v>31</v>
      </c>
      <c r="O32">
        <v>2003</v>
      </c>
      <c r="P32">
        <v>1</v>
      </c>
      <c r="Q32" s="14">
        <v>1022.118244</v>
      </c>
      <c r="R32" s="15">
        <f>Q32/landuse!J32</f>
        <v>0.99976450933576178</v>
      </c>
    </row>
    <row r="33" spans="1:18" x14ac:dyDescent="0.25">
      <c r="A33">
        <v>32</v>
      </c>
      <c r="B33" s="6">
        <v>386.8304</v>
      </c>
      <c r="C33" s="6">
        <v>774.74720000000002</v>
      </c>
      <c r="D33" s="6">
        <v>1893.9154000000001</v>
      </c>
      <c r="E33" s="6">
        <v>305.86840000000001</v>
      </c>
      <c r="F33" s="6"/>
      <c r="G33" s="6"/>
      <c r="H33" s="6">
        <v>320.17770000000002</v>
      </c>
      <c r="I33" s="6"/>
      <c r="J33" s="6">
        <f t="shared" si="0"/>
        <v>3681.5391000000004</v>
      </c>
      <c r="K33" s="6">
        <f t="shared" si="1"/>
        <v>1161.5776000000001</v>
      </c>
      <c r="L33" s="15">
        <f t="shared" si="2"/>
        <v>0.31551412831660541</v>
      </c>
      <c r="N33">
        <v>32</v>
      </c>
      <c r="O33">
        <v>2003</v>
      </c>
      <c r="P33">
        <v>1</v>
      </c>
      <c r="Q33" s="14">
        <v>3680.6720959999998</v>
      </c>
      <c r="R33" s="15">
        <f>Q33/landuse!J33</f>
        <v>0.99976449958116687</v>
      </c>
    </row>
    <row r="34" spans="1:18" x14ac:dyDescent="0.25">
      <c r="A34">
        <v>33</v>
      </c>
      <c r="B34" s="6">
        <v>4422.4278000000004</v>
      </c>
      <c r="C34" s="6">
        <v>3925.2429999999999</v>
      </c>
      <c r="D34" s="6">
        <v>4630.1892000000007</v>
      </c>
      <c r="E34" s="6">
        <v>1684.4177999999999</v>
      </c>
      <c r="F34" s="6"/>
      <c r="G34" s="6">
        <v>1511.1106</v>
      </c>
      <c r="H34" s="6"/>
      <c r="I34" s="6"/>
      <c r="J34" s="6">
        <f t="shared" si="0"/>
        <v>16173.3884</v>
      </c>
      <c r="K34" s="6">
        <f t="shared" si="1"/>
        <v>8347.6707999999999</v>
      </c>
      <c r="L34" s="15">
        <f t="shared" si="2"/>
        <v>0.51613617341929408</v>
      </c>
      <c r="N34">
        <v>33</v>
      </c>
      <c r="O34">
        <v>2003</v>
      </c>
      <c r="P34">
        <v>1</v>
      </c>
      <c r="Q34" s="14">
        <v>16171.59151</v>
      </c>
      <c r="R34" s="15">
        <f>Q34/landuse!J34</f>
        <v>0.99988889835849115</v>
      </c>
    </row>
    <row r="35" spans="1:18" x14ac:dyDescent="0.25">
      <c r="A35">
        <v>34</v>
      </c>
      <c r="B35" s="6">
        <v>3278.9705999999996</v>
      </c>
      <c r="C35" s="6">
        <v>6157.6849000000002</v>
      </c>
      <c r="D35" s="6"/>
      <c r="E35" s="6">
        <v>1975.9339</v>
      </c>
      <c r="F35" s="6">
        <v>1152.4493</v>
      </c>
      <c r="G35" s="6"/>
      <c r="H35" s="6"/>
      <c r="I35" s="6"/>
      <c r="J35" s="6">
        <f t="shared" si="0"/>
        <v>12565.038700000001</v>
      </c>
      <c r="K35" s="6">
        <f t="shared" si="1"/>
        <v>9436.6555000000008</v>
      </c>
      <c r="L35" s="15">
        <f t="shared" si="2"/>
        <v>0.75102478594037281</v>
      </c>
      <c r="N35">
        <v>34</v>
      </c>
      <c r="O35">
        <v>2003</v>
      </c>
      <c r="P35">
        <v>1</v>
      </c>
      <c r="Q35" s="14">
        <v>12564.108389999999</v>
      </c>
      <c r="R35" s="15">
        <f>Q35/landuse!J35</f>
        <v>0.99992596043496451</v>
      </c>
    </row>
    <row r="36" spans="1:18" x14ac:dyDescent="0.25">
      <c r="A36">
        <v>35</v>
      </c>
      <c r="B36" s="6">
        <v>9814.3974999999991</v>
      </c>
      <c r="C36" s="6">
        <v>8168.7116999999998</v>
      </c>
      <c r="D36" s="6"/>
      <c r="E36" s="6"/>
      <c r="F36" s="6"/>
      <c r="G36" s="6"/>
      <c r="H36" s="6"/>
      <c r="I36" s="6"/>
      <c r="J36" s="6">
        <f t="shared" si="0"/>
        <v>17983.109199999999</v>
      </c>
      <c r="K36" s="6">
        <f t="shared" si="1"/>
        <v>17983.109199999999</v>
      </c>
      <c r="L36" s="15">
        <f t="shared" si="2"/>
        <v>1</v>
      </c>
      <c r="N36">
        <v>35</v>
      </c>
      <c r="O36">
        <v>2003</v>
      </c>
      <c r="P36">
        <v>1</v>
      </c>
      <c r="Q36" s="14">
        <v>17982.720440000001</v>
      </c>
      <c r="R36" s="15">
        <f>Q36/landuse!J36</f>
        <v>0.99997838193631172</v>
      </c>
    </row>
    <row r="37" spans="1:18" x14ac:dyDescent="0.25">
      <c r="A37">
        <v>36</v>
      </c>
      <c r="B37" s="6">
        <v>8127.4565999999995</v>
      </c>
      <c r="C37" s="6">
        <v>6509.2525000000005</v>
      </c>
      <c r="D37" s="6"/>
      <c r="E37" s="6"/>
      <c r="F37" s="6"/>
      <c r="G37" s="6"/>
      <c r="H37" s="6"/>
      <c r="I37" s="6"/>
      <c r="J37" s="6">
        <f t="shared" si="0"/>
        <v>14636.7091</v>
      </c>
      <c r="K37" s="6">
        <f t="shared" si="1"/>
        <v>14636.7091</v>
      </c>
      <c r="L37" s="15">
        <f t="shared" si="2"/>
        <v>1</v>
      </c>
      <c r="N37">
        <v>36</v>
      </c>
      <c r="O37">
        <v>2003</v>
      </c>
      <c r="P37">
        <v>1</v>
      </c>
      <c r="Q37" s="14">
        <v>14641.88385</v>
      </c>
      <c r="R37" s="15">
        <f>Q37/landuse!J37</f>
        <v>1.0003535460030424</v>
      </c>
    </row>
    <row r="38" spans="1:18" x14ac:dyDescent="0.25">
      <c r="A38">
        <v>37</v>
      </c>
      <c r="B38" s="6">
        <v>1295.3128999999999</v>
      </c>
      <c r="C38" s="6">
        <v>1482.9877000000001</v>
      </c>
      <c r="D38" s="6">
        <v>1291.6554999999998</v>
      </c>
      <c r="E38" s="6">
        <v>1384.9758999999999</v>
      </c>
      <c r="F38" s="6">
        <v>774.22349999999994</v>
      </c>
      <c r="G38" s="6"/>
      <c r="H38" s="6"/>
      <c r="I38" s="6"/>
      <c r="J38" s="6">
        <f t="shared" si="0"/>
        <v>6229.1554999999998</v>
      </c>
      <c r="K38" s="6">
        <f t="shared" si="1"/>
        <v>2778.3006</v>
      </c>
      <c r="L38" s="15">
        <f t="shared" si="2"/>
        <v>0.44601561158651443</v>
      </c>
      <c r="N38">
        <v>37</v>
      </c>
      <c r="O38">
        <v>2003</v>
      </c>
      <c r="P38">
        <v>1</v>
      </c>
      <c r="Q38" s="14">
        <v>6227.6886379999996</v>
      </c>
      <c r="R38" s="15">
        <f>Q38/landuse!J38</f>
        <v>0.99976451671498645</v>
      </c>
    </row>
    <row r="39" spans="1:18" x14ac:dyDescent="0.25">
      <c r="A39">
        <v>38</v>
      </c>
      <c r="B39" s="6">
        <v>2050.4884999999999</v>
      </c>
      <c r="C39" s="6">
        <v>2204.6</v>
      </c>
      <c r="D39" s="6">
        <v>792.3771999999999</v>
      </c>
      <c r="E39" s="6"/>
      <c r="F39" s="6"/>
      <c r="G39" s="6"/>
      <c r="H39" s="6"/>
      <c r="I39" s="6"/>
      <c r="J39" s="6">
        <f t="shared" si="0"/>
        <v>5047.4656999999997</v>
      </c>
      <c r="K39" s="6">
        <f t="shared" si="1"/>
        <v>4255.0884999999998</v>
      </c>
      <c r="L39" s="15">
        <f t="shared" si="2"/>
        <v>0.84301484208203736</v>
      </c>
      <c r="N39">
        <v>38</v>
      </c>
      <c r="O39">
        <v>2003</v>
      </c>
      <c r="P39">
        <v>1</v>
      </c>
      <c r="Q39" s="14">
        <v>5046.4462970000004</v>
      </c>
      <c r="R39" s="15">
        <f>Q39/landuse!J39</f>
        <v>0.99979803666620271</v>
      </c>
    </row>
    <row r="40" spans="1:18" x14ac:dyDescent="0.25">
      <c r="A40">
        <v>39</v>
      </c>
      <c r="B40" s="6">
        <v>6605.2826000000005</v>
      </c>
      <c r="C40" s="6">
        <v>5632.5303999999996</v>
      </c>
      <c r="D40" s="6"/>
      <c r="E40" s="6"/>
      <c r="F40" s="6"/>
      <c r="G40" s="6"/>
      <c r="H40" s="6"/>
      <c r="I40" s="6"/>
      <c r="J40" s="6">
        <f t="shared" si="0"/>
        <v>12237.813</v>
      </c>
      <c r="K40" s="6">
        <f t="shared" si="1"/>
        <v>12237.813</v>
      </c>
      <c r="L40" s="15">
        <f t="shared" si="2"/>
        <v>1</v>
      </c>
      <c r="N40">
        <v>39</v>
      </c>
      <c r="O40">
        <v>2003</v>
      </c>
      <c r="P40">
        <v>1</v>
      </c>
      <c r="Q40" s="14">
        <v>12235.421560000001</v>
      </c>
      <c r="R40" s="15">
        <f>Q40/landuse!J40</f>
        <v>0.99980458599914879</v>
      </c>
    </row>
    <row r="41" spans="1:18" x14ac:dyDescent="0.25">
      <c r="A41">
        <v>40</v>
      </c>
      <c r="B41" s="6">
        <v>2013.3519000000001</v>
      </c>
      <c r="C41" s="6">
        <v>1686.9534999999998</v>
      </c>
      <c r="D41" s="6"/>
      <c r="E41" s="6">
        <v>531.43420000000003</v>
      </c>
      <c r="F41" s="6"/>
      <c r="G41" s="6"/>
      <c r="H41" s="6"/>
      <c r="I41" s="6"/>
      <c r="J41" s="6">
        <f t="shared" si="0"/>
        <v>4231.7395999999999</v>
      </c>
      <c r="K41" s="6">
        <f t="shared" si="1"/>
        <v>3700.3054000000002</v>
      </c>
      <c r="L41" s="15">
        <f t="shared" si="2"/>
        <v>0.87441708369768312</v>
      </c>
      <c r="N41">
        <v>40</v>
      </c>
      <c r="O41">
        <v>2003</v>
      </c>
      <c r="P41">
        <v>1</v>
      </c>
      <c r="Q41" s="14">
        <v>4231.5206939999998</v>
      </c>
      <c r="R41" s="15">
        <f>Q41/landuse!J41</f>
        <v>0.99994827044650858</v>
      </c>
    </row>
    <row r="42" spans="1:18" x14ac:dyDescent="0.25">
      <c r="A42">
        <v>41</v>
      </c>
      <c r="B42" s="6">
        <v>5437.6857</v>
      </c>
      <c r="C42" s="6">
        <v>3294.3626000000004</v>
      </c>
      <c r="D42" s="6"/>
      <c r="E42" s="6"/>
      <c r="F42" s="6"/>
      <c r="G42" s="6"/>
      <c r="H42" s="6"/>
      <c r="I42" s="6"/>
      <c r="J42" s="6">
        <f t="shared" si="0"/>
        <v>8732.0483000000004</v>
      </c>
      <c r="K42" s="6">
        <f t="shared" si="1"/>
        <v>8732.0483000000004</v>
      </c>
      <c r="L42" s="15">
        <f t="shared" si="2"/>
        <v>1</v>
      </c>
      <c r="N42">
        <v>41</v>
      </c>
      <c r="O42">
        <v>2003</v>
      </c>
      <c r="P42">
        <v>1</v>
      </c>
      <c r="Q42" s="14">
        <v>8730.9219529999991</v>
      </c>
      <c r="R42" s="15">
        <f>Q42/landuse!J42</f>
        <v>0.9998710099897179</v>
      </c>
    </row>
    <row r="43" spans="1:18" x14ac:dyDescent="0.25">
      <c r="A43">
        <v>42</v>
      </c>
      <c r="B43" s="6">
        <v>4864.0987999999998</v>
      </c>
      <c r="C43" s="6">
        <v>4286.5667000000003</v>
      </c>
      <c r="D43" s="6"/>
      <c r="E43" s="6"/>
      <c r="F43" s="6"/>
      <c r="G43" s="6"/>
      <c r="H43" s="6"/>
      <c r="I43" s="6"/>
      <c r="J43" s="6">
        <f t="shared" si="0"/>
        <v>9150.6654999999992</v>
      </c>
      <c r="K43" s="6">
        <f t="shared" si="1"/>
        <v>9150.6654999999992</v>
      </c>
      <c r="L43" s="15">
        <f t="shared" si="2"/>
        <v>1</v>
      </c>
      <c r="N43">
        <v>42</v>
      </c>
      <c r="O43">
        <v>2003</v>
      </c>
      <c r="P43">
        <v>1</v>
      </c>
      <c r="Q43" s="14">
        <v>9150.4631740000004</v>
      </c>
      <c r="R43" s="15">
        <f>Q43/landuse!J43</f>
        <v>0.9999778894770005</v>
      </c>
    </row>
    <row r="44" spans="1:18" x14ac:dyDescent="0.25">
      <c r="A44">
        <v>43</v>
      </c>
      <c r="B44" s="6">
        <v>3745.6063000000004</v>
      </c>
      <c r="C44" s="6">
        <v>3238.8944000000001</v>
      </c>
      <c r="D44" s="6"/>
      <c r="E44" s="6"/>
      <c r="F44" s="6"/>
      <c r="G44" s="6"/>
      <c r="H44" s="6"/>
      <c r="I44" s="6"/>
      <c r="J44" s="6">
        <f t="shared" si="0"/>
        <v>6984.5007000000005</v>
      </c>
      <c r="K44" s="6">
        <f t="shared" si="1"/>
        <v>6984.5007000000005</v>
      </c>
      <c r="L44" s="15">
        <f t="shared" si="2"/>
        <v>1</v>
      </c>
      <c r="N44">
        <v>43</v>
      </c>
      <c r="O44">
        <v>2003</v>
      </c>
      <c r="P44">
        <v>1</v>
      </c>
      <c r="Q44" s="14">
        <v>6982.8560639999996</v>
      </c>
      <c r="R44" s="15">
        <f>Q44/landuse!J44</f>
        <v>0.99976453062707815</v>
      </c>
    </row>
    <row r="45" spans="1:18" x14ac:dyDescent="0.25">
      <c r="A45">
        <v>44</v>
      </c>
      <c r="B45" s="6">
        <v>2953.0738000000001</v>
      </c>
      <c r="C45" s="6">
        <v>3066.828</v>
      </c>
      <c r="D45" s="6"/>
      <c r="E45" s="6"/>
      <c r="F45" s="6"/>
      <c r="G45" s="6"/>
      <c r="H45" s="6"/>
      <c r="I45" s="6"/>
      <c r="J45" s="6">
        <f t="shared" si="0"/>
        <v>6019.9017999999996</v>
      </c>
      <c r="K45" s="6">
        <f t="shared" si="1"/>
        <v>6019.9017999999996</v>
      </c>
      <c r="L45" s="15">
        <f t="shared" si="2"/>
        <v>1</v>
      </c>
      <c r="N45">
        <v>44</v>
      </c>
      <c r="O45">
        <v>2003</v>
      </c>
      <c r="P45">
        <v>1</v>
      </c>
      <c r="Q45" s="14">
        <v>6020.3015839999998</v>
      </c>
      <c r="R45" s="15">
        <f>Q45/landuse!J45</f>
        <v>1.0000664103856312</v>
      </c>
    </row>
    <row r="46" spans="1:18" x14ac:dyDescent="0.25">
      <c r="A46">
        <v>45</v>
      </c>
      <c r="B46" s="6">
        <v>5100.7690000000002</v>
      </c>
      <c r="C46" s="6">
        <v>4445.9656999999997</v>
      </c>
      <c r="D46" s="6"/>
      <c r="E46" s="6"/>
      <c r="F46" s="6"/>
      <c r="G46" s="6"/>
      <c r="H46" s="6"/>
      <c r="I46" s="6"/>
      <c r="J46" s="6">
        <f t="shared" si="0"/>
        <v>9546.7347000000009</v>
      </c>
      <c r="K46" s="6">
        <f t="shared" si="1"/>
        <v>9546.7347000000009</v>
      </c>
      <c r="L46" s="15">
        <f t="shared" si="2"/>
        <v>1</v>
      </c>
      <c r="N46">
        <v>45</v>
      </c>
      <c r="O46">
        <v>2003</v>
      </c>
      <c r="P46">
        <v>1</v>
      </c>
      <c r="Q46" s="14">
        <v>9546.9801779999998</v>
      </c>
      <c r="R46" s="15">
        <f>Q46/landuse!J46</f>
        <v>1.0000257132944104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855"/>
  <sheetViews>
    <sheetView tabSelected="1" zoomScale="90" zoomScaleNormal="90" workbookViewId="0">
      <selection activeCell="C11" sqref="C11"/>
    </sheetView>
  </sheetViews>
  <sheetFormatPr defaultRowHeight="15" x14ac:dyDescent="0.25"/>
  <cols>
    <col min="1" max="1" width="14.140625" customWidth="1"/>
    <col min="2" max="3" width="19.42578125" bestFit="1" customWidth="1"/>
    <col min="4" max="4" width="12" bestFit="1" customWidth="1"/>
    <col min="5" max="5" width="14.5703125" customWidth="1"/>
    <col min="6" max="6" width="18.5703125" bestFit="1" customWidth="1"/>
    <col min="7" max="7" width="11" bestFit="1" customWidth="1"/>
    <col min="8" max="8" width="10.5703125" bestFit="1" customWidth="1"/>
    <col min="9" max="9" width="15.5703125" bestFit="1" customWidth="1"/>
    <col min="10" max="10" width="13.28515625" style="19" bestFit="1" customWidth="1"/>
    <col min="11" max="11" width="10.85546875" bestFit="1" customWidth="1"/>
    <col min="13" max="13" width="40" customWidth="1"/>
    <col min="14" max="14" width="28.5703125" bestFit="1" customWidth="1"/>
    <col min="15" max="15" width="15.42578125" bestFit="1" customWidth="1"/>
    <col min="21" max="21" width="9.5703125" bestFit="1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s="1">
        <v>43773</v>
      </c>
      <c r="F3" s="2">
        <v>0.5</v>
      </c>
      <c r="G3" t="s">
        <v>5</v>
      </c>
      <c r="H3" t="s">
        <v>6</v>
      </c>
      <c r="I3" s="2">
        <v>0</v>
      </c>
    </row>
    <row r="4" spans="1:14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>
        <v>6</v>
      </c>
      <c r="H4" t="s">
        <v>13</v>
      </c>
      <c r="I4">
        <v>15</v>
      </c>
      <c r="J4" s="19" t="s">
        <v>13</v>
      </c>
      <c r="K4">
        <v>15</v>
      </c>
      <c r="L4" t="s">
        <v>14</v>
      </c>
    </row>
    <row r="5" spans="1:14" x14ac:dyDescent="0.25">
      <c r="A5" t="s">
        <v>15</v>
      </c>
      <c r="B5" t="s">
        <v>16</v>
      </c>
      <c r="C5" t="s">
        <v>17</v>
      </c>
      <c r="D5">
        <v>825</v>
      </c>
    </row>
    <row r="6" spans="1:14" x14ac:dyDescent="0.25">
      <c r="A6" t="s">
        <v>15</v>
      </c>
      <c r="B6" t="s">
        <v>16</v>
      </c>
      <c r="C6" t="s">
        <v>18</v>
      </c>
      <c r="D6">
        <v>45</v>
      </c>
      <c r="M6" s="16" t="s">
        <v>267</v>
      </c>
    </row>
    <row r="7" spans="1:14" x14ac:dyDescent="0.25">
      <c r="M7" s="16" t="s">
        <v>264</v>
      </c>
    </row>
    <row r="8" spans="1:14" x14ac:dyDescent="0.25">
      <c r="A8" t="s">
        <v>0</v>
      </c>
      <c r="M8" s="16" t="s">
        <v>27</v>
      </c>
      <c r="N8" t="s">
        <v>265</v>
      </c>
    </row>
    <row r="9" spans="1:14" x14ac:dyDescent="0.25">
      <c r="B9" t="s">
        <v>19</v>
      </c>
      <c r="C9" t="s">
        <v>20</v>
      </c>
      <c r="D9" t="s">
        <v>21</v>
      </c>
      <c r="N9" t="s">
        <v>266</v>
      </c>
    </row>
    <row r="10" spans="1:14" x14ac:dyDescent="0.25">
      <c r="M10" s="16" t="s">
        <v>29</v>
      </c>
      <c r="N10" t="s">
        <v>268</v>
      </c>
    </row>
    <row r="11" spans="1:14" x14ac:dyDescent="0.25">
      <c r="A11" t="s">
        <v>22</v>
      </c>
      <c r="C11">
        <v>368058.73180000001</v>
      </c>
      <c r="D11">
        <v>909491.52930000005</v>
      </c>
      <c r="N11" t="s">
        <v>269</v>
      </c>
    </row>
    <row r="12" spans="1:14" x14ac:dyDescent="0.25">
      <c r="M12" s="13" t="s">
        <v>32</v>
      </c>
      <c r="N12" t="s">
        <v>276</v>
      </c>
    </row>
    <row r="13" spans="1:14" x14ac:dyDescent="0.25">
      <c r="A13" t="s">
        <v>0</v>
      </c>
      <c r="M13" s="13" t="s">
        <v>35</v>
      </c>
      <c r="N13" t="s">
        <v>277</v>
      </c>
    </row>
    <row r="14" spans="1:14" x14ac:dyDescent="0.25">
      <c r="I14" t="s">
        <v>250</v>
      </c>
      <c r="M14" s="13" t="s">
        <v>49</v>
      </c>
      <c r="N14" t="s">
        <v>277</v>
      </c>
    </row>
    <row r="15" spans="1:14" x14ac:dyDescent="0.25">
      <c r="A15" t="s">
        <v>24</v>
      </c>
      <c r="D15" t="s">
        <v>19</v>
      </c>
      <c r="E15" t="s">
        <v>20</v>
      </c>
      <c r="F15" t="s">
        <v>21</v>
      </c>
      <c r="G15" t="s">
        <v>23</v>
      </c>
      <c r="I15" s="8" t="s">
        <v>251</v>
      </c>
      <c r="J15" s="20" t="s">
        <v>21</v>
      </c>
      <c r="K15" s="8" t="s">
        <v>23</v>
      </c>
      <c r="M15" s="13" t="s">
        <v>274</v>
      </c>
      <c r="N15" t="s">
        <v>275</v>
      </c>
    </row>
    <row r="16" spans="1:14" x14ac:dyDescent="0.25">
      <c r="B16" t="s">
        <v>25</v>
      </c>
      <c r="C16" t="s">
        <v>26</v>
      </c>
      <c r="D16" t="s">
        <v>27</v>
      </c>
      <c r="E16">
        <v>106225.45080000001</v>
      </c>
      <c r="F16">
        <v>262488.40010000003</v>
      </c>
      <c r="G16">
        <v>28.86</v>
      </c>
      <c r="I16" s="8" t="s">
        <v>25</v>
      </c>
      <c r="J16" s="20">
        <f>F16+F18+F29+F20+F22</f>
        <v>429725.79710000003</v>
      </c>
      <c r="K16" s="9">
        <f t="shared" ref="K16:K22" si="0">J16/J$23</f>
        <v>0.47249015879316991</v>
      </c>
    </row>
    <row r="17" spans="1:11" x14ac:dyDescent="0.25">
      <c r="B17" t="s">
        <v>28</v>
      </c>
      <c r="C17" t="s">
        <v>26</v>
      </c>
      <c r="D17" t="s">
        <v>29</v>
      </c>
      <c r="E17">
        <v>101613.0705</v>
      </c>
      <c r="F17">
        <v>251090.9779</v>
      </c>
      <c r="G17">
        <v>27.61</v>
      </c>
      <c r="I17" s="8" t="s">
        <v>28</v>
      </c>
      <c r="J17" s="20">
        <f>F17+F19</f>
        <v>392314.10490000003</v>
      </c>
      <c r="K17" s="9">
        <f t="shared" si="0"/>
        <v>0.43135542471951199</v>
      </c>
    </row>
    <row r="18" spans="1:11" x14ac:dyDescent="0.25">
      <c r="B18" t="s">
        <v>25</v>
      </c>
      <c r="C18" t="s">
        <v>26</v>
      </c>
      <c r="D18" t="s">
        <v>30</v>
      </c>
      <c r="E18">
        <v>59549.481500000002</v>
      </c>
      <c r="F18">
        <v>147149.7464</v>
      </c>
      <c r="G18">
        <v>16.18</v>
      </c>
      <c r="I18" s="8" t="s">
        <v>247</v>
      </c>
      <c r="J18" s="20">
        <f>SUM(F23:F24)+F26</f>
        <v>41469.793500000007</v>
      </c>
      <c r="K18" s="9">
        <f t="shared" si="0"/>
        <v>4.5596679203727904E-2</v>
      </c>
    </row>
    <row r="19" spans="1:11" x14ac:dyDescent="0.25">
      <c r="B19" t="s">
        <v>28</v>
      </c>
      <c r="C19" t="s">
        <v>26</v>
      </c>
      <c r="D19" t="s">
        <v>31</v>
      </c>
      <c r="E19">
        <v>57151.060100000002</v>
      </c>
      <c r="F19">
        <v>141223.12700000001</v>
      </c>
      <c r="G19">
        <v>15.53</v>
      </c>
      <c r="I19" s="8" t="s">
        <v>248</v>
      </c>
      <c r="J19" s="20">
        <f>F21</f>
        <v>30760.678500000002</v>
      </c>
      <c r="K19" s="9">
        <f t="shared" si="0"/>
        <v>3.3821841665392184E-2</v>
      </c>
    </row>
    <row r="20" spans="1:11" x14ac:dyDescent="0.25">
      <c r="B20" t="s">
        <v>25</v>
      </c>
      <c r="C20" t="s">
        <v>26</v>
      </c>
      <c r="D20" s="18" t="s">
        <v>32</v>
      </c>
      <c r="E20">
        <v>6524.8068000000003</v>
      </c>
      <c r="F20">
        <v>16123.123799999999</v>
      </c>
      <c r="G20">
        <v>1.77</v>
      </c>
      <c r="I20" s="8" t="s">
        <v>41</v>
      </c>
      <c r="J20" s="20">
        <f>F25</f>
        <v>8970.7566999999999</v>
      </c>
      <c r="K20" s="9">
        <f t="shared" si="0"/>
        <v>9.8634857071230094E-3</v>
      </c>
    </row>
    <row r="21" spans="1:11" x14ac:dyDescent="0.25">
      <c r="B21" t="s">
        <v>33</v>
      </c>
      <c r="C21" t="s">
        <v>26</v>
      </c>
      <c r="D21" t="s">
        <v>34</v>
      </c>
      <c r="E21">
        <v>12448.424199999999</v>
      </c>
      <c r="F21">
        <v>30760.678500000002</v>
      </c>
      <c r="G21">
        <v>3.38</v>
      </c>
      <c r="I21" s="8" t="s">
        <v>47</v>
      </c>
      <c r="J21" s="20">
        <f>F28</f>
        <v>3734.0297999999998</v>
      </c>
      <c r="K21" s="9">
        <f t="shared" si="0"/>
        <v>4.1056235046784172E-3</v>
      </c>
    </row>
    <row r="22" spans="1:11" x14ac:dyDescent="0.25">
      <c r="B22" t="s">
        <v>25</v>
      </c>
      <c r="C22" t="s">
        <v>26</v>
      </c>
      <c r="D22" s="18" t="s">
        <v>35</v>
      </c>
      <c r="E22">
        <v>908.60569999999996</v>
      </c>
      <c r="F22">
        <v>2245.2102</v>
      </c>
      <c r="G22">
        <v>0.25</v>
      </c>
      <c r="I22" s="8" t="s">
        <v>45</v>
      </c>
      <c r="J22" s="20">
        <f>F27</f>
        <v>2516.3688000000002</v>
      </c>
      <c r="K22" s="9">
        <f t="shared" si="0"/>
        <v>2.7667864063964953E-3</v>
      </c>
    </row>
    <row r="23" spans="1:11" x14ac:dyDescent="0.25">
      <c r="B23" t="s">
        <v>36</v>
      </c>
      <c r="C23" t="s">
        <v>26</v>
      </c>
      <c r="D23" t="s">
        <v>38</v>
      </c>
      <c r="E23">
        <v>7832.3607000000002</v>
      </c>
      <c r="F23">
        <v>19354.1548</v>
      </c>
      <c r="G23">
        <v>2.13</v>
      </c>
      <c r="I23" t="s">
        <v>249</v>
      </c>
      <c r="J23" s="21">
        <f>SUM(J16:J22)</f>
        <v>909491.52930000017</v>
      </c>
      <c r="K23" s="10">
        <f>SUM(K16:K22)</f>
        <v>1</v>
      </c>
    </row>
    <row r="24" spans="1:11" x14ac:dyDescent="0.25">
      <c r="B24" t="s">
        <v>39</v>
      </c>
      <c r="C24" t="s">
        <v>26</v>
      </c>
      <c r="D24" t="s">
        <v>40</v>
      </c>
      <c r="E24">
        <v>7559.7416000000003</v>
      </c>
      <c r="F24">
        <v>18680.499400000001</v>
      </c>
      <c r="G24">
        <v>2.0499999999999998</v>
      </c>
    </row>
    <row r="25" spans="1:11" x14ac:dyDescent="0.25">
      <c r="B25" t="s">
        <v>41</v>
      </c>
      <c r="C25" t="s">
        <v>26</v>
      </c>
      <c r="D25" t="s">
        <v>42</v>
      </c>
      <c r="E25">
        <v>3630.3420999999998</v>
      </c>
      <c r="F25">
        <v>8970.7566999999999</v>
      </c>
      <c r="G25">
        <v>0.99</v>
      </c>
    </row>
    <row r="26" spans="1:11" x14ac:dyDescent="0.25">
      <c r="B26" t="s">
        <v>43</v>
      </c>
      <c r="C26" t="s">
        <v>26</v>
      </c>
      <c r="D26" t="s">
        <v>44</v>
      </c>
      <c r="E26">
        <v>1390.1537000000001</v>
      </c>
      <c r="F26">
        <v>3435.1392999999998</v>
      </c>
      <c r="G26">
        <v>0.38</v>
      </c>
    </row>
    <row r="27" spans="1:11" x14ac:dyDescent="0.25">
      <c r="B27" t="s">
        <v>45</v>
      </c>
      <c r="C27" t="s">
        <v>26</v>
      </c>
      <c r="D27" t="s">
        <v>46</v>
      </c>
      <c r="E27">
        <v>1018.3398999999999</v>
      </c>
      <c r="F27">
        <v>2516.3688000000002</v>
      </c>
      <c r="G27">
        <v>0.28000000000000003</v>
      </c>
    </row>
    <row r="28" spans="1:11" x14ac:dyDescent="0.25">
      <c r="B28" t="s">
        <v>47</v>
      </c>
      <c r="C28" t="s">
        <v>26</v>
      </c>
      <c r="D28" t="s">
        <v>48</v>
      </c>
      <c r="E28">
        <v>1511.1106</v>
      </c>
      <c r="F28">
        <v>3734.0297999999998</v>
      </c>
      <c r="G28">
        <v>0.41</v>
      </c>
    </row>
    <row r="29" spans="1:11" x14ac:dyDescent="0.25">
      <c r="B29" t="s">
        <v>25</v>
      </c>
      <c r="C29" t="s">
        <v>26</v>
      </c>
      <c r="D29" s="18" t="s">
        <v>49</v>
      </c>
      <c r="E29">
        <v>695.78380000000004</v>
      </c>
      <c r="F29">
        <v>1719.3166000000001</v>
      </c>
      <c r="G29">
        <v>0.19</v>
      </c>
    </row>
    <row r="30" spans="1:11" x14ac:dyDescent="0.25">
      <c r="E30" t="s">
        <v>249</v>
      </c>
      <c r="F30">
        <f>SUM(F16:F29)</f>
        <v>909491.52930000017</v>
      </c>
      <c r="G30">
        <f>SUM(G16:G29)</f>
        <v>100.00999999999998</v>
      </c>
    </row>
    <row r="31" spans="1:11" x14ac:dyDescent="0.25">
      <c r="A31" t="s">
        <v>50</v>
      </c>
    </row>
    <row r="32" spans="1:11" x14ac:dyDescent="0.25">
      <c r="B32" t="s">
        <v>51</v>
      </c>
      <c r="C32">
        <v>42158.420400000003</v>
      </c>
      <c r="D32">
        <v>104175.56479999999</v>
      </c>
      <c r="E32">
        <v>11.45</v>
      </c>
    </row>
    <row r="33" spans="1:5" x14ac:dyDescent="0.25">
      <c r="B33" t="s">
        <v>52</v>
      </c>
      <c r="C33">
        <v>29111.435700000002</v>
      </c>
      <c r="D33">
        <v>71935.813099999999</v>
      </c>
      <c r="E33">
        <v>7.91</v>
      </c>
    </row>
    <row r="34" spans="1:5" x14ac:dyDescent="0.25">
      <c r="B34" t="s">
        <v>53</v>
      </c>
      <c r="C34">
        <v>48431.682699999998</v>
      </c>
      <c r="D34">
        <v>119677.1096</v>
      </c>
      <c r="E34">
        <v>13.16</v>
      </c>
    </row>
    <row r="35" spans="1:5" x14ac:dyDescent="0.25">
      <c r="B35" t="s">
        <v>54</v>
      </c>
      <c r="C35">
        <v>15447.2338</v>
      </c>
      <c r="D35">
        <v>38170.887000000002</v>
      </c>
      <c r="E35">
        <v>4.2</v>
      </c>
    </row>
    <row r="36" spans="1:5" x14ac:dyDescent="0.25">
      <c r="B36" t="s">
        <v>55</v>
      </c>
      <c r="C36">
        <v>7429.1298999999999</v>
      </c>
      <c r="D36">
        <v>18357.7513</v>
      </c>
      <c r="E36">
        <v>2.02</v>
      </c>
    </row>
    <row r="37" spans="1:5" x14ac:dyDescent="0.25">
      <c r="B37" t="s">
        <v>56</v>
      </c>
      <c r="C37">
        <v>3311.8905</v>
      </c>
      <c r="D37">
        <v>8183.8468999999996</v>
      </c>
      <c r="E37">
        <v>0.9</v>
      </c>
    </row>
    <row r="38" spans="1:5" x14ac:dyDescent="0.25">
      <c r="B38" t="s">
        <v>57</v>
      </c>
      <c r="C38">
        <v>819.40750000000003</v>
      </c>
      <c r="D38">
        <v>2024.7968000000001</v>
      </c>
      <c r="E38">
        <v>0.22</v>
      </c>
    </row>
    <row r="39" spans="1:5" x14ac:dyDescent="0.25">
      <c r="B39" t="s">
        <v>58</v>
      </c>
      <c r="C39">
        <v>53342.211900000002</v>
      </c>
      <c r="D39">
        <v>131811.2727</v>
      </c>
      <c r="E39">
        <v>14.49</v>
      </c>
    </row>
    <row r="40" spans="1:5" x14ac:dyDescent="0.25">
      <c r="B40" t="s">
        <v>59</v>
      </c>
      <c r="C40">
        <v>28087.672500000001</v>
      </c>
      <c r="D40">
        <v>69406.043099999995</v>
      </c>
      <c r="E40">
        <v>7.63</v>
      </c>
    </row>
    <row r="41" spans="1:5" x14ac:dyDescent="0.25">
      <c r="B41" t="s">
        <v>60</v>
      </c>
      <c r="C41">
        <v>129050.6363</v>
      </c>
      <c r="D41">
        <v>318890.5748</v>
      </c>
      <c r="E41">
        <v>35.06</v>
      </c>
    </row>
    <row r="42" spans="1:5" x14ac:dyDescent="0.25">
      <c r="B42" t="s">
        <v>61</v>
      </c>
      <c r="C42">
        <v>5711.5995999999996</v>
      </c>
      <c r="D42">
        <v>14113.6481</v>
      </c>
      <c r="E42">
        <v>1.55</v>
      </c>
    </row>
    <row r="43" spans="1:5" x14ac:dyDescent="0.25">
      <c r="B43" t="s">
        <v>62</v>
      </c>
      <c r="C43">
        <v>4509.8411999999998</v>
      </c>
      <c r="D43">
        <v>11144.043100000001</v>
      </c>
      <c r="E43">
        <v>1.23</v>
      </c>
    </row>
    <row r="44" spans="1:5" x14ac:dyDescent="0.25">
      <c r="B44" t="s">
        <v>63</v>
      </c>
      <c r="C44">
        <v>647.57010000000002</v>
      </c>
      <c r="D44">
        <v>1600.1781000000001</v>
      </c>
      <c r="E44">
        <v>0.18</v>
      </c>
    </row>
    <row r="46" spans="1:5" x14ac:dyDescent="0.25">
      <c r="A46" t="s">
        <v>64</v>
      </c>
    </row>
    <row r="47" spans="1:5" x14ac:dyDescent="0.25">
      <c r="B47" t="s">
        <v>65</v>
      </c>
      <c r="C47">
        <v>305318.90120000002</v>
      </c>
      <c r="D47">
        <v>754458.2709</v>
      </c>
      <c r="E47">
        <v>82.95</v>
      </c>
    </row>
    <row r="48" spans="1:5" x14ac:dyDescent="0.25">
      <c r="B48" s="3">
        <v>43865</v>
      </c>
      <c r="C48">
        <v>42187.575299999997</v>
      </c>
      <c r="D48">
        <v>104247.6079</v>
      </c>
      <c r="E48">
        <v>11.46</v>
      </c>
    </row>
    <row r="49" spans="1:21" x14ac:dyDescent="0.25">
      <c r="B49" s="4">
        <v>2958191</v>
      </c>
      <c r="C49">
        <v>20552.255399999998</v>
      </c>
      <c r="D49">
        <v>50785.650600000001</v>
      </c>
      <c r="E49">
        <v>5.58</v>
      </c>
    </row>
    <row r="50" spans="1:21" x14ac:dyDescent="0.25">
      <c r="A50" t="s">
        <v>0</v>
      </c>
    </row>
    <row r="51" spans="1:21" x14ac:dyDescent="0.25">
      <c r="A51" t="s"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B52" t="s">
        <v>19</v>
      </c>
      <c r="E52" t="s">
        <v>20</v>
      </c>
      <c r="F52" t="s">
        <v>21</v>
      </c>
      <c r="G52" t="s">
        <v>23</v>
      </c>
      <c r="H52" t="s">
        <v>66</v>
      </c>
      <c r="L52" s="11"/>
      <c r="M52" s="12"/>
      <c r="N52" s="12"/>
      <c r="O52" s="11"/>
      <c r="P52" s="11"/>
      <c r="Q52" s="11"/>
      <c r="R52" s="11"/>
      <c r="S52" s="11"/>
      <c r="T52" s="11"/>
      <c r="U52" s="12"/>
    </row>
    <row r="53" spans="1:21" x14ac:dyDescent="0.25">
      <c r="L53" s="11"/>
      <c r="M53" s="12"/>
      <c r="N53" s="12"/>
      <c r="O53" s="11"/>
      <c r="P53" s="11"/>
      <c r="Q53" s="11"/>
      <c r="R53" s="11"/>
      <c r="S53" s="11"/>
      <c r="T53" s="11"/>
      <c r="U53" s="12"/>
    </row>
    <row r="54" spans="1:21" x14ac:dyDescent="0.25">
      <c r="A54" t="s">
        <v>67</v>
      </c>
      <c r="B54" t="s">
        <v>68</v>
      </c>
      <c r="C54">
        <v>1</v>
      </c>
      <c r="E54" s="5">
        <v>8572.5247999999992</v>
      </c>
      <c r="F54" s="5">
        <v>21183.137299999999</v>
      </c>
      <c r="G54" s="5">
        <v>2.33</v>
      </c>
      <c r="H54" s="5"/>
      <c r="L54" s="11"/>
      <c r="M54" s="12"/>
      <c r="N54" s="12"/>
      <c r="O54" s="11"/>
      <c r="P54" s="11"/>
      <c r="Q54" s="11"/>
      <c r="R54" s="11"/>
      <c r="S54" s="11"/>
      <c r="T54" s="11"/>
      <c r="U54" s="12"/>
    </row>
    <row r="55" spans="1:21" x14ac:dyDescent="0.25">
      <c r="L55" s="11"/>
      <c r="M55" s="11"/>
      <c r="N55" s="11"/>
      <c r="O55" s="11"/>
      <c r="P55" s="11"/>
      <c r="Q55" s="11"/>
      <c r="R55" s="11"/>
      <c r="S55" s="11"/>
      <c r="T55" s="11"/>
      <c r="U55" s="12"/>
    </row>
    <row r="56" spans="1:21" x14ac:dyDescent="0.25">
      <c r="A56" t="s">
        <v>24</v>
      </c>
      <c r="E56" t="s">
        <v>20</v>
      </c>
      <c r="F56" t="s">
        <v>21</v>
      </c>
      <c r="G56" t="s">
        <v>23</v>
      </c>
      <c r="H56" t="s">
        <v>66</v>
      </c>
      <c r="L56" s="11"/>
      <c r="M56" s="11"/>
      <c r="N56" s="11"/>
      <c r="O56" s="11"/>
      <c r="P56" s="11"/>
      <c r="Q56" s="11"/>
      <c r="R56" s="11"/>
      <c r="S56" s="11"/>
      <c r="T56" s="11"/>
      <c r="U56" s="12"/>
    </row>
    <row r="57" spans="1:21" x14ac:dyDescent="0.25">
      <c r="B57" t="s">
        <v>25</v>
      </c>
      <c r="C57" t="s">
        <v>26</v>
      </c>
      <c r="D57" t="s">
        <v>27</v>
      </c>
      <c r="E57">
        <v>2398.2636000000002</v>
      </c>
      <c r="F57">
        <v>5926.2293</v>
      </c>
      <c r="G57">
        <v>0.65</v>
      </c>
      <c r="H57">
        <v>27.98</v>
      </c>
      <c r="L57" s="11"/>
      <c r="M57" s="11"/>
      <c r="N57" s="11"/>
      <c r="O57" s="11"/>
      <c r="P57" s="11"/>
      <c r="Q57" s="11"/>
      <c r="R57" s="11"/>
      <c r="S57" s="11"/>
      <c r="T57" s="11"/>
      <c r="U57" s="12"/>
    </row>
    <row r="58" spans="1:21" x14ac:dyDescent="0.25">
      <c r="B58" t="s">
        <v>28</v>
      </c>
      <c r="C58" t="s">
        <v>26</v>
      </c>
      <c r="D58" t="s">
        <v>29</v>
      </c>
      <c r="E58">
        <v>3087.9537999999998</v>
      </c>
      <c r="F58">
        <v>7630.4883</v>
      </c>
      <c r="G58">
        <v>0.84</v>
      </c>
      <c r="H58">
        <v>36.020000000000003</v>
      </c>
      <c r="L58" s="11"/>
      <c r="M58" s="11"/>
      <c r="N58" s="11"/>
      <c r="O58" s="11"/>
      <c r="P58" s="11"/>
      <c r="Q58" s="11"/>
      <c r="R58" s="11"/>
      <c r="S58" s="11"/>
      <c r="T58" s="11"/>
      <c r="U58" s="12"/>
    </row>
    <row r="59" spans="1:21" x14ac:dyDescent="0.25">
      <c r="B59" t="s">
        <v>25</v>
      </c>
      <c r="C59" t="s">
        <v>26</v>
      </c>
      <c r="D59" t="s">
        <v>30</v>
      </c>
      <c r="E59">
        <v>1344.4848999999999</v>
      </c>
      <c r="F59">
        <v>3322.2894000000001</v>
      </c>
      <c r="G59">
        <v>0.37</v>
      </c>
      <c r="H59">
        <v>15.68</v>
      </c>
      <c r="L59" s="11"/>
      <c r="M59" s="11"/>
      <c r="N59" s="11"/>
      <c r="O59" s="11"/>
      <c r="P59" s="11"/>
      <c r="Q59" s="11"/>
      <c r="R59" s="11"/>
      <c r="S59" s="11"/>
      <c r="T59" s="11"/>
      <c r="U59" s="12"/>
    </row>
    <row r="60" spans="1:21" x14ac:dyDescent="0.25">
      <c r="B60" t="s">
        <v>28</v>
      </c>
      <c r="C60" t="s">
        <v>26</v>
      </c>
      <c r="D60" t="s">
        <v>31</v>
      </c>
      <c r="E60">
        <v>1733.2736</v>
      </c>
      <c r="F60">
        <v>4283.0057999999999</v>
      </c>
      <c r="G60">
        <v>0.47</v>
      </c>
      <c r="H60">
        <v>20.22</v>
      </c>
      <c r="L60" s="11"/>
      <c r="M60" s="11"/>
      <c r="N60" s="11"/>
      <c r="O60" s="11"/>
      <c r="P60" s="11"/>
      <c r="Q60" s="11"/>
      <c r="R60" s="11"/>
      <c r="S60" s="11"/>
      <c r="T60" s="11"/>
      <c r="U60" s="12"/>
    </row>
    <row r="61" spans="1:21" x14ac:dyDescent="0.25">
      <c r="L61" s="11"/>
      <c r="M61" s="11"/>
      <c r="N61" s="11"/>
      <c r="O61" s="11"/>
      <c r="P61" s="11"/>
      <c r="Q61" s="11"/>
      <c r="R61" s="11"/>
      <c r="S61" s="11"/>
      <c r="T61" s="11"/>
      <c r="U61" s="12"/>
    </row>
    <row r="62" spans="1:21" x14ac:dyDescent="0.25">
      <c r="A62" t="s">
        <v>50</v>
      </c>
      <c r="L62" s="11"/>
      <c r="M62" s="11"/>
      <c r="N62" s="11"/>
      <c r="O62" s="11"/>
      <c r="P62" s="11"/>
      <c r="Q62" s="11"/>
      <c r="R62" s="11"/>
      <c r="S62" s="11"/>
      <c r="T62" s="11"/>
      <c r="U62" s="12"/>
    </row>
    <row r="63" spans="1:21" x14ac:dyDescent="0.25">
      <c r="B63" t="s">
        <v>51</v>
      </c>
      <c r="C63">
        <v>1432.0574999999999</v>
      </c>
      <c r="D63">
        <v>3538.6858000000002</v>
      </c>
      <c r="E63">
        <v>0.39</v>
      </c>
      <c r="F63">
        <v>16.71</v>
      </c>
      <c r="L63" s="11"/>
      <c r="M63" s="11"/>
      <c r="N63" s="11"/>
      <c r="O63" s="11"/>
      <c r="P63" s="11"/>
      <c r="Q63" s="11"/>
      <c r="R63" s="11"/>
      <c r="S63" s="11"/>
      <c r="T63" s="11"/>
      <c r="U63" s="12"/>
    </row>
    <row r="64" spans="1:21" x14ac:dyDescent="0.25">
      <c r="B64" t="s">
        <v>52</v>
      </c>
      <c r="C64">
        <v>7131.9183999999996</v>
      </c>
      <c r="D64">
        <v>17623.327000000001</v>
      </c>
      <c r="E64">
        <v>1.94</v>
      </c>
      <c r="F64">
        <v>83.2</v>
      </c>
      <c r="L64" s="11"/>
      <c r="M64" s="11"/>
      <c r="N64" s="11"/>
      <c r="O64" s="11"/>
      <c r="P64" s="11"/>
      <c r="Q64" s="11"/>
      <c r="R64" s="11"/>
      <c r="S64" s="11"/>
      <c r="T64" s="11"/>
      <c r="U64" s="12"/>
    </row>
    <row r="65" spans="1:21" x14ac:dyDescent="0.25">
      <c r="L65" s="11"/>
      <c r="M65" s="11"/>
      <c r="N65" s="11"/>
      <c r="O65" s="11"/>
      <c r="P65" s="11"/>
      <c r="Q65" s="11"/>
      <c r="R65" s="11"/>
      <c r="S65" s="11"/>
      <c r="T65" s="11"/>
      <c r="U65" s="12"/>
    </row>
    <row r="66" spans="1:21" x14ac:dyDescent="0.25">
      <c r="A66" t="s">
        <v>64</v>
      </c>
      <c r="L66" s="11"/>
      <c r="M66" s="11"/>
      <c r="N66" s="11"/>
      <c r="O66" s="11"/>
      <c r="P66" s="11"/>
      <c r="Q66" s="11"/>
      <c r="R66" s="11"/>
      <c r="S66" s="11"/>
      <c r="T66" s="11"/>
      <c r="U66" s="12"/>
    </row>
    <row r="67" spans="1:21" x14ac:dyDescent="0.25">
      <c r="B67" s="7" t="s">
        <v>65</v>
      </c>
      <c r="C67">
        <v>4398.7515000000003</v>
      </c>
      <c r="D67">
        <v>10869.534799999999</v>
      </c>
      <c r="E67">
        <v>1.2</v>
      </c>
      <c r="F67">
        <v>51.31</v>
      </c>
      <c r="L67" s="11"/>
      <c r="M67" s="11"/>
      <c r="N67" s="11"/>
      <c r="O67" s="11"/>
      <c r="P67" s="11"/>
      <c r="Q67" s="11"/>
      <c r="R67" s="11"/>
      <c r="S67" s="11"/>
      <c r="T67" s="11"/>
      <c r="U67" s="12"/>
    </row>
    <row r="68" spans="1:21" x14ac:dyDescent="0.25">
      <c r="B68" s="7" t="s">
        <v>245</v>
      </c>
      <c r="C68">
        <v>3472.9245000000001</v>
      </c>
      <c r="D68">
        <v>8581.7700999999997</v>
      </c>
      <c r="E68">
        <v>0.94</v>
      </c>
      <c r="F68">
        <v>40.51</v>
      </c>
      <c r="L68" s="11"/>
      <c r="M68" s="11"/>
      <c r="N68" s="11"/>
      <c r="O68" s="11"/>
      <c r="P68" s="11"/>
      <c r="Q68" s="11"/>
      <c r="R68" s="11"/>
      <c r="S68" s="11"/>
      <c r="T68" s="11"/>
      <c r="U68" s="12"/>
    </row>
    <row r="69" spans="1:21" x14ac:dyDescent="0.25">
      <c r="B69" s="7" t="s">
        <v>246</v>
      </c>
      <c r="C69">
        <v>692.3</v>
      </c>
      <c r="D69">
        <v>1710.7079000000001</v>
      </c>
      <c r="E69">
        <v>0.19</v>
      </c>
      <c r="F69">
        <v>8.08</v>
      </c>
      <c r="L69" s="11"/>
      <c r="M69" s="11"/>
      <c r="N69" s="11"/>
      <c r="O69" s="11"/>
      <c r="P69" s="11"/>
      <c r="Q69" s="11"/>
      <c r="R69" s="11"/>
      <c r="S69" s="11"/>
      <c r="T69" s="11"/>
      <c r="U69" s="12"/>
    </row>
    <row r="70" spans="1:21" x14ac:dyDescent="0.25">
      <c r="A70" t="s">
        <v>8</v>
      </c>
      <c r="L70" s="11"/>
      <c r="M70" s="11"/>
      <c r="N70" s="11"/>
      <c r="O70" s="11"/>
      <c r="P70" s="11"/>
      <c r="Q70" s="11"/>
      <c r="R70" s="11"/>
      <c r="S70" s="11"/>
      <c r="T70" s="11"/>
      <c r="U70" s="12"/>
    </row>
    <row r="71" spans="1:21" x14ac:dyDescent="0.25">
      <c r="B71">
        <v>1</v>
      </c>
      <c r="C71" t="s">
        <v>25</v>
      </c>
      <c r="D71" t="s">
        <v>26</v>
      </c>
      <c r="E71" t="s">
        <v>69</v>
      </c>
      <c r="F71">
        <v>273.02080000000001</v>
      </c>
      <c r="G71">
        <v>674.6481</v>
      </c>
      <c r="H71">
        <v>7.0000000000000007E-2</v>
      </c>
      <c r="I71">
        <v>3.18</v>
      </c>
      <c r="J71" s="19">
        <v>1</v>
      </c>
      <c r="L71" s="11"/>
      <c r="M71" s="11"/>
      <c r="N71" s="11"/>
      <c r="O71" s="11"/>
      <c r="P71" s="11"/>
      <c r="Q71" s="11"/>
      <c r="R71" s="11"/>
      <c r="S71" s="11"/>
      <c r="T71" s="11"/>
      <c r="U71" s="12"/>
    </row>
    <row r="72" spans="1:21" x14ac:dyDescent="0.25">
      <c r="B72">
        <v>2</v>
      </c>
      <c r="C72" t="s">
        <v>25</v>
      </c>
      <c r="D72" t="s">
        <v>26</v>
      </c>
      <c r="E72" t="s">
        <v>70</v>
      </c>
      <c r="F72">
        <v>138.80179999999999</v>
      </c>
      <c r="G72">
        <v>342.9862</v>
      </c>
      <c r="H72">
        <v>0.04</v>
      </c>
      <c r="I72">
        <v>1.62</v>
      </c>
      <c r="J72" s="19">
        <v>2</v>
      </c>
      <c r="L72" s="11"/>
      <c r="M72" s="11"/>
      <c r="N72" s="11"/>
      <c r="O72" s="11"/>
      <c r="P72" s="11"/>
      <c r="Q72" s="11"/>
      <c r="R72" s="11"/>
      <c r="S72" s="11"/>
      <c r="T72" s="11"/>
      <c r="U72" s="12"/>
    </row>
    <row r="73" spans="1:21" x14ac:dyDescent="0.25">
      <c r="B73">
        <v>3</v>
      </c>
      <c r="C73" t="s">
        <v>25</v>
      </c>
      <c r="D73" t="s">
        <v>26</v>
      </c>
      <c r="E73" t="s">
        <v>71</v>
      </c>
      <c r="F73">
        <v>941.62369999999999</v>
      </c>
      <c r="G73">
        <v>2326.7991999999999</v>
      </c>
      <c r="H73">
        <v>0.26</v>
      </c>
      <c r="I73">
        <v>10.98</v>
      </c>
      <c r="J73" s="19">
        <v>3</v>
      </c>
      <c r="L73" s="11"/>
      <c r="M73" s="11"/>
      <c r="N73" s="11"/>
      <c r="O73" s="11"/>
      <c r="P73" s="11"/>
      <c r="Q73" s="11"/>
      <c r="R73" s="11"/>
      <c r="S73" s="11"/>
      <c r="T73" s="11"/>
      <c r="U73" s="12"/>
    </row>
    <row r="74" spans="1:21" x14ac:dyDescent="0.25">
      <c r="B74">
        <v>4</v>
      </c>
      <c r="C74" t="s">
        <v>25</v>
      </c>
      <c r="D74" t="s">
        <v>26</v>
      </c>
      <c r="E74" t="s">
        <v>72</v>
      </c>
      <c r="F74">
        <v>1044.8172999999999</v>
      </c>
      <c r="G74">
        <v>2581.7959000000001</v>
      </c>
      <c r="H74">
        <v>0.28000000000000003</v>
      </c>
      <c r="I74">
        <v>12.19</v>
      </c>
      <c r="J74" s="19">
        <v>4</v>
      </c>
      <c r="L74" s="11"/>
      <c r="M74" s="11"/>
      <c r="N74" s="11"/>
      <c r="O74" s="11"/>
      <c r="P74" s="11"/>
      <c r="Q74" s="11"/>
      <c r="R74" s="11"/>
      <c r="S74" s="11"/>
      <c r="T74" s="11"/>
      <c r="U74" s="12"/>
    </row>
    <row r="75" spans="1:21" x14ac:dyDescent="0.25">
      <c r="B75">
        <v>5</v>
      </c>
      <c r="C75" t="s">
        <v>28</v>
      </c>
      <c r="D75" t="s">
        <v>26</v>
      </c>
      <c r="E75" t="s">
        <v>73</v>
      </c>
      <c r="F75">
        <v>171.41210000000001</v>
      </c>
      <c r="G75">
        <v>423.56799999999998</v>
      </c>
      <c r="H75">
        <v>0.05</v>
      </c>
      <c r="I75">
        <v>2</v>
      </c>
      <c r="J75" s="19">
        <v>5</v>
      </c>
      <c r="L75" s="11"/>
      <c r="M75" s="11"/>
      <c r="N75" s="11"/>
      <c r="O75" s="11"/>
      <c r="P75" s="11"/>
      <c r="Q75" s="11"/>
      <c r="R75" s="11"/>
      <c r="S75" s="11"/>
      <c r="T75" s="11"/>
      <c r="U75" s="12"/>
    </row>
    <row r="76" spans="1:21" x14ac:dyDescent="0.25">
      <c r="B76">
        <v>6</v>
      </c>
      <c r="C76" t="s">
        <v>28</v>
      </c>
      <c r="D76" t="s">
        <v>26</v>
      </c>
      <c r="E76" t="s">
        <v>74</v>
      </c>
      <c r="F76">
        <v>335.40969999999999</v>
      </c>
      <c r="G76">
        <v>828.81420000000003</v>
      </c>
      <c r="H76">
        <v>0.09</v>
      </c>
      <c r="I76">
        <v>3.91</v>
      </c>
      <c r="J76" s="19">
        <v>6</v>
      </c>
      <c r="L76" s="11"/>
      <c r="M76" s="11"/>
      <c r="N76" s="11"/>
      <c r="O76" s="11"/>
      <c r="P76" s="11"/>
      <c r="Q76" s="11"/>
      <c r="R76" s="11"/>
      <c r="S76" s="11"/>
      <c r="T76" s="11"/>
      <c r="U76" s="12"/>
    </row>
    <row r="77" spans="1:21" x14ac:dyDescent="0.25">
      <c r="B77">
        <v>7</v>
      </c>
      <c r="C77" t="s">
        <v>28</v>
      </c>
      <c r="D77" t="s">
        <v>26</v>
      </c>
      <c r="E77" t="s">
        <v>75</v>
      </c>
      <c r="F77">
        <v>974.6712</v>
      </c>
      <c r="G77">
        <v>2408.4611</v>
      </c>
      <c r="H77">
        <v>0.26</v>
      </c>
      <c r="I77">
        <v>11.37</v>
      </c>
      <c r="J77" s="19">
        <v>7</v>
      </c>
      <c r="L77" s="11"/>
      <c r="M77" s="11"/>
      <c r="N77" s="11"/>
      <c r="O77" s="11"/>
      <c r="P77" s="11"/>
      <c r="Q77" s="11"/>
      <c r="R77" s="11"/>
      <c r="S77" s="11"/>
      <c r="T77" s="11"/>
      <c r="U77" s="12"/>
    </row>
    <row r="78" spans="1:21" x14ac:dyDescent="0.25">
      <c r="B78">
        <v>8</v>
      </c>
      <c r="C78" t="s">
        <v>28</v>
      </c>
      <c r="D78" t="s">
        <v>26</v>
      </c>
      <c r="E78" t="s">
        <v>76</v>
      </c>
      <c r="F78">
        <v>441.721</v>
      </c>
      <c r="G78">
        <v>1091.5146</v>
      </c>
      <c r="H78">
        <v>0.12</v>
      </c>
      <c r="I78">
        <v>5.15</v>
      </c>
      <c r="J78" s="19">
        <v>8</v>
      </c>
      <c r="L78" s="11"/>
      <c r="M78" s="11"/>
      <c r="N78" s="11"/>
      <c r="O78" s="11"/>
      <c r="P78" s="11"/>
      <c r="Q78" s="11"/>
      <c r="R78" s="11"/>
      <c r="S78" s="11"/>
      <c r="T78" s="11"/>
      <c r="U78" s="12"/>
    </row>
    <row r="79" spans="1:21" x14ac:dyDescent="0.25">
      <c r="B79">
        <v>9</v>
      </c>
      <c r="C79" t="s">
        <v>28</v>
      </c>
      <c r="D79" t="s">
        <v>26</v>
      </c>
      <c r="E79" t="s">
        <v>77</v>
      </c>
      <c r="F79">
        <v>1164.7398000000001</v>
      </c>
      <c r="G79">
        <v>2878.1302999999998</v>
      </c>
      <c r="H79">
        <v>0.32</v>
      </c>
      <c r="I79">
        <v>13.59</v>
      </c>
      <c r="J79" s="19">
        <v>9</v>
      </c>
      <c r="L79" s="11"/>
      <c r="M79" s="11"/>
      <c r="N79" s="11"/>
      <c r="O79" s="11"/>
      <c r="P79" s="11"/>
      <c r="Q79" s="11"/>
      <c r="R79" s="11"/>
      <c r="S79" s="11"/>
      <c r="T79" s="11"/>
      <c r="U79" s="12"/>
    </row>
    <row r="80" spans="1:21" x14ac:dyDescent="0.25">
      <c r="B80">
        <v>10</v>
      </c>
      <c r="C80" t="s">
        <v>25</v>
      </c>
      <c r="D80" t="s">
        <v>26</v>
      </c>
      <c r="E80" t="s">
        <v>78</v>
      </c>
      <c r="F80">
        <v>75.200500000000005</v>
      </c>
      <c r="G80">
        <v>185.82429999999999</v>
      </c>
      <c r="H80">
        <v>0.02</v>
      </c>
      <c r="I80">
        <v>0.88</v>
      </c>
      <c r="J80" s="19">
        <v>10</v>
      </c>
      <c r="L80" s="11"/>
      <c r="M80" s="11"/>
      <c r="N80" s="11"/>
      <c r="O80" s="11"/>
      <c r="P80" s="11"/>
      <c r="Q80" s="11"/>
      <c r="R80" s="11"/>
      <c r="S80" s="11"/>
      <c r="T80" s="11"/>
      <c r="U80" s="12"/>
    </row>
    <row r="81" spans="1:21" x14ac:dyDescent="0.25">
      <c r="B81">
        <v>11</v>
      </c>
      <c r="C81" t="s">
        <v>25</v>
      </c>
      <c r="D81" t="s">
        <v>26</v>
      </c>
      <c r="E81" t="s">
        <v>79</v>
      </c>
      <c r="F81">
        <v>155.03530000000001</v>
      </c>
      <c r="G81">
        <v>383.09989999999999</v>
      </c>
      <c r="H81">
        <v>0.04</v>
      </c>
      <c r="I81">
        <v>1.81</v>
      </c>
      <c r="J81" s="19">
        <v>11</v>
      </c>
      <c r="L81" s="11"/>
      <c r="M81" s="11"/>
      <c r="N81" s="11"/>
      <c r="O81" s="11"/>
      <c r="P81" s="11"/>
      <c r="Q81" s="11"/>
      <c r="R81" s="11"/>
      <c r="S81" s="11"/>
      <c r="T81" s="11"/>
      <c r="U81" s="12"/>
    </row>
    <row r="82" spans="1:21" x14ac:dyDescent="0.25">
      <c r="B82">
        <v>12</v>
      </c>
      <c r="C82" t="s">
        <v>25</v>
      </c>
      <c r="D82" t="s">
        <v>26</v>
      </c>
      <c r="E82" t="s">
        <v>80</v>
      </c>
      <c r="F82">
        <v>587.07259999999997</v>
      </c>
      <c r="G82">
        <v>1450.6857</v>
      </c>
      <c r="H82">
        <v>0.16</v>
      </c>
      <c r="I82">
        <v>6.85</v>
      </c>
      <c r="J82" s="19">
        <v>12</v>
      </c>
      <c r="L82" s="11"/>
      <c r="M82" s="11"/>
      <c r="N82" s="11"/>
      <c r="O82" s="11"/>
      <c r="P82" s="11"/>
      <c r="Q82" s="11"/>
      <c r="R82" s="11"/>
      <c r="S82" s="11"/>
      <c r="T82" s="11"/>
      <c r="U82" s="12"/>
    </row>
    <row r="83" spans="1:21" x14ac:dyDescent="0.25">
      <c r="B83">
        <v>13</v>
      </c>
      <c r="C83" t="s">
        <v>25</v>
      </c>
      <c r="D83" t="s">
        <v>26</v>
      </c>
      <c r="E83" t="s">
        <v>81</v>
      </c>
      <c r="F83">
        <v>527.17650000000003</v>
      </c>
      <c r="G83">
        <v>1302.6795</v>
      </c>
      <c r="H83">
        <v>0.14000000000000001</v>
      </c>
      <c r="I83">
        <v>6.15</v>
      </c>
      <c r="J83" s="19">
        <v>13</v>
      </c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x14ac:dyDescent="0.25">
      <c r="B84">
        <v>14</v>
      </c>
      <c r="C84" t="s">
        <v>28</v>
      </c>
      <c r="D84" t="s">
        <v>26</v>
      </c>
      <c r="E84" t="s">
        <v>82</v>
      </c>
      <c r="F84">
        <v>95.794399999999996</v>
      </c>
      <c r="G84">
        <v>236.71270000000001</v>
      </c>
      <c r="H84">
        <v>0.03</v>
      </c>
      <c r="I84">
        <v>1.1200000000000001</v>
      </c>
      <c r="J84" s="19">
        <v>14</v>
      </c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x14ac:dyDescent="0.25">
      <c r="B85">
        <v>15</v>
      </c>
      <c r="C85" t="s">
        <v>28</v>
      </c>
      <c r="D85" t="s">
        <v>26</v>
      </c>
      <c r="E85" t="s">
        <v>83</v>
      </c>
      <c r="F85">
        <v>187.3828</v>
      </c>
      <c r="G85">
        <v>463.03230000000002</v>
      </c>
      <c r="H85">
        <v>0.05</v>
      </c>
      <c r="I85">
        <v>2.19</v>
      </c>
      <c r="J85" s="19">
        <v>15</v>
      </c>
      <c r="L85" s="11"/>
      <c r="M85" s="11"/>
      <c r="N85" s="11"/>
      <c r="O85" s="11"/>
      <c r="P85" s="11"/>
      <c r="Q85" s="11"/>
      <c r="R85" s="11"/>
      <c r="S85" s="11"/>
      <c r="T85" s="11"/>
      <c r="U85" s="12"/>
    </row>
    <row r="86" spans="1:21" x14ac:dyDescent="0.25">
      <c r="B86">
        <v>16</v>
      </c>
      <c r="C86" t="s">
        <v>28</v>
      </c>
      <c r="D86" t="s">
        <v>26</v>
      </c>
      <c r="E86" t="s">
        <v>84</v>
      </c>
      <c r="F86">
        <v>250.57900000000001</v>
      </c>
      <c r="G86">
        <v>619.19330000000002</v>
      </c>
      <c r="H86">
        <v>7.0000000000000007E-2</v>
      </c>
      <c r="I86">
        <v>2.92</v>
      </c>
      <c r="J86" s="19">
        <v>16</v>
      </c>
      <c r="L86" s="11"/>
      <c r="M86" s="11"/>
      <c r="N86" s="11"/>
      <c r="O86" s="11"/>
      <c r="P86" s="11"/>
      <c r="Q86" s="11"/>
      <c r="R86" s="11"/>
      <c r="S86" s="11"/>
      <c r="T86" s="11"/>
      <c r="U86" s="12"/>
    </row>
    <row r="87" spans="1:21" x14ac:dyDescent="0.25">
      <c r="B87">
        <v>17</v>
      </c>
      <c r="C87" t="s">
        <v>28</v>
      </c>
      <c r="D87" t="s">
        <v>26</v>
      </c>
      <c r="E87" t="s">
        <v>85</v>
      </c>
      <c r="F87">
        <v>548.24429999999995</v>
      </c>
      <c r="G87">
        <v>1354.7391</v>
      </c>
      <c r="H87">
        <v>0.15</v>
      </c>
      <c r="I87">
        <v>6.4</v>
      </c>
      <c r="J87" s="19">
        <v>17</v>
      </c>
      <c r="L87" s="11"/>
      <c r="M87" s="11"/>
      <c r="N87" s="11"/>
      <c r="O87" s="11"/>
      <c r="P87" s="11"/>
      <c r="Q87" s="11"/>
      <c r="R87" s="11"/>
      <c r="S87" s="11"/>
      <c r="T87" s="11"/>
      <c r="U87" s="12"/>
    </row>
    <row r="88" spans="1:21" x14ac:dyDescent="0.25">
      <c r="B88">
        <v>18</v>
      </c>
      <c r="C88" t="s">
        <v>28</v>
      </c>
      <c r="D88" t="s">
        <v>26</v>
      </c>
      <c r="E88" t="s">
        <v>86</v>
      </c>
      <c r="F88">
        <v>651.2731</v>
      </c>
      <c r="G88">
        <v>1609.3282999999999</v>
      </c>
      <c r="H88">
        <v>0.18</v>
      </c>
      <c r="I88">
        <v>7.6</v>
      </c>
      <c r="J88" s="19">
        <v>18</v>
      </c>
      <c r="L88" s="11"/>
      <c r="M88" s="11"/>
      <c r="N88" s="11"/>
      <c r="O88" s="11"/>
      <c r="P88" s="11"/>
      <c r="Q88" s="11"/>
      <c r="R88" s="11"/>
      <c r="S88" s="11"/>
      <c r="T88" s="11"/>
      <c r="U88" s="12"/>
    </row>
    <row r="89" spans="1:21" x14ac:dyDescent="0.25">
      <c r="A89" t="s">
        <v>0</v>
      </c>
      <c r="L89" s="11"/>
      <c r="M89" s="11"/>
      <c r="N89" s="11"/>
      <c r="O89" s="11"/>
      <c r="P89" s="11"/>
      <c r="Q89" s="11"/>
      <c r="R89" s="11"/>
      <c r="S89" s="11"/>
      <c r="T89" s="11"/>
      <c r="U89" s="12"/>
    </row>
    <row r="90" spans="1:21" x14ac:dyDescent="0.25">
      <c r="A90" t="s">
        <v>0</v>
      </c>
      <c r="L90" s="11"/>
      <c r="M90" s="11"/>
      <c r="N90" s="11"/>
      <c r="O90" s="11"/>
      <c r="P90" s="11"/>
      <c r="Q90" s="11"/>
      <c r="R90" s="11"/>
      <c r="S90" s="11"/>
      <c r="T90" s="11"/>
      <c r="U90" s="12"/>
    </row>
    <row r="91" spans="1:21" x14ac:dyDescent="0.25">
      <c r="B91" t="s">
        <v>19</v>
      </c>
      <c r="C91" t="s">
        <v>20</v>
      </c>
      <c r="D91" t="s">
        <v>21</v>
      </c>
      <c r="E91" t="s">
        <v>23</v>
      </c>
      <c r="F91" t="s">
        <v>66</v>
      </c>
      <c r="L91" s="11"/>
      <c r="M91" s="11"/>
      <c r="N91" s="11"/>
      <c r="O91" s="11"/>
      <c r="P91" s="11"/>
      <c r="Q91" s="11"/>
      <c r="R91" s="11"/>
      <c r="S91" s="11"/>
      <c r="T91" s="11"/>
      <c r="U91" s="12"/>
    </row>
    <row r="92" spans="1:21" x14ac:dyDescent="0.25">
      <c r="L92" s="11"/>
      <c r="M92" s="11"/>
      <c r="N92" s="11"/>
      <c r="O92" s="11"/>
      <c r="P92" s="11"/>
      <c r="Q92" s="11"/>
      <c r="R92" s="11"/>
      <c r="S92" s="11"/>
      <c r="T92" s="11"/>
      <c r="U92" s="12"/>
    </row>
    <row r="93" spans="1:21" x14ac:dyDescent="0.25">
      <c r="A93" t="s">
        <v>67</v>
      </c>
      <c r="B93" t="s">
        <v>68</v>
      </c>
      <c r="C93">
        <v>2</v>
      </c>
      <c r="D93">
        <v>8158.5367999999999</v>
      </c>
      <c r="E93">
        <v>20160.1522</v>
      </c>
      <c r="F93">
        <v>2.2200000000000002</v>
      </c>
      <c r="L93" s="11"/>
      <c r="M93" s="11"/>
      <c r="N93" s="11"/>
      <c r="O93" s="11"/>
      <c r="P93" s="11"/>
      <c r="Q93" s="11"/>
      <c r="R93" s="11"/>
      <c r="S93" s="11"/>
      <c r="T93" s="11"/>
      <c r="U93" s="12"/>
    </row>
    <row r="94" spans="1:21" x14ac:dyDescent="0.25">
      <c r="L94" s="11"/>
      <c r="M94" s="11"/>
      <c r="N94" s="11"/>
      <c r="O94" s="11"/>
      <c r="P94" s="11"/>
      <c r="Q94" s="11"/>
      <c r="R94" s="11"/>
      <c r="S94" s="11"/>
      <c r="T94" s="11"/>
      <c r="U94" s="12"/>
    </row>
    <row r="95" spans="1:21" x14ac:dyDescent="0.25">
      <c r="A95" t="s">
        <v>24</v>
      </c>
      <c r="L95" s="11"/>
      <c r="M95" s="11"/>
      <c r="N95" s="11"/>
      <c r="O95" s="11"/>
      <c r="P95" s="11"/>
      <c r="Q95" s="11"/>
      <c r="R95" s="11"/>
      <c r="S95" s="11"/>
      <c r="T95" s="11"/>
      <c r="U95" s="12"/>
    </row>
    <row r="96" spans="1:21" x14ac:dyDescent="0.25">
      <c r="B96" t="s">
        <v>25</v>
      </c>
      <c r="C96" t="s">
        <v>26</v>
      </c>
      <c r="D96" t="s">
        <v>32</v>
      </c>
      <c r="E96">
        <v>951.61890000000005</v>
      </c>
      <c r="F96">
        <v>2351.4978999999998</v>
      </c>
      <c r="G96">
        <v>0.26</v>
      </c>
      <c r="H96">
        <v>11.66</v>
      </c>
      <c r="L96" s="11"/>
      <c r="M96" s="11"/>
      <c r="N96" s="11"/>
      <c r="O96" s="11"/>
      <c r="P96" s="11"/>
      <c r="Q96" s="11"/>
      <c r="R96" s="11"/>
      <c r="S96" s="11"/>
      <c r="T96" s="11"/>
      <c r="U96" s="12"/>
    </row>
    <row r="97" spans="1:10" x14ac:dyDescent="0.25">
      <c r="B97" t="s">
        <v>25</v>
      </c>
      <c r="C97" t="s">
        <v>26</v>
      </c>
      <c r="D97" t="s">
        <v>27</v>
      </c>
      <c r="E97">
        <v>2321.2714999999998</v>
      </c>
      <c r="F97">
        <v>5735.9778999999999</v>
      </c>
      <c r="G97">
        <v>0.63</v>
      </c>
      <c r="H97">
        <v>28.45</v>
      </c>
    </row>
    <row r="98" spans="1:10" x14ac:dyDescent="0.25">
      <c r="B98" t="s">
        <v>28</v>
      </c>
      <c r="C98" t="s">
        <v>26</v>
      </c>
      <c r="D98" t="s">
        <v>29</v>
      </c>
      <c r="E98">
        <v>2287.4249</v>
      </c>
      <c r="F98">
        <v>5652.3413</v>
      </c>
      <c r="G98">
        <v>0.62</v>
      </c>
      <c r="H98">
        <v>28.04</v>
      </c>
    </row>
    <row r="99" spans="1:10" x14ac:dyDescent="0.25">
      <c r="B99" t="s">
        <v>25</v>
      </c>
      <c r="C99" t="s">
        <v>26</v>
      </c>
      <c r="D99" t="s">
        <v>30</v>
      </c>
      <c r="E99">
        <v>1306.2774999999999</v>
      </c>
      <c r="F99">
        <v>3227.8769000000002</v>
      </c>
      <c r="G99">
        <v>0.35</v>
      </c>
      <c r="H99">
        <v>16.010000000000002</v>
      </c>
    </row>
    <row r="100" spans="1:10" x14ac:dyDescent="0.25">
      <c r="B100" t="s">
        <v>28</v>
      </c>
      <c r="C100" t="s">
        <v>26</v>
      </c>
      <c r="D100" t="s">
        <v>31</v>
      </c>
      <c r="E100">
        <v>1291.7858000000001</v>
      </c>
      <c r="F100">
        <v>3192.0673000000002</v>
      </c>
      <c r="G100">
        <v>0.35</v>
      </c>
      <c r="H100">
        <v>15.83</v>
      </c>
    </row>
    <row r="102" spans="1:10" x14ac:dyDescent="0.25">
      <c r="A102" t="s">
        <v>50</v>
      </c>
    </row>
    <row r="103" spans="1:10" x14ac:dyDescent="0.25">
      <c r="B103" t="s">
        <v>53</v>
      </c>
      <c r="C103">
        <v>3371.7471999999998</v>
      </c>
      <c r="D103">
        <v>8331.7559000000001</v>
      </c>
      <c r="E103">
        <v>0.92</v>
      </c>
      <c r="F103">
        <v>41.33</v>
      </c>
    </row>
    <row r="104" spans="1:10" x14ac:dyDescent="0.25">
      <c r="B104" t="s">
        <v>52</v>
      </c>
      <c r="C104">
        <v>3325.8071</v>
      </c>
      <c r="D104">
        <v>8218.2355000000007</v>
      </c>
      <c r="E104">
        <v>0.9</v>
      </c>
      <c r="F104">
        <v>40.76</v>
      </c>
    </row>
    <row r="105" spans="1:10" x14ac:dyDescent="0.25">
      <c r="B105" t="s">
        <v>54</v>
      </c>
      <c r="C105">
        <v>1460.8243</v>
      </c>
      <c r="D105">
        <v>3609.77</v>
      </c>
      <c r="E105">
        <v>0.4</v>
      </c>
      <c r="F105">
        <v>17.91</v>
      </c>
    </row>
    <row r="107" spans="1:10" x14ac:dyDescent="0.25">
      <c r="A107" t="s">
        <v>64</v>
      </c>
    </row>
    <row r="108" spans="1:10" x14ac:dyDescent="0.25">
      <c r="B108" t="s">
        <v>65</v>
      </c>
      <c r="C108">
        <v>5808.3229000000001</v>
      </c>
      <c r="D108">
        <v>14352.6564</v>
      </c>
      <c r="E108">
        <v>1.58</v>
      </c>
      <c r="F108">
        <v>71.19</v>
      </c>
    </row>
    <row r="109" spans="1:10" x14ac:dyDescent="0.25">
      <c r="B109" s="3">
        <v>43865</v>
      </c>
      <c r="C109">
        <v>1541.4124999999999</v>
      </c>
      <c r="D109">
        <v>3808.9074000000001</v>
      </c>
      <c r="E109">
        <v>0.42</v>
      </c>
      <c r="F109">
        <v>18.89</v>
      </c>
    </row>
    <row r="110" spans="1:10" x14ac:dyDescent="0.25">
      <c r="B110" s="4">
        <v>2958191</v>
      </c>
      <c r="C110">
        <v>808.64319999999998</v>
      </c>
      <c r="D110">
        <v>1998.1976999999999</v>
      </c>
      <c r="E110">
        <v>0.22</v>
      </c>
      <c r="F110">
        <v>9.91</v>
      </c>
    </row>
    <row r="111" spans="1:10" x14ac:dyDescent="0.25">
      <c r="A111" t="s">
        <v>8</v>
      </c>
    </row>
    <row r="112" spans="1:10" x14ac:dyDescent="0.25">
      <c r="B112">
        <v>19</v>
      </c>
      <c r="C112" t="s">
        <v>25</v>
      </c>
      <c r="D112" t="s">
        <v>26</v>
      </c>
      <c r="E112" t="s">
        <v>87</v>
      </c>
      <c r="F112">
        <v>591.07939999999996</v>
      </c>
      <c r="G112">
        <v>1460.5868</v>
      </c>
      <c r="H112">
        <v>0.16</v>
      </c>
      <c r="I112">
        <v>7.24</v>
      </c>
      <c r="J112" s="19">
        <v>1</v>
      </c>
    </row>
    <row r="113" spans="2:10" x14ac:dyDescent="0.25">
      <c r="B113">
        <v>20</v>
      </c>
      <c r="C113" t="s">
        <v>25</v>
      </c>
      <c r="D113" t="s">
        <v>26</v>
      </c>
      <c r="E113" t="s">
        <v>88</v>
      </c>
      <c r="F113">
        <v>76.447500000000005</v>
      </c>
      <c r="G113">
        <v>188.90559999999999</v>
      </c>
      <c r="H113">
        <v>0.02</v>
      </c>
      <c r="I113">
        <v>0.94</v>
      </c>
      <c r="J113" s="19">
        <v>2</v>
      </c>
    </row>
    <row r="114" spans="2:10" x14ac:dyDescent="0.25">
      <c r="B114">
        <v>21</v>
      </c>
      <c r="C114" t="s">
        <v>25</v>
      </c>
      <c r="D114" t="s">
        <v>26</v>
      </c>
      <c r="E114" t="s">
        <v>89</v>
      </c>
      <c r="F114">
        <v>89.331000000000003</v>
      </c>
      <c r="G114">
        <v>220.7415</v>
      </c>
      <c r="H114">
        <v>0.02</v>
      </c>
      <c r="I114">
        <v>1.0900000000000001</v>
      </c>
      <c r="J114" s="19">
        <v>3</v>
      </c>
    </row>
    <row r="115" spans="2:10" x14ac:dyDescent="0.25">
      <c r="B115">
        <v>22</v>
      </c>
      <c r="C115" t="s">
        <v>25</v>
      </c>
      <c r="D115" t="s">
        <v>26</v>
      </c>
      <c r="E115" t="s">
        <v>90</v>
      </c>
      <c r="F115">
        <v>40.679600000000001</v>
      </c>
      <c r="G115">
        <v>100.5213</v>
      </c>
      <c r="H115">
        <v>0.01</v>
      </c>
      <c r="I115">
        <v>0.5</v>
      </c>
      <c r="J115" s="19">
        <v>4</v>
      </c>
    </row>
    <row r="116" spans="2:10" x14ac:dyDescent="0.25">
      <c r="B116">
        <v>23</v>
      </c>
      <c r="C116" t="s">
        <v>25</v>
      </c>
      <c r="D116" t="s">
        <v>26</v>
      </c>
      <c r="E116" t="s">
        <v>91</v>
      </c>
      <c r="F116">
        <v>154.0813</v>
      </c>
      <c r="G116">
        <v>380.74270000000001</v>
      </c>
      <c r="H116">
        <v>0.04</v>
      </c>
      <c r="I116">
        <v>1.89</v>
      </c>
      <c r="J116" s="19">
        <v>5</v>
      </c>
    </row>
    <row r="117" spans="2:10" x14ac:dyDescent="0.25">
      <c r="B117">
        <v>24</v>
      </c>
      <c r="C117" t="s">
        <v>25</v>
      </c>
      <c r="D117" t="s">
        <v>26</v>
      </c>
      <c r="E117" t="s">
        <v>92</v>
      </c>
      <c r="F117">
        <v>167.57740000000001</v>
      </c>
      <c r="G117">
        <v>414.09210000000002</v>
      </c>
      <c r="H117">
        <v>0.05</v>
      </c>
      <c r="I117">
        <v>2.0499999999999998</v>
      </c>
      <c r="J117" s="19">
        <v>6</v>
      </c>
    </row>
    <row r="118" spans="2:10" x14ac:dyDescent="0.25">
      <c r="B118">
        <v>25</v>
      </c>
      <c r="C118" t="s">
        <v>25</v>
      </c>
      <c r="D118" t="s">
        <v>26</v>
      </c>
      <c r="E118" t="s">
        <v>93</v>
      </c>
      <c r="F118">
        <v>872.11739999999998</v>
      </c>
      <c r="G118">
        <v>2155.0455999999999</v>
      </c>
      <c r="H118">
        <v>0.24</v>
      </c>
      <c r="I118">
        <v>10.69</v>
      </c>
      <c r="J118" s="19">
        <v>7</v>
      </c>
    </row>
    <row r="119" spans="2:10" x14ac:dyDescent="0.25">
      <c r="B119">
        <v>26</v>
      </c>
      <c r="C119" t="s">
        <v>25</v>
      </c>
      <c r="D119" t="s">
        <v>26</v>
      </c>
      <c r="E119" t="s">
        <v>72</v>
      </c>
      <c r="F119">
        <v>355.27569999999997</v>
      </c>
      <c r="G119">
        <v>877.90409999999997</v>
      </c>
      <c r="H119">
        <v>0.1</v>
      </c>
      <c r="I119">
        <v>4.3499999999999996</v>
      </c>
      <c r="J119" s="19">
        <v>8</v>
      </c>
    </row>
    <row r="120" spans="2:10" x14ac:dyDescent="0.25">
      <c r="B120">
        <v>27</v>
      </c>
      <c r="C120" t="s">
        <v>25</v>
      </c>
      <c r="D120" t="s">
        <v>26</v>
      </c>
      <c r="E120" t="s">
        <v>71</v>
      </c>
      <c r="F120">
        <v>366.05590000000001</v>
      </c>
      <c r="G120">
        <v>904.54250000000002</v>
      </c>
      <c r="H120">
        <v>0.1</v>
      </c>
      <c r="I120">
        <v>4.49</v>
      </c>
      <c r="J120" s="19">
        <v>9</v>
      </c>
    </row>
    <row r="121" spans="2:10" x14ac:dyDescent="0.25">
      <c r="B121">
        <v>28</v>
      </c>
      <c r="C121" t="s">
        <v>25</v>
      </c>
      <c r="D121" t="s">
        <v>26</v>
      </c>
      <c r="E121" t="s">
        <v>94</v>
      </c>
      <c r="F121">
        <v>197.76390000000001</v>
      </c>
      <c r="G121">
        <v>488.68439999999998</v>
      </c>
      <c r="H121">
        <v>0.05</v>
      </c>
      <c r="I121">
        <v>2.42</v>
      </c>
      <c r="J121" s="19">
        <v>10</v>
      </c>
    </row>
    <row r="122" spans="2:10" x14ac:dyDescent="0.25">
      <c r="B122">
        <v>29</v>
      </c>
      <c r="C122" t="s">
        <v>25</v>
      </c>
      <c r="D122" t="s">
        <v>26</v>
      </c>
      <c r="E122" t="s">
        <v>95</v>
      </c>
      <c r="F122">
        <v>362.4812</v>
      </c>
      <c r="G122">
        <v>895.70920000000001</v>
      </c>
      <c r="H122">
        <v>0.1</v>
      </c>
      <c r="I122">
        <v>4.4400000000000004</v>
      </c>
      <c r="J122" s="19">
        <v>11</v>
      </c>
    </row>
    <row r="123" spans="2:10" x14ac:dyDescent="0.25">
      <c r="B123">
        <v>30</v>
      </c>
      <c r="C123" t="s">
        <v>28</v>
      </c>
      <c r="D123" t="s">
        <v>26</v>
      </c>
      <c r="E123" t="s">
        <v>96</v>
      </c>
      <c r="F123">
        <v>736.00239999999997</v>
      </c>
      <c r="G123">
        <v>1818.6986999999999</v>
      </c>
      <c r="H123">
        <v>0.2</v>
      </c>
      <c r="I123">
        <v>9.02</v>
      </c>
      <c r="J123" s="19">
        <v>12</v>
      </c>
    </row>
    <row r="124" spans="2:10" x14ac:dyDescent="0.25">
      <c r="B124">
        <v>31</v>
      </c>
      <c r="C124" t="s">
        <v>28</v>
      </c>
      <c r="D124" t="s">
        <v>26</v>
      </c>
      <c r="E124" t="s">
        <v>76</v>
      </c>
      <c r="F124">
        <v>293.11180000000002</v>
      </c>
      <c r="G124">
        <v>724.29399999999998</v>
      </c>
      <c r="H124">
        <v>0.08</v>
      </c>
      <c r="I124">
        <v>3.59</v>
      </c>
      <c r="J124" s="19">
        <v>13</v>
      </c>
    </row>
    <row r="125" spans="2:10" x14ac:dyDescent="0.25">
      <c r="B125">
        <v>32</v>
      </c>
      <c r="C125" t="s">
        <v>28</v>
      </c>
      <c r="D125" t="s">
        <v>26</v>
      </c>
      <c r="E125" t="s">
        <v>75</v>
      </c>
      <c r="F125">
        <v>398.72379999999998</v>
      </c>
      <c r="G125">
        <v>985.26649999999995</v>
      </c>
      <c r="H125">
        <v>0.11</v>
      </c>
      <c r="I125">
        <v>4.8899999999999997</v>
      </c>
      <c r="J125" s="19">
        <v>14</v>
      </c>
    </row>
    <row r="126" spans="2:10" x14ac:dyDescent="0.25">
      <c r="B126">
        <v>33</v>
      </c>
      <c r="C126" t="s">
        <v>28</v>
      </c>
      <c r="D126" t="s">
        <v>26</v>
      </c>
      <c r="E126" t="s">
        <v>77</v>
      </c>
      <c r="F126">
        <v>387.62040000000002</v>
      </c>
      <c r="G126">
        <v>957.82939999999996</v>
      </c>
      <c r="H126">
        <v>0.11</v>
      </c>
      <c r="I126">
        <v>4.75</v>
      </c>
      <c r="J126" s="19">
        <v>15</v>
      </c>
    </row>
    <row r="127" spans="2:10" x14ac:dyDescent="0.25">
      <c r="B127">
        <v>34</v>
      </c>
      <c r="C127" t="s">
        <v>28</v>
      </c>
      <c r="D127" t="s">
        <v>26</v>
      </c>
      <c r="E127" t="s">
        <v>97</v>
      </c>
      <c r="F127">
        <v>471.9665</v>
      </c>
      <c r="G127">
        <v>1166.2528</v>
      </c>
      <c r="H127">
        <v>0.13</v>
      </c>
      <c r="I127">
        <v>5.78</v>
      </c>
      <c r="J127" s="19">
        <v>16</v>
      </c>
    </row>
    <row r="128" spans="2:10" x14ac:dyDescent="0.25">
      <c r="B128">
        <v>35</v>
      </c>
      <c r="C128" t="s">
        <v>25</v>
      </c>
      <c r="D128" t="s">
        <v>26</v>
      </c>
      <c r="E128" t="s">
        <v>98</v>
      </c>
      <c r="F128">
        <v>94.222200000000001</v>
      </c>
      <c r="G128">
        <v>232.8279</v>
      </c>
      <c r="H128">
        <v>0.03</v>
      </c>
      <c r="I128">
        <v>1.1499999999999999</v>
      </c>
      <c r="J128" s="19">
        <v>17</v>
      </c>
    </row>
    <row r="129" spans="1:10" x14ac:dyDescent="0.25">
      <c r="B129">
        <v>36</v>
      </c>
      <c r="C129" t="s">
        <v>25</v>
      </c>
      <c r="D129" t="s">
        <v>26</v>
      </c>
      <c r="E129" t="s">
        <v>99</v>
      </c>
      <c r="F129">
        <v>495.3381</v>
      </c>
      <c r="G129">
        <v>1224.0052000000001</v>
      </c>
      <c r="H129">
        <v>0.13</v>
      </c>
      <c r="I129">
        <v>6.07</v>
      </c>
      <c r="J129" s="19">
        <v>18</v>
      </c>
    </row>
    <row r="130" spans="1:10" x14ac:dyDescent="0.25">
      <c r="B130">
        <v>37</v>
      </c>
      <c r="C130" t="s">
        <v>25</v>
      </c>
      <c r="D130" t="s">
        <v>26</v>
      </c>
      <c r="E130" t="s">
        <v>100</v>
      </c>
      <c r="F130">
        <v>110.6812</v>
      </c>
      <c r="G130">
        <v>273.49869999999999</v>
      </c>
      <c r="H130">
        <v>0.03</v>
      </c>
      <c r="I130">
        <v>1.36</v>
      </c>
      <c r="J130" s="19">
        <v>19</v>
      </c>
    </row>
    <row r="131" spans="1:10" x14ac:dyDescent="0.25">
      <c r="B131">
        <v>38</v>
      </c>
      <c r="C131" t="s">
        <v>25</v>
      </c>
      <c r="D131" t="s">
        <v>26</v>
      </c>
      <c r="E131" t="s">
        <v>81</v>
      </c>
      <c r="F131">
        <v>203.2851</v>
      </c>
      <c r="G131">
        <v>502.32760000000002</v>
      </c>
      <c r="H131">
        <v>0.06</v>
      </c>
      <c r="I131">
        <v>2.4900000000000002</v>
      </c>
      <c r="J131" s="19">
        <v>20</v>
      </c>
    </row>
    <row r="132" spans="1:10" x14ac:dyDescent="0.25">
      <c r="B132">
        <v>39</v>
      </c>
      <c r="C132" t="s">
        <v>25</v>
      </c>
      <c r="D132" t="s">
        <v>26</v>
      </c>
      <c r="E132" t="s">
        <v>80</v>
      </c>
      <c r="F132">
        <v>200.19380000000001</v>
      </c>
      <c r="G132">
        <v>494.68889999999999</v>
      </c>
      <c r="H132">
        <v>0.05</v>
      </c>
      <c r="I132">
        <v>2.4500000000000002</v>
      </c>
      <c r="J132" s="19">
        <v>21</v>
      </c>
    </row>
    <row r="133" spans="1:10" x14ac:dyDescent="0.25">
      <c r="B133">
        <v>40</v>
      </c>
      <c r="C133" t="s">
        <v>25</v>
      </c>
      <c r="D133" t="s">
        <v>26</v>
      </c>
      <c r="E133" t="s">
        <v>101</v>
      </c>
      <c r="F133">
        <v>202.55709999999999</v>
      </c>
      <c r="G133">
        <v>500.52859999999998</v>
      </c>
      <c r="H133">
        <v>0.06</v>
      </c>
      <c r="I133">
        <v>2.48</v>
      </c>
      <c r="J133" s="19">
        <v>22</v>
      </c>
    </row>
    <row r="134" spans="1:10" x14ac:dyDescent="0.25">
      <c r="B134">
        <v>41</v>
      </c>
      <c r="C134" t="s">
        <v>28</v>
      </c>
      <c r="D134" t="s">
        <v>26</v>
      </c>
      <c r="E134" t="s">
        <v>102</v>
      </c>
      <c r="F134">
        <v>415.41030000000001</v>
      </c>
      <c r="G134">
        <v>1026.4996000000001</v>
      </c>
      <c r="H134">
        <v>0.11</v>
      </c>
      <c r="I134">
        <v>5.09</v>
      </c>
      <c r="J134" s="19">
        <v>23</v>
      </c>
    </row>
    <row r="135" spans="1:10" x14ac:dyDescent="0.25">
      <c r="B135">
        <v>42</v>
      </c>
      <c r="C135" t="s">
        <v>28</v>
      </c>
      <c r="D135" t="s">
        <v>26</v>
      </c>
      <c r="E135" t="s">
        <v>85</v>
      </c>
      <c r="F135">
        <v>222.21700000000001</v>
      </c>
      <c r="G135">
        <v>549.10940000000005</v>
      </c>
      <c r="H135">
        <v>0.06</v>
      </c>
      <c r="I135">
        <v>2.72</v>
      </c>
      <c r="J135" s="19">
        <v>24</v>
      </c>
    </row>
    <row r="136" spans="1:10" x14ac:dyDescent="0.25">
      <c r="B136">
        <v>43</v>
      </c>
      <c r="C136" t="s">
        <v>28</v>
      </c>
      <c r="D136" t="s">
        <v>26</v>
      </c>
      <c r="E136" t="s">
        <v>84</v>
      </c>
      <c r="F136">
        <v>166.4067</v>
      </c>
      <c r="G136">
        <v>411.19920000000002</v>
      </c>
      <c r="H136">
        <v>0.05</v>
      </c>
      <c r="I136">
        <v>2.04</v>
      </c>
      <c r="J136" s="19">
        <v>25</v>
      </c>
    </row>
    <row r="137" spans="1:10" x14ac:dyDescent="0.25">
      <c r="B137">
        <v>44</v>
      </c>
      <c r="C137" t="s">
        <v>28</v>
      </c>
      <c r="D137" t="s">
        <v>26</v>
      </c>
      <c r="E137" t="s">
        <v>86</v>
      </c>
      <c r="F137">
        <v>218.0136</v>
      </c>
      <c r="G137">
        <v>538.72249999999997</v>
      </c>
      <c r="H137">
        <v>0.06</v>
      </c>
      <c r="I137">
        <v>2.67</v>
      </c>
      <c r="J137" s="19">
        <v>26</v>
      </c>
    </row>
    <row r="138" spans="1:10" x14ac:dyDescent="0.25">
      <c r="B138">
        <v>45</v>
      </c>
      <c r="C138" t="s">
        <v>28</v>
      </c>
      <c r="D138" t="s">
        <v>26</v>
      </c>
      <c r="E138" t="s">
        <v>103</v>
      </c>
      <c r="F138">
        <v>269.73820000000001</v>
      </c>
      <c r="G138">
        <v>666.5367</v>
      </c>
      <c r="H138">
        <v>7.0000000000000007E-2</v>
      </c>
      <c r="I138">
        <v>3.31</v>
      </c>
      <c r="J138" s="19">
        <v>27</v>
      </c>
    </row>
    <row r="139" spans="1:10" x14ac:dyDescent="0.25">
      <c r="A139" t="s">
        <v>0</v>
      </c>
    </row>
    <row r="140" spans="1:10" x14ac:dyDescent="0.25">
      <c r="A140" t="s">
        <v>0</v>
      </c>
    </row>
    <row r="141" spans="1:10" x14ac:dyDescent="0.25">
      <c r="B141" t="s">
        <v>19</v>
      </c>
      <c r="C141" t="s">
        <v>20</v>
      </c>
      <c r="D141" t="s">
        <v>21</v>
      </c>
      <c r="E141" t="s">
        <v>23</v>
      </c>
      <c r="F141" t="s">
        <v>66</v>
      </c>
    </row>
    <row r="143" spans="1:10" x14ac:dyDescent="0.25">
      <c r="A143" t="s">
        <v>67</v>
      </c>
      <c r="B143" t="s">
        <v>68</v>
      </c>
      <c r="C143">
        <v>3</v>
      </c>
      <c r="D143">
        <v>15331.0468</v>
      </c>
      <c r="E143">
        <v>37883.783199999998</v>
      </c>
      <c r="F143">
        <v>4.17</v>
      </c>
    </row>
    <row r="145" spans="1:10" x14ac:dyDescent="0.25">
      <c r="A145" t="s">
        <v>24</v>
      </c>
    </row>
    <row r="146" spans="1:10" x14ac:dyDescent="0.25">
      <c r="B146" t="s">
        <v>25</v>
      </c>
      <c r="C146" t="s">
        <v>26</v>
      </c>
      <c r="D146" t="s">
        <v>27</v>
      </c>
      <c r="E146">
        <v>5198.326</v>
      </c>
      <c r="F146">
        <v>12845.323399999999</v>
      </c>
      <c r="G146">
        <v>1.41</v>
      </c>
      <c r="H146">
        <v>33.909999999999997</v>
      </c>
    </row>
    <row r="147" spans="1:10" x14ac:dyDescent="0.25">
      <c r="B147" t="s">
        <v>28</v>
      </c>
      <c r="C147" t="s">
        <v>26</v>
      </c>
      <c r="D147" t="s">
        <v>29</v>
      </c>
      <c r="E147">
        <v>4618.5052999999998</v>
      </c>
      <c r="F147">
        <v>11412.557500000001</v>
      </c>
      <c r="G147">
        <v>1.25</v>
      </c>
      <c r="H147">
        <v>30.13</v>
      </c>
    </row>
    <row r="148" spans="1:10" x14ac:dyDescent="0.25">
      <c r="B148" t="s">
        <v>25</v>
      </c>
      <c r="C148" t="s">
        <v>26</v>
      </c>
      <c r="D148" t="s">
        <v>30</v>
      </c>
      <c r="E148">
        <v>2921.0243999999998</v>
      </c>
      <c r="F148">
        <v>7217.9975000000004</v>
      </c>
      <c r="G148">
        <v>0.79</v>
      </c>
      <c r="H148">
        <v>19.05</v>
      </c>
    </row>
    <row r="149" spans="1:10" x14ac:dyDescent="0.25">
      <c r="B149" t="s">
        <v>28</v>
      </c>
      <c r="C149" t="s">
        <v>26</v>
      </c>
      <c r="D149" t="s">
        <v>31</v>
      </c>
      <c r="E149">
        <v>2592.2199000000001</v>
      </c>
      <c r="F149">
        <v>6405.5050000000001</v>
      </c>
      <c r="G149">
        <v>0.7</v>
      </c>
      <c r="H149">
        <v>16.91</v>
      </c>
    </row>
    <row r="151" spans="1:10" x14ac:dyDescent="0.25">
      <c r="A151" t="s">
        <v>50</v>
      </c>
    </row>
    <row r="152" spans="1:10" x14ac:dyDescent="0.25">
      <c r="B152" t="s">
        <v>53</v>
      </c>
      <c r="C152">
        <v>7942.0074000000004</v>
      </c>
      <c r="D152">
        <v>19625.097300000001</v>
      </c>
      <c r="E152">
        <v>2.16</v>
      </c>
      <c r="F152">
        <v>51.8</v>
      </c>
    </row>
    <row r="153" spans="1:10" x14ac:dyDescent="0.25">
      <c r="B153" t="s">
        <v>52</v>
      </c>
      <c r="C153">
        <v>7388.0681999999997</v>
      </c>
      <c r="D153">
        <v>18256.286</v>
      </c>
      <c r="E153">
        <v>2.0099999999999998</v>
      </c>
      <c r="F153">
        <v>48.19</v>
      </c>
    </row>
    <row r="155" spans="1:10" x14ac:dyDescent="0.25">
      <c r="A155" t="s">
        <v>64</v>
      </c>
    </row>
    <row r="156" spans="1:10" x14ac:dyDescent="0.25">
      <c r="B156" t="s">
        <v>65</v>
      </c>
      <c r="C156">
        <v>10993.7012</v>
      </c>
      <c r="D156">
        <v>27165.9853</v>
      </c>
      <c r="E156">
        <v>2.99</v>
      </c>
      <c r="F156">
        <v>71.709999999999994</v>
      </c>
    </row>
    <row r="157" spans="1:10" x14ac:dyDescent="0.25">
      <c r="B157" s="3">
        <v>43865</v>
      </c>
      <c r="C157">
        <v>3002.3604</v>
      </c>
      <c r="D157">
        <v>7418.9826999999996</v>
      </c>
      <c r="E157">
        <v>0.82</v>
      </c>
      <c r="F157">
        <v>19.579999999999998</v>
      </c>
    </row>
    <row r="158" spans="1:10" x14ac:dyDescent="0.25">
      <c r="B158" s="4">
        <v>2958191</v>
      </c>
      <c r="C158">
        <v>1334.0139999999999</v>
      </c>
      <c r="D158">
        <v>3296.4153000000001</v>
      </c>
      <c r="E158">
        <v>0.36</v>
      </c>
      <c r="F158">
        <v>8.6999999999999993</v>
      </c>
    </row>
    <row r="159" spans="1:10" x14ac:dyDescent="0.25">
      <c r="A159" t="s">
        <v>8</v>
      </c>
    </row>
    <row r="160" spans="1:10" x14ac:dyDescent="0.25">
      <c r="B160">
        <v>46</v>
      </c>
      <c r="C160" t="s">
        <v>25</v>
      </c>
      <c r="D160" t="s">
        <v>26</v>
      </c>
      <c r="E160" t="s">
        <v>93</v>
      </c>
      <c r="F160">
        <v>2591.8427000000001</v>
      </c>
      <c r="G160">
        <v>6404.5730000000003</v>
      </c>
      <c r="H160">
        <v>0.7</v>
      </c>
      <c r="I160">
        <v>16.91</v>
      </c>
      <c r="J160" s="19">
        <v>1</v>
      </c>
    </row>
    <row r="161" spans="1:10" x14ac:dyDescent="0.25">
      <c r="B161">
        <v>47</v>
      </c>
      <c r="C161" t="s">
        <v>25</v>
      </c>
      <c r="D161" t="s">
        <v>26</v>
      </c>
      <c r="E161" t="s">
        <v>72</v>
      </c>
      <c r="F161">
        <v>1054.5759</v>
      </c>
      <c r="G161">
        <v>2605.9097999999999</v>
      </c>
      <c r="H161">
        <v>0.28999999999999998</v>
      </c>
      <c r="I161">
        <v>6.88</v>
      </c>
      <c r="J161" s="19">
        <v>2</v>
      </c>
    </row>
    <row r="162" spans="1:10" x14ac:dyDescent="0.25">
      <c r="B162">
        <v>48</v>
      </c>
      <c r="C162" t="s">
        <v>25</v>
      </c>
      <c r="D162" t="s">
        <v>26</v>
      </c>
      <c r="E162" t="s">
        <v>71</v>
      </c>
      <c r="F162">
        <v>1095.0526</v>
      </c>
      <c r="G162">
        <v>2705.9297000000001</v>
      </c>
      <c r="H162">
        <v>0.3</v>
      </c>
      <c r="I162">
        <v>7.14</v>
      </c>
      <c r="J162" s="19">
        <v>3</v>
      </c>
    </row>
    <row r="163" spans="1:10" x14ac:dyDescent="0.25">
      <c r="B163">
        <v>49</v>
      </c>
      <c r="C163" t="s">
        <v>25</v>
      </c>
      <c r="D163" t="s">
        <v>26</v>
      </c>
      <c r="E163" t="s">
        <v>94</v>
      </c>
      <c r="F163">
        <v>456.85469999999998</v>
      </c>
      <c r="G163">
        <v>1128.9108000000001</v>
      </c>
      <c r="H163">
        <v>0.12</v>
      </c>
      <c r="I163">
        <v>2.98</v>
      </c>
      <c r="J163" s="19">
        <v>4</v>
      </c>
    </row>
    <row r="164" spans="1:10" x14ac:dyDescent="0.25">
      <c r="B164">
        <v>50</v>
      </c>
      <c r="C164" t="s">
        <v>28</v>
      </c>
      <c r="D164" t="s">
        <v>26</v>
      </c>
      <c r="E164" t="s">
        <v>96</v>
      </c>
      <c r="F164">
        <v>2492.4369000000002</v>
      </c>
      <c r="G164">
        <v>6158.9362000000001</v>
      </c>
      <c r="H164">
        <v>0.68</v>
      </c>
      <c r="I164">
        <v>16.260000000000002</v>
      </c>
      <c r="J164" s="19">
        <v>5</v>
      </c>
    </row>
    <row r="165" spans="1:10" x14ac:dyDescent="0.25">
      <c r="B165">
        <v>51</v>
      </c>
      <c r="C165" t="s">
        <v>28</v>
      </c>
      <c r="D165" t="s">
        <v>26</v>
      </c>
      <c r="E165" t="s">
        <v>76</v>
      </c>
      <c r="F165">
        <v>398.18060000000003</v>
      </c>
      <c r="G165">
        <v>983.92409999999995</v>
      </c>
      <c r="H165">
        <v>0.11</v>
      </c>
      <c r="I165">
        <v>2.6</v>
      </c>
      <c r="J165" s="19">
        <v>6</v>
      </c>
    </row>
    <row r="166" spans="1:10" x14ac:dyDescent="0.25">
      <c r="B166">
        <v>52</v>
      </c>
      <c r="C166" t="s">
        <v>28</v>
      </c>
      <c r="D166" t="s">
        <v>26</v>
      </c>
      <c r="E166" t="s">
        <v>75</v>
      </c>
      <c r="F166">
        <v>829.20399999999995</v>
      </c>
      <c r="G166">
        <v>2049.0046000000002</v>
      </c>
      <c r="H166">
        <v>0.23</v>
      </c>
      <c r="I166">
        <v>5.41</v>
      </c>
      <c r="J166" s="19">
        <v>7</v>
      </c>
    </row>
    <row r="167" spans="1:10" x14ac:dyDescent="0.25">
      <c r="B167">
        <v>53</v>
      </c>
      <c r="C167" t="s">
        <v>28</v>
      </c>
      <c r="D167" t="s">
        <v>26</v>
      </c>
      <c r="E167" t="s">
        <v>77</v>
      </c>
      <c r="F167">
        <v>898.68380000000002</v>
      </c>
      <c r="G167">
        <v>2220.6925000000001</v>
      </c>
      <c r="H167">
        <v>0.24</v>
      </c>
      <c r="I167">
        <v>5.86</v>
      </c>
      <c r="J167" s="19">
        <v>8</v>
      </c>
    </row>
    <row r="168" spans="1:10" x14ac:dyDescent="0.25">
      <c r="B168">
        <v>54</v>
      </c>
      <c r="C168" t="s">
        <v>25</v>
      </c>
      <c r="D168" t="s">
        <v>26</v>
      </c>
      <c r="E168" t="s">
        <v>99</v>
      </c>
      <c r="F168">
        <v>1458.7733000000001</v>
      </c>
      <c r="G168">
        <v>3604.7017000000001</v>
      </c>
      <c r="H168">
        <v>0.4</v>
      </c>
      <c r="I168">
        <v>9.52</v>
      </c>
      <c r="J168" s="19">
        <v>9</v>
      </c>
    </row>
    <row r="169" spans="1:10" x14ac:dyDescent="0.25">
      <c r="B169">
        <v>55</v>
      </c>
      <c r="C169" t="s">
        <v>25</v>
      </c>
      <c r="D169" t="s">
        <v>26</v>
      </c>
      <c r="E169" t="s">
        <v>80</v>
      </c>
      <c r="F169">
        <v>594.89409999999998</v>
      </c>
      <c r="G169">
        <v>1470.0132000000001</v>
      </c>
      <c r="H169">
        <v>0.16</v>
      </c>
      <c r="I169">
        <v>3.88</v>
      </c>
      <c r="J169" s="19">
        <v>10</v>
      </c>
    </row>
    <row r="170" spans="1:10" x14ac:dyDescent="0.25">
      <c r="B170">
        <v>56</v>
      </c>
      <c r="C170" t="s">
        <v>25</v>
      </c>
      <c r="D170" t="s">
        <v>26</v>
      </c>
      <c r="E170" t="s">
        <v>81</v>
      </c>
      <c r="F170">
        <v>611.85249999999996</v>
      </c>
      <c r="G170">
        <v>1511.9179999999999</v>
      </c>
      <c r="H170">
        <v>0.17</v>
      </c>
      <c r="I170">
        <v>3.99</v>
      </c>
      <c r="J170" s="19">
        <v>11</v>
      </c>
    </row>
    <row r="171" spans="1:10" x14ac:dyDescent="0.25">
      <c r="B171">
        <v>57</v>
      </c>
      <c r="C171" t="s">
        <v>25</v>
      </c>
      <c r="D171" t="s">
        <v>26</v>
      </c>
      <c r="E171" t="s">
        <v>100</v>
      </c>
      <c r="F171">
        <v>255.50460000000001</v>
      </c>
      <c r="G171">
        <v>631.36450000000002</v>
      </c>
      <c r="H171">
        <v>7.0000000000000007E-2</v>
      </c>
      <c r="I171">
        <v>1.67</v>
      </c>
      <c r="J171" s="19">
        <v>12</v>
      </c>
    </row>
    <row r="172" spans="1:10" x14ac:dyDescent="0.25">
      <c r="B172">
        <v>58</v>
      </c>
      <c r="C172" t="s">
        <v>28</v>
      </c>
      <c r="D172" t="s">
        <v>26</v>
      </c>
      <c r="E172" t="s">
        <v>102</v>
      </c>
      <c r="F172">
        <v>1398.9544000000001</v>
      </c>
      <c r="G172">
        <v>3456.8863999999999</v>
      </c>
      <c r="H172">
        <v>0.38</v>
      </c>
      <c r="I172">
        <v>9.1199999999999992</v>
      </c>
      <c r="J172" s="19">
        <v>13</v>
      </c>
    </row>
    <row r="173" spans="1:10" x14ac:dyDescent="0.25">
      <c r="B173">
        <v>59</v>
      </c>
      <c r="C173" t="s">
        <v>28</v>
      </c>
      <c r="D173" t="s">
        <v>26</v>
      </c>
      <c r="E173" t="s">
        <v>86</v>
      </c>
      <c r="F173">
        <v>503.54</v>
      </c>
      <c r="G173">
        <v>1244.2725</v>
      </c>
      <c r="H173">
        <v>0.14000000000000001</v>
      </c>
      <c r="I173">
        <v>3.28</v>
      </c>
      <c r="J173" s="19">
        <v>14</v>
      </c>
    </row>
    <row r="174" spans="1:10" x14ac:dyDescent="0.25">
      <c r="B174">
        <v>60</v>
      </c>
      <c r="C174" t="s">
        <v>28</v>
      </c>
      <c r="D174" t="s">
        <v>26</v>
      </c>
      <c r="E174" t="s">
        <v>84</v>
      </c>
      <c r="F174">
        <v>223.47409999999999</v>
      </c>
      <c r="G174">
        <v>552.21579999999994</v>
      </c>
      <c r="H174">
        <v>0.06</v>
      </c>
      <c r="I174">
        <v>1.46</v>
      </c>
      <c r="J174" s="19">
        <v>15</v>
      </c>
    </row>
    <row r="175" spans="1:10" x14ac:dyDescent="0.25">
      <c r="B175">
        <v>61</v>
      </c>
      <c r="C175" t="s">
        <v>28</v>
      </c>
      <c r="D175" t="s">
        <v>26</v>
      </c>
      <c r="E175" t="s">
        <v>85</v>
      </c>
      <c r="F175">
        <v>466.25130000000001</v>
      </c>
      <c r="G175">
        <v>1152.1303</v>
      </c>
      <c r="H175">
        <v>0.13</v>
      </c>
      <c r="I175">
        <v>3.04</v>
      </c>
      <c r="J175" s="19">
        <v>16</v>
      </c>
    </row>
    <row r="176" spans="1:10" x14ac:dyDescent="0.25">
      <c r="A176" t="s">
        <v>0</v>
      </c>
    </row>
    <row r="177" spans="1:8" x14ac:dyDescent="0.25">
      <c r="A177" t="s">
        <v>0</v>
      </c>
    </row>
    <row r="178" spans="1:8" x14ac:dyDescent="0.25">
      <c r="B178" t="s">
        <v>19</v>
      </c>
      <c r="C178" t="s">
        <v>20</v>
      </c>
      <c r="D178" t="s">
        <v>21</v>
      </c>
      <c r="E178" t="s">
        <v>23</v>
      </c>
      <c r="F178" t="s">
        <v>66</v>
      </c>
    </row>
    <row r="180" spans="1:8" x14ac:dyDescent="0.25">
      <c r="A180" t="s">
        <v>67</v>
      </c>
      <c r="B180" t="s">
        <v>68</v>
      </c>
      <c r="C180">
        <v>4</v>
      </c>
      <c r="D180">
        <v>8968.5938000000006</v>
      </c>
      <c r="E180">
        <v>22161.843700000001</v>
      </c>
      <c r="F180">
        <v>2.44</v>
      </c>
    </row>
    <row r="182" spans="1:8" x14ac:dyDescent="0.25">
      <c r="A182" t="s">
        <v>24</v>
      </c>
    </row>
    <row r="183" spans="1:8" x14ac:dyDescent="0.25">
      <c r="B183" t="s">
        <v>25</v>
      </c>
      <c r="C183" t="s">
        <v>26</v>
      </c>
      <c r="D183" t="s">
        <v>27</v>
      </c>
      <c r="E183">
        <v>2921.0073000000002</v>
      </c>
      <c r="F183">
        <v>7217.9549999999999</v>
      </c>
      <c r="G183">
        <v>0.79</v>
      </c>
      <c r="H183">
        <v>32.57</v>
      </c>
    </row>
    <row r="184" spans="1:8" x14ac:dyDescent="0.25">
      <c r="B184" t="s">
        <v>28</v>
      </c>
      <c r="C184" t="s">
        <v>26</v>
      </c>
      <c r="D184" t="s">
        <v>29</v>
      </c>
      <c r="E184">
        <v>2822.9041999999999</v>
      </c>
      <c r="F184">
        <v>6975.5373</v>
      </c>
      <c r="G184">
        <v>0.77</v>
      </c>
      <c r="H184">
        <v>31.48</v>
      </c>
    </row>
    <row r="185" spans="1:8" x14ac:dyDescent="0.25">
      <c r="B185" t="s">
        <v>25</v>
      </c>
      <c r="C185" t="s">
        <v>26</v>
      </c>
      <c r="D185" t="s">
        <v>30</v>
      </c>
      <c r="E185">
        <v>1639.5142000000001</v>
      </c>
      <c r="F185">
        <v>4051.3216000000002</v>
      </c>
      <c r="G185">
        <v>0.45</v>
      </c>
      <c r="H185">
        <v>18.28</v>
      </c>
    </row>
    <row r="186" spans="1:8" x14ac:dyDescent="0.25">
      <c r="B186" t="s">
        <v>28</v>
      </c>
      <c r="C186" t="s">
        <v>26</v>
      </c>
      <c r="D186" t="s">
        <v>31</v>
      </c>
      <c r="E186">
        <v>1584.7274</v>
      </c>
      <c r="F186">
        <v>3915.9405999999999</v>
      </c>
      <c r="G186">
        <v>0.43</v>
      </c>
      <c r="H186">
        <v>17.670000000000002</v>
      </c>
    </row>
    <row r="188" spans="1:8" x14ac:dyDescent="0.25">
      <c r="A188" t="s">
        <v>50</v>
      </c>
    </row>
    <row r="189" spans="1:8" x14ac:dyDescent="0.25">
      <c r="B189" t="s">
        <v>53</v>
      </c>
      <c r="C189">
        <v>2063.3022999999998</v>
      </c>
      <c r="D189">
        <v>5098.5231999999996</v>
      </c>
      <c r="E189">
        <v>0.56000000000000005</v>
      </c>
      <c r="F189">
        <v>23.01</v>
      </c>
    </row>
    <row r="190" spans="1:8" x14ac:dyDescent="0.25">
      <c r="B190" t="s">
        <v>54</v>
      </c>
      <c r="C190">
        <v>1138.2379000000001</v>
      </c>
      <c r="D190">
        <v>2812.6428000000001</v>
      </c>
      <c r="E190">
        <v>0.31</v>
      </c>
      <c r="F190">
        <v>12.69</v>
      </c>
    </row>
    <row r="191" spans="1:8" x14ac:dyDescent="0.25">
      <c r="B191" t="s">
        <v>55</v>
      </c>
      <c r="C191">
        <v>5766.6127999999999</v>
      </c>
      <c r="D191">
        <v>14249.5885</v>
      </c>
      <c r="E191">
        <v>1.57</v>
      </c>
      <c r="F191">
        <v>64.3</v>
      </c>
    </row>
    <row r="193" spans="1:10" x14ac:dyDescent="0.25">
      <c r="A193" t="s">
        <v>64</v>
      </c>
    </row>
    <row r="194" spans="1:10" x14ac:dyDescent="0.25">
      <c r="B194" t="s">
        <v>65</v>
      </c>
      <c r="C194">
        <v>7166.0167000000001</v>
      </c>
      <c r="D194">
        <v>17707.585500000001</v>
      </c>
      <c r="E194">
        <v>1.95</v>
      </c>
      <c r="F194">
        <v>79.900000000000006</v>
      </c>
    </row>
    <row r="195" spans="1:10" x14ac:dyDescent="0.25">
      <c r="B195" s="3">
        <v>43865</v>
      </c>
      <c r="C195">
        <v>1802.1362999999999</v>
      </c>
      <c r="D195">
        <v>4453.1689999999999</v>
      </c>
      <c r="E195">
        <v>0.49</v>
      </c>
      <c r="F195">
        <v>20.09</v>
      </c>
    </row>
    <row r="196" spans="1:10" x14ac:dyDescent="0.25">
      <c r="A196" t="s">
        <v>8</v>
      </c>
    </row>
    <row r="197" spans="1:10" x14ac:dyDescent="0.25">
      <c r="B197">
        <v>62</v>
      </c>
      <c r="C197" t="s">
        <v>25</v>
      </c>
      <c r="D197" t="s">
        <v>26</v>
      </c>
      <c r="E197" t="s">
        <v>93</v>
      </c>
      <c r="F197">
        <v>583.16380000000004</v>
      </c>
      <c r="G197">
        <v>1441.0268000000001</v>
      </c>
      <c r="H197">
        <v>0.16</v>
      </c>
      <c r="I197">
        <v>6.5</v>
      </c>
      <c r="J197" s="19">
        <v>1</v>
      </c>
    </row>
    <row r="198" spans="1:10" x14ac:dyDescent="0.25">
      <c r="B198">
        <v>63</v>
      </c>
      <c r="C198" t="s">
        <v>25</v>
      </c>
      <c r="D198" t="s">
        <v>26</v>
      </c>
      <c r="E198" t="s">
        <v>95</v>
      </c>
      <c r="F198">
        <v>562.58330000000001</v>
      </c>
      <c r="G198">
        <v>1390.1714999999999</v>
      </c>
      <c r="H198">
        <v>0.15</v>
      </c>
      <c r="I198">
        <v>6.27</v>
      </c>
      <c r="J198" s="19">
        <v>2</v>
      </c>
    </row>
    <row r="199" spans="1:10" x14ac:dyDescent="0.25">
      <c r="B199">
        <v>64</v>
      </c>
      <c r="C199" t="s">
        <v>25</v>
      </c>
      <c r="D199" t="s">
        <v>26</v>
      </c>
      <c r="E199" t="s">
        <v>104</v>
      </c>
      <c r="F199">
        <v>163.91980000000001</v>
      </c>
      <c r="G199">
        <v>405.05399999999997</v>
      </c>
      <c r="H199">
        <v>0.04</v>
      </c>
      <c r="I199">
        <v>1.83</v>
      </c>
      <c r="J199" s="19">
        <v>3</v>
      </c>
    </row>
    <row r="200" spans="1:10" x14ac:dyDescent="0.25">
      <c r="B200">
        <v>65</v>
      </c>
      <c r="C200" t="s">
        <v>25</v>
      </c>
      <c r="D200" t="s">
        <v>26</v>
      </c>
      <c r="E200" t="s">
        <v>105</v>
      </c>
      <c r="F200">
        <v>1170.0347999999999</v>
      </c>
      <c r="G200">
        <v>2891.2145</v>
      </c>
      <c r="H200">
        <v>0.32</v>
      </c>
      <c r="I200">
        <v>13.05</v>
      </c>
      <c r="J200" s="19">
        <v>4</v>
      </c>
    </row>
    <row r="201" spans="1:10" x14ac:dyDescent="0.25">
      <c r="B201">
        <v>66</v>
      </c>
      <c r="C201" t="s">
        <v>25</v>
      </c>
      <c r="D201" t="s">
        <v>26</v>
      </c>
      <c r="E201" t="s">
        <v>106</v>
      </c>
      <c r="F201">
        <v>441.30560000000003</v>
      </c>
      <c r="G201">
        <v>1090.4882</v>
      </c>
      <c r="H201">
        <v>0.12</v>
      </c>
      <c r="I201">
        <v>4.92</v>
      </c>
      <c r="J201" s="19">
        <v>5</v>
      </c>
    </row>
    <row r="202" spans="1:10" x14ac:dyDescent="0.25">
      <c r="B202">
        <v>67</v>
      </c>
      <c r="C202" t="s">
        <v>28</v>
      </c>
      <c r="D202" t="s">
        <v>26</v>
      </c>
      <c r="E202" t="s">
        <v>96</v>
      </c>
      <c r="F202">
        <v>741.48620000000005</v>
      </c>
      <c r="G202">
        <v>1832.2493999999999</v>
      </c>
      <c r="H202">
        <v>0.2</v>
      </c>
      <c r="I202">
        <v>8.27</v>
      </c>
      <c r="J202" s="19">
        <v>6</v>
      </c>
    </row>
    <row r="203" spans="1:10" x14ac:dyDescent="0.25">
      <c r="B203">
        <v>68</v>
      </c>
      <c r="C203" t="s">
        <v>28</v>
      </c>
      <c r="D203" t="s">
        <v>26</v>
      </c>
      <c r="E203" t="s">
        <v>107</v>
      </c>
      <c r="F203">
        <v>1532.0416</v>
      </c>
      <c r="G203">
        <v>3785.7512999999999</v>
      </c>
      <c r="H203">
        <v>0.42</v>
      </c>
      <c r="I203">
        <v>17.079999999999998</v>
      </c>
      <c r="J203" s="19">
        <v>7</v>
      </c>
    </row>
    <row r="204" spans="1:10" x14ac:dyDescent="0.25">
      <c r="B204">
        <v>69</v>
      </c>
      <c r="C204" t="s">
        <v>28</v>
      </c>
      <c r="D204" t="s">
        <v>26</v>
      </c>
      <c r="E204" t="s">
        <v>108</v>
      </c>
      <c r="F204">
        <v>549.37639999999999</v>
      </c>
      <c r="G204">
        <v>1357.5365999999999</v>
      </c>
      <c r="H204">
        <v>0.15</v>
      </c>
      <c r="I204">
        <v>6.13</v>
      </c>
      <c r="J204" s="19">
        <v>8</v>
      </c>
    </row>
    <row r="205" spans="1:10" x14ac:dyDescent="0.25">
      <c r="B205">
        <v>70</v>
      </c>
      <c r="C205" t="s">
        <v>25</v>
      </c>
      <c r="D205" t="s">
        <v>26</v>
      </c>
      <c r="E205" t="s">
        <v>99</v>
      </c>
      <c r="F205">
        <v>323.34989999999999</v>
      </c>
      <c r="G205">
        <v>799.01379999999995</v>
      </c>
      <c r="H205">
        <v>0.09</v>
      </c>
      <c r="I205">
        <v>3.61</v>
      </c>
      <c r="J205" s="19">
        <v>9</v>
      </c>
    </row>
    <row r="206" spans="1:10" x14ac:dyDescent="0.25">
      <c r="B206">
        <v>71</v>
      </c>
      <c r="C206" t="s">
        <v>25</v>
      </c>
      <c r="D206" t="s">
        <v>26</v>
      </c>
      <c r="E206" t="s">
        <v>109</v>
      </c>
      <c r="F206">
        <v>93.272099999999995</v>
      </c>
      <c r="G206">
        <v>230.47989999999999</v>
      </c>
      <c r="H206">
        <v>0.03</v>
      </c>
      <c r="I206">
        <v>1.04</v>
      </c>
      <c r="J206" s="19">
        <v>10</v>
      </c>
    </row>
    <row r="207" spans="1:10" x14ac:dyDescent="0.25">
      <c r="B207">
        <v>72</v>
      </c>
      <c r="C207" t="s">
        <v>25</v>
      </c>
      <c r="D207" t="s">
        <v>26</v>
      </c>
      <c r="E207" t="s">
        <v>101</v>
      </c>
      <c r="F207">
        <v>318.46269999999998</v>
      </c>
      <c r="G207">
        <v>786.93730000000005</v>
      </c>
      <c r="H207">
        <v>0.09</v>
      </c>
      <c r="I207">
        <v>3.55</v>
      </c>
      <c r="J207" s="19">
        <v>11</v>
      </c>
    </row>
    <row r="208" spans="1:10" x14ac:dyDescent="0.25">
      <c r="B208">
        <v>73</v>
      </c>
      <c r="C208" t="s">
        <v>25</v>
      </c>
      <c r="D208" t="s">
        <v>26</v>
      </c>
      <c r="E208" t="s">
        <v>110</v>
      </c>
      <c r="F208">
        <v>658.8827</v>
      </c>
      <c r="G208">
        <v>1628.1321</v>
      </c>
      <c r="H208">
        <v>0.18</v>
      </c>
      <c r="I208">
        <v>7.35</v>
      </c>
      <c r="J208" s="19">
        <v>12</v>
      </c>
    </row>
    <row r="209" spans="1:10" x14ac:dyDescent="0.25">
      <c r="B209">
        <v>74</v>
      </c>
      <c r="C209" t="s">
        <v>25</v>
      </c>
      <c r="D209" t="s">
        <v>26</v>
      </c>
      <c r="E209" t="s">
        <v>111</v>
      </c>
      <c r="F209">
        <v>245.54679999999999</v>
      </c>
      <c r="G209">
        <v>606.75840000000005</v>
      </c>
      <c r="H209">
        <v>7.0000000000000007E-2</v>
      </c>
      <c r="I209">
        <v>2.74</v>
      </c>
      <c r="J209" s="19">
        <v>13</v>
      </c>
    </row>
    <row r="210" spans="1:10" x14ac:dyDescent="0.25">
      <c r="B210">
        <v>75</v>
      </c>
      <c r="C210" t="s">
        <v>28</v>
      </c>
      <c r="D210" t="s">
        <v>26</v>
      </c>
      <c r="E210" t="s">
        <v>102</v>
      </c>
      <c r="F210">
        <v>415.30250000000001</v>
      </c>
      <c r="G210">
        <v>1026.2330999999999</v>
      </c>
      <c r="H210">
        <v>0.11</v>
      </c>
      <c r="I210">
        <v>4.63</v>
      </c>
      <c r="J210" s="19">
        <v>14</v>
      </c>
    </row>
    <row r="211" spans="1:10" x14ac:dyDescent="0.25">
      <c r="B211">
        <v>76</v>
      </c>
      <c r="C211" t="s">
        <v>28</v>
      </c>
      <c r="D211" t="s">
        <v>26</v>
      </c>
      <c r="E211" t="s">
        <v>112</v>
      </c>
      <c r="F211">
        <v>860.70920000000001</v>
      </c>
      <c r="G211">
        <v>2126.8555999999999</v>
      </c>
      <c r="H211">
        <v>0.23</v>
      </c>
      <c r="I211">
        <v>9.6</v>
      </c>
      <c r="J211" s="19">
        <v>15</v>
      </c>
    </row>
    <row r="212" spans="1:10" x14ac:dyDescent="0.25">
      <c r="B212">
        <v>77</v>
      </c>
      <c r="C212" t="s">
        <v>28</v>
      </c>
      <c r="D212" t="s">
        <v>26</v>
      </c>
      <c r="E212" t="s">
        <v>113</v>
      </c>
      <c r="F212">
        <v>308.71570000000003</v>
      </c>
      <c r="G212">
        <v>762.8519</v>
      </c>
      <c r="H212">
        <v>0.08</v>
      </c>
      <c r="I212">
        <v>3.44</v>
      </c>
      <c r="J212" s="19">
        <v>16</v>
      </c>
    </row>
    <row r="213" spans="1:10" x14ac:dyDescent="0.25">
      <c r="A213" t="s">
        <v>0</v>
      </c>
    </row>
    <row r="214" spans="1:10" x14ac:dyDescent="0.25">
      <c r="A214" t="s">
        <v>0</v>
      </c>
    </row>
    <row r="215" spans="1:10" x14ac:dyDescent="0.25">
      <c r="B215" t="s">
        <v>19</v>
      </c>
      <c r="C215" t="s">
        <v>20</v>
      </c>
      <c r="D215" t="s">
        <v>21</v>
      </c>
      <c r="E215" t="s">
        <v>23</v>
      </c>
      <c r="F215" t="s">
        <v>66</v>
      </c>
    </row>
    <row r="217" spans="1:10" x14ac:dyDescent="0.25">
      <c r="A217" t="s">
        <v>67</v>
      </c>
      <c r="B217" t="s">
        <v>68</v>
      </c>
      <c r="C217">
        <v>5</v>
      </c>
      <c r="D217">
        <v>11720.3603</v>
      </c>
      <c r="E217">
        <v>28961.5962</v>
      </c>
      <c r="F217">
        <v>3.18</v>
      </c>
    </row>
    <row r="219" spans="1:10" x14ac:dyDescent="0.25">
      <c r="A219" t="s">
        <v>24</v>
      </c>
    </row>
    <row r="220" spans="1:10" x14ac:dyDescent="0.25">
      <c r="B220" t="s">
        <v>25</v>
      </c>
      <c r="C220" t="s">
        <v>26</v>
      </c>
      <c r="D220" t="s">
        <v>27</v>
      </c>
      <c r="E220">
        <v>3905.4416999999999</v>
      </c>
      <c r="F220">
        <v>9650.5416000000005</v>
      </c>
      <c r="G220">
        <v>1.06</v>
      </c>
      <c r="H220">
        <v>33.32</v>
      </c>
    </row>
    <row r="221" spans="1:10" x14ac:dyDescent="0.25">
      <c r="B221" t="s">
        <v>28</v>
      </c>
      <c r="C221" t="s">
        <v>26</v>
      </c>
      <c r="D221" t="s">
        <v>29</v>
      </c>
      <c r="E221">
        <v>3599.7226999999998</v>
      </c>
      <c r="F221">
        <v>8895.0946999999996</v>
      </c>
      <c r="G221">
        <v>0.98</v>
      </c>
      <c r="H221">
        <v>30.71</v>
      </c>
    </row>
    <row r="222" spans="1:10" x14ac:dyDescent="0.25">
      <c r="B222" t="s">
        <v>25</v>
      </c>
      <c r="C222" t="s">
        <v>26</v>
      </c>
      <c r="D222" t="s">
        <v>30</v>
      </c>
      <c r="E222">
        <v>2199.4704000000002</v>
      </c>
      <c r="F222">
        <v>5435.0012999999999</v>
      </c>
      <c r="G222">
        <v>0.6</v>
      </c>
      <c r="H222">
        <v>18.77</v>
      </c>
    </row>
    <row r="223" spans="1:10" x14ac:dyDescent="0.25">
      <c r="B223" t="s">
        <v>28</v>
      </c>
      <c r="C223" t="s">
        <v>26</v>
      </c>
      <c r="D223" t="s">
        <v>31</v>
      </c>
      <c r="E223">
        <v>2015.4340999999999</v>
      </c>
      <c r="F223">
        <v>4980.2383</v>
      </c>
      <c r="G223">
        <v>0.55000000000000004</v>
      </c>
      <c r="H223">
        <v>17.2</v>
      </c>
    </row>
    <row r="225" spans="1:10" x14ac:dyDescent="0.25">
      <c r="A225" t="s">
        <v>50</v>
      </c>
    </row>
    <row r="226" spans="1:10" x14ac:dyDescent="0.25">
      <c r="B226" t="s">
        <v>53</v>
      </c>
      <c r="C226">
        <v>8408.1782999999996</v>
      </c>
      <c r="D226">
        <v>20777.0291</v>
      </c>
      <c r="E226">
        <v>2.2799999999999998</v>
      </c>
      <c r="F226">
        <v>71.739999999999995</v>
      </c>
    </row>
    <row r="227" spans="1:10" x14ac:dyDescent="0.25">
      <c r="B227" t="s">
        <v>56</v>
      </c>
      <c r="C227">
        <v>3311.8905</v>
      </c>
      <c r="D227">
        <v>8183.8468999999996</v>
      </c>
      <c r="E227">
        <v>0.9</v>
      </c>
      <c r="F227">
        <v>28.26</v>
      </c>
    </row>
    <row r="229" spans="1:10" x14ac:dyDescent="0.25">
      <c r="A229" t="s">
        <v>64</v>
      </c>
    </row>
    <row r="230" spans="1:10" x14ac:dyDescent="0.25">
      <c r="B230" t="s">
        <v>65</v>
      </c>
      <c r="C230">
        <v>10726.1926</v>
      </c>
      <c r="D230">
        <v>26504.958299999998</v>
      </c>
      <c r="E230">
        <v>2.91</v>
      </c>
      <c r="F230">
        <v>91.52</v>
      </c>
    </row>
    <row r="231" spans="1:10" x14ac:dyDescent="0.25">
      <c r="B231" s="3">
        <v>43865</v>
      </c>
      <c r="C231">
        <v>993.87620000000004</v>
      </c>
      <c r="D231">
        <v>2455.9177</v>
      </c>
      <c r="E231">
        <v>0.27</v>
      </c>
      <c r="F231">
        <v>8.48</v>
      </c>
    </row>
    <row r="232" spans="1:10" x14ac:dyDescent="0.25">
      <c r="A232" t="s">
        <v>8</v>
      </c>
    </row>
    <row r="233" spans="1:10" x14ac:dyDescent="0.25">
      <c r="B233">
        <v>78</v>
      </c>
      <c r="C233" t="s">
        <v>25</v>
      </c>
      <c r="D233" t="s">
        <v>26</v>
      </c>
      <c r="E233" t="s">
        <v>93</v>
      </c>
      <c r="F233">
        <v>2694.7655</v>
      </c>
      <c r="G233">
        <v>6658.9003000000002</v>
      </c>
      <c r="H233">
        <v>0.73</v>
      </c>
      <c r="I233">
        <v>22.99</v>
      </c>
      <c r="J233" s="19">
        <v>1</v>
      </c>
    </row>
    <row r="234" spans="1:10" x14ac:dyDescent="0.25">
      <c r="B234">
        <v>79</v>
      </c>
      <c r="C234" t="s">
        <v>25</v>
      </c>
      <c r="D234" t="s">
        <v>26</v>
      </c>
      <c r="E234" t="s">
        <v>114</v>
      </c>
      <c r="F234">
        <v>837.01300000000003</v>
      </c>
      <c r="G234">
        <v>2068.3009000000002</v>
      </c>
      <c r="H234">
        <v>0.23</v>
      </c>
      <c r="I234">
        <v>7.14</v>
      </c>
      <c r="J234" s="19">
        <v>2</v>
      </c>
    </row>
    <row r="235" spans="1:10" x14ac:dyDescent="0.25">
      <c r="B235">
        <v>80</v>
      </c>
      <c r="C235" t="s">
        <v>25</v>
      </c>
      <c r="D235" t="s">
        <v>26</v>
      </c>
      <c r="E235" t="s">
        <v>115</v>
      </c>
      <c r="F235">
        <v>373.66320000000002</v>
      </c>
      <c r="G235">
        <v>923.34040000000005</v>
      </c>
      <c r="H235">
        <v>0.1</v>
      </c>
      <c r="I235">
        <v>3.19</v>
      </c>
      <c r="J235" s="19">
        <v>3</v>
      </c>
    </row>
    <row r="236" spans="1:10" x14ac:dyDescent="0.25">
      <c r="B236">
        <v>81</v>
      </c>
      <c r="C236" t="s">
        <v>28</v>
      </c>
      <c r="D236" t="s">
        <v>26</v>
      </c>
      <c r="E236" t="s">
        <v>96</v>
      </c>
      <c r="F236">
        <v>2690.6577000000002</v>
      </c>
      <c r="G236">
        <v>6648.7496000000001</v>
      </c>
      <c r="H236">
        <v>0.73</v>
      </c>
      <c r="I236">
        <v>22.96</v>
      </c>
      <c r="J236" s="19">
        <v>4</v>
      </c>
    </row>
    <row r="237" spans="1:10" x14ac:dyDescent="0.25">
      <c r="B237">
        <v>82</v>
      </c>
      <c r="C237" t="s">
        <v>28</v>
      </c>
      <c r="D237" t="s">
        <v>26</v>
      </c>
      <c r="E237" t="s">
        <v>116</v>
      </c>
      <c r="F237">
        <v>264.45830000000001</v>
      </c>
      <c r="G237">
        <v>653.4896</v>
      </c>
      <c r="H237">
        <v>7.0000000000000007E-2</v>
      </c>
      <c r="I237">
        <v>2.2599999999999998</v>
      </c>
      <c r="J237" s="19">
        <v>5</v>
      </c>
    </row>
    <row r="238" spans="1:10" x14ac:dyDescent="0.25">
      <c r="B238">
        <v>83</v>
      </c>
      <c r="C238" t="s">
        <v>28</v>
      </c>
      <c r="D238" t="s">
        <v>26</v>
      </c>
      <c r="E238" t="s">
        <v>117</v>
      </c>
      <c r="F238">
        <v>644.60680000000002</v>
      </c>
      <c r="G238">
        <v>1592.8556000000001</v>
      </c>
      <c r="H238">
        <v>0.18</v>
      </c>
      <c r="I238">
        <v>5.5</v>
      </c>
      <c r="J238" s="19">
        <v>6</v>
      </c>
    </row>
    <row r="239" spans="1:10" x14ac:dyDescent="0.25">
      <c r="B239">
        <v>84</v>
      </c>
      <c r="C239" t="s">
        <v>25</v>
      </c>
      <c r="D239" t="s">
        <v>26</v>
      </c>
      <c r="E239" t="s">
        <v>99</v>
      </c>
      <c r="F239">
        <v>1519.6637000000001</v>
      </c>
      <c r="G239">
        <v>3755.165</v>
      </c>
      <c r="H239">
        <v>0.41</v>
      </c>
      <c r="I239">
        <v>12.97</v>
      </c>
      <c r="J239" s="19">
        <v>7</v>
      </c>
    </row>
    <row r="240" spans="1:10" x14ac:dyDescent="0.25">
      <c r="B240">
        <v>85</v>
      </c>
      <c r="C240" t="s">
        <v>25</v>
      </c>
      <c r="D240" t="s">
        <v>26</v>
      </c>
      <c r="E240" t="s">
        <v>118</v>
      </c>
      <c r="F240">
        <v>204.73660000000001</v>
      </c>
      <c r="G240">
        <v>505.9144</v>
      </c>
      <c r="H240">
        <v>0.06</v>
      </c>
      <c r="I240">
        <v>1.75</v>
      </c>
      <c r="J240" s="19">
        <v>8</v>
      </c>
    </row>
    <row r="241" spans="1:10" x14ac:dyDescent="0.25">
      <c r="B241">
        <v>86</v>
      </c>
      <c r="C241" t="s">
        <v>25</v>
      </c>
      <c r="D241" t="s">
        <v>26</v>
      </c>
      <c r="E241" t="s">
        <v>119</v>
      </c>
      <c r="F241">
        <v>475.07</v>
      </c>
      <c r="G241">
        <v>1173.9218000000001</v>
      </c>
      <c r="H241">
        <v>0.13</v>
      </c>
      <c r="I241">
        <v>4.05</v>
      </c>
      <c r="J241" s="19">
        <v>9</v>
      </c>
    </row>
    <row r="242" spans="1:10" x14ac:dyDescent="0.25">
      <c r="B242">
        <v>87</v>
      </c>
      <c r="C242" t="s">
        <v>28</v>
      </c>
      <c r="D242" t="s">
        <v>26</v>
      </c>
      <c r="E242" t="s">
        <v>102</v>
      </c>
      <c r="F242">
        <v>1503.0914</v>
      </c>
      <c r="G242">
        <v>3714.2141000000001</v>
      </c>
      <c r="H242">
        <v>0.41</v>
      </c>
      <c r="I242">
        <v>12.82</v>
      </c>
      <c r="J242" s="19">
        <v>10</v>
      </c>
    </row>
    <row r="243" spans="1:10" x14ac:dyDescent="0.25">
      <c r="B243">
        <v>88</v>
      </c>
      <c r="C243" t="s">
        <v>28</v>
      </c>
      <c r="D243" t="s">
        <v>26</v>
      </c>
      <c r="E243" t="s">
        <v>120</v>
      </c>
      <c r="F243">
        <v>151.0181</v>
      </c>
      <c r="G243">
        <v>373.17340000000002</v>
      </c>
      <c r="H243">
        <v>0.04</v>
      </c>
      <c r="I243">
        <v>1.29</v>
      </c>
      <c r="J243" s="19">
        <v>11</v>
      </c>
    </row>
    <row r="244" spans="1:10" x14ac:dyDescent="0.25">
      <c r="B244">
        <v>89</v>
      </c>
      <c r="C244" t="s">
        <v>28</v>
      </c>
      <c r="D244" t="s">
        <v>26</v>
      </c>
      <c r="E244" t="s">
        <v>121</v>
      </c>
      <c r="F244">
        <v>361.3245</v>
      </c>
      <c r="G244">
        <v>892.85090000000002</v>
      </c>
      <c r="H244">
        <v>0.1</v>
      </c>
      <c r="I244">
        <v>3.08</v>
      </c>
      <c r="J244" s="19">
        <v>12</v>
      </c>
    </row>
    <row r="245" spans="1:10" x14ac:dyDescent="0.25">
      <c r="A245" t="s">
        <v>0</v>
      </c>
    </row>
    <row r="246" spans="1:10" x14ac:dyDescent="0.25">
      <c r="A246" t="s">
        <v>0</v>
      </c>
    </row>
    <row r="247" spans="1:10" x14ac:dyDescent="0.25">
      <c r="B247" t="s">
        <v>19</v>
      </c>
      <c r="C247" t="s">
        <v>20</v>
      </c>
      <c r="D247" t="s">
        <v>21</v>
      </c>
      <c r="E247" t="s">
        <v>23</v>
      </c>
      <c r="F247" t="s">
        <v>66</v>
      </c>
    </row>
    <row r="249" spans="1:10" x14ac:dyDescent="0.25">
      <c r="A249" t="s">
        <v>67</v>
      </c>
      <c r="B249" t="s">
        <v>68</v>
      </c>
      <c r="C249">
        <v>6</v>
      </c>
      <c r="D249">
        <v>6085.8833999999997</v>
      </c>
      <c r="E249">
        <v>15038.522199999999</v>
      </c>
      <c r="F249">
        <v>1.65</v>
      </c>
    </row>
    <row r="251" spans="1:10" x14ac:dyDescent="0.25">
      <c r="A251" t="s">
        <v>24</v>
      </c>
    </row>
    <row r="252" spans="1:10" x14ac:dyDescent="0.25">
      <c r="B252" t="s">
        <v>25</v>
      </c>
      <c r="C252" t="s">
        <v>26</v>
      </c>
      <c r="D252" t="s">
        <v>32</v>
      </c>
      <c r="E252">
        <v>716.20069999999998</v>
      </c>
      <c r="F252">
        <v>1769.7678000000001</v>
      </c>
      <c r="G252">
        <v>0.19</v>
      </c>
      <c r="H252">
        <v>11.77</v>
      </c>
    </row>
    <row r="253" spans="1:10" x14ac:dyDescent="0.25">
      <c r="B253" t="s">
        <v>25</v>
      </c>
      <c r="C253" t="s">
        <v>26</v>
      </c>
      <c r="D253" t="s">
        <v>27</v>
      </c>
      <c r="E253">
        <v>1684.4287999999999</v>
      </c>
      <c r="F253">
        <v>4162.3078999999998</v>
      </c>
      <c r="G253">
        <v>0.46</v>
      </c>
      <c r="H253">
        <v>27.68</v>
      </c>
    </row>
    <row r="254" spans="1:10" x14ac:dyDescent="0.25">
      <c r="B254" t="s">
        <v>28</v>
      </c>
      <c r="C254" t="s">
        <v>26</v>
      </c>
      <c r="D254" t="s">
        <v>29</v>
      </c>
      <c r="E254">
        <v>1746.4453000000001</v>
      </c>
      <c r="F254">
        <v>4315.5537999999997</v>
      </c>
      <c r="G254">
        <v>0.47</v>
      </c>
      <c r="H254">
        <v>28.7</v>
      </c>
    </row>
    <row r="255" spans="1:10" x14ac:dyDescent="0.25">
      <c r="B255" t="s">
        <v>25</v>
      </c>
      <c r="C255" t="s">
        <v>26</v>
      </c>
      <c r="D255" t="s">
        <v>30</v>
      </c>
      <c r="E255">
        <v>948.63080000000002</v>
      </c>
      <c r="F255">
        <v>2344.1142</v>
      </c>
      <c r="G255">
        <v>0.26</v>
      </c>
      <c r="H255">
        <v>15.59</v>
      </c>
    </row>
    <row r="256" spans="1:10" x14ac:dyDescent="0.25">
      <c r="B256" t="s">
        <v>28</v>
      </c>
      <c r="C256" t="s">
        <v>26</v>
      </c>
      <c r="D256" t="s">
        <v>31</v>
      </c>
      <c r="E256">
        <v>989.66660000000002</v>
      </c>
      <c r="F256">
        <v>2445.5156999999999</v>
      </c>
      <c r="G256">
        <v>0.27</v>
      </c>
      <c r="H256">
        <v>16.260000000000002</v>
      </c>
    </row>
    <row r="258" spans="1:10" x14ac:dyDescent="0.25">
      <c r="A258" t="s">
        <v>50</v>
      </c>
    </row>
    <row r="259" spans="1:10" x14ac:dyDescent="0.25">
      <c r="B259" t="s">
        <v>53</v>
      </c>
      <c r="C259">
        <v>2016.1873000000001</v>
      </c>
      <c r="D259">
        <v>4982.0995999999996</v>
      </c>
      <c r="E259">
        <v>0.55000000000000004</v>
      </c>
      <c r="F259">
        <v>33.130000000000003</v>
      </c>
    </row>
    <row r="260" spans="1:10" x14ac:dyDescent="0.25">
      <c r="B260" t="s">
        <v>54</v>
      </c>
      <c r="C260">
        <v>2406.6680000000001</v>
      </c>
      <c r="D260">
        <v>5946.9970000000003</v>
      </c>
      <c r="E260">
        <v>0.65</v>
      </c>
      <c r="F260">
        <v>39.549999999999997</v>
      </c>
    </row>
    <row r="261" spans="1:10" x14ac:dyDescent="0.25">
      <c r="B261" t="s">
        <v>55</v>
      </c>
      <c r="C261">
        <v>1662.5171</v>
      </c>
      <c r="D261">
        <v>4108.1628000000001</v>
      </c>
      <c r="E261">
        <v>0.45</v>
      </c>
      <c r="F261">
        <v>27.32</v>
      </c>
    </row>
    <row r="263" spans="1:10" x14ac:dyDescent="0.25">
      <c r="A263" t="s">
        <v>64</v>
      </c>
    </row>
    <row r="264" spans="1:10" x14ac:dyDescent="0.25">
      <c r="B264" t="s">
        <v>65</v>
      </c>
      <c r="C264">
        <v>4793.3545999999997</v>
      </c>
      <c r="D264">
        <v>11844.619000000001</v>
      </c>
      <c r="E264">
        <v>1.3</v>
      </c>
      <c r="F264">
        <v>78.760000000000005</v>
      </c>
    </row>
    <row r="265" spans="1:10" x14ac:dyDescent="0.25">
      <c r="B265" s="3">
        <v>43865</v>
      </c>
      <c r="C265">
        <v>1292.0177000000001</v>
      </c>
      <c r="D265">
        <v>3192.6404000000002</v>
      </c>
      <c r="E265">
        <v>0.35</v>
      </c>
      <c r="F265">
        <v>21.23</v>
      </c>
    </row>
    <row r="266" spans="1:10" x14ac:dyDescent="0.25">
      <c r="A266" t="s">
        <v>8</v>
      </c>
    </row>
    <row r="267" spans="1:10" x14ac:dyDescent="0.25">
      <c r="B267">
        <v>90</v>
      </c>
      <c r="C267" t="s">
        <v>25</v>
      </c>
      <c r="D267" t="s">
        <v>26</v>
      </c>
      <c r="E267" t="s">
        <v>87</v>
      </c>
      <c r="F267">
        <v>529.59820000000002</v>
      </c>
      <c r="G267">
        <v>1308.6636000000001</v>
      </c>
      <c r="H267">
        <v>0.14000000000000001</v>
      </c>
      <c r="I267">
        <v>8.6999999999999993</v>
      </c>
      <c r="J267" s="19">
        <v>1</v>
      </c>
    </row>
    <row r="268" spans="1:10" x14ac:dyDescent="0.25">
      <c r="B268">
        <v>91</v>
      </c>
      <c r="C268" t="s">
        <v>25</v>
      </c>
      <c r="D268" t="s">
        <v>26</v>
      </c>
      <c r="E268" t="s">
        <v>91</v>
      </c>
      <c r="F268">
        <v>154.08510000000001</v>
      </c>
      <c r="G268">
        <v>380.75189999999998</v>
      </c>
      <c r="H268">
        <v>0.04</v>
      </c>
      <c r="I268">
        <v>2.5299999999999998</v>
      </c>
      <c r="J268" s="19">
        <v>2</v>
      </c>
    </row>
    <row r="269" spans="1:10" x14ac:dyDescent="0.25">
      <c r="B269">
        <v>92</v>
      </c>
      <c r="C269" t="s">
        <v>25</v>
      </c>
      <c r="D269" t="s">
        <v>26</v>
      </c>
      <c r="E269" t="s">
        <v>122</v>
      </c>
      <c r="F269">
        <v>32.517499999999998</v>
      </c>
      <c r="G269">
        <v>80.3523</v>
      </c>
      <c r="H269">
        <v>0.01</v>
      </c>
      <c r="I269">
        <v>0.53</v>
      </c>
      <c r="J269" s="19">
        <v>3</v>
      </c>
    </row>
    <row r="270" spans="1:10" x14ac:dyDescent="0.25">
      <c r="B270">
        <v>93</v>
      </c>
      <c r="C270" t="s">
        <v>25</v>
      </c>
      <c r="D270" t="s">
        <v>26</v>
      </c>
      <c r="E270" t="s">
        <v>93</v>
      </c>
      <c r="F270">
        <v>500.93669999999997</v>
      </c>
      <c r="G270">
        <v>1237.8397</v>
      </c>
      <c r="H270">
        <v>0.14000000000000001</v>
      </c>
      <c r="I270">
        <v>8.23</v>
      </c>
      <c r="J270" s="19">
        <v>4</v>
      </c>
    </row>
    <row r="271" spans="1:10" x14ac:dyDescent="0.25">
      <c r="B271">
        <v>94</v>
      </c>
      <c r="C271" t="s">
        <v>25</v>
      </c>
      <c r="D271" t="s">
        <v>26</v>
      </c>
      <c r="E271" t="s">
        <v>104</v>
      </c>
      <c r="F271">
        <v>186.76429999999999</v>
      </c>
      <c r="G271">
        <v>461.50389999999999</v>
      </c>
      <c r="H271">
        <v>0.05</v>
      </c>
      <c r="I271">
        <v>3.07</v>
      </c>
      <c r="J271" s="19">
        <v>5</v>
      </c>
    </row>
    <row r="272" spans="1:10" x14ac:dyDescent="0.25">
      <c r="B272">
        <v>95</v>
      </c>
      <c r="C272" t="s">
        <v>25</v>
      </c>
      <c r="D272" t="s">
        <v>26</v>
      </c>
      <c r="E272" t="s">
        <v>95</v>
      </c>
      <c r="F272">
        <v>472.11810000000003</v>
      </c>
      <c r="G272">
        <v>1166.6275000000001</v>
      </c>
      <c r="H272">
        <v>0.13</v>
      </c>
      <c r="I272">
        <v>7.76</v>
      </c>
      <c r="J272" s="19">
        <v>6</v>
      </c>
    </row>
    <row r="273" spans="2:10" x14ac:dyDescent="0.25">
      <c r="B273">
        <v>96</v>
      </c>
      <c r="C273" t="s">
        <v>25</v>
      </c>
      <c r="D273" t="s">
        <v>26</v>
      </c>
      <c r="E273" t="s">
        <v>106</v>
      </c>
      <c r="F273">
        <v>197.90549999999999</v>
      </c>
      <c r="G273">
        <v>489.03440000000001</v>
      </c>
      <c r="H273">
        <v>0.05</v>
      </c>
      <c r="I273">
        <v>3.25</v>
      </c>
      <c r="J273" s="19">
        <v>7</v>
      </c>
    </row>
    <row r="274" spans="2:10" x14ac:dyDescent="0.25">
      <c r="B274">
        <v>97</v>
      </c>
      <c r="C274" t="s">
        <v>25</v>
      </c>
      <c r="D274" t="s">
        <v>26</v>
      </c>
      <c r="E274" t="s">
        <v>105</v>
      </c>
      <c r="F274">
        <v>326.70420000000001</v>
      </c>
      <c r="G274">
        <v>807.30240000000003</v>
      </c>
      <c r="H274">
        <v>0.09</v>
      </c>
      <c r="I274">
        <v>5.37</v>
      </c>
      <c r="J274" s="19">
        <v>8</v>
      </c>
    </row>
    <row r="275" spans="2:10" x14ac:dyDescent="0.25">
      <c r="B275">
        <v>98</v>
      </c>
      <c r="C275" t="s">
        <v>28</v>
      </c>
      <c r="D275" t="s">
        <v>26</v>
      </c>
      <c r="E275" t="s">
        <v>96</v>
      </c>
      <c r="F275">
        <v>447.23180000000002</v>
      </c>
      <c r="G275">
        <v>1105.1322</v>
      </c>
      <c r="H275">
        <v>0.12</v>
      </c>
      <c r="I275">
        <v>7.35</v>
      </c>
      <c r="J275" s="19">
        <v>9</v>
      </c>
    </row>
    <row r="276" spans="2:10" x14ac:dyDescent="0.25">
      <c r="B276">
        <v>99</v>
      </c>
      <c r="C276" t="s">
        <v>28</v>
      </c>
      <c r="D276" t="s">
        <v>26</v>
      </c>
      <c r="E276" t="s">
        <v>123</v>
      </c>
      <c r="F276">
        <v>213.1489</v>
      </c>
      <c r="G276">
        <v>526.70159999999998</v>
      </c>
      <c r="H276">
        <v>0.06</v>
      </c>
      <c r="I276">
        <v>3.5</v>
      </c>
      <c r="J276" s="19">
        <v>10</v>
      </c>
    </row>
    <row r="277" spans="2:10" x14ac:dyDescent="0.25">
      <c r="B277">
        <v>100</v>
      </c>
      <c r="C277" t="s">
        <v>28</v>
      </c>
      <c r="D277" t="s">
        <v>26</v>
      </c>
      <c r="E277" t="s">
        <v>97</v>
      </c>
      <c r="F277">
        <v>548.70619999999997</v>
      </c>
      <c r="G277">
        <v>1355.8805</v>
      </c>
      <c r="H277">
        <v>0.15</v>
      </c>
      <c r="I277">
        <v>9.02</v>
      </c>
      <c r="J277" s="19">
        <v>11</v>
      </c>
    </row>
    <row r="278" spans="2:10" x14ac:dyDescent="0.25">
      <c r="B278">
        <v>101</v>
      </c>
      <c r="C278" t="s">
        <v>28</v>
      </c>
      <c r="D278" t="s">
        <v>26</v>
      </c>
      <c r="E278" t="s">
        <v>107</v>
      </c>
      <c r="F278">
        <v>329.4665</v>
      </c>
      <c r="G278">
        <v>814.12810000000002</v>
      </c>
      <c r="H278">
        <v>0.09</v>
      </c>
      <c r="I278">
        <v>5.41</v>
      </c>
      <c r="J278" s="19">
        <v>12</v>
      </c>
    </row>
    <row r="279" spans="2:10" x14ac:dyDescent="0.25">
      <c r="B279">
        <v>102</v>
      </c>
      <c r="C279" t="s">
        <v>28</v>
      </c>
      <c r="D279" t="s">
        <v>26</v>
      </c>
      <c r="E279" t="s">
        <v>108</v>
      </c>
      <c r="F279">
        <v>207.89189999999999</v>
      </c>
      <c r="G279">
        <v>513.71130000000005</v>
      </c>
      <c r="H279">
        <v>0.06</v>
      </c>
      <c r="I279">
        <v>3.42</v>
      </c>
      <c r="J279" s="19">
        <v>13</v>
      </c>
    </row>
    <row r="280" spans="2:10" x14ac:dyDescent="0.25">
      <c r="B280">
        <v>103</v>
      </c>
      <c r="C280" t="s">
        <v>25</v>
      </c>
      <c r="D280" t="s">
        <v>26</v>
      </c>
      <c r="E280" t="s">
        <v>99</v>
      </c>
      <c r="F280">
        <v>283.14789999999999</v>
      </c>
      <c r="G280">
        <v>699.67259999999999</v>
      </c>
      <c r="H280">
        <v>0.08</v>
      </c>
      <c r="I280">
        <v>4.6500000000000004</v>
      </c>
      <c r="J280" s="19">
        <v>14</v>
      </c>
    </row>
    <row r="281" spans="2:10" x14ac:dyDescent="0.25">
      <c r="B281">
        <v>104</v>
      </c>
      <c r="C281" t="s">
        <v>25</v>
      </c>
      <c r="D281" t="s">
        <v>26</v>
      </c>
      <c r="E281" t="s">
        <v>101</v>
      </c>
      <c r="F281">
        <v>265.31209999999999</v>
      </c>
      <c r="G281">
        <v>655.59939999999995</v>
      </c>
      <c r="H281">
        <v>7.0000000000000007E-2</v>
      </c>
      <c r="I281">
        <v>4.3600000000000003</v>
      </c>
      <c r="J281" s="19">
        <v>15</v>
      </c>
    </row>
    <row r="282" spans="2:10" x14ac:dyDescent="0.25">
      <c r="B282">
        <v>105</v>
      </c>
      <c r="C282" t="s">
        <v>25</v>
      </c>
      <c r="D282" t="s">
        <v>26</v>
      </c>
      <c r="E282" t="s">
        <v>109</v>
      </c>
      <c r="F282">
        <v>104.6534</v>
      </c>
      <c r="G282">
        <v>258.60379999999998</v>
      </c>
      <c r="H282">
        <v>0.03</v>
      </c>
      <c r="I282">
        <v>1.72</v>
      </c>
      <c r="J282" s="19">
        <v>16</v>
      </c>
    </row>
    <row r="283" spans="2:10" x14ac:dyDescent="0.25">
      <c r="B283">
        <v>106</v>
      </c>
      <c r="C283" t="s">
        <v>25</v>
      </c>
      <c r="D283" t="s">
        <v>26</v>
      </c>
      <c r="E283" t="s">
        <v>110</v>
      </c>
      <c r="F283">
        <v>184.7989</v>
      </c>
      <c r="G283">
        <v>456.6474</v>
      </c>
      <c r="H283">
        <v>0.05</v>
      </c>
      <c r="I283">
        <v>3.04</v>
      </c>
      <c r="J283" s="19">
        <v>17</v>
      </c>
    </row>
    <row r="284" spans="2:10" x14ac:dyDescent="0.25">
      <c r="B284">
        <v>107</v>
      </c>
      <c r="C284" t="s">
        <v>25</v>
      </c>
      <c r="D284" t="s">
        <v>26</v>
      </c>
      <c r="E284" t="s">
        <v>111</v>
      </c>
      <c r="F284">
        <v>110.71850000000001</v>
      </c>
      <c r="G284">
        <v>273.59100000000001</v>
      </c>
      <c r="H284">
        <v>0.03</v>
      </c>
      <c r="I284">
        <v>1.82</v>
      </c>
      <c r="J284" s="19">
        <v>18</v>
      </c>
    </row>
    <row r="285" spans="2:10" x14ac:dyDescent="0.25">
      <c r="B285">
        <v>108</v>
      </c>
      <c r="C285" t="s">
        <v>28</v>
      </c>
      <c r="D285" t="s">
        <v>26</v>
      </c>
      <c r="E285" t="s">
        <v>102</v>
      </c>
      <c r="F285">
        <v>255.27260000000001</v>
      </c>
      <c r="G285">
        <v>630.79150000000004</v>
      </c>
      <c r="H285">
        <v>7.0000000000000007E-2</v>
      </c>
      <c r="I285">
        <v>4.1900000000000004</v>
      </c>
      <c r="J285" s="19">
        <v>19</v>
      </c>
    </row>
    <row r="286" spans="2:10" x14ac:dyDescent="0.25">
      <c r="B286">
        <v>109</v>
      </c>
      <c r="C286" t="s">
        <v>28</v>
      </c>
      <c r="D286" t="s">
        <v>26</v>
      </c>
      <c r="E286" t="s">
        <v>124</v>
      </c>
      <c r="F286">
        <v>118.8301</v>
      </c>
      <c r="G286">
        <v>293.63510000000002</v>
      </c>
      <c r="H286">
        <v>0.03</v>
      </c>
      <c r="I286">
        <v>1.95</v>
      </c>
      <c r="J286" s="19">
        <v>20</v>
      </c>
    </row>
    <row r="287" spans="2:10" x14ac:dyDescent="0.25">
      <c r="B287">
        <v>110</v>
      </c>
      <c r="C287" t="s">
        <v>28</v>
      </c>
      <c r="D287" t="s">
        <v>26</v>
      </c>
      <c r="E287" t="s">
        <v>103</v>
      </c>
      <c r="F287">
        <v>310.5324</v>
      </c>
      <c r="G287">
        <v>767.34100000000001</v>
      </c>
      <c r="H287">
        <v>0.08</v>
      </c>
      <c r="I287">
        <v>5.0999999999999996</v>
      </c>
      <c r="J287" s="19">
        <v>21</v>
      </c>
    </row>
    <row r="288" spans="2:10" x14ac:dyDescent="0.25">
      <c r="B288">
        <v>111</v>
      </c>
      <c r="C288" t="s">
        <v>28</v>
      </c>
      <c r="D288" t="s">
        <v>26</v>
      </c>
      <c r="E288" t="s">
        <v>113</v>
      </c>
      <c r="F288">
        <v>119.58759999999999</v>
      </c>
      <c r="G288">
        <v>295.50689999999997</v>
      </c>
      <c r="H288">
        <v>0.03</v>
      </c>
      <c r="I288">
        <v>1.96</v>
      </c>
      <c r="J288" s="19">
        <v>22</v>
      </c>
    </row>
    <row r="289" spans="1:10" x14ac:dyDescent="0.25">
      <c r="B289">
        <v>112</v>
      </c>
      <c r="C289" t="s">
        <v>28</v>
      </c>
      <c r="D289" t="s">
        <v>26</v>
      </c>
      <c r="E289" t="s">
        <v>112</v>
      </c>
      <c r="F289">
        <v>185.44390000000001</v>
      </c>
      <c r="G289">
        <v>458.24119999999999</v>
      </c>
      <c r="H289">
        <v>0.05</v>
      </c>
      <c r="I289">
        <v>3.05</v>
      </c>
      <c r="J289" s="19">
        <v>23</v>
      </c>
    </row>
    <row r="290" spans="1:10" x14ac:dyDescent="0.25">
      <c r="A290" t="s">
        <v>0</v>
      </c>
    </row>
    <row r="291" spans="1:10" x14ac:dyDescent="0.25">
      <c r="A291" t="s">
        <v>0</v>
      </c>
    </row>
    <row r="292" spans="1:10" x14ac:dyDescent="0.25">
      <c r="C292" t="s">
        <v>19</v>
      </c>
      <c r="D292" t="s">
        <v>20</v>
      </c>
      <c r="E292" t="s">
        <v>21</v>
      </c>
      <c r="F292" t="s">
        <v>23</v>
      </c>
      <c r="G292" t="s">
        <v>66</v>
      </c>
    </row>
    <row r="294" spans="1:10" x14ac:dyDescent="0.25">
      <c r="A294" t="s">
        <v>67</v>
      </c>
      <c r="B294" t="s">
        <v>68</v>
      </c>
      <c r="C294">
        <v>7</v>
      </c>
      <c r="D294">
        <v>1738.0921000000001</v>
      </c>
      <c r="E294">
        <v>4294.9125000000004</v>
      </c>
      <c r="F294">
        <v>0.47</v>
      </c>
    </row>
    <row r="296" spans="1:10" x14ac:dyDescent="0.25">
      <c r="A296" t="s">
        <v>24</v>
      </c>
    </row>
    <row r="297" spans="1:10" x14ac:dyDescent="0.25">
      <c r="B297" t="s">
        <v>33</v>
      </c>
      <c r="C297" t="s">
        <v>26</v>
      </c>
      <c r="D297" t="s">
        <v>34</v>
      </c>
      <c r="E297">
        <v>176.69300000000001</v>
      </c>
      <c r="F297">
        <v>436.6173</v>
      </c>
      <c r="G297">
        <v>0.05</v>
      </c>
      <c r="H297">
        <v>10.17</v>
      </c>
    </row>
    <row r="298" spans="1:10" x14ac:dyDescent="0.25">
      <c r="B298" t="s">
        <v>25</v>
      </c>
      <c r="C298" t="s">
        <v>26</v>
      </c>
      <c r="D298" t="s">
        <v>27</v>
      </c>
      <c r="E298">
        <v>447.92250000000001</v>
      </c>
      <c r="F298">
        <v>1106.8388</v>
      </c>
      <c r="G298">
        <v>0.12</v>
      </c>
      <c r="H298">
        <v>25.77</v>
      </c>
    </row>
    <row r="299" spans="1:10" x14ac:dyDescent="0.25">
      <c r="B299" t="s">
        <v>28</v>
      </c>
      <c r="C299" t="s">
        <v>26</v>
      </c>
      <c r="D299" t="s">
        <v>29</v>
      </c>
      <c r="E299">
        <v>551.38580000000002</v>
      </c>
      <c r="F299">
        <v>1362.5018</v>
      </c>
      <c r="G299">
        <v>0.15</v>
      </c>
      <c r="H299">
        <v>31.72</v>
      </c>
    </row>
    <row r="300" spans="1:10" x14ac:dyDescent="0.25">
      <c r="B300" t="s">
        <v>25</v>
      </c>
      <c r="C300" t="s">
        <v>26</v>
      </c>
      <c r="D300" t="s">
        <v>30</v>
      </c>
      <c r="E300">
        <v>251.28630000000001</v>
      </c>
      <c r="F300">
        <v>620.94090000000006</v>
      </c>
      <c r="G300">
        <v>7.0000000000000007E-2</v>
      </c>
      <c r="H300">
        <v>14.46</v>
      </c>
    </row>
    <row r="301" spans="1:10" x14ac:dyDescent="0.25">
      <c r="B301" t="s">
        <v>28</v>
      </c>
      <c r="C301" t="s">
        <v>26</v>
      </c>
      <c r="D301" t="s">
        <v>31</v>
      </c>
      <c r="E301">
        <v>311.214</v>
      </c>
      <c r="F301">
        <v>769.02520000000004</v>
      </c>
      <c r="G301">
        <v>0.08</v>
      </c>
      <c r="H301">
        <v>17.91</v>
      </c>
    </row>
    <row r="303" spans="1:10" x14ac:dyDescent="0.25">
      <c r="A303" t="s">
        <v>50</v>
      </c>
    </row>
    <row r="304" spans="1:10" x14ac:dyDescent="0.25">
      <c r="B304" t="s">
        <v>57</v>
      </c>
      <c r="C304">
        <v>819.40750000000003</v>
      </c>
      <c r="D304">
        <v>2024.7968000000001</v>
      </c>
      <c r="E304">
        <v>0.22</v>
      </c>
      <c r="F304">
        <v>47.14</v>
      </c>
    </row>
    <row r="305" spans="1:10" x14ac:dyDescent="0.25">
      <c r="B305" t="s">
        <v>52</v>
      </c>
      <c r="C305">
        <v>451.77769999999998</v>
      </c>
      <c r="D305">
        <v>1116.3652999999999</v>
      </c>
      <c r="E305">
        <v>0.12</v>
      </c>
      <c r="F305">
        <v>25.99</v>
      </c>
    </row>
    <row r="306" spans="1:10" x14ac:dyDescent="0.25">
      <c r="B306" t="s">
        <v>54</v>
      </c>
      <c r="C306">
        <v>467.31630000000001</v>
      </c>
      <c r="D306">
        <v>1154.7619999999999</v>
      </c>
      <c r="E306">
        <v>0.13</v>
      </c>
      <c r="F306">
        <v>26.89</v>
      </c>
    </row>
    <row r="308" spans="1:10" x14ac:dyDescent="0.25">
      <c r="A308" t="s">
        <v>64</v>
      </c>
    </row>
    <row r="309" spans="1:10" x14ac:dyDescent="0.25">
      <c r="B309" t="s">
        <v>65</v>
      </c>
      <c r="C309">
        <v>1627.3325</v>
      </c>
      <c r="D309">
        <v>4021.22</v>
      </c>
      <c r="E309">
        <v>0.44</v>
      </c>
      <c r="F309">
        <v>93.63</v>
      </c>
    </row>
    <row r="310" spans="1:10" x14ac:dyDescent="0.25">
      <c r="B310" s="4">
        <v>2958191</v>
      </c>
      <c r="C310">
        <v>56.385100000000001</v>
      </c>
      <c r="D310">
        <v>139.3305</v>
      </c>
      <c r="E310">
        <v>0.02</v>
      </c>
      <c r="F310">
        <v>3.24</v>
      </c>
    </row>
    <row r="311" spans="1:10" x14ac:dyDescent="0.25">
      <c r="B311" s="3">
        <v>43865</v>
      </c>
      <c r="C311">
        <v>54.783900000000003</v>
      </c>
      <c r="D311">
        <v>135.37370000000001</v>
      </c>
      <c r="E311">
        <v>0.01</v>
      </c>
      <c r="F311">
        <v>3.15</v>
      </c>
    </row>
    <row r="312" spans="1:10" x14ac:dyDescent="0.25">
      <c r="A312" t="s">
        <v>8</v>
      </c>
      <c r="F312">
        <f>SUM(F313:F328)</f>
        <v>1738.5012000000004</v>
      </c>
    </row>
    <row r="313" spans="1:10" x14ac:dyDescent="0.25">
      <c r="B313">
        <v>113</v>
      </c>
      <c r="C313" t="s">
        <v>33</v>
      </c>
      <c r="D313" t="s">
        <v>26</v>
      </c>
      <c r="E313" t="s">
        <v>125</v>
      </c>
      <c r="F313">
        <v>81.216200000000001</v>
      </c>
      <c r="G313">
        <v>200.6892</v>
      </c>
      <c r="H313">
        <v>0.02</v>
      </c>
      <c r="I313">
        <v>4.67</v>
      </c>
      <c r="J313" s="19">
        <v>1</v>
      </c>
    </row>
    <row r="314" spans="1:10" x14ac:dyDescent="0.25">
      <c r="B314">
        <v>114</v>
      </c>
      <c r="C314" t="s">
        <v>33</v>
      </c>
      <c r="D314" t="s">
        <v>26</v>
      </c>
      <c r="E314" t="s">
        <v>126</v>
      </c>
      <c r="F314">
        <v>56.385100000000001</v>
      </c>
      <c r="G314">
        <v>139.3305</v>
      </c>
      <c r="H314">
        <v>0.02</v>
      </c>
      <c r="I314">
        <v>3.24</v>
      </c>
      <c r="J314" s="19">
        <v>2</v>
      </c>
    </row>
    <row r="315" spans="1:10" x14ac:dyDescent="0.25">
      <c r="B315">
        <v>115</v>
      </c>
      <c r="C315" t="s">
        <v>33</v>
      </c>
      <c r="D315" t="s">
        <v>26</v>
      </c>
      <c r="E315" t="s">
        <v>127</v>
      </c>
      <c r="F315">
        <v>39.091700000000003</v>
      </c>
      <c r="G315">
        <v>96.5976</v>
      </c>
      <c r="H315">
        <v>0.01</v>
      </c>
      <c r="I315">
        <v>2.25</v>
      </c>
      <c r="J315" s="19">
        <v>3</v>
      </c>
    </row>
    <row r="316" spans="1:10" x14ac:dyDescent="0.25">
      <c r="B316">
        <v>116</v>
      </c>
      <c r="C316" t="s">
        <v>25</v>
      </c>
      <c r="D316" t="s">
        <v>26</v>
      </c>
      <c r="E316" t="s">
        <v>72</v>
      </c>
      <c r="F316">
        <v>119.69840000000001</v>
      </c>
      <c r="G316">
        <v>295.7808</v>
      </c>
      <c r="H316">
        <v>0.03</v>
      </c>
      <c r="I316">
        <v>6.89</v>
      </c>
      <c r="J316" s="19">
        <v>4</v>
      </c>
    </row>
    <row r="317" spans="1:10" x14ac:dyDescent="0.25">
      <c r="B317">
        <v>117</v>
      </c>
      <c r="C317" t="s">
        <v>25</v>
      </c>
      <c r="D317" t="s">
        <v>26</v>
      </c>
      <c r="E317" t="s">
        <v>95</v>
      </c>
      <c r="F317">
        <v>146.26320000000001</v>
      </c>
      <c r="G317">
        <v>361.4237</v>
      </c>
      <c r="H317">
        <v>0.04</v>
      </c>
      <c r="I317">
        <v>8.42</v>
      </c>
      <c r="J317" s="19">
        <v>5</v>
      </c>
    </row>
    <row r="318" spans="1:10" x14ac:dyDescent="0.25">
      <c r="B318">
        <v>118</v>
      </c>
      <c r="C318" t="s">
        <v>25</v>
      </c>
      <c r="D318" t="s">
        <v>26</v>
      </c>
      <c r="E318" t="s">
        <v>128</v>
      </c>
      <c r="F318">
        <v>181.96080000000001</v>
      </c>
      <c r="G318">
        <v>449.6343</v>
      </c>
      <c r="H318">
        <v>0.05</v>
      </c>
      <c r="I318">
        <v>10.47</v>
      </c>
      <c r="J318" s="19">
        <v>6</v>
      </c>
    </row>
    <row r="319" spans="1:10" x14ac:dyDescent="0.25">
      <c r="B319">
        <v>119</v>
      </c>
      <c r="C319" t="s">
        <v>28</v>
      </c>
      <c r="D319" t="s">
        <v>26</v>
      </c>
      <c r="E319" t="s">
        <v>77</v>
      </c>
      <c r="F319">
        <v>169.64959999999999</v>
      </c>
      <c r="G319">
        <v>419.21269999999998</v>
      </c>
      <c r="H319">
        <v>0.05</v>
      </c>
      <c r="I319">
        <v>9.76</v>
      </c>
      <c r="J319" s="19">
        <v>7</v>
      </c>
    </row>
    <row r="320" spans="1:10" x14ac:dyDescent="0.25">
      <c r="B320">
        <v>120</v>
      </c>
      <c r="C320" t="s">
        <v>28</v>
      </c>
      <c r="D320" t="s">
        <v>26</v>
      </c>
      <c r="E320" t="s">
        <v>97</v>
      </c>
      <c r="F320">
        <v>152.32560000000001</v>
      </c>
      <c r="G320">
        <v>376.4042</v>
      </c>
      <c r="H320">
        <v>0.04</v>
      </c>
      <c r="I320">
        <v>8.76</v>
      </c>
      <c r="J320" s="19">
        <v>8</v>
      </c>
    </row>
    <row r="321" spans="1:10" x14ac:dyDescent="0.25">
      <c r="B321">
        <v>121</v>
      </c>
      <c r="C321" t="s">
        <v>28</v>
      </c>
      <c r="D321" t="s">
        <v>26</v>
      </c>
      <c r="E321" t="s">
        <v>129</v>
      </c>
      <c r="F321">
        <v>229.41050000000001</v>
      </c>
      <c r="G321">
        <v>566.88490000000002</v>
      </c>
      <c r="H321">
        <v>0.06</v>
      </c>
      <c r="I321">
        <v>13.2</v>
      </c>
      <c r="J321" s="19">
        <v>9</v>
      </c>
    </row>
    <row r="322" spans="1:10" x14ac:dyDescent="0.25">
      <c r="B322">
        <v>122</v>
      </c>
      <c r="C322" t="s">
        <v>25</v>
      </c>
      <c r="D322" t="s">
        <v>26</v>
      </c>
      <c r="E322" t="s">
        <v>80</v>
      </c>
      <c r="F322">
        <v>67.108400000000003</v>
      </c>
      <c r="G322">
        <v>165.82830000000001</v>
      </c>
      <c r="H322">
        <v>0.02</v>
      </c>
      <c r="I322">
        <v>3.86</v>
      </c>
      <c r="J322" s="19">
        <v>10</v>
      </c>
    </row>
    <row r="323" spans="1:10" x14ac:dyDescent="0.25">
      <c r="B323">
        <v>123</v>
      </c>
      <c r="C323" t="s">
        <v>25</v>
      </c>
      <c r="D323" t="s">
        <v>26</v>
      </c>
      <c r="E323" t="s">
        <v>101</v>
      </c>
      <c r="F323">
        <v>82.009399999999999</v>
      </c>
      <c r="G323">
        <v>202.64940000000001</v>
      </c>
      <c r="H323">
        <v>0.02</v>
      </c>
      <c r="I323">
        <v>4.72</v>
      </c>
      <c r="J323" s="19">
        <v>11</v>
      </c>
    </row>
    <row r="324" spans="1:10" x14ac:dyDescent="0.25">
      <c r="B324">
        <v>124</v>
      </c>
      <c r="C324" t="s">
        <v>25</v>
      </c>
      <c r="D324" t="s">
        <v>26</v>
      </c>
      <c r="E324" t="s">
        <v>130</v>
      </c>
      <c r="F324">
        <v>15.6921</v>
      </c>
      <c r="G324">
        <v>38.7761</v>
      </c>
      <c r="H324">
        <v>0</v>
      </c>
      <c r="I324">
        <v>0.9</v>
      </c>
      <c r="J324" s="19">
        <v>12</v>
      </c>
    </row>
    <row r="325" spans="1:10" x14ac:dyDescent="0.25">
      <c r="B325">
        <v>125</v>
      </c>
      <c r="C325" t="s">
        <v>25</v>
      </c>
      <c r="D325" t="s">
        <v>26</v>
      </c>
      <c r="E325" t="s">
        <v>131</v>
      </c>
      <c r="F325">
        <v>86.476299999999995</v>
      </c>
      <c r="G325">
        <v>213.68719999999999</v>
      </c>
      <c r="H325">
        <v>0.02</v>
      </c>
      <c r="I325">
        <v>4.9800000000000004</v>
      </c>
      <c r="J325" s="19">
        <v>13</v>
      </c>
    </row>
    <row r="326" spans="1:10" x14ac:dyDescent="0.25">
      <c r="B326">
        <v>126</v>
      </c>
      <c r="C326" t="s">
        <v>28</v>
      </c>
      <c r="D326" t="s">
        <v>26</v>
      </c>
      <c r="E326" t="s">
        <v>86</v>
      </c>
      <c r="F326">
        <v>95.321200000000005</v>
      </c>
      <c r="G326">
        <v>235.54349999999999</v>
      </c>
      <c r="H326">
        <v>0.03</v>
      </c>
      <c r="I326">
        <v>5.48</v>
      </c>
      <c r="J326" s="19">
        <v>14</v>
      </c>
    </row>
    <row r="327" spans="1:10" x14ac:dyDescent="0.25">
      <c r="B327">
        <v>127</v>
      </c>
      <c r="C327" t="s">
        <v>28</v>
      </c>
      <c r="D327" t="s">
        <v>26</v>
      </c>
      <c r="E327" t="s">
        <v>103</v>
      </c>
      <c r="F327">
        <v>86.718100000000007</v>
      </c>
      <c r="G327">
        <v>214.28469999999999</v>
      </c>
      <c r="H327">
        <v>0.02</v>
      </c>
      <c r="I327">
        <v>4.99</v>
      </c>
      <c r="J327" s="19">
        <v>15</v>
      </c>
    </row>
    <row r="328" spans="1:10" x14ac:dyDescent="0.25">
      <c r="B328">
        <v>128</v>
      </c>
      <c r="C328" t="s">
        <v>28</v>
      </c>
      <c r="D328" t="s">
        <v>26</v>
      </c>
      <c r="E328" t="s">
        <v>132</v>
      </c>
      <c r="F328">
        <v>129.1746</v>
      </c>
      <c r="G328">
        <v>319.197</v>
      </c>
      <c r="H328">
        <v>0.04</v>
      </c>
      <c r="I328">
        <v>7.43</v>
      </c>
      <c r="J328" s="19">
        <v>16</v>
      </c>
    </row>
    <row r="329" spans="1:10" x14ac:dyDescent="0.25">
      <c r="A329" t="s">
        <v>0</v>
      </c>
    </row>
    <row r="330" spans="1:10" x14ac:dyDescent="0.25">
      <c r="A330" t="s">
        <v>0</v>
      </c>
    </row>
    <row r="331" spans="1:10" x14ac:dyDescent="0.25">
      <c r="B331" t="s">
        <v>19</v>
      </c>
      <c r="C331" t="s">
        <v>20</v>
      </c>
      <c r="D331" t="s">
        <v>21</v>
      </c>
      <c r="E331" t="s">
        <v>23</v>
      </c>
      <c r="F331" t="s">
        <v>66</v>
      </c>
    </row>
    <row r="333" spans="1:10" x14ac:dyDescent="0.25">
      <c r="A333" t="s">
        <v>67</v>
      </c>
      <c r="B333" t="s">
        <v>68</v>
      </c>
      <c r="C333">
        <v>8</v>
      </c>
      <c r="D333">
        <v>908.97500000000002</v>
      </c>
      <c r="E333">
        <v>2246.1226000000001</v>
      </c>
      <c r="F333">
        <v>0.25</v>
      </c>
    </row>
    <row r="335" spans="1:10" x14ac:dyDescent="0.25">
      <c r="A335" t="s">
        <v>24</v>
      </c>
    </row>
    <row r="336" spans="1:10" x14ac:dyDescent="0.25">
      <c r="B336" t="s">
        <v>25</v>
      </c>
      <c r="C336" t="s">
        <v>26</v>
      </c>
      <c r="D336" t="s">
        <v>35</v>
      </c>
      <c r="E336">
        <v>908.60569999999996</v>
      </c>
      <c r="F336">
        <v>2245.2102</v>
      </c>
      <c r="G336">
        <v>0.25</v>
      </c>
      <c r="H336">
        <v>99.96</v>
      </c>
    </row>
    <row r="338" spans="1:10" x14ac:dyDescent="0.25">
      <c r="A338" t="s">
        <v>50</v>
      </c>
    </row>
    <row r="339" spans="1:10" x14ac:dyDescent="0.25">
      <c r="B339" t="s">
        <v>53</v>
      </c>
      <c r="C339">
        <v>516.00919999999996</v>
      </c>
      <c r="D339">
        <v>1275.0844999999999</v>
      </c>
      <c r="E339">
        <v>0.14000000000000001</v>
      </c>
      <c r="F339">
        <v>56.77</v>
      </c>
    </row>
    <row r="340" spans="1:10" x14ac:dyDescent="0.25">
      <c r="B340" t="s">
        <v>58</v>
      </c>
      <c r="C340">
        <v>392.59660000000002</v>
      </c>
      <c r="D340">
        <v>970.12570000000005</v>
      </c>
      <c r="E340">
        <v>0.11</v>
      </c>
      <c r="F340">
        <v>43.19</v>
      </c>
    </row>
    <row r="342" spans="1:10" x14ac:dyDescent="0.25">
      <c r="A342" t="s">
        <v>64</v>
      </c>
    </row>
    <row r="343" spans="1:10" x14ac:dyDescent="0.25">
      <c r="B343" t="s">
        <v>65</v>
      </c>
      <c r="C343">
        <v>785.76340000000005</v>
      </c>
      <c r="D343">
        <v>1941.6606999999999</v>
      </c>
      <c r="E343">
        <v>0.21</v>
      </c>
      <c r="F343">
        <v>86.44</v>
      </c>
    </row>
    <row r="344" spans="1:10" x14ac:dyDescent="0.25">
      <c r="B344" s="3">
        <v>43865</v>
      </c>
      <c r="C344">
        <v>122.84229999999999</v>
      </c>
      <c r="D344">
        <v>303.54950000000002</v>
      </c>
      <c r="E344">
        <v>0.03</v>
      </c>
      <c r="F344">
        <v>13.51</v>
      </c>
    </row>
    <row r="345" spans="1:10" x14ac:dyDescent="0.25">
      <c r="A345" t="s">
        <v>8</v>
      </c>
    </row>
    <row r="346" spans="1:10" x14ac:dyDescent="0.25">
      <c r="B346">
        <v>129</v>
      </c>
      <c r="C346" t="s">
        <v>25</v>
      </c>
      <c r="D346" t="s">
        <v>26</v>
      </c>
      <c r="E346" t="s">
        <v>133</v>
      </c>
      <c r="F346">
        <v>516.00919999999996</v>
      </c>
      <c r="G346">
        <v>1275.0844999999999</v>
      </c>
      <c r="H346">
        <v>0.14000000000000001</v>
      </c>
      <c r="I346">
        <v>56.77</v>
      </c>
      <c r="J346" s="19">
        <v>1</v>
      </c>
    </row>
    <row r="347" spans="1:10" x14ac:dyDescent="0.25">
      <c r="B347">
        <v>130</v>
      </c>
      <c r="C347" t="s">
        <v>25</v>
      </c>
      <c r="D347" t="s">
        <v>26</v>
      </c>
      <c r="E347" t="s">
        <v>134</v>
      </c>
      <c r="F347">
        <v>122.84229999999999</v>
      </c>
      <c r="G347">
        <v>303.54950000000002</v>
      </c>
      <c r="H347">
        <v>0.03</v>
      </c>
      <c r="I347">
        <v>13.51</v>
      </c>
      <c r="J347" s="19">
        <v>2</v>
      </c>
    </row>
    <row r="348" spans="1:10" x14ac:dyDescent="0.25">
      <c r="B348">
        <v>131</v>
      </c>
      <c r="C348" t="s">
        <v>25</v>
      </c>
      <c r="D348" t="s">
        <v>26</v>
      </c>
      <c r="E348" t="s">
        <v>135</v>
      </c>
      <c r="F348">
        <v>269.75420000000003</v>
      </c>
      <c r="G348">
        <v>666.57619999999997</v>
      </c>
      <c r="H348">
        <v>7.0000000000000007E-2</v>
      </c>
      <c r="I348">
        <v>29.68</v>
      </c>
      <c r="J348" s="19">
        <v>3</v>
      </c>
    </row>
    <row r="349" spans="1:10" x14ac:dyDescent="0.25">
      <c r="A349" t="s">
        <v>0</v>
      </c>
    </row>
    <row r="350" spans="1:10" x14ac:dyDescent="0.25">
      <c r="A350" t="s">
        <v>0</v>
      </c>
    </row>
    <row r="351" spans="1:10" x14ac:dyDescent="0.25">
      <c r="B351" t="s">
        <v>19</v>
      </c>
      <c r="C351" t="s">
        <v>20</v>
      </c>
      <c r="D351" t="s">
        <v>21</v>
      </c>
      <c r="E351" t="s">
        <v>23</v>
      </c>
      <c r="F351" t="s">
        <v>66</v>
      </c>
    </row>
    <row r="353" spans="1:8" x14ac:dyDescent="0.25">
      <c r="A353" t="s">
        <v>67</v>
      </c>
      <c r="B353" t="s">
        <v>68</v>
      </c>
      <c r="C353">
        <v>9</v>
      </c>
      <c r="D353">
        <v>6735.6246000000001</v>
      </c>
      <c r="E353">
        <v>16644.065200000001</v>
      </c>
      <c r="F353">
        <v>1.83</v>
      </c>
    </row>
    <row r="355" spans="1:8" x14ac:dyDescent="0.25">
      <c r="A355" t="s">
        <v>24</v>
      </c>
    </row>
    <row r="356" spans="1:8" x14ac:dyDescent="0.25">
      <c r="B356" t="s">
        <v>25</v>
      </c>
      <c r="C356" t="s">
        <v>26</v>
      </c>
      <c r="D356" t="s">
        <v>27</v>
      </c>
      <c r="E356">
        <v>2289.2249999999999</v>
      </c>
      <c r="F356">
        <v>5656.7894999999999</v>
      </c>
      <c r="G356">
        <v>0.62</v>
      </c>
      <c r="H356">
        <v>33.99</v>
      </c>
    </row>
    <row r="357" spans="1:8" x14ac:dyDescent="0.25">
      <c r="B357" t="s">
        <v>28</v>
      </c>
      <c r="C357" t="s">
        <v>26</v>
      </c>
      <c r="D357" t="s">
        <v>29</v>
      </c>
      <c r="E357">
        <v>2016.1025</v>
      </c>
      <c r="F357">
        <v>4981.8900999999996</v>
      </c>
      <c r="G357">
        <v>0.55000000000000004</v>
      </c>
      <c r="H357">
        <v>29.93</v>
      </c>
    </row>
    <row r="358" spans="1:8" x14ac:dyDescent="0.25">
      <c r="B358" t="s">
        <v>25</v>
      </c>
      <c r="C358" t="s">
        <v>26</v>
      </c>
      <c r="D358" t="s">
        <v>30</v>
      </c>
      <c r="E358">
        <v>1295.6677</v>
      </c>
      <c r="F358">
        <v>3201.6597000000002</v>
      </c>
      <c r="G358">
        <v>0.35</v>
      </c>
      <c r="H358">
        <v>19.239999999999998</v>
      </c>
    </row>
    <row r="359" spans="1:8" x14ac:dyDescent="0.25">
      <c r="B359" t="s">
        <v>28</v>
      </c>
      <c r="C359" t="s">
        <v>26</v>
      </c>
      <c r="D359" t="s">
        <v>31</v>
      </c>
      <c r="E359">
        <v>1130.8219999999999</v>
      </c>
      <c r="F359">
        <v>2794.3177000000001</v>
      </c>
      <c r="G359">
        <v>0.31</v>
      </c>
      <c r="H359">
        <v>16.79</v>
      </c>
    </row>
    <row r="361" spans="1:8" x14ac:dyDescent="0.25">
      <c r="A361" t="s">
        <v>50</v>
      </c>
    </row>
    <row r="362" spans="1:8" x14ac:dyDescent="0.25">
      <c r="B362" t="s">
        <v>53</v>
      </c>
      <c r="C362">
        <v>1412.0182</v>
      </c>
      <c r="D362">
        <v>3489.1677</v>
      </c>
      <c r="E362">
        <v>0.38</v>
      </c>
      <c r="F362">
        <v>20.96</v>
      </c>
    </row>
    <row r="363" spans="1:8" x14ac:dyDescent="0.25">
      <c r="B363" t="s">
        <v>52</v>
      </c>
      <c r="C363">
        <v>3486.779</v>
      </c>
      <c r="D363">
        <v>8616.0053000000007</v>
      </c>
      <c r="E363">
        <v>0.95</v>
      </c>
      <c r="F363">
        <v>51.77</v>
      </c>
    </row>
    <row r="364" spans="1:8" x14ac:dyDescent="0.25">
      <c r="B364" t="s">
        <v>54</v>
      </c>
      <c r="C364">
        <v>1833.02</v>
      </c>
      <c r="D364">
        <v>4529.4840000000004</v>
      </c>
      <c r="E364">
        <v>0.5</v>
      </c>
      <c r="F364">
        <v>27.21</v>
      </c>
    </row>
    <row r="366" spans="1:8" x14ac:dyDescent="0.25">
      <c r="A366" t="s">
        <v>64</v>
      </c>
    </row>
    <row r="367" spans="1:8" x14ac:dyDescent="0.25">
      <c r="B367" t="s">
        <v>65</v>
      </c>
      <c r="C367">
        <v>5562.1751999999997</v>
      </c>
      <c r="D367">
        <v>13744.413</v>
      </c>
      <c r="E367">
        <v>1.51</v>
      </c>
      <c r="F367">
        <v>82.58</v>
      </c>
    </row>
    <row r="368" spans="1:8" x14ac:dyDescent="0.25">
      <c r="B368" s="3">
        <v>43865</v>
      </c>
      <c r="C368">
        <v>1169.6420000000001</v>
      </c>
      <c r="D368">
        <v>2890.2438999999999</v>
      </c>
      <c r="E368">
        <v>0.32</v>
      </c>
      <c r="F368">
        <v>17.37</v>
      </c>
    </row>
    <row r="369" spans="1:10" x14ac:dyDescent="0.25">
      <c r="A369" t="s">
        <v>8</v>
      </c>
    </row>
    <row r="370" spans="1:10" x14ac:dyDescent="0.25">
      <c r="B370">
        <v>132</v>
      </c>
      <c r="C370" t="s">
        <v>25</v>
      </c>
      <c r="D370" t="s">
        <v>26</v>
      </c>
      <c r="E370" t="s">
        <v>93</v>
      </c>
      <c r="F370">
        <v>483.0616</v>
      </c>
      <c r="G370">
        <v>1193.6695</v>
      </c>
      <c r="H370">
        <v>0.13</v>
      </c>
      <c r="I370">
        <v>7.17</v>
      </c>
      <c r="J370" s="19">
        <v>1</v>
      </c>
    </row>
    <row r="371" spans="1:10" x14ac:dyDescent="0.25">
      <c r="B371">
        <v>133</v>
      </c>
      <c r="C371" t="s">
        <v>25</v>
      </c>
      <c r="D371" t="s">
        <v>26</v>
      </c>
      <c r="E371" t="s">
        <v>72</v>
      </c>
      <c r="F371">
        <v>947.59929999999997</v>
      </c>
      <c r="G371">
        <v>2341.5653000000002</v>
      </c>
      <c r="H371">
        <v>0.26</v>
      </c>
      <c r="I371">
        <v>14.07</v>
      </c>
      <c r="J371" s="19">
        <v>2</v>
      </c>
    </row>
    <row r="372" spans="1:10" x14ac:dyDescent="0.25">
      <c r="B372">
        <v>134</v>
      </c>
      <c r="C372" t="s">
        <v>25</v>
      </c>
      <c r="D372" t="s">
        <v>26</v>
      </c>
      <c r="E372" t="s">
        <v>71</v>
      </c>
      <c r="F372">
        <v>210.86670000000001</v>
      </c>
      <c r="G372">
        <v>521.06219999999996</v>
      </c>
      <c r="H372">
        <v>0.06</v>
      </c>
      <c r="I372">
        <v>3.13</v>
      </c>
      <c r="J372" s="19">
        <v>3</v>
      </c>
    </row>
    <row r="373" spans="1:10" x14ac:dyDescent="0.25">
      <c r="B373">
        <v>135</v>
      </c>
      <c r="C373" t="s">
        <v>25</v>
      </c>
      <c r="D373" t="s">
        <v>26</v>
      </c>
      <c r="E373" t="s">
        <v>95</v>
      </c>
      <c r="F373">
        <v>465.46690000000001</v>
      </c>
      <c r="G373">
        <v>1150.1921</v>
      </c>
      <c r="H373">
        <v>0.13</v>
      </c>
      <c r="I373">
        <v>6.91</v>
      </c>
      <c r="J373" s="19">
        <v>4</v>
      </c>
    </row>
    <row r="374" spans="1:10" x14ac:dyDescent="0.25">
      <c r="B374">
        <v>136</v>
      </c>
      <c r="C374" t="s">
        <v>25</v>
      </c>
      <c r="D374" t="s">
        <v>26</v>
      </c>
      <c r="E374" t="s">
        <v>104</v>
      </c>
      <c r="F374">
        <v>182.2304</v>
      </c>
      <c r="G374">
        <v>450.3005</v>
      </c>
      <c r="H374">
        <v>0.05</v>
      </c>
      <c r="I374">
        <v>2.71</v>
      </c>
      <c r="J374" s="19">
        <v>5</v>
      </c>
    </row>
    <row r="375" spans="1:10" x14ac:dyDescent="0.25">
      <c r="B375">
        <v>137</v>
      </c>
      <c r="C375" t="s">
        <v>28</v>
      </c>
      <c r="D375" t="s">
        <v>26</v>
      </c>
      <c r="E375" t="s">
        <v>96</v>
      </c>
      <c r="F375">
        <v>418.66039999999998</v>
      </c>
      <c r="G375">
        <v>1034.5308</v>
      </c>
      <c r="H375">
        <v>0.11</v>
      </c>
      <c r="I375">
        <v>6.22</v>
      </c>
      <c r="J375" s="19">
        <v>6</v>
      </c>
    </row>
    <row r="376" spans="1:10" x14ac:dyDescent="0.25">
      <c r="B376">
        <v>138</v>
      </c>
      <c r="C376" t="s">
        <v>28</v>
      </c>
      <c r="D376" t="s">
        <v>26</v>
      </c>
      <c r="E376" t="s">
        <v>75</v>
      </c>
      <c r="F376">
        <v>186.08940000000001</v>
      </c>
      <c r="G376">
        <v>459.83609999999999</v>
      </c>
      <c r="H376">
        <v>0.05</v>
      </c>
      <c r="I376">
        <v>2.76</v>
      </c>
      <c r="J376" s="19">
        <v>7</v>
      </c>
    </row>
    <row r="377" spans="1:10" x14ac:dyDescent="0.25">
      <c r="B377">
        <v>139</v>
      </c>
      <c r="C377" t="s">
        <v>28</v>
      </c>
      <c r="D377" t="s">
        <v>26</v>
      </c>
      <c r="E377" t="s">
        <v>77</v>
      </c>
      <c r="F377">
        <v>886.95630000000006</v>
      </c>
      <c r="G377">
        <v>2191.7134000000001</v>
      </c>
      <c r="H377">
        <v>0.24</v>
      </c>
      <c r="I377">
        <v>13.17</v>
      </c>
      <c r="J377" s="19">
        <v>8</v>
      </c>
    </row>
    <row r="378" spans="1:10" x14ac:dyDescent="0.25">
      <c r="B378">
        <v>140</v>
      </c>
      <c r="C378" t="s">
        <v>28</v>
      </c>
      <c r="D378" t="s">
        <v>26</v>
      </c>
      <c r="E378" t="s">
        <v>97</v>
      </c>
      <c r="F378">
        <v>352.4896</v>
      </c>
      <c r="G378">
        <v>871.01949999999999</v>
      </c>
      <c r="H378">
        <v>0.1</v>
      </c>
      <c r="I378">
        <v>5.23</v>
      </c>
      <c r="J378" s="19">
        <v>9</v>
      </c>
    </row>
    <row r="379" spans="1:10" x14ac:dyDescent="0.25">
      <c r="B379">
        <v>141</v>
      </c>
      <c r="C379" t="s">
        <v>28</v>
      </c>
      <c r="D379" t="s">
        <v>26</v>
      </c>
      <c r="E379" t="s">
        <v>123</v>
      </c>
      <c r="F379">
        <v>171.9068</v>
      </c>
      <c r="G379">
        <v>424.7903</v>
      </c>
      <c r="H379">
        <v>0.05</v>
      </c>
      <c r="I379">
        <v>2.5499999999999998</v>
      </c>
      <c r="J379" s="19">
        <v>10</v>
      </c>
    </row>
    <row r="380" spans="1:10" x14ac:dyDescent="0.25">
      <c r="B380">
        <v>142</v>
      </c>
      <c r="C380" t="s">
        <v>25</v>
      </c>
      <c r="D380" t="s">
        <v>26</v>
      </c>
      <c r="E380" t="s">
        <v>99</v>
      </c>
      <c r="F380">
        <v>274.05689999999998</v>
      </c>
      <c r="G380">
        <v>677.20830000000001</v>
      </c>
      <c r="H380">
        <v>7.0000000000000007E-2</v>
      </c>
      <c r="I380">
        <v>4.07</v>
      </c>
      <c r="J380" s="19">
        <v>11</v>
      </c>
    </row>
    <row r="381" spans="1:10" x14ac:dyDescent="0.25">
      <c r="B381">
        <v>143</v>
      </c>
      <c r="C381" t="s">
        <v>25</v>
      </c>
      <c r="D381" t="s">
        <v>26</v>
      </c>
      <c r="E381" t="s">
        <v>80</v>
      </c>
      <c r="F381">
        <v>539.75289999999995</v>
      </c>
      <c r="G381">
        <v>1333.7565</v>
      </c>
      <c r="H381">
        <v>0.15</v>
      </c>
      <c r="I381">
        <v>8.01</v>
      </c>
      <c r="J381" s="19">
        <v>12</v>
      </c>
    </row>
    <row r="382" spans="1:10" x14ac:dyDescent="0.25">
      <c r="B382">
        <v>144</v>
      </c>
      <c r="C382" t="s">
        <v>25</v>
      </c>
      <c r="D382" t="s">
        <v>26</v>
      </c>
      <c r="E382" t="s">
        <v>81</v>
      </c>
      <c r="F382">
        <v>116.8476</v>
      </c>
      <c r="G382">
        <v>288.73630000000003</v>
      </c>
      <c r="H382">
        <v>0.03</v>
      </c>
      <c r="I382">
        <v>1.73</v>
      </c>
      <c r="J382" s="19">
        <v>13</v>
      </c>
    </row>
    <row r="383" spans="1:10" x14ac:dyDescent="0.25">
      <c r="B383">
        <v>145</v>
      </c>
      <c r="C383" t="s">
        <v>25</v>
      </c>
      <c r="D383" t="s">
        <v>26</v>
      </c>
      <c r="E383" t="s">
        <v>109</v>
      </c>
      <c r="F383">
        <v>101.8172</v>
      </c>
      <c r="G383">
        <v>251.59540000000001</v>
      </c>
      <c r="H383">
        <v>0.03</v>
      </c>
      <c r="I383">
        <v>1.51</v>
      </c>
      <c r="J383" s="19">
        <v>14</v>
      </c>
    </row>
    <row r="384" spans="1:10" x14ac:dyDescent="0.25">
      <c r="B384">
        <v>146</v>
      </c>
      <c r="C384" t="s">
        <v>25</v>
      </c>
      <c r="D384" t="s">
        <v>26</v>
      </c>
      <c r="E384" t="s">
        <v>101</v>
      </c>
      <c r="F384">
        <v>263.19299999999998</v>
      </c>
      <c r="G384">
        <v>650.36320000000001</v>
      </c>
      <c r="H384">
        <v>7.0000000000000007E-2</v>
      </c>
      <c r="I384">
        <v>3.91</v>
      </c>
      <c r="J384" s="19">
        <v>15</v>
      </c>
    </row>
    <row r="385" spans="1:10" x14ac:dyDescent="0.25">
      <c r="B385">
        <v>147</v>
      </c>
      <c r="C385" t="s">
        <v>28</v>
      </c>
      <c r="D385" t="s">
        <v>26</v>
      </c>
      <c r="E385" t="s">
        <v>102</v>
      </c>
      <c r="F385">
        <v>236.23929999999999</v>
      </c>
      <c r="G385">
        <v>583.75909999999999</v>
      </c>
      <c r="H385">
        <v>0.06</v>
      </c>
      <c r="I385">
        <v>3.51</v>
      </c>
      <c r="J385" s="19">
        <v>16</v>
      </c>
    </row>
    <row r="386" spans="1:10" x14ac:dyDescent="0.25">
      <c r="B386">
        <v>148</v>
      </c>
      <c r="C386" t="s">
        <v>28</v>
      </c>
      <c r="D386" t="s">
        <v>26</v>
      </c>
      <c r="E386" t="s">
        <v>85</v>
      </c>
      <c r="F386">
        <v>103.0598</v>
      </c>
      <c r="G386">
        <v>254.66579999999999</v>
      </c>
      <c r="H386">
        <v>0.03</v>
      </c>
      <c r="I386">
        <v>1.53</v>
      </c>
      <c r="J386" s="19">
        <v>17</v>
      </c>
    </row>
    <row r="387" spans="1:10" x14ac:dyDescent="0.25">
      <c r="B387">
        <v>149</v>
      </c>
      <c r="C387" t="s">
        <v>28</v>
      </c>
      <c r="D387" t="s">
        <v>26</v>
      </c>
      <c r="E387" t="s">
        <v>86</v>
      </c>
      <c r="F387">
        <v>495.60700000000003</v>
      </c>
      <c r="G387">
        <v>1224.6696999999999</v>
      </c>
      <c r="H387">
        <v>0.13</v>
      </c>
      <c r="I387">
        <v>7.36</v>
      </c>
      <c r="J387" s="19">
        <v>18</v>
      </c>
    </row>
    <row r="388" spans="1:10" x14ac:dyDescent="0.25">
      <c r="B388">
        <v>150</v>
      </c>
      <c r="C388" t="s">
        <v>28</v>
      </c>
      <c r="D388" t="s">
        <v>26</v>
      </c>
      <c r="E388" t="s">
        <v>103</v>
      </c>
      <c r="F388">
        <v>199.09180000000001</v>
      </c>
      <c r="G388">
        <v>491.96570000000003</v>
      </c>
      <c r="H388">
        <v>0.05</v>
      </c>
      <c r="I388">
        <v>2.96</v>
      </c>
      <c r="J388" s="19">
        <v>19</v>
      </c>
    </row>
    <row r="389" spans="1:10" x14ac:dyDescent="0.25">
      <c r="B389">
        <v>151</v>
      </c>
      <c r="C389" t="s">
        <v>28</v>
      </c>
      <c r="D389" t="s">
        <v>26</v>
      </c>
      <c r="E389" t="s">
        <v>124</v>
      </c>
      <c r="F389">
        <v>96.824200000000005</v>
      </c>
      <c r="G389">
        <v>239.25739999999999</v>
      </c>
      <c r="H389">
        <v>0.03</v>
      </c>
      <c r="I389">
        <v>1.44</v>
      </c>
      <c r="J389" s="19">
        <v>20</v>
      </c>
    </row>
    <row r="390" spans="1:10" x14ac:dyDescent="0.25">
      <c r="A390" t="s">
        <v>0</v>
      </c>
    </row>
    <row r="391" spans="1:10" x14ac:dyDescent="0.25">
      <c r="A391" t="s">
        <v>0</v>
      </c>
    </row>
    <row r="392" spans="1:10" x14ac:dyDescent="0.25">
      <c r="B392" t="s">
        <v>19</v>
      </c>
      <c r="C392" t="s">
        <v>20</v>
      </c>
      <c r="D392" t="s">
        <v>21</v>
      </c>
      <c r="E392" t="s">
        <v>23</v>
      </c>
      <c r="F392" t="s">
        <v>66</v>
      </c>
    </row>
    <row r="394" spans="1:10" x14ac:dyDescent="0.25">
      <c r="A394" t="s">
        <v>67</v>
      </c>
      <c r="B394" t="s">
        <v>68</v>
      </c>
      <c r="C394">
        <v>10</v>
      </c>
      <c r="D394">
        <v>4302.5119999999997</v>
      </c>
      <c r="E394">
        <v>10631.722400000001</v>
      </c>
      <c r="F394">
        <v>1.17</v>
      </c>
    </row>
    <row r="396" spans="1:10" x14ac:dyDescent="0.25">
      <c r="A396" t="s">
        <v>24</v>
      </c>
    </row>
    <row r="397" spans="1:10" x14ac:dyDescent="0.25">
      <c r="B397" t="s">
        <v>25</v>
      </c>
      <c r="C397" t="s">
        <v>26</v>
      </c>
      <c r="D397" t="s">
        <v>27</v>
      </c>
      <c r="E397">
        <v>1216.711</v>
      </c>
      <c r="F397">
        <v>3006.5538000000001</v>
      </c>
      <c r="G397">
        <v>0.33</v>
      </c>
      <c r="H397">
        <v>28.28</v>
      </c>
    </row>
    <row r="398" spans="1:10" x14ac:dyDescent="0.25">
      <c r="B398" t="s">
        <v>28</v>
      </c>
      <c r="C398" t="s">
        <v>26</v>
      </c>
      <c r="D398" t="s">
        <v>29</v>
      </c>
      <c r="E398">
        <v>1538.4448</v>
      </c>
      <c r="F398">
        <v>3801.5740999999998</v>
      </c>
      <c r="G398">
        <v>0.42</v>
      </c>
      <c r="H398">
        <v>35.76</v>
      </c>
    </row>
    <row r="399" spans="1:10" x14ac:dyDescent="0.25">
      <c r="B399" t="s">
        <v>25</v>
      </c>
      <c r="C399" t="s">
        <v>26</v>
      </c>
      <c r="D399" t="s">
        <v>30</v>
      </c>
      <c r="E399">
        <v>679.44470000000001</v>
      </c>
      <c r="F399">
        <v>1678.9419</v>
      </c>
      <c r="G399">
        <v>0.18</v>
      </c>
      <c r="H399">
        <v>15.79</v>
      </c>
    </row>
    <row r="400" spans="1:10" x14ac:dyDescent="0.25">
      <c r="B400" t="s">
        <v>28</v>
      </c>
      <c r="C400" t="s">
        <v>26</v>
      </c>
      <c r="D400" t="s">
        <v>31</v>
      </c>
      <c r="E400">
        <v>868.9248</v>
      </c>
      <c r="F400">
        <v>2147.1567</v>
      </c>
      <c r="G400">
        <v>0.24</v>
      </c>
      <c r="H400">
        <v>20.2</v>
      </c>
    </row>
    <row r="402" spans="1:10" x14ac:dyDescent="0.25">
      <c r="A402" t="s">
        <v>50</v>
      </c>
    </row>
    <row r="403" spans="1:10" x14ac:dyDescent="0.25">
      <c r="B403" t="s">
        <v>53</v>
      </c>
      <c r="C403">
        <v>2346.2062999999998</v>
      </c>
      <c r="D403">
        <v>5797.5929999999998</v>
      </c>
      <c r="E403">
        <v>0.64</v>
      </c>
      <c r="F403">
        <v>54.53</v>
      </c>
    </row>
    <row r="404" spans="1:10" x14ac:dyDescent="0.25">
      <c r="B404" t="s">
        <v>54</v>
      </c>
      <c r="C404">
        <v>1957.3191999999999</v>
      </c>
      <c r="D404">
        <v>4836.6336000000001</v>
      </c>
      <c r="E404">
        <v>0.53</v>
      </c>
      <c r="F404">
        <v>45.49</v>
      </c>
    </row>
    <row r="406" spans="1:10" x14ac:dyDescent="0.25">
      <c r="A406" t="s">
        <v>64</v>
      </c>
    </row>
    <row r="407" spans="1:10" x14ac:dyDescent="0.25">
      <c r="B407" t="s">
        <v>65</v>
      </c>
      <c r="C407">
        <v>4303.5254000000004</v>
      </c>
      <c r="D407">
        <v>10634.226500000001</v>
      </c>
      <c r="E407">
        <v>1.17</v>
      </c>
      <c r="F407">
        <v>100.02</v>
      </c>
    </row>
    <row r="408" spans="1:10" x14ac:dyDescent="0.25">
      <c r="A408" t="s">
        <v>8</v>
      </c>
    </row>
    <row r="409" spans="1:10" x14ac:dyDescent="0.25">
      <c r="B409">
        <v>152</v>
      </c>
      <c r="C409" t="s">
        <v>25</v>
      </c>
      <c r="D409" t="s">
        <v>26</v>
      </c>
      <c r="E409" t="s">
        <v>93</v>
      </c>
      <c r="F409">
        <v>687.8519</v>
      </c>
      <c r="G409">
        <v>1699.7164</v>
      </c>
      <c r="H409">
        <v>0.19</v>
      </c>
      <c r="I409">
        <v>15.99</v>
      </c>
      <c r="J409" s="19">
        <v>1</v>
      </c>
    </row>
    <row r="410" spans="1:10" x14ac:dyDescent="0.25">
      <c r="B410">
        <v>153</v>
      </c>
      <c r="C410" t="s">
        <v>25</v>
      </c>
      <c r="D410" t="s">
        <v>26</v>
      </c>
      <c r="E410" t="s">
        <v>95</v>
      </c>
      <c r="F410">
        <v>528.85919999999999</v>
      </c>
      <c r="G410">
        <v>1306.8373999999999</v>
      </c>
      <c r="H410">
        <v>0.14000000000000001</v>
      </c>
      <c r="I410">
        <v>12.29</v>
      </c>
      <c r="J410" s="19">
        <v>2</v>
      </c>
    </row>
    <row r="411" spans="1:10" x14ac:dyDescent="0.25">
      <c r="B411">
        <v>154</v>
      </c>
      <c r="C411" t="s">
        <v>28</v>
      </c>
      <c r="D411" t="s">
        <v>26</v>
      </c>
      <c r="E411" t="s">
        <v>96</v>
      </c>
      <c r="F411">
        <v>812.66980000000001</v>
      </c>
      <c r="G411">
        <v>2008.1476</v>
      </c>
      <c r="H411">
        <v>0.22</v>
      </c>
      <c r="I411">
        <v>18.89</v>
      </c>
      <c r="J411" s="19">
        <v>3</v>
      </c>
    </row>
    <row r="412" spans="1:10" x14ac:dyDescent="0.25">
      <c r="B412">
        <v>155</v>
      </c>
      <c r="C412" t="s">
        <v>28</v>
      </c>
      <c r="D412" t="s">
        <v>26</v>
      </c>
      <c r="E412" t="s">
        <v>97</v>
      </c>
      <c r="F412">
        <v>725.77509999999995</v>
      </c>
      <c r="G412">
        <v>1793.4265</v>
      </c>
      <c r="H412">
        <v>0.2</v>
      </c>
      <c r="I412">
        <v>16.87</v>
      </c>
      <c r="J412" s="19">
        <v>4</v>
      </c>
    </row>
    <row r="413" spans="1:10" x14ac:dyDescent="0.25">
      <c r="B413">
        <v>156</v>
      </c>
      <c r="C413" t="s">
        <v>25</v>
      </c>
      <c r="D413" t="s">
        <v>26</v>
      </c>
      <c r="E413" t="s">
        <v>99</v>
      </c>
      <c r="F413">
        <v>382.44130000000001</v>
      </c>
      <c r="G413">
        <v>945.0317</v>
      </c>
      <c r="H413">
        <v>0.1</v>
      </c>
      <c r="I413">
        <v>8.89</v>
      </c>
      <c r="J413" s="19">
        <v>5</v>
      </c>
    </row>
    <row r="414" spans="1:10" x14ac:dyDescent="0.25">
      <c r="B414">
        <v>157</v>
      </c>
      <c r="C414" t="s">
        <v>25</v>
      </c>
      <c r="D414" t="s">
        <v>26</v>
      </c>
      <c r="E414" t="s">
        <v>101</v>
      </c>
      <c r="F414">
        <v>297.0034</v>
      </c>
      <c r="G414">
        <v>733.91020000000003</v>
      </c>
      <c r="H414">
        <v>0.08</v>
      </c>
      <c r="I414">
        <v>6.9</v>
      </c>
      <c r="J414" s="19">
        <v>6</v>
      </c>
    </row>
    <row r="415" spans="1:10" x14ac:dyDescent="0.25">
      <c r="B415">
        <v>158</v>
      </c>
      <c r="C415" t="s">
        <v>28</v>
      </c>
      <c r="D415" t="s">
        <v>26</v>
      </c>
      <c r="E415" t="s">
        <v>102</v>
      </c>
      <c r="F415">
        <v>463.24329999999998</v>
      </c>
      <c r="G415">
        <v>1144.6974</v>
      </c>
      <c r="H415">
        <v>0.13</v>
      </c>
      <c r="I415">
        <v>10.77</v>
      </c>
      <c r="J415" s="19">
        <v>7</v>
      </c>
    </row>
    <row r="416" spans="1:10" x14ac:dyDescent="0.25">
      <c r="B416">
        <v>159</v>
      </c>
      <c r="C416" t="s">
        <v>28</v>
      </c>
      <c r="D416" t="s">
        <v>26</v>
      </c>
      <c r="E416" t="s">
        <v>103</v>
      </c>
      <c r="F416">
        <v>405.68150000000003</v>
      </c>
      <c r="G416">
        <v>1002.4594</v>
      </c>
      <c r="H416">
        <v>0.11</v>
      </c>
      <c r="I416">
        <v>9.43</v>
      </c>
      <c r="J416" s="19">
        <v>8</v>
      </c>
    </row>
    <row r="417" spans="1:8" x14ac:dyDescent="0.25">
      <c r="A417" t="s">
        <v>0</v>
      </c>
    </row>
    <row r="418" spans="1:8" x14ac:dyDescent="0.25">
      <c r="A418" t="s">
        <v>0</v>
      </c>
    </row>
    <row r="419" spans="1:8" x14ac:dyDescent="0.25">
      <c r="B419" t="s">
        <v>19</v>
      </c>
      <c r="C419" t="s">
        <v>20</v>
      </c>
      <c r="D419" t="s">
        <v>21</v>
      </c>
      <c r="E419" t="s">
        <v>23</v>
      </c>
      <c r="F419" t="s">
        <v>66</v>
      </c>
    </row>
    <row r="421" spans="1:8" x14ac:dyDescent="0.25">
      <c r="A421" t="s">
        <v>67</v>
      </c>
      <c r="B421" t="s">
        <v>68</v>
      </c>
      <c r="C421">
        <v>11</v>
      </c>
      <c r="D421">
        <v>5087.6683999999996</v>
      </c>
      <c r="E421">
        <v>12571.883099999999</v>
      </c>
      <c r="F421">
        <v>1.38</v>
      </c>
    </row>
    <row r="423" spans="1:8" x14ac:dyDescent="0.25">
      <c r="A423" t="s">
        <v>24</v>
      </c>
    </row>
    <row r="424" spans="1:8" x14ac:dyDescent="0.25">
      <c r="B424" t="s">
        <v>25</v>
      </c>
      <c r="C424" t="s">
        <v>26</v>
      </c>
      <c r="D424" t="s">
        <v>27</v>
      </c>
      <c r="E424">
        <v>1912.1413</v>
      </c>
      <c r="F424">
        <v>4724.9967999999999</v>
      </c>
      <c r="G424">
        <v>0.52</v>
      </c>
      <c r="H424">
        <v>37.58</v>
      </c>
    </row>
    <row r="425" spans="1:8" x14ac:dyDescent="0.25">
      <c r="B425" t="s">
        <v>28</v>
      </c>
      <c r="C425" t="s">
        <v>26</v>
      </c>
      <c r="D425" t="s">
        <v>29</v>
      </c>
      <c r="E425">
        <v>1344.3574000000001</v>
      </c>
      <c r="F425">
        <v>3321.9744000000001</v>
      </c>
      <c r="G425">
        <v>0.37</v>
      </c>
      <c r="H425">
        <v>26.42</v>
      </c>
    </row>
    <row r="426" spans="1:8" x14ac:dyDescent="0.25">
      <c r="B426" t="s">
        <v>25</v>
      </c>
      <c r="C426" t="s">
        <v>26</v>
      </c>
      <c r="D426" t="s">
        <v>30</v>
      </c>
      <c r="E426">
        <v>1074.0115000000001</v>
      </c>
      <c r="F426">
        <v>2653.9362000000001</v>
      </c>
      <c r="G426">
        <v>0.28999999999999998</v>
      </c>
      <c r="H426">
        <v>21.11</v>
      </c>
    </row>
    <row r="427" spans="1:8" x14ac:dyDescent="0.25">
      <c r="B427" t="s">
        <v>28</v>
      </c>
      <c r="C427" t="s">
        <v>26</v>
      </c>
      <c r="D427" t="s">
        <v>31</v>
      </c>
      <c r="E427">
        <v>757.36739999999998</v>
      </c>
      <c r="F427">
        <v>1871.4926</v>
      </c>
      <c r="G427">
        <v>0.21</v>
      </c>
      <c r="H427">
        <v>14.89</v>
      </c>
    </row>
    <row r="429" spans="1:8" x14ac:dyDescent="0.25">
      <c r="A429" t="s">
        <v>50</v>
      </c>
    </row>
    <row r="430" spans="1:8" x14ac:dyDescent="0.25">
      <c r="B430" t="s">
        <v>53</v>
      </c>
      <c r="C430">
        <v>1836.1431</v>
      </c>
      <c r="D430">
        <v>4537.2013999999999</v>
      </c>
      <c r="E430">
        <v>0.5</v>
      </c>
      <c r="F430">
        <v>36.090000000000003</v>
      </c>
    </row>
    <row r="431" spans="1:8" x14ac:dyDescent="0.25">
      <c r="B431" t="s">
        <v>52</v>
      </c>
      <c r="C431">
        <v>1635.8158000000001</v>
      </c>
      <c r="D431">
        <v>4042.1826999999998</v>
      </c>
      <c r="E431">
        <v>0.44</v>
      </c>
      <c r="F431">
        <v>32.15</v>
      </c>
    </row>
    <row r="432" spans="1:8" x14ac:dyDescent="0.25">
      <c r="B432" t="s">
        <v>54</v>
      </c>
      <c r="C432">
        <v>1615.9186999999999</v>
      </c>
      <c r="D432">
        <v>3993.0158000000001</v>
      </c>
      <c r="E432">
        <v>0.44</v>
      </c>
      <c r="F432">
        <v>31.76</v>
      </c>
    </row>
    <row r="434" spans="1:10" x14ac:dyDescent="0.25">
      <c r="A434" t="s">
        <v>64</v>
      </c>
    </row>
    <row r="435" spans="1:10" x14ac:dyDescent="0.25">
      <c r="B435" t="s">
        <v>65</v>
      </c>
      <c r="C435">
        <v>4696.8797999999997</v>
      </c>
      <c r="D435">
        <v>11606.224899999999</v>
      </c>
      <c r="E435">
        <v>1.28</v>
      </c>
      <c r="F435">
        <v>92.32</v>
      </c>
    </row>
    <row r="436" spans="1:10" x14ac:dyDescent="0.25">
      <c r="B436" s="3">
        <v>43865</v>
      </c>
      <c r="C436">
        <v>390.99779999999998</v>
      </c>
      <c r="D436">
        <v>966.17499999999995</v>
      </c>
      <c r="E436">
        <v>0.11</v>
      </c>
      <c r="F436">
        <v>7.69</v>
      </c>
    </row>
    <row r="437" spans="1:10" x14ac:dyDescent="0.25">
      <c r="A437" t="s">
        <v>8</v>
      </c>
    </row>
    <row r="438" spans="1:10" x14ac:dyDescent="0.25">
      <c r="B438">
        <v>160</v>
      </c>
      <c r="C438" t="s">
        <v>25</v>
      </c>
      <c r="D438" t="s">
        <v>26</v>
      </c>
      <c r="E438" t="s">
        <v>93</v>
      </c>
      <c r="F438">
        <v>732.92650000000003</v>
      </c>
      <c r="G438">
        <v>1811.098</v>
      </c>
      <c r="H438">
        <v>0.2</v>
      </c>
      <c r="I438">
        <v>14.41</v>
      </c>
      <c r="J438" s="19">
        <v>1</v>
      </c>
    </row>
    <row r="439" spans="1:10" x14ac:dyDescent="0.25">
      <c r="B439">
        <v>161</v>
      </c>
      <c r="C439" t="s">
        <v>25</v>
      </c>
      <c r="D439" t="s">
        <v>26</v>
      </c>
      <c r="E439" t="s">
        <v>72</v>
      </c>
      <c r="F439">
        <v>602.40250000000003</v>
      </c>
      <c r="G439">
        <v>1488.5668000000001</v>
      </c>
      <c r="H439">
        <v>0.16</v>
      </c>
      <c r="I439">
        <v>11.84</v>
      </c>
      <c r="J439" s="19">
        <v>2</v>
      </c>
    </row>
    <row r="440" spans="1:10" x14ac:dyDescent="0.25">
      <c r="B440">
        <v>162</v>
      </c>
      <c r="C440" t="s">
        <v>25</v>
      </c>
      <c r="D440" t="s">
        <v>26</v>
      </c>
      <c r="E440" t="s">
        <v>104</v>
      </c>
      <c r="F440">
        <v>127.2418</v>
      </c>
      <c r="G440">
        <v>314.42079999999999</v>
      </c>
      <c r="H440">
        <v>0.03</v>
      </c>
      <c r="I440">
        <v>2.5</v>
      </c>
      <c r="J440" s="19">
        <v>3</v>
      </c>
    </row>
    <row r="441" spans="1:10" x14ac:dyDescent="0.25">
      <c r="B441">
        <v>163</v>
      </c>
      <c r="C441" t="s">
        <v>25</v>
      </c>
      <c r="D441" t="s">
        <v>26</v>
      </c>
      <c r="E441" t="s">
        <v>95</v>
      </c>
      <c r="F441">
        <v>449.57049999999998</v>
      </c>
      <c r="G441">
        <v>1110.9112</v>
      </c>
      <c r="H441">
        <v>0.12</v>
      </c>
      <c r="I441">
        <v>8.84</v>
      </c>
      <c r="J441" s="19">
        <v>4</v>
      </c>
    </row>
    <row r="442" spans="1:10" x14ac:dyDescent="0.25">
      <c r="B442">
        <v>164</v>
      </c>
      <c r="C442" t="s">
        <v>28</v>
      </c>
      <c r="D442" t="s">
        <v>26</v>
      </c>
      <c r="E442" t="s">
        <v>96</v>
      </c>
      <c r="F442">
        <v>442.0224</v>
      </c>
      <c r="G442">
        <v>1092.2594999999999</v>
      </c>
      <c r="H442">
        <v>0.12</v>
      </c>
      <c r="I442">
        <v>8.69</v>
      </c>
      <c r="J442" s="19">
        <v>5</v>
      </c>
    </row>
    <row r="443" spans="1:10" x14ac:dyDescent="0.25">
      <c r="B443">
        <v>165</v>
      </c>
      <c r="C443" t="s">
        <v>28</v>
      </c>
      <c r="D443" t="s">
        <v>26</v>
      </c>
      <c r="E443" t="s">
        <v>77</v>
      </c>
      <c r="F443">
        <v>444.625</v>
      </c>
      <c r="G443">
        <v>1098.6905999999999</v>
      </c>
      <c r="H443">
        <v>0.12</v>
      </c>
      <c r="I443">
        <v>8.74</v>
      </c>
      <c r="J443" s="19">
        <v>6</v>
      </c>
    </row>
    <row r="444" spans="1:10" x14ac:dyDescent="0.25">
      <c r="B444">
        <v>166</v>
      </c>
      <c r="C444" t="s">
        <v>28</v>
      </c>
      <c r="D444" t="s">
        <v>26</v>
      </c>
      <c r="E444" t="s">
        <v>97</v>
      </c>
      <c r="F444">
        <v>336.15109999999999</v>
      </c>
      <c r="G444">
        <v>830.6463</v>
      </c>
      <c r="H444">
        <v>0.09</v>
      </c>
      <c r="I444">
        <v>6.61</v>
      </c>
      <c r="J444" s="19">
        <v>7</v>
      </c>
    </row>
    <row r="445" spans="1:10" x14ac:dyDescent="0.25">
      <c r="B445">
        <v>167</v>
      </c>
      <c r="C445" t="s">
        <v>28</v>
      </c>
      <c r="D445" t="s">
        <v>26</v>
      </c>
      <c r="E445" t="s">
        <v>123</v>
      </c>
      <c r="F445">
        <v>121.55880000000001</v>
      </c>
      <c r="G445">
        <v>300.37799999999999</v>
      </c>
      <c r="H445">
        <v>0.03</v>
      </c>
      <c r="I445">
        <v>2.39</v>
      </c>
      <c r="J445" s="19">
        <v>8</v>
      </c>
    </row>
    <row r="446" spans="1:10" x14ac:dyDescent="0.25">
      <c r="B446">
        <v>168</v>
      </c>
      <c r="C446" t="s">
        <v>25</v>
      </c>
      <c r="D446" t="s">
        <v>26</v>
      </c>
      <c r="E446" t="s">
        <v>99</v>
      </c>
      <c r="F446">
        <v>412.69560000000001</v>
      </c>
      <c r="G446">
        <v>1019.7915</v>
      </c>
      <c r="H446">
        <v>0.11</v>
      </c>
      <c r="I446">
        <v>8.11</v>
      </c>
      <c r="J446" s="19">
        <v>9</v>
      </c>
    </row>
    <row r="447" spans="1:10" x14ac:dyDescent="0.25">
      <c r="B447">
        <v>169</v>
      </c>
      <c r="C447" t="s">
        <v>25</v>
      </c>
      <c r="D447" t="s">
        <v>26</v>
      </c>
      <c r="E447" t="s">
        <v>80</v>
      </c>
      <c r="F447">
        <v>338.7004</v>
      </c>
      <c r="G447">
        <v>836.94569999999999</v>
      </c>
      <c r="H447">
        <v>0.09</v>
      </c>
      <c r="I447">
        <v>6.66</v>
      </c>
      <c r="J447" s="19">
        <v>10</v>
      </c>
    </row>
    <row r="448" spans="1:10" x14ac:dyDescent="0.25">
      <c r="B448">
        <v>170</v>
      </c>
      <c r="C448" t="s">
        <v>25</v>
      </c>
      <c r="D448" t="s">
        <v>26</v>
      </c>
      <c r="E448" t="s">
        <v>109</v>
      </c>
      <c r="F448">
        <v>72.040999999999997</v>
      </c>
      <c r="G448">
        <v>178.017</v>
      </c>
      <c r="H448">
        <v>0.02</v>
      </c>
      <c r="I448">
        <v>1.42</v>
      </c>
      <c r="J448" s="19">
        <v>11</v>
      </c>
    </row>
    <row r="449" spans="1:10" x14ac:dyDescent="0.25">
      <c r="B449">
        <v>171</v>
      </c>
      <c r="C449" t="s">
        <v>25</v>
      </c>
      <c r="D449" t="s">
        <v>26</v>
      </c>
      <c r="E449" t="s">
        <v>101</v>
      </c>
      <c r="F449">
        <v>250.5745</v>
      </c>
      <c r="G449">
        <v>619.18200000000002</v>
      </c>
      <c r="H449">
        <v>7.0000000000000007E-2</v>
      </c>
      <c r="I449">
        <v>4.93</v>
      </c>
      <c r="J449" s="19">
        <v>12</v>
      </c>
    </row>
    <row r="450" spans="1:10" x14ac:dyDescent="0.25">
      <c r="B450">
        <v>172</v>
      </c>
      <c r="C450" t="s">
        <v>28</v>
      </c>
      <c r="D450" t="s">
        <v>26</v>
      </c>
      <c r="E450" t="s">
        <v>102</v>
      </c>
      <c r="F450">
        <v>248.49860000000001</v>
      </c>
      <c r="G450">
        <v>614.05240000000003</v>
      </c>
      <c r="H450">
        <v>7.0000000000000007E-2</v>
      </c>
      <c r="I450">
        <v>4.88</v>
      </c>
      <c r="J450" s="19">
        <v>13</v>
      </c>
    </row>
    <row r="451" spans="1:10" x14ac:dyDescent="0.25">
      <c r="B451">
        <v>173</v>
      </c>
      <c r="C451" t="s">
        <v>28</v>
      </c>
      <c r="D451" t="s">
        <v>26</v>
      </c>
      <c r="E451" t="s">
        <v>86</v>
      </c>
      <c r="F451">
        <v>250.08789999999999</v>
      </c>
      <c r="G451">
        <v>617.9796</v>
      </c>
      <c r="H451">
        <v>7.0000000000000007E-2</v>
      </c>
      <c r="I451">
        <v>4.92</v>
      </c>
      <c r="J451" s="19">
        <v>14</v>
      </c>
    </row>
    <row r="452" spans="1:10" x14ac:dyDescent="0.25">
      <c r="B452">
        <v>174</v>
      </c>
      <c r="C452" t="s">
        <v>28</v>
      </c>
      <c r="D452" t="s">
        <v>26</v>
      </c>
      <c r="E452" t="s">
        <v>124</v>
      </c>
      <c r="F452">
        <v>70.156099999999995</v>
      </c>
      <c r="G452">
        <v>173.35929999999999</v>
      </c>
      <c r="H452">
        <v>0.02</v>
      </c>
      <c r="I452">
        <v>1.38</v>
      </c>
      <c r="J452" s="19">
        <v>15</v>
      </c>
    </row>
    <row r="453" spans="1:10" x14ac:dyDescent="0.25">
      <c r="B453">
        <v>175</v>
      </c>
      <c r="C453" t="s">
        <v>28</v>
      </c>
      <c r="D453" t="s">
        <v>26</v>
      </c>
      <c r="E453" t="s">
        <v>103</v>
      </c>
      <c r="F453">
        <v>188.62479999999999</v>
      </c>
      <c r="G453">
        <v>466.10129999999998</v>
      </c>
      <c r="H453">
        <v>0.05</v>
      </c>
      <c r="I453">
        <v>3.71</v>
      </c>
      <c r="J453" s="19">
        <v>16</v>
      </c>
    </row>
    <row r="454" spans="1:10" x14ac:dyDescent="0.25">
      <c r="A454" t="s">
        <v>0</v>
      </c>
    </row>
    <row r="455" spans="1:10" x14ac:dyDescent="0.25">
      <c r="A455" t="s">
        <v>0</v>
      </c>
    </row>
    <row r="456" spans="1:10" x14ac:dyDescent="0.25">
      <c r="B456" t="s">
        <v>19</v>
      </c>
      <c r="C456" t="s">
        <v>20</v>
      </c>
      <c r="D456" t="s">
        <v>21</v>
      </c>
      <c r="E456" t="s">
        <v>23</v>
      </c>
      <c r="F456" t="s">
        <v>66</v>
      </c>
    </row>
    <row r="458" spans="1:10" x14ac:dyDescent="0.25">
      <c r="A458" t="s">
        <v>67</v>
      </c>
      <c r="B458" t="s">
        <v>68</v>
      </c>
      <c r="C458">
        <v>12</v>
      </c>
      <c r="D458">
        <v>6229.7510000000002</v>
      </c>
      <c r="E458">
        <v>15394.0262</v>
      </c>
      <c r="F458">
        <v>1.69</v>
      </c>
    </row>
    <row r="460" spans="1:10" x14ac:dyDescent="0.25">
      <c r="A460" t="s">
        <v>24</v>
      </c>
    </row>
    <row r="461" spans="1:10" x14ac:dyDescent="0.25">
      <c r="B461" t="s">
        <v>25</v>
      </c>
      <c r="C461" t="s">
        <v>26</v>
      </c>
      <c r="D461" t="s">
        <v>27</v>
      </c>
      <c r="E461">
        <v>2037.5369000000001</v>
      </c>
      <c r="F461">
        <v>5034.8555999999999</v>
      </c>
      <c r="G461">
        <v>0.55000000000000004</v>
      </c>
      <c r="H461">
        <v>32.71</v>
      </c>
    </row>
    <row r="462" spans="1:10" x14ac:dyDescent="0.25">
      <c r="B462" t="s">
        <v>28</v>
      </c>
      <c r="C462" t="s">
        <v>26</v>
      </c>
      <c r="D462" t="s">
        <v>29</v>
      </c>
      <c r="E462">
        <v>1954.1042</v>
      </c>
      <c r="F462">
        <v>4828.6890999999996</v>
      </c>
      <c r="G462">
        <v>0.53</v>
      </c>
      <c r="H462">
        <v>31.37</v>
      </c>
    </row>
    <row r="463" spans="1:10" x14ac:dyDescent="0.25">
      <c r="B463" t="s">
        <v>25</v>
      </c>
      <c r="C463" t="s">
        <v>26</v>
      </c>
      <c r="D463" t="s">
        <v>30</v>
      </c>
      <c r="E463">
        <v>1146.1990000000001</v>
      </c>
      <c r="F463">
        <v>2832.3150000000001</v>
      </c>
      <c r="G463">
        <v>0.31</v>
      </c>
      <c r="H463">
        <v>18.399999999999999</v>
      </c>
    </row>
    <row r="464" spans="1:10" x14ac:dyDescent="0.25">
      <c r="B464" t="s">
        <v>28</v>
      </c>
      <c r="C464" t="s">
        <v>26</v>
      </c>
      <c r="D464" t="s">
        <v>31</v>
      </c>
      <c r="E464">
        <v>1091.1801</v>
      </c>
      <c r="F464">
        <v>2696.3607000000002</v>
      </c>
      <c r="G464">
        <v>0.3</v>
      </c>
      <c r="H464">
        <v>17.52</v>
      </c>
    </row>
    <row r="466" spans="1:10" x14ac:dyDescent="0.25">
      <c r="A466" t="s">
        <v>50</v>
      </c>
    </row>
    <row r="467" spans="1:10" x14ac:dyDescent="0.25">
      <c r="B467" t="s">
        <v>52</v>
      </c>
      <c r="C467">
        <v>3954.0007999999998</v>
      </c>
      <c r="D467">
        <v>9770.5337999999992</v>
      </c>
      <c r="E467">
        <v>1.07</v>
      </c>
      <c r="F467">
        <v>63.47</v>
      </c>
    </row>
    <row r="468" spans="1:10" x14ac:dyDescent="0.25">
      <c r="B468" t="s">
        <v>54</v>
      </c>
      <c r="C468">
        <v>2275.0194000000001</v>
      </c>
      <c r="D468">
        <v>5621.6866</v>
      </c>
      <c r="E468">
        <v>0.62</v>
      </c>
      <c r="F468">
        <v>36.520000000000003</v>
      </c>
    </row>
    <row r="470" spans="1:10" x14ac:dyDescent="0.25">
      <c r="A470" t="s">
        <v>64</v>
      </c>
    </row>
    <row r="471" spans="1:10" x14ac:dyDescent="0.25">
      <c r="B471" t="s">
        <v>65</v>
      </c>
      <c r="C471">
        <v>4673.4511000000002</v>
      </c>
      <c r="D471">
        <v>11548.331399999999</v>
      </c>
      <c r="E471">
        <v>1.27</v>
      </c>
      <c r="F471">
        <v>75.02</v>
      </c>
    </row>
    <row r="472" spans="1:10" x14ac:dyDescent="0.25">
      <c r="B472" s="3">
        <v>43865</v>
      </c>
      <c r="C472">
        <v>1555.5690999999999</v>
      </c>
      <c r="D472">
        <v>3843.8890000000001</v>
      </c>
      <c r="E472">
        <v>0.42</v>
      </c>
      <c r="F472">
        <v>24.97</v>
      </c>
    </row>
    <row r="473" spans="1:10" x14ac:dyDescent="0.25">
      <c r="A473" t="s">
        <v>8</v>
      </c>
    </row>
    <row r="474" spans="1:10" x14ac:dyDescent="0.25">
      <c r="B474">
        <v>176</v>
      </c>
      <c r="C474" t="s">
        <v>25</v>
      </c>
      <c r="D474" t="s">
        <v>26</v>
      </c>
      <c r="E474" t="s">
        <v>72</v>
      </c>
      <c r="F474">
        <v>901.72770000000003</v>
      </c>
      <c r="G474">
        <v>2228.2143000000001</v>
      </c>
      <c r="H474">
        <v>0.24</v>
      </c>
      <c r="I474">
        <v>14.47</v>
      </c>
      <c r="J474" s="19">
        <v>1</v>
      </c>
    </row>
    <row r="475" spans="1:10" x14ac:dyDescent="0.25">
      <c r="B475">
        <v>177</v>
      </c>
      <c r="C475" t="s">
        <v>25</v>
      </c>
      <c r="D475" t="s">
        <v>26</v>
      </c>
      <c r="E475" t="s">
        <v>71</v>
      </c>
      <c r="F475">
        <v>310.90249999999997</v>
      </c>
      <c r="G475">
        <v>768.25570000000005</v>
      </c>
      <c r="H475">
        <v>0.08</v>
      </c>
      <c r="I475">
        <v>4.99</v>
      </c>
      <c r="J475" s="19">
        <v>2</v>
      </c>
    </row>
    <row r="476" spans="1:10" x14ac:dyDescent="0.25">
      <c r="B476">
        <v>178</v>
      </c>
      <c r="C476" t="s">
        <v>25</v>
      </c>
      <c r="D476" t="s">
        <v>26</v>
      </c>
      <c r="E476" t="s">
        <v>104</v>
      </c>
      <c r="F476">
        <v>193.99549999999999</v>
      </c>
      <c r="G476">
        <v>479.3725</v>
      </c>
      <c r="H476">
        <v>0.05</v>
      </c>
      <c r="I476">
        <v>3.11</v>
      </c>
      <c r="J476" s="19">
        <v>3</v>
      </c>
    </row>
    <row r="477" spans="1:10" x14ac:dyDescent="0.25">
      <c r="B477">
        <v>179</v>
      </c>
      <c r="C477" t="s">
        <v>25</v>
      </c>
      <c r="D477" t="s">
        <v>26</v>
      </c>
      <c r="E477" t="s">
        <v>95</v>
      </c>
      <c r="F477">
        <v>630.91120000000001</v>
      </c>
      <c r="G477">
        <v>1559.0130999999999</v>
      </c>
      <c r="H477">
        <v>0.17</v>
      </c>
      <c r="I477">
        <v>10.130000000000001</v>
      </c>
      <c r="J477" s="19">
        <v>4</v>
      </c>
    </row>
    <row r="478" spans="1:10" x14ac:dyDescent="0.25">
      <c r="B478">
        <v>180</v>
      </c>
      <c r="C478" t="s">
        <v>28</v>
      </c>
      <c r="D478" t="s">
        <v>26</v>
      </c>
      <c r="E478" t="s">
        <v>75</v>
      </c>
      <c r="F478">
        <v>357.82650000000001</v>
      </c>
      <c r="G478">
        <v>884.20709999999997</v>
      </c>
      <c r="H478">
        <v>0.1</v>
      </c>
      <c r="I478">
        <v>5.74</v>
      </c>
      <c r="J478" s="19">
        <v>5</v>
      </c>
    </row>
    <row r="479" spans="1:10" x14ac:dyDescent="0.25">
      <c r="B479">
        <v>181</v>
      </c>
      <c r="C479" t="s">
        <v>28</v>
      </c>
      <c r="D479" t="s">
        <v>26</v>
      </c>
      <c r="E479" t="s">
        <v>77</v>
      </c>
      <c r="F479">
        <v>962.35080000000005</v>
      </c>
      <c r="G479">
        <v>2378.0169000000001</v>
      </c>
      <c r="H479">
        <v>0.26</v>
      </c>
      <c r="I479">
        <v>15.45</v>
      </c>
      <c r="J479" s="19">
        <v>6</v>
      </c>
    </row>
    <row r="480" spans="1:10" x14ac:dyDescent="0.25">
      <c r="B480">
        <v>182</v>
      </c>
      <c r="C480" t="s">
        <v>28</v>
      </c>
      <c r="D480" t="s">
        <v>26</v>
      </c>
      <c r="E480" t="s">
        <v>123</v>
      </c>
      <c r="F480">
        <v>138.38249999999999</v>
      </c>
      <c r="G480">
        <v>341.95010000000002</v>
      </c>
      <c r="H480">
        <v>0.04</v>
      </c>
      <c r="I480">
        <v>2.2200000000000002</v>
      </c>
      <c r="J480" s="19">
        <v>7</v>
      </c>
    </row>
    <row r="481" spans="1:10" x14ac:dyDescent="0.25">
      <c r="B481">
        <v>183</v>
      </c>
      <c r="C481" t="s">
        <v>28</v>
      </c>
      <c r="D481" t="s">
        <v>26</v>
      </c>
      <c r="E481" t="s">
        <v>97</v>
      </c>
      <c r="F481">
        <v>495.5444</v>
      </c>
      <c r="G481">
        <v>1224.5150000000001</v>
      </c>
      <c r="H481">
        <v>0.13</v>
      </c>
      <c r="I481">
        <v>7.95</v>
      </c>
      <c r="J481" s="19">
        <v>8</v>
      </c>
    </row>
    <row r="482" spans="1:10" x14ac:dyDescent="0.25">
      <c r="B482">
        <v>184</v>
      </c>
      <c r="C482" t="s">
        <v>25</v>
      </c>
      <c r="D482" t="s">
        <v>26</v>
      </c>
      <c r="E482" t="s">
        <v>80</v>
      </c>
      <c r="F482">
        <v>510.15249999999997</v>
      </c>
      <c r="G482">
        <v>1260.6124</v>
      </c>
      <c r="H482">
        <v>0.14000000000000001</v>
      </c>
      <c r="I482">
        <v>8.19</v>
      </c>
      <c r="J482" s="19">
        <v>9</v>
      </c>
    </row>
    <row r="483" spans="1:10" x14ac:dyDescent="0.25">
      <c r="B483">
        <v>185</v>
      </c>
      <c r="C483" t="s">
        <v>25</v>
      </c>
      <c r="D483" t="s">
        <v>26</v>
      </c>
      <c r="E483" t="s">
        <v>81</v>
      </c>
      <c r="F483">
        <v>172.7936</v>
      </c>
      <c r="G483">
        <v>426.98160000000001</v>
      </c>
      <c r="H483">
        <v>0.05</v>
      </c>
      <c r="I483">
        <v>2.77</v>
      </c>
      <c r="J483" s="19">
        <v>10</v>
      </c>
    </row>
    <row r="484" spans="1:10" x14ac:dyDescent="0.25">
      <c r="B484">
        <v>186</v>
      </c>
      <c r="C484" t="s">
        <v>25</v>
      </c>
      <c r="D484" t="s">
        <v>26</v>
      </c>
      <c r="E484" t="s">
        <v>109</v>
      </c>
      <c r="F484">
        <v>106.8905</v>
      </c>
      <c r="G484">
        <v>264.1318</v>
      </c>
      <c r="H484">
        <v>0.03</v>
      </c>
      <c r="I484">
        <v>1.72</v>
      </c>
      <c r="J484" s="19">
        <v>11</v>
      </c>
    </row>
    <row r="485" spans="1:10" x14ac:dyDescent="0.25">
      <c r="B485">
        <v>187</v>
      </c>
      <c r="C485" t="s">
        <v>25</v>
      </c>
      <c r="D485" t="s">
        <v>26</v>
      </c>
      <c r="E485" t="s">
        <v>101</v>
      </c>
      <c r="F485">
        <v>356.3623</v>
      </c>
      <c r="G485">
        <v>880.58920000000001</v>
      </c>
      <c r="H485">
        <v>0.1</v>
      </c>
      <c r="I485">
        <v>5.72</v>
      </c>
      <c r="J485" s="19">
        <v>12</v>
      </c>
    </row>
    <row r="486" spans="1:10" x14ac:dyDescent="0.25">
      <c r="B486">
        <v>188</v>
      </c>
      <c r="C486" t="s">
        <v>28</v>
      </c>
      <c r="D486" t="s">
        <v>26</v>
      </c>
      <c r="E486" t="s">
        <v>86</v>
      </c>
      <c r="F486">
        <v>539.74</v>
      </c>
      <c r="G486">
        <v>1333.7244000000001</v>
      </c>
      <c r="H486">
        <v>0.15</v>
      </c>
      <c r="I486">
        <v>8.66</v>
      </c>
      <c r="J486" s="19">
        <v>13</v>
      </c>
    </row>
    <row r="487" spans="1:10" x14ac:dyDescent="0.25">
      <c r="B487">
        <v>189</v>
      </c>
      <c r="C487" t="s">
        <v>28</v>
      </c>
      <c r="D487" t="s">
        <v>26</v>
      </c>
      <c r="E487" t="s">
        <v>85</v>
      </c>
      <c r="F487">
        <v>198.50729999999999</v>
      </c>
      <c r="G487">
        <v>490.5213</v>
      </c>
      <c r="H487">
        <v>0.05</v>
      </c>
      <c r="I487">
        <v>3.19</v>
      </c>
      <c r="J487" s="19">
        <v>14</v>
      </c>
    </row>
    <row r="488" spans="1:10" x14ac:dyDescent="0.25">
      <c r="B488">
        <v>190</v>
      </c>
      <c r="C488" t="s">
        <v>28</v>
      </c>
      <c r="D488" t="s">
        <v>26</v>
      </c>
      <c r="E488" t="s">
        <v>124</v>
      </c>
      <c r="F488">
        <v>76.270799999999994</v>
      </c>
      <c r="G488">
        <v>188.46889999999999</v>
      </c>
      <c r="H488">
        <v>0.02</v>
      </c>
      <c r="I488">
        <v>1.22</v>
      </c>
      <c r="J488" s="19">
        <v>15</v>
      </c>
    </row>
    <row r="489" spans="1:10" x14ac:dyDescent="0.25">
      <c r="B489">
        <v>191</v>
      </c>
      <c r="C489" t="s">
        <v>28</v>
      </c>
      <c r="D489" t="s">
        <v>26</v>
      </c>
      <c r="E489" t="s">
        <v>103</v>
      </c>
      <c r="F489">
        <v>276.66219999999998</v>
      </c>
      <c r="G489">
        <v>683.64599999999996</v>
      </c>
      <c r="H489">
        <v>0.08</v>
      </c>
      <c r="I489">
        <v>4.4400000000000004</v>
      </c>
      <c r="J489" s="19">
        <v>16</v>
      </c>
    </row>
    <row r="490" spans="1:10" x14ac:dyDescent="0.25">
      <c r="A490" t="s">
        <v>0</v>
      </c>
    </row>
    <row r="491" spans="1:10" x14ac:dyDescent="0.25">
      <c r="A491" t="s">
        <v>0</v>
      </c>
    </row>
    <row r="492" spans="1:10" x14ac:dyDescent="0.25">
      <c r="B492" t="s">
        <v>19</v>
      </c>
      <c r="C492" t="s">
        <v>20</v>
      </c>
      <c r="D492" t="s">
        <v>21</v>
      </c>
      <c r="E492" t="s">
        <v>23</v>
      </c>
      <c r="F492" t="s">
        <v>66</v>
      </c>
    </row>
    <row r="494" spans="1:10" x14ac:dyDescent="0.25">
      <c r="A494" t="s">
        <v>67</v>
      </c>
      <c r="B494" t="s">
        <v>68</v>
      </c>
      <c r="C494">
        <v>13</v>
      </c>
      <c r="D494">
        <v>9504.0337</v>
      </c>
      <c r="E494">
        <v>23484.942599999998</v>
      </c>
      <c r="F494">
        <v>2.58</v>
      </c>
    </row>
    <row r="496" spans="1:10" x14ac:dyDescent="0.25">
      <c r="A496" t="s">
        <v>24</v>
      </c>
    </row>
    <row r="497" spans="1:8" x14ac:dyDescent="0.25">
      <c r="B497" t="s">
        <v>36</v>
      </c>
      <c r="C497" t="s">
        <v>26</v>
      </c>
      <c r="D497" t="s">
        <v>38</v>
      </c>
      <c r="E497">
        <v>825.44719999999995</v>
      </c>
      <c r="F497">
        <v>2039.7213999999999</v>
      </c>
      <c r="G497">
        <v>0.22</v>
      </c>
      <c r="H497">
        <v>8.69</v>
      </c>
    </row>
    <row r="498" spans="1:8" x14ac:dyDescent="0.25">
      <c r="B498" t="s">
        <v>33</v>
      </c>
      <c r="C498" t="s">
        <v>26</v>
      </c>
      <c r="D498" t="s">
        <v>34</v>
      </c>
      <c r="E498">
        <v>952.77829999999994</v>
      </c>
      <c r="F498">
        <v>2354.3629000000001</v>
      </c>
      <c r="G498">
        <v>0.26</v>
      </c>
      <c r="H498">
        <v>10.02</v>
      </c>
    </row>
    <row r="499" spans="1:8" x14ac:dyDescent="0.25">
      <c r="B499" t="s">
        <v>25</v>
      </c>
      <c r="C499" t="s">
        <v>26</v>
      </c>
      <c r="D499" t="s">
        <v>27</v>
      </c>
      <c r="E499">
        <v>2372.1273999999999</v>
      </c>
      <c r="F499">
        <v>5861.6454999999996</v>
      </c>
      <c r="G499">
        <v>0.64</v>
      </c>
      <c r="H499">
        <v>24.96</v>
      </c>
    </row>
    <row r="500" spans="1:8" x14ac:dyDescent="0.25">
      <c r="B500" t="s">
        <v>28</v>
      </c>
      <c r="C500" t="s">
        <v>26</v>
      </c>
      <c r="D500" t="s">
        <v>29</v>
      </c>
      <c r="E500">
        <v>2577.0549000000001</v>
      </c>
      <c r="F500">
        <v>6368.0315000000001</v>
      </c>
      <c r="G500">
        <v>0.7</v>
      </c>
      <c r="H500">
        <v>27.12</v>
      </c>
    </row>
    <row r="501" spans="1:8" x14ac:dyDescent="0.25">
      <c r="B501" t="s">
        <v>25</v>
      </c>
      <c r="C501" t="s">
        <v>26</v>
      </c>
      <c r="D501" t="s">
        <v>30</v>
      </c>
      <c r="E501">
        <v>1322.7325000000001</v>
      </c>
      <c r="F501">
        <v>3268.5382</v>
      </c>
      <c r="G501">
        <v>0.36</v>
      </c>
      <c r="H501">
        <v>13.92</v>
      </c>
    </row>
    <row r="502" spans="1:8" x14ac:dyDescent="0.25">
      <c r="B502" t="s">
        <v>28</v>
      </c>
      <c r="C502" t="s">
        <v>26</v>
      </c>
      <c r="D502" t="s">
        <v>31</v>
      </c>
      <c r="E502">
        <v>1454.3902</v>
      </c>
      <c r="F502">
        <v>3593.8710000000001</v>
      </c>
      <c r="G502">
        <v>0.4</v>
      </c>
      <c r="H502">
        <v>15.3</v>
      </c>
    </row>
    <row r="504" spans="1:8" x14ac:dyDescent="0.25">
      <c r="A504" t="s">
        <v>50</v>
      </c>
    </row>
    <row r="505" spans="1:8" x14ac:dyDescent="0.25">
      <c r="B505" t="s">
        <v>59</v>
      </c>
      <c r="C505">
        <v>1778.2256</v>
      </c>
      <c r="D505">
        <v>4394.0843000000004</v>
      </c>
      <c r="E505">
        <v>0.48</v>
      </c>
      <c r="F505">
        <v>18.71</v>
      </c>
    </row>
    <row r="506" spans="1:8" x14ac:dyDescent="0.25">
      <c r="B506" t="s">
        <v>53</v>
      </c>
      <c r="C506">
        <v>645.77070000000003</v>
      </c>
      <c r="D506">
        <v>1595.7317</v>
      </c>
      <c r="E506">
        <v>0.18</v>
      </c>
      <c r="F506">
        <v>6.79</v>
      </c>
    </row>
    <row r="507" spans="1:8" x14ac:dyDescent="0.25">
      <c r="B507" t="s">
        <v>52</v>
      </c>
      <c r="C507">
        <v>1737.2686000000001</v>
      </c>
      <c r="D507">
        <v>4292.8775999999998</v>
      </c>
      <c r="E507">
        <v>0.47</v>
      </c>
      <c r="F507">
        <v>18.28</v>
      </c>
    </row>
    <row r="508" spans="1:8" x14ac:dyDescent="0.25">
      <c r="B508" t="s">
        <v>54</v>
      </c>
      <c r="C508">
        <v>2292.91</v>
      </c>
      <c r="D508">
        <v>5665.8951999999999</v>
      </c>
      <c r="E508">
        <v>0.62</v>
      </c>
      <c r="F508">
        <v>24.13</v>
      </c>
    </row>
    <row r="509" spans="1:8" x14ac:dyDescent="0.25">
      <c r="B509" t="s">
        <v>58</v>
      </c>
      <c r="C509">
        <v>3050.3559</v>
      </c>
      <c r="D509">
        <v>7537.5819000000001</v>
      </c>
      <c r="E509">
        <v>0.83</v>
      </c>
      <c r="F509">
        <v>32.1</v>
      </c>
    </row>
    <row r="511" spans="1:8" x14ac:dyDescent="0.25">
      <c r="A511" t="s">
        <v>64</v>
      </c>
    </row>
    <row r="512" spans="1:8" x14ac:dyDescent="0.25">
      <c r="B512" s="3">
        <v>43865</v>
      </c>
      <c r="C512">
        <v>3141.8674999999998</v>
      </c>
      <c r="D512">
        <v>7763.7118</v>
      </c>
      <c r="E512">
        <v>0.85</v>
      </c>
      <c r="F512">
        <v>33.06</v>
      </c>
    </row>
    <row r="513" spans="1:11" x14ac:dyDescent="0.25">
      <c r="B513" s="4">
        <v>2958191</v>
      </c>
      <c r="C513">
        <v>863.59569999999997</v>
      </c>
      <c r="D513">
        <v>2133.9883</v>
      </c>
      <c r="E513">
        <v>0.23</v>
      </c>
      <c r="F513">
        <v>9.09</v>
      </c>
    </row>
    <row r="514" spans="1:11" x14ac:dyDescent="0.25">
      <c r="B514" t="s">
        <v>65</v>
      </c>
      <c r="C514">
        <v>5499.0673999999999</v>
      </c>
      <c r="D514">
        <v>13588.470499999999</v>
      </c>
      <c r="E514">
        <v>1.49</v>
      </c>
      <c r="F514">
        <v>57.86</v>
      </c>
    </row>
    <row r="515" spans="1:11" x14ac:dyDescent="0.25">
      <c r="A515" t="s">
        <v>8</v>
      </c>
    </row>
    <row r="516" spans="1:11" x14ac:dyDescent="0.25">
      <c r="B516">
        <v>192</v>
      </c>
      <c r="C516" t="s">
        <v>36</v>
      </c>
      <c r="D516" t="s">
        <v>37</v>
      </c>
      <c r="E516" t="s">
        <v>26</v>
      </c>
      <c r="F516" t="s">
        <v>136</v>
      </c>
      <c r="G516">
        <v>267.56920000000002</v>
      </c>
      <c r="H516">
        <v>661.17700000000002</v>
      </c>
      <c r="I516">
        <v>7.0000000000000007E-2</v>
      </c>
      <c r="J516" s="19">
        <v>2.82</v>
      </c>
      <c r="K516">
        <v>1</v>
      </c>
    </row>
    <row r="517" spans="1:11" x14ac:dyDescent="0.25">
      <c r="B517">
        <v>193</v>
      </c>
      <c r="C517" t="s">
        <v>36</v>
      </c>
      <c r="D517" t="s">
        <v>37</v>
      </c>
      <c r="E517" t="s">
        <v>26</v>
      </c>
      <c r="F517" t="s">
        <v>137</v>
      </c>
      <c r="G517">
        <v>372.92039999999997</v>
      </c>
      <c r="H517">
        <v>921.50509999999997</v>
      </c>
      <c r="I517">
        <v>0.1</v>
      </c>
      <c r="J517" s="19">
        <v>3.92</v>
      </c>
      <c r="K517">
        <v>2</v>
      </c>
    </row>
    <row r="518" spans="1:11" x14ac:dyDescent="0.25">
      <c r="B518">
        <v>194</v>
      </c>
      <c r="C518" t="s">
        <v>36</v>
      </c>
      <c r="D518" t="s">
        <v>37</v>
      </c>
      <c r="E518" t="s">
        <v>26</v>
      </c>
      <c r="F518" t="s">
        <v>138</v>
      </c>
      <c r="G518">
        <v>184.95750000000001</v>
      </c>
      <c r="H518">
        <v>457.03930000000003</v>
      </c>
      <c r="I518">
        <v>0.05</v>
      </c>
      <c r="J518" s="19">
        <v>1.95</v>
      </c>
      <c r="K518">
        <v>3</v>
      </c>
    </row>
    <row r="519" spans="1:11" x14ac:dyDescent="0.25">
      <c r="B519">
        <v>195</v>
      </c>
      <c r="C519" t="s">
        <v>33</v>
      </c>
      <c r="D519" t="s">
        <v>26</v>
      </c>
      <c r="E519" t="s">
        <v>139</v>
      </c>
      <c r="F519">
        <v>235.08449999999999</v>
      </c>
      <c r="G519">
        <v>580.90560000000005</v>
      </c>
      <c r="H519">
        <v>0.06</v>
      </c>
      <c r="I519">
        <v>2.4700000000000002</v>
      </c>
      <c r="J519" s="19">
        <v>4</v>
      </c>
    </row>
    <row r="520" spans="1:11" x14ac:dyDescent="0.25">
      <c r="B520">
        <v>196</v>
      </c>
      <c r="C520" t="s">
        <v>33</v>
      </c>
      <c r="D520" t="s">
        <v>26</v>
      </c>
      <c r="E520" t="s">
        <v>140</v>
      </c>
      <c r="F520">
        <v>227.01849999999999</v>
      </c>
      <c r="G520">
        <v>560.97410000000002</v>
      </c>
      <c r="H520">
        <v>0.06</v>
      </c>
      <c r="I520">
        <v>2.39</v>
      </c>
      <c r="J520" s="19">
        <v>5</v>
      </c>
    </row>
    <row r="521" spans="1:11" x14ac:dyDescent="0.25">
      <c r="B521">
        <v>197</v>
      </c>
      <c r="C521" t="s">
        <v>33</v>
      </c>
      <c r="D521" t="s">
        <v>26</v>
      </c>
      <c r="E521" t="s">
        <v>141</v>
      </c>
      <c r="F521">
        <v>490.67529999999999</v>
      </c>
      <c r="G521">
        <v>1212.4831999999999</v>
      </c>
      <c r="H521">
        <v>0.13</v>
      </c>
      <c r="I521">
        <v>5.16</v>
      </c>
      <c r="J521" s="19">
        <v>6</v>
      </c>
    </row>
    <row r="522" spans="1:11" x14ac:dyDescent="0.25">
      <c r="B522">
        <v>198</v>
      </c>
      <c r="C522" t="s">
        <v>25</v>
      </c>
      <c r="D522" t="s">
        <v>26</v>
      </c>
      <c r="E522" t="s">
        <v>92</v>
      </c>
      <c r="F522">
        <v>73.820999999999998</v>
      </c>
      <c r="G522">
        <v>182.41540000000001</v>
      </c>
      <c r="H522">
        <v>0.02</v>
      </c>
      <c r="I522">
        <v>0.78</v>
      </c>
      <c r="J522" s="19">
        <v>7</v>
      </c>
    </row>
    <row r="523" spans="1:11" x14ac:dyDescent="0.25">
      <c r="B523">
        <v>199</v>
      </c>
      <c r="C523" t="s">
        <v>25</v>
      </c>
      <c r="D523" t="s">
        <v>26</v>
      </c>
      <c r="E523" t="s">
        <v>93</v>
      </c>
      <c r="F523">
        <v>340.73910000000001</v>
      </c>
      <c r="G523">
        <v>841.98329999999999</v>
      </c>
      <c r="H523">
        <v>0.09</v>
      </c>
      <c r="I523">
        <v>3.59</v>
      </c>
      <c r="J523" s="19">
        <v>8</v>
      </c>
    </row>
    <row r="524" spans="1:11" x14ac:dyDescent="0.25">
      <c r="B524">
        <v>200</v>
      </c>
      <c r="C524" t="s">
        <v>25</v>
      </c>
      <c r="D524" t="s">
        <v>26</v>
      </c>
      <c r="E524" t="s">
        <v>72</v>
      </c>
      <c r="F524">
        <v>201.71469999999999</v>
      </c>
      <c r="G524">
        <v>498.44709999999998</v>
      </c>
      <c r="H524">
        <v>0.05</v>
      </c>
      <c r="I524">
        <v>2.12</v>
      </c>
      <c r="J524" s="19">
        <v>9</v>
      </c>
    </row>
    <row r="525" spans="1:11" x14ac:dyDescent="0.25">
      <c r="B525">
        <v>201</v>
      </c>
      <c r="C525" t="s">
        <v>25</v>
      </c>
      <c r="D525" t="s">
        <v>26</v>
      </c>
      <c r="E525" t="s">
        <v>71</v>
      </c>
      <c r="F525">
        <v>255.14750000000001</v>
      </c>
      <c r="G525">
        <v>630.48209999999995</v>
      </c>
      <c r="H525">
        <v>7.0000000000000007E-2</v>
      </c>
      <c r="I525">
        <v>2.68</v>
      </c>
      <c r="J525" s="19">
        <v>10</v>
      </c>
    </row>
    <row r="526" spans="1:11" x14ac:dyDescent="0.25">
      <c r="B526">
        <v>202</v>
      </c>
      <c r="C526" t="s">
        <v>25</v>
      </c>
      <c r="D526" t="s">
        <v>26</v>
      </c>
      <c r="E526" t="s">
        <v>104</v>
      </c>
      <c r="F526">
        <v>199.376</v>
      </c>
      <c r="G526">
        <v>492.66800000000001</v>
      </c>
      <c r="H526">
        <v>0.05</v>
      </c>
      <c r="I526">
        <v>2.1</v>
      </c>
      <c r="J526" s="19">
        <v>11</v>
      </c>
    </row>
    <row r="527" spans="1:11" x14ac:dyDescent="0.25">
      <c r="B527">
        <v>203</v>
      </c>
      <c r="C527" t="s">
        <v>25</v>
      </c>
      <c r="D527" t="s">
        <v>26</v>
      </c>
      <c r="E527" t="s">
        <v>95</v>
      </c>
      <c r="F527">
        <v>499.81970000000001</v>
      </c>
      <c r="G527">
        <v>1235.0795000000001</v>
      </c>
      <c r="H527">
        <v>0.14000000000000001</v>
      </c>
      <c r="I527">
        <v>5.26</v>
      </c>
      <c r="J527" s="19">
        <v>12</v>
      </c>
    </row>
    <row r="528" spans="1:11" x14ac:dyDescent="0.25">
      <c r="B528">
        <v>204</v>
      </c>
      <c r="C528" t="s">
        <v>25</v>
      </c>
      <c r="D528" t="s">
        <v>26</v>
      </c>
      <c r="E528" t="s">
        <v>142</v>
      </c>
      <c r="F528">
        <v>276.2396</v>
      </c>
      <c r="G528">
        <v>682.60180000000003</v>
      </c>
      <c r="H528">
        <v>0.08</v>
      </c>
      <c r="I528">
        <v>2.91</v>
      </c>
      <c r="J528" s="19">
        <v>13</v>
      </c>
    </row>
    <row r="529" spans="2:10" x14ac:dyDescent="0.25">
      <c r="B529">
        <v>205</v>
      </c>
      <c r="C529" t="s">
        <v>25</v>
      </c>
      <c r="D529" t="s">
        <v>26</v>
      </c>
      <c r="E529" t="s">
        <v>143</v>
      </c>
      <c r="F529">
        <v>525.26990000000001</v>
      </c>
      <c r="G529">
        <v>1297.9683</v>
      </c>
      <c r="H529">
        <v>0.14000000000000001</v>
      </c>
      <c r="I529">
        <v>5.53</v>
      </c>
      <c r="J529" s="19">
        <v>14</v>
      </c>
    </row>
    <row r="530" spans="2:10" x14ac:dyDescent="0.25">
      <c r="B530">
        <v>206</v>
      </c>
      <c r="C530" t="s">
        <v>28</v>
      </c>
      <c r="D530" t="s">
        <v>26</v>
      </c>
      <c r="E530" t="s">
        <v>75</v>
      </c>
      <c r="F530">
        <v>338.81700000000001</v>
      </c>
      <c r="G530">
        <v>837.23379999999997</v>
      </c>
      <c r="H530">
        <v>0.09</v>
      </c>
      <c r="I530">
        <v>3.56</v>
      </c>
      <c r="J530" s="19">
        <v>15</v>
      </c>
    </row>
    <row r="531" spans="2:10" x14ac:dyDescent="0.25">
      <c r="B531">
        <v>207</v>
      </c>
      <c r="C531" t="s">
        <v>28</v>
      </c>
      <c r="D531" t="s">
        <v>26</v>
      </c>
      <c r="E531" t="s">
        <v>77</v>
      </c>
      <c r="F531">
        <v>317.56470000000002</v>
      </c>
      <c r="G531">
        <v>784.71820000000002</v>
      </c>
      <c r="H531">
        <v>0.09</v>
      </c>
      <c r="I531">
        <v>3.34</v>
      </c>
      <c r="J531" s="19">
        <v>16</v>
      </c>
    </row>
    <row r="532" spans="2:10" x14ac:dyDescent="0.25">
      <c r="B532">
        <v>208</v>
      </c>
      <c r="C532" t="s">
        <v>28</v>
      </c>
      <c r="D532" t="s">
        <v>26</v>
      </c>
      <c r="E532" t="s">
        <v>97</v>
      </c>
      <c r="F532">
        <v>540.34370000000001</v>
      </c>
      <c r="G532">
        <v>1335.2164</v>
      </c>
      <c r="H532">
        <v>0.15</v>
      </c>
      <c r="I532">
        <v>5.69</v>
      </c>
      <c r="J532" s="19">
        <v>17</v>
      </c>
    </row>
    <row r="533" spans="2:10" x14ac:dyDescent="0.25">
      <c r="B533">
        <v>209</v>
      </c>
      <c r="C533" t="s">
        <v>28</v>
      </c>
      <c r="D533" t="s">
        <v>26</v>
      </c>
      <c r="E533" t="s">
        <v>123</v>
      </c>
      <c r="F533">
        <v>226.01599999999999</v>
      </c>
      <c r="G533">
        <v>558.49689999999998</v>
      </c>
      <c r="H533">
        <v>0.06</v>
      </c>
      <c r="I533">
        <v>2.38</v>
      </c>
      <c r="J533" s="19">
        <v>18</v>
      </c>
    </row>
    <row r="534" spans="2:10" x14ac:dyDescent="0.25">
      <c r="B534">
        <v>210</v>
      </c>
      <c r="C534" t="s">
        <v>28</v>
      </c>
      <c r="D534" t="s">
        <v>26</v>
      </c>
      <c r="E534" t="s">
        <v>144</v>
      </c>
      <c r="F534">
        <v>318.1893</v>
      </c>
      <c r="G534">
        <v>786.26179999999999</v>
      </c>
      <c r="H534">
        <v>0.09</v>
      </c>
      <c r="I534">
        <v>3.35</v>
      </c>
      <c r="J534" s="19">
        <v>19</v>
      </c>
    </row>
    <row r="535" spans="2:10" x14ac:dyDescent="0.25">
      <c r="B535">
        <v>211</v>
      </c>
      <c r="C535" t="s">
        <v>28</v>
      </c>
      <c r="D535" t="s">
        <v>26</v>
      </c>
      <c r="E535" t="s">
        <v>145</v>
      </c>
      <c r="F535">
        <v>836.1241</v>
      </c>
      <c r="G535">
        <v>2066.1044999999999</v>
      </c>
      <c r="H535">
        <v>0.23</v>
      </c>
      <c r="I535">
        <v>8.8000000000000007</v>
      </c>
      <c r="J535" s="19">
        <v>20</v>
      </c>
    </row>
    <row r="536" spans="2:10" x14ac:dyDescent="0.25">
      <c r="B536">
        <v>212</v>
      </c>
      <c r="C536" t="s">
        <v>25</v>
      </c>
      <c r="D536" t="s">
        <v>26</v>
      </c>
      <c r="E536" t="s">
        <v>98</v>
      </c>
      <c r="F536">
        <v>40.913499999999999</v>
      </c>
      <c r="G536">
        <v>101.0994</v>
      </c>
      <c r="H536">
        <v>0.01</v>
      </c>
      <c r="I536">
        <v>0.43</v>
      </c>
      <c r="J536" s="19">
        <v>21</v>
      </c>
    </row>
    <row r="537" spans="2:10" x14ac:dyDescent="0.25">
      <c r="B537">
        <v>213</v>
      </c>
      <c r="C537" t="s">
        <v>25</v>
      </c>
      <c r="D537" t="s">
        <v>26</v>
      </c>
      <c r="E537" t="s">
        <v>99</v>
      </c>
      <c r="F537">
        <v>190.2971</v>
      </c>
      <c r="G537">
        <v>470.23360000000002</v>
      </c>
      <c r="H537">
        <v>0.05</v>
      </c>
      <c r="I537">
        <v>2</v>
      </c>
      <c r="J537" s="19">
        <v>22</v>
      </c>
    </row>
    <row r="538" spans="2:10" x14ac:dyDescent="0.25">
      <c r="B538">
        <v>214</v>
      </c>
      <c r="C538" t="s">
        <v>25</v>
      </c>
      <c r="D538" t="s">
        <v>26</v>
      </c>
      <c r="E538" t="s">
        <v>80</v>
      </c>
      <c r="F538">
        <v>112.6679</v>
      </c>
      <c r="G538">
        <v>278.40800000000002</v>
      </c>
      <c r="H538">
        <v>0.03</v>
      </c>
      <c r="I538">
        <v>1.19</v>
      </c>
      <c r="J538" s="19">
        <v>23</v>
      </c>
    </row>
    <row r="539" spans="2:10" x14ac:dyDescent="0.25">
      <c r="B539">
        <v>215</v>
      </c>
      <c r="C539" t="s">
        <v>25</v>
      </c>
      <c r="D539" t="s">
        <v>26</v>
      </c>
      <c r="E539" t="s">
        <v>81</v>
      </c>
      <c r="F539">
        <v>141.8237</v>
      </c>
      <c r="G539">
        <v>350.45339999999999</v>
      </c>
      <c r="H539">
        <v>0.04</v>
      </c>
      <c r="I539">
        <v>1.49</v>
      </c>
      <c r="J539" s="19">
        <v>24</v>
      </c>
    </row>
    <row r="540" spans="2:10" x14ac:dyDescent="0.25">
      <c r="B540">
        <v>216</v>
      </c>
      <c r="C540" t="s">
        <v>25</v>
      </c>
      <c r="D540" t="s">
        <v>26</v>
      </c>
      <c r="E540" t="s">
        <v>101</v>
      </c>
      <c r="F540">
        <v>278.5444</v>
      </c>
      <c r="G540">
        <v>688.29719999999998</v>
      </c>
      <c r="H540">
        <v>0.08</v>
      </c>
      <c r="I540">
        <v>2.93</v>
      </c>
      <c r="J540" s="19">
        <v>25</v>
      </c>
    </row>
    <row r="541" spans="2:10" x14ac:dyDescent="0.25">
      <c r="B541">
        <v>217</v>
      </c>
      <c r="C541" t="s">
        <v>25</v>
      </c>
      <c r="D541" t="s">
        <v>26</v>
      </c>
      <c r="E541" t="s">
        <v>109</v>
      </c>
      <c r="F541">
        <v>113.2456</v>
      </c>
      <c r="G541">
        <v>279.83550000000002</v>
      </c>
      <c r="H541">
        <v>0.03</v>
      </c>
      <c r="I541">
        <v>1.19</v>
      </c>
      <c r="J541" s="19">
        <v>26</v>
      </c>
    </row>
    <row r="542" spans="2:10" x14ac:dyDescent="0.25">
      <c r="B542">
        <v>218</v>
      </c>
      <c r="C542" t="s">
        <v>25</v>
      </c>
      <c r="D542" t="s">
        <v>26</v>
      </c>
      <c r="E542" t="s">
        <v>146</v>
      </c>
      <c r="F542">
        <v>291.16919999999999</v>
      </c>
      <c r="G542">
        <v>719.49369999999999</v>
      </c>
      <c r="H542">
        <v>0.08</v>
      </c>
      <c r="I542">
        <v>3.06</v>
      </c>
      <c r="J542" s="19">
        <v>27</v>
      </c>
    </row>
    <row r="543" spans="2:10" x14ac:dyDescent="0.25">
      <c r="B543">
        <v>219</v>
      </c>
      <c r="C543" t="s">
        <v>25</v>
      </c>
      <c r="D543" t="s">
        <v>26</v>
      </c>
      <c r="E543" t="s">
        <v>147</v>
      </c>
      <c r="F543">
        <v>154.0711</v>
      </c>
      <c r="G543">
        <v>380.7174</v>
      </c>
      <c r="H543">
        <v>0.04</v>
      </c>
      <c r="I543">
        <v>1.62</v>
      </c>
      <c r="J543" s="19">
        <v>28</v>
      </c>
    </row>
    <row r="544" spans="2:10" x14ac:dyDescent="0.25">
      <c r="B544">
        <v>220</v>
      </c>
      <c r="C544" t="s">
        <v>28</v>
      </c>
      <c r="D544" t="s">
        <v>26</v>
      </c>
      <c r="E544" t="s">
        <v>86</v>
      </c>
      <c r="F544">
        <v>178.1831</v>
      </c>
      <c r="G544">
        <v>440.29919999999998</v>
      </c>
      <c r="H544">
        <v>0.05</v>
      </c>
      <c r="I544">
        <v>1.87</v>
      </c>
      <c r="J544" s="19">
        <v>29</v>
      </c>
    </row>
    <row r="545" spans="1:10" x14ac:dyDescent="0.25">
      <c r="B545">
        <v>221</v>
      </c>
      <c r="C545" t="s">
        <v>28</v>
      </c>
      <c r="D545" t="s">
        <v>26</v>
      </c>
      <c r="E545" t="s">
        <v>85</v>
      </c>
      <c r="F545">
        <v>191.3502</v>
      </c>
      <c r="G545">
        <v>472.83580000000001</v>
      </c>
      <c r="H545">
        <v>0.05</v>
      </c>
      <c r="I545">
        <v>2.0099999999999998</v>
      </c>
      <c r="J545" s="19">
        <v>30</v>
      </c>
    </row>
    <row r="546" spans="1:10" x14ac:dyDescent="0.25">
      <c r="B546">
        <v>222</v>
      </c>
      <c r="C546" t="s">
        <v>28</v>
      </c>
      <c r="D546" t="s">
        <v>26</v>
      </c>
      <c r="E546" t="s">
        <v>103</v>
      </c>
      <c r="F546">
        <v>305.52249999999998</v>
      </c>
      <c r="G546">
        <v>754.96140000000003</v>
      </c>
      <c r="H546">
        <v>0.08</v>
      </c>
      <c r="I546">
        <v>3.21</v>
      </c>
      <c r="J546" s="19">
        <v>31</v>
      </c>
    </row>
    <row r="547" spans="1:10" x14ac:dyDescent="0.25">
      <c r="B547">
        <v>223</v>
      </c>
      <c r="C547" t="s">
        <v>28</v>
      </c>
      <c r="D547" t="s">
        <v>26</v>
      </c>
      <c r="E547" t="s">
        <v>124</v>
      </c>
      <c r="F547">
        <v>130.042</v>
      </c>
      <c r="G547">
        <v>321.34019999999998</v>
      </c>
      <c r="H547">
        <v>0.04</v>
      </c>
      <c r="I547">
        <v>1.37</v>
      </c>
      <c r="J547" s="19">
        <v>32</v>
      </c>
    </row>
    <row r="548" spans="1:10" x14ac:dyDescent="0.25">
      <c r="B548">
        <v>224</v>
      </c>
      <c r="C548" t="s">
        <v>28</v>
      </c>
      <c r="D548" t="s">
        <v>26</v>
      </c>
      <c r="E548" t="s">
        <v>148</v>
      </c>
      <c r="F548">
        <v>469.13119999999998</v>
      </c>
      <c r="G548">
        <v>1159.2467999999999</v>
      </c>
      <c r="H548">
        <v>0.13</v>
      </c>
      <c r="I548">
        <v>4.9400000000000004</v>
      </c>
      <c r="J548" s="19">
        <v>33</v>
      </c>
    </row>
    <row r="549" spans="1:10" x14ac:dyDescent="0.25">
      <c r="B549">
        <v>225</v>
      </c>
      <c r="C549" t="s">
        <v>28</v>
      </c>
      <c r="D549" t="s">
        <v>26</v>
      </c>
      <c r="E549" t="s">
        <v>149</v>
      </c>
      <c r="F549">
        <v>180.16130000000001</v>
      </c>
      <c r="G549">
        <v>445.18759999999997</v>
      </c>
      <c r="H549">
        <v>0.05</v>
      </c>
      <c r="I549">
        <v>1.9</v>
      </c>
      <c r="J549" s="19">
        <v>34</v>
      </c>
    </row>
    <row r="550" spans="1:10" x14ac:dyDescent="0.25">
      <c r="A550" t="s">
        <v>0</v>
      </c>
    </row>
    <row r="551" spans="1:10" x14ac:dyDescent="0.25">
      <c r="A551" t="s">
        <v>0</v>
      </c>
    </row>
    <row r="552" spans="1:10" x14ac:dyDescent="0.25">
      <c r="B552" t="s">
        <v>19</v>
      </c>
      <c r="C552" t="s">
        <v>20</v>
      </c>
      <c r="D552" t="s">
        <v>21</v>
      </c>
      <c r="E552" t="s">
        <v>23</v>
      </c>
      <c r="F552" t="s">
        <v>66</v>
      </c>
    </row>
    <row r="554" spans="1:10" x14ac:dyDescent="0.25">
      <c r="A554" t="s">
        <v>67</v>
      </c>
      <c r="B554" t="s">
        <v>68</v>
      </c>
      <c r="C554">
        <v>14</v>
      </c>
      <c r="D554">
        <v>6459.7227999999996</v>
      </c>
      <c r="E554">
        <v>15962.2979</v>
      </c>
      <c r="F554">
        <v>1.76</v>
      </c>
    </row>
    <row r="556" spans="1:10" x14ac:dyDescent="0.25">
      <c r="A556" t="s">
        <v>24</v>
      </c>
    </row>
    <row r="557" spans="1:10" x14ac:dyDescent="0.25">
      <c r="B557" t="s">
        <v>25</v>
      </c>
      <c r="C557" t="s">
        <v>26</v>
      </c>
      <c r="D557" t="s">
        <v>27</v>
      </c>
      <c r="E557">
        <v>2001.0269000000001</v>
      </c>
      <c r="F557">
        <v>4944.6376</v>
      </c>
      <c r="G557">
        <v>0.54</v>
      </c>
      <c r="H557">
        <v>30.98</v>
      </c>
    </row>
    <row r="558" spans="1:10" x14ac:dyDescent="0.25">
      <c r="B558" t="s">
        <v>28</v>
      </c>
      <c r="C558" t="s">
        <v>26</v>
      </c>
      <c r="D558" t="s">
        <v>29</v>
      </c>
      <c r="E558">
        <v>2136.2755000000002</v>
      </c>
      <c r="F558">
        <v>5278.8436000000002</v>
      </c>
      <c r="G558">
        <v>0.57999999999999996</v>
      </c>
      <c r="H558">
        <v>33.07</v>
      </c>
    </row>
    <row r="559" spans="1:10" x14ac:dyDescent="0.25">
      <c r="B559" t="s">
        <v>25</v>
      </c>
      <c r="C559" t="s">
        <v>26</v>
      </c>
      <c r="D559" t="s">
        <v>30</v>
      </c>
      <c r="E559">
        <v>1124.2374</v>
      </c>
      <c r="F559">
        <v>2778.0468000000001</v>
      </c>
      <c r="G559">
        <v>0.31</v>
      </c>
      <c r="H559">
        <v>17.399999999999999</v>
      </c>
    </row>
    <row r="560" spans="1:10" x14ac:dyDescent="0.25">
      <c r="B560" t="s">
        <v>28</v>
      </c>
      <c r="C560" t="s">
        <v>26</v>
      </c>
      <c r="D560" t="s">
        <v>31</v>
      </c>
      <c r="E560">
        <v>1198.7998</v>
      </c>
      <c r="F560">
        <v>2962.2943</v>
      </c>
      <c r="G560">
        <v>0.33</v>
      </c>
      <c r="H560">
        <v>18.559999999999999</v>
      </c>
    </row>
    <row r="562" spans="1:10" x14ac:dyDescent="0.25">
      <c r="A562" t="s">
        <v>50</v>
      </c>
    </row>
    <row r="563" spans="1:10" x14ac:dyDescent="0.25">
      <c r="B563" t="s">
        <v>60</v>
      </c>
      <c r="C563">
        <v>2165.0745999999999</v>
      </c>
      <c r="D563">
        <v>5350.0075999999999</v>
      </c>
      <c r="E563">
        <v>0.59</v>
      </c>
      <c r="F563">
        <v>33.520000000000003</v>
      </c>
    </row>
    <row r="564" spans="1:10" x14ac:dyDescent="0.25">
      <c r="B564" t="s">
        <v>53</v>
      </c>
      <c r="C564">
        <v>1327.4048</v>
      </c>
      <c r="D564">
        <v>3280.0835999999999</v>
      </c>
      <c r="E564">
        <v>0.36</v>
      </c>
      <c r="F564">
        <v>20.55</v>
      </c>
    </row>
    <row r="565" spans="1:10" x14ac:dyDescent="0.25">
      <c r="B565" t="s">
        <v>58</v>
      </c>
      <c r="C565">
        <v>2967.8602000000001</v>
      </c>
      <c r="D565">
        <v>7333.7309999999998</v>
      </c>
      <c r="E565">
        <v>0.81</v>
      </c>
      <c r="F565">
        <v>45.94</v>
      </c>
    </row>
    <row r="567" spans="1:10" x14ac:dyDescent="0.25">
      <c r="A567" t="s">
        <v>64</v>
      </c>
    </row>
    <row r="568" spans="1:10" x14ac:dyDescent="0.25">
      <c r="B568" t="s">
        <v>65</v>
      </c>
      <c r="C568">
        <v>4816.8687</v>
      </c>
      <c r="D568">
        <v>11902.723400000001</v>
      </c>
      <c r="E568">
        <v>1.31</v>
      </c>
      <c r="F568">
        <v>74.569999999999993</v>
      </c>
    </row>
    <row r="569" spans="1:10" x14ac:dyDescent="0.25">
      <c r="B569" s="3">
        <v>43865</v>
      </c>
      <c r="C569">
        <v>1643.4709</v>
      </c>
      <c r="D569">
        <v>4061.0988000000002</v>
      </c>
      <c r="E569">
        <v>0.45</v>
      </c>
      <c r="F569">
        <v>25.44</v>
      </c>
    </row>
    <row r="570" spans="1:10" x14ac:dyDescent="0.25">
      <c r="A570" t="s">
        <v>8</v>
      </c>
    </row>
    <row r="571" spans="1:10" x14ac:dyDescent="0.25">
      <c r="B571">
        <v>226</v>
      </c>
      <c r="C571" t="s">
        <v>25</v>
      </c>
      <c r="D571" t="s">
        <v>26</v>
      </c>
      <c r="E571" t="s">
        <v>150</v>
      </c>
      <c r="F571">
        <v>636.29420000000005</v>
      </c>
      <c r="G571">
        <v>1572.3149000000001</v>
      </c>
      <c r="H571">
        <v>0.17</v>
      </c>
      <c r="I571">
        <v>9.85</v>
      </c>
      <c r="J571" s="19">
        <v>1</v>
      </c>
    </row>
    <row r="572" spans="1:10" x14ac:dyDescent="0.25">
      <c r="B572">
        <v>227</v>
      </c>
      <c r="C572" t="s">
        <v>25</v>
      </c>
      <c r="D572" t="s">
        <v>26</v>
      </c>
      <c r="E572" t="s">
        <v>93</v>
      </c>
      <c r="F572">
        <v>321.89859999999999</v>
      </c>
      <c r="G572">
        <v>795.42740000000003</v>
      </c>
      <c r="H572">
        <v>0.09</v>
      </c>
      <c r="I572">
        <v>4.9800000000000004</v>
      </c>
      <c r="J572" s="19">
        <v>2</v>
      </c>
    </row>
    <row r="573" spans="1:10" x14ac:dyDescent="0.25">
      <c r="B573">
        <v>228</v>
      </c>
      <c r="C573" t="s">
        <v>25</v>
      </c>
      <c r="D573" t="s">
        <v>26</v>
      </c>
      <c r="E573" t="s">
        <v>92</v>
      </c>
      <c r="F573">
        <v>121.9328</v>
      </c>
      <c r="G573">
        <v>301.3021</v>
      </c>
      <c r="H573">
        <v>0.03</v>
      </c>
      <c r="I573">
        <v>1.89</v>
      </c>
      <c r="J573" s="19">
        <v>3</v>
      </c>
    </row>
    <row r="574" spans="1:10" x14ac:dyDescent="0.25">
      <c r="B574">
        <v>229</v>
      </c>
      <c r="C574" t="s">
        <v>25</v>
      </c>
      <c r="D574" t="s">
        <v>26</v>
      </c>
      <c r="E574" t="s">
        <v>142</v>
      </c>
      <c r="F574">
        <v>391.6551</v>
      </c>
      <c r="G574">
        <v>967.79920000000004</v>
      </c>
      <c r="H574">
        <v>0.11</v>
      </c>
      <c r="I574">
        <v>6.06</v>
      </c>
      <c r="J574" s="19">
        <v>4</v>
      </c>
    </row>
    <row r="575" spans="1:10" x14ac:dyDescent="0.25">
      <c r="B575">
        <v>230</v>
      </c>
      <c r="C575" t="s">
        <v>25</v>
      </c>
      <c r="D575" t="s">
        <v>26</v>
      </c>
      <c r="E575" t="s">
        <v>143</v>
      </c>
      <c r="F575">
        <v>529.24620000000004</v>
      </c>
      <c r="G575">
        <v>1307.7938999999999</v>
      </c>
      <c r="H575">
        <v>0.14000000000000001</v>
      </c>
      <c r="I575">
        <v>8.19</v>
      </c>
      <c r="J575" s="19">
        <v>5</v>
      </c>
    </row>
    <row r="576" spans="1:10" x14ac:dyDescent="0.25">
      <c r="B576">
        <v>231</v>
      </c>
      <c r="C576" t="s">
        <v>28</v>
      </c>
      <c r="D576" t="s">
        <v>26</v>
      </c>
      <c r="E576" t="s">
        <v>151</v>
      </c>
      <c r="F576">
        <v>749.49180000000001</v>
      </c>
      <c r="G576">
        <v>1852.0318</v>
      </c>
      <c r="H576">
        <v>0.2</v>
      </c>
      <c r="I576">
        <v>11.6</v>
      </c>
      <c r="J576" s="19">
        <v>6</v>
      </c>
    </row>
    <row r="577" spans="1:10" x14ac:dyDescent="0.25">
      <c r="B577">
        <v>232</v>
      </c>
      <c r="C577" t="s">
        <v>28</v>
      </c>
      <c r="D577" t="s">
        <v>26</v>
      </c>
      <c r="E577" t="s">
        <v>96</v>
      </c>
      <c r="F577">
        <v>304.95490000000001</v>
      </c>
      <c r="G577">
        <v>753.55880000000002</v>
      </c>
      <c r="H577">
        <v>0.08</v>
      </c>
      <c r="I577">
        <v>4.72</v>
      </c>
      <c r="J577" s="19">
        <v>7</v>
      </c>
    </row>
    <row r="578" spans="1:10" x14ac:dyDescent="0.25">
      <c r="B578">
        <v>233</v>
      </c>
      <c r="C578" t="s">
        <v>28</v>
      </c>
      <c r="D578" t="s">
        <v>26</v>
      </c>
      <c r="E578" t="s">
        <v>152</v>
      </c>
      <c r="F578">
        <v>101.4729</v>
      </c>
      <c r="G578">
        <v>250.74469999999999</v>
      </c>
      <c r="H578">
        <v>0.03</v>
      </c>
      <c r="I578">
        <v>1.57</v>
      </c>
      <c r="J578" s="19">
        <v>8</v>
      </c>
    </row>
    <row r="579" spans="1:10" x14ac:dyDescent="0.25">
      <c r="B579">
        <v>234</v>
      </c>
      <c r="C579" t="s">
        <v>28</v>
      </c>
      <c r="D579" t="s">
        <v>26</v>
      </c>
      <c r="E579" t="s">
        <v>144</v>
      </c>
      <c r="F579">
        <v>435.12619999999998</v>
      </c>
      <c r="G579">
        <v>1075.2186999999999</v>
      </c>
      <c r="H579">
        <v>0.12</v>
      </c>
      <c r="I579">
        <v>6.74</v>
      </c>
      <c r="J579" s="19">
        <v>9</v>
      </c>
    </row>
    <row r="580" spans="1:10" x14ac:dyDescent="0.25">
      <c r="B580">
        <v>235</v>
      </c>
      <c r="C580" t="s">
        <v>28</v>
      </c>
      <c r="D580" t="s">
        <v>26</v>
      </c>
      <c r="E580" t="s">
        <v>145</v>
      </c>
      <c r="F580">
        <v>545.2296</v>
      </c>
      <c r="G580">
        <v>1347.2896000000001</v>
      </c>
      <c r="H580">
        <v>0.15</v>
      </c>
      <c r="I580">
        <v>8.44</v>
      </c>
      <c r="J580" s="19">
        <v>10</v>
      </c>
    </row>
    <row r="581" spans="1:10" x14ac:dyDescent="0.25">
      <c r="B581">
        <v>236</v>
      </c>
      <c r="C581" t="s">
        <v>25</v>
      </c>
      <c r="D581" t="s">
        <v>26</v>
      </c>
      <c r="E581" t="s">
        <v>153</v>
      </c>
      <c r="F581">
        <v>356.32040000000001</v>
      </c>
      <c r="G581">
        <v>880.48559999999998</v>
      </c>
      <c r="H581">
        <v>0.1</v>
      </c>
      <c r="I581">
        <v>5.52</v>
      </c>
      <c r="J581" s="19">
        <v>11</v>
      </c>
    </row>
    <row r="582" spans="1:10" x14ac:dyDescent="0.25">
      <c r="B582">
        <v>237</v>
      </c>
      <c r="C582" t="s">
        <v>25</v>
      </c>
      <c r="D582" t="s">
        <v>26</v>
      </c>
      <c r="E582" t="s">
        <v>99</v>
      </c>
      <c r="F582">
        <v>182.4426</v>
      </c>
      <c r="G582">
        <v>450.82490000000001</v>
      </c>
      <c r="H582">
        <v>0.05</v>
      </c>
      <c r="I582">
        <v>2.82</v>
      </c>
      <c r="J582" s="19">
        <v>12</v>
      </c>
    </row>
    <row r="583" spans="1:10" x14ac:dyDescent="0.25">
      <c r="B583">
        <v>238</v>
      </c>
      <c r="C583" t="s">
        <v>25</v>
      </c>
      <c r="D583" t="s">
        <v>26</v>
      </c>
      <c r="E583" t="s">
        <v>98</v>
      </c>
      <c r="F583">
        <v>69.585300000000004</v>
      </c>
      <c r="G583">
        <v>171.94890000000001</v>
      </c>
      <c r="H583">
        <v>0.02</v>
      </c>
      <c r="I583">
        <v>1.08</v>
      </c>
      <c r="J583" s="19">
        <v>13</v>
      </c>
    </row>
    <row r="584" spans="1:10" x14ac:dyDescent="0.25">
      <c r="B584">
        <v>239</v>
      </c>
      <c r="C584" t="s">
        <v>25</v>
      </c>
      <c r="D584" t="s">
        <v>26</v>
      </c>
      <c r="E584" t="s">
        <v>146</v>
      </c>
      <c r="F584">
        <v>293.54860000000002</v>
      </c>
      <c r="G584">
        <v>725.3732</v>
      </c>
      <c r="H584">
        <v>0.08</v>
      </c>
      <c r="I584">
        <v>4.54</v>
      </c>
      <c r="J584" s="19">
        <v>14</v>
      </c>
    </row>
    <row r="585" spans="1:10" x14ac:dyDescent="0.25">
      <c r="B585">
        <v>240</v>
      </c>
      <c r="C585" t="s">
        <v>25</v>
      </c>
      <c r="D585" t="s">
        <v>26</v>
      </c>
      <c r="E585" t="s">
        <v>147</v>
      </c>
      <c r="F585">
        <v>222.34039999999999</v>
      </c>
      <c r="G585">
        <v>549.41420000000005</v>
      </c>
      <c r="H585">
        <v>0.06</v>
      </c>
      <c r="I585">
        <v>3.44</v>
      </c>
      <c r="J585" s="19">
        <v>15</v>
      </c>
    </row>
    <row r="586" spans="1:10" x14ac:dyDescent="0.25">
      <c r="B586">
        <v>241</v>
      </c>
      <c r="C586" t="s">
        <v>28</v>
      </c>
      <c r="D586" t="s">
        <v>26</v>
      </c>
      <c r="E586" t="s">
        <v>154</v>
      </c>
      <c r="F586">
        <v>422.96809999999999</v>
      </c>
      <c r="G586">
        <v>1045.1753000000001</v>
      </c>
      <c r="H586">
        <v>0.11</v>
      </c>
      <c r="I586">
        <v>6.55</v>
      </c>
      <c r="J586" s="19">
        <v>16</v>
      </c>
    </row>
    <row r="587" spans="1:10" x14ac:dyDescent="0.25">
      <c r="B587">
        <v>242</v>
      </c>
      <c r="C587" t="s">
        <v>28</v>
      </c>
      <c r="D587" t="s">
        <v>26</v>
      </c>
      <c r="E587" t="s">
        <v>155</v>
      </c>
      <c r="F587">
        <v>56.515700000000002</v>
      </c>
      <c r="G587">
        <v>139.6532</v>
      </c>
      <c r="H587">
        <v>0.02</v>
      </c>
      <c r="I587">
        <v>0.87</v>
      </c>
      <c r="J587" s="19">
        <v>17</v>
      </c>
    </row>
    <row r="588" spans="1:10" x14ac:dyDescent="0.25">
      <c r="B588">
        <v>243</v>
      </c>
      <c r="C588" t="s">
        <v>28</v>
      </c>
      <c r="D588" t="s">
        <v>26</v>
      </c>
      <c r="E588" t="s">
        <v>102</v>
      </c>
      <c r="F588">
        <v>168.6018</v>
      </c>
      <c r="G588">
        <v>416.62360000000001</v>
      </c>
      <c r="H588">
        <v>0.05</v>
      </c>
      <c r="I588">
        <v>2.61</v>
      </c>
      <c r="J588" s="19">
        <v>18</v>
      </c>
    </row>
    <row r="589" spans="1:10" x14ac:dyDescent="0.25">
      <c r="B589">
        <v>244</v>
      </c>
      <c r="C589" t="s">
        <v>28</v>
      </c>
      <c r="D589" t="s">
        <v>26</v>
      </c>
      <c r="E589" t="s">
        <v>149</v>
      </c>
      <c r="F589">
        <v>244.8424</v>
      </c>
      <c r="G589">
        <v>605.01790000000005</v>
      </c>
      <c r="H589">
        <v>7.0000000000000007E-2</v>
      </c>
      <c r="I589">
        <v>3.79</v>
      </c>
      <c r="J589" s="19">
        <v>19</v>
      </c>
    </row>
    <row r="590" spans="1:10" x14ac:dyDescent="0.25">
      <c r="B590">
        <v>245</v>
      </c>
      <c r="C590" t="s">
        <v>28</v>
      </c>
      <c r="D590" t="s">
        <v>26</v>
      </c>
      <c r="E590" t="s">
        <v>148</v>
      </c>
      <c r="F590">
        <v>305.87169999999998</v>
      </c>
      <c r="G590">
        <v>755.82439999999997</v>
      </c>
      <c r="H590">
        <v>0.08</v>
      </c>
      <c r="I590">
        <v>4.74</v>
      </c>
      <c r="J590" s="19">
        <v>20</v>
      </c>
    </row>
    <row r="591" spans="1:10" x14ac:dyDescent="0.25">
      <c r="A591" t="s">
        <v>0</v>
      </c>
    </row>
    <row r="592" spans="1:10" x14ac:dyDescent="0.25">
      <c r="A592" t="s">
        <v>0</v>
      </c>
    </row>
    <row r="593" spans="1:8" x14ac:dyDescent="0.25">
      <c r="B593" t="s">
        <v>19</v>
      </c>
      <c r="C593" t="s">
        <v>20</v>
      </c>
      <c r="D593" t="s">
        <v>21</v>
      </c>
      <c r="E593" t="s">
        <v>23</v>
      </c>
      <c r="F593" t="s">
        <v>66</v>
      </c>
    </row>
    <row r="595" spans="1:8" x14ac:dyDescent="0.25">
      <c r="A595" t="s">
        <v>67</v>
      </c>
      <c r="B595" t="s">
        <v>68</v>
      </c>
      <c r="C595">
        <v>15</v>
      </c>
      <c r="D595">
        <v>6765.9431999999997</v>
      </c>
      <c r="E595">
        <v>16718.984</v>
      </c>
      <c r="F595">
        <v>1.84</v>
      </c>
    </row>
    <row r="597" spans="1:8" x14ac:dyDescent="0.25">
      <c r="A597" t="s">
        <v>24</v>
      </c>
    </row>
    <row r="598" spans="1:8" x14ac:dyDescent="0.25">
      <c r="B598" t="s">
        <v>25</v>
      </c>
      <c r="C598" t="s">
        <v>26</v>
      </c>
      <c r="D598" t="s">
        <v>32</v>
      </c>
      <c r="E598">
        <v>638.94730000000004</v>
      </c>
      <c r="F598">
        <v>1578.8706999999999</v>
      </c>
      <c r="G598">
        <v>0.17</v>
      </c>
      <c r="H598">
        <v>9.44</v>
      </c>
    </row>
    <row r="599" spans="1:8" x14ac:dyDescent="0.25">
      <c r="B599" t="s">
        <v>25</v>
      </c>
      <c r="C599" t="s">
        <v>26</v>
      </c>
      <c r="D599" t="s">
        <v>27</v>
      </c>
      <c r="E599">
        <v>2259.7228</v>
      </c>
      <c r="F599">
        <v>5583.8878999999997</v>
      </c>
      <c r="G599">
        <v>0.61</v>
      </c>
      <c r="H599">
        <v>33.4</v>
      </c>
    </row>
    <row r="600" spans="1:8" x14ac:dyDescent="0.25">
      <c r="B600" t="s">
        <v>28</v>
      </c>
      <c r="C600" t="s">
        <v>26</v>
      </c>
      <c r="D600" t="s">
        <v>29</v>
      </c>
      <c r="E600">
        <v>1657.6393</v>
      </c>
      <c r="F600">
        <v>4096.1097</v>
      </c>
      <c r="G600">
        <v>0.45</v>
      </c>
      <c r="H600">
        <v>24.5</v>
      </c>
    </row>
    <row r="601" spans="1:8" x14ac:dyDescent="0.25">
      <c r="B601" t="s">
        <v>25</v>
      </c>
      <c r="C601" t="s">
        <v>26</v>
      </c>
      <c r="D601" t="s">
        <v>30</v>
      </c>
      <c r="E601">
        <v>1271.4003</v>
      </c>
      <c r="F601">
        <v>3141.6938</v>
      </c>
      <c r="G601">
        <v>0.35</v>
      </c>
      <c r="H601">
        <v>18.79</v>
      </c>
    </row>
    <row r="602" spans="1:8" x14ac:dyDescent="0.25">
      <c r="B602" t="s">
        <v>28</v>
      </c>
      <c r="C602" t="s">
        <v>26</v>
      </c>
      <c r="D602" t="s">
        <v>31</v>
      </c>
      <c r="E602">
        <v>936.31859999999995</v>
      </c>
      <c r="F602">
        <v>2313.69</v>
      </c>
      <c r="G602">
        <v>0.25</v>
      </c>
      <c r="H602">
        <v>13.84</v>
      </c>
    </row>
    <row r="604" spans="1:8" x14ac:dyDescent="0.25">
      <c r="A604" t="s">
        <v>50</v>
      </c>
    </row>
    <row r="605" spans="1:8" x14ac:dyDescent="0.25">
      <c r="B605" t="s">
        <v>51</v>
      </c>
      <c r="C605">
        <v>5534.5958000000001</v>
      </c>
      <c r="D605">
        <v>13676.2628</v>
      </c>
      <c r="E605">
        <v>1.5</v>
      </c>
      <c r="F605">
        <v>81.8</v>
      </c>
    </row>
    <row r="606" spans="1:8" x14ac:dyDescent="0.25">
      <c r="B606" t="s">
        <v>58</v>
      </c>
      <c r="C606">
        <v>1229.4324999999999</v>
      </c>
      <c r="D606">
        <v>3037.9892</v>
      </c>
      <c r="E606">
        <v>0.33</v>
      </c>
      <c r="F606">
        <v>18.170000000000002</v>
      </c>
    </row>
    <row r="608" spans="1:8" x14ac:dyDescent="0.25">
      <c r="A608" t="s">
        <v>64</v>
      </c>
    </row>
    <row r="609" spans="1:10" x14ac:dyDescent="0.25">
      <c r="B609" t="s">
        <v>65</v>
      </c>
      <c r="C609">
        <v>6066.4103999999998</v>
      </c>
      <c r="D609">
        <v>14990.4033</v>
      </c>
      <c r="E609">
        <v>1.65</v>
      </c>
      <c r="F609">
        <v>89.66</v>
      </c>
    </row>
    <row r="610" spans="1:10" x14ac:dyDescent="0.25">
      <c r="B610" s="3">
        <v>43865</v>
      </c>
      <c r="C610">
        <v>697.61789999999996</v>
      </c>
      <c r="D610">
        <v>1723.8488</v>
      </c>
      <c r="E610">
        <v>0.19</v>
      </c>
      <c r="F610">
        <v>10.31</v>
      </c>
    </row>
    <row r="611" spans="1:10" x14ac:dyDescent="0.25">
      <c r="A611" t="s">
        <v>8</v>
      </c>
    </row>
    <row r="612" spans="1:10" x14ac:dyDescent="0.25">
      <c r="B612">
        <v>246</v>
      </c>
      <c r="C612" t="s">
        <v>25</v>
      </c>
      <c r="D612" t="s">
        <v>26</v>
      </c>
      <c r="E612" t="s">
        <v>156</v>
      </c>
      <c r="F612">
        <v>638.94730000000004</v>
      </c>
      <c r="G612">
        <v>1578.8706999999999</v>
      </c>
      <c r="H612">
        <v>0.17</v>
      </c>
      <c r="I612">
        <v>9.44</v>
      </c>
      <c r="J612" s="19">
        <v>1</v>
      </c>
    </row>
    <row r="613" spans="1:10" x14ac:dyDescent="0.25">
      <c r="B613">
        <v>247</v>
      </c>
      <c r="C613" t="s">
        <v>25</v>
      </c>
      <c r="D613" t="s">
        <v>26</v>
      </c>
      <c r="E613" t="s">
        <v>69</v>
      </c>
      <c r="F613">
        <v>1798.3615</v>
      </c>
      <c r="G613">
        <v>4443.8413</v>
      </c>
      <c r="H613">
        <v>0.49</v>
      </c>
      <c r="I613">
        <v>26.58</v>
      </c>
      <c r="J613" s="19">
        <v>2</v>
      </c>
    </row>
    <row r="614" spans="1:10" x14ac:dyDescent="0.25">
      <c r="B614">
        <v>248</v>
      </c>
      <c r="C614" t="s">
        <v>25</v>
      </c>
      <c r="D614" t="s">
        <v>26</v>
      </c>
      <c r="E614" t="s">
        <v>142</v>
      </c>
      <c r="F614">
        <v>126.91849999999999</v>
      </c>
      <c r="G614">
        <v>313.62200000000001</v>
      </c>
      <c r="H614">
        <v>0.03</v>
      </c>
      <c r="I614">
        <v>1.88</v>
      </c>
      <c r="J614" s="19">
        <v>3</v>
      </c>
    </row>
    <row r="615" spans="1:10" x14ac:dyDescent="0.25">
      <c r="B615">
        <v>249</v>
      </c>
      <c r="C615" t="s">
        <v>25</v>
      </c>
      <c r="D615" t="s">
        <v>26</v>
      </c>
      <c r="E615" t="s">
        <v>143</v>
      </c>
      <c r="F615">
        <v>334.4427</v>
      </c>
      <c r="G615">
        <v>826.42460000000005</v>
      </c>
      <c r="H615">
        <v>0.09</v>
      </c>
      <c r="I615">
        <v>4.9400000000000004</v>
      </c>
      <c r="J615" s="19">
        <v>4</v>
      </c>
    </row>
    <row r="616" spans="1:10" x14ac:dyDescent="0.25">
      <c r="B616">
        <v>250</v>
      </c>
      <c r="C616" t="s">
        <v>28</v>
      </c>
      <c r="D616" t="s">
        <v>26</v>
      </c>
      <c r="E616" t="s">
        <v>74</v>
      </c>
      <c r="F616">
        <v>1118.0778</v>
      </c>
      <c r="G616">
        <v>2762.826</v>
      </c>
      <c r="H616">
        <v>0.3</v>
      </c>
      <c r="I616">
        <v>16.53</v>
      </c>
      <c r="J616" s="19">
        <v>5</v>
      </c>
    </row>
    <row r="617" spans="1:10" x14ac:dyDescent="0.25">
      <c r="B617">
        <v>251</v>
      </c>
      <c r="C617" t="s">
        <v>28</v>
      </c>
      <c r="D617" t="s">
        <v>26</v>
      </c>
      <c r="E617" t="s">
        <v>73</v>
      </c>
      <c r="F617">
        <v>212.99619999999999</v>
      </c>
      <c r="G617">
        <v>526.32429999999999</v>
      </c>
      <c r="H617">
        <v>0.06</v>
      </c>
      <c r="I617">
        <v>3.15</v>
      </c>
      <c r="J617" s="19">
        <v>6</v>
      </c>
    </row>
    <row r="618" spans="1:10" x14ac:dyDescent="0.25">
      <c r="B618">
        <v>252</v>
      </c>
      <c r="C618" t="s">
        <v>28</v>
      </c>
      <c r="D618" t="s">
        <v>26</v>
      </c>
      <c r="E618" t="s">
        <v>144</v>
      </c>
      <c r="F618">
        <v>107.21299999999999</v>
      </c>
      <c r="G618">
        <v>264.92880000000002</v>
      </c>
      <c r="H618">
        <v>0.03</v>
      </c>
      <c r="I618">
        <v>1.58</v>
      </c>
      <c r="J618" s="19">
        <v>7</v>
      </c>
    </row>
    <row r="619" spans="1:10" x14ac:dyDescent="0.25">
      <c r="B619">
        <v>253</v>
      </c>
      <c r="C619" t="s">
        <v>28</v>
      </c>
      <c r="D619" t="s">
        <v>26</v>
      </c>
      <c r="E619" t="s">
        <v>145</v>
      </c>
      <c r="F619">
        <v>219.35230000000001</v>
      </c>
      <c r="G619">
        <v>542.03049999999996</v>
      </c>
      <c r="H619">
        <v>0.06</v>
      </c>
      <c r="I619">
        <v>3.24</v>
      </c>
      <c r="J619" s="19">
        <v>8</v>
      </c>
    </row>
    <row r="620" spans="1:10" x14ac:dyDescent="0.25">
      <c r="B620">
        <v>254</v>
      </c>
      <c r="C620" t="s">
        <v>25</v>
      </c>
      <c r="D620" t="s">
        <v>26</v>
      </c>
      <c r="E620" t="s">
        <v>79</v>
      </c>
      <c r="F620">
        <v>1011.8468</v>
      </c>
      <c r="G620">
        <v>2500.3240000000001</v>
      </c>
      <c r="H620">
        <v>0.27</v>
      </c>
      <c r="I620">
        <v>14.95</v>
      </c>
      <c r="J620" s="19">
        <v>9</v>
      </c>
    </row>
    <row r="621" spans="1:10" x14ac:dyDescent="0.25">
      <c r="B621">
        <v>255</v>
      </c>
      <c r="C621" t="s">
        <v>25</v>
      </c>
      <c r="D621" t="s">
        <v>26</v>
      </c>
      <c r="E621" t="s">
        <v>147</v>
      </c>
      <c r="F621">
        <v>72.225800000000007</v>
      </c>
      <c r="G621">
        <v>178.4735</v>
      </c>
      <c r="H621">
        <v>0.02</v>
      </c>
      <c r="I621">
        <v>1.07</v>
      </c>
      <c r="J621" s="19">
        <v>10</v>
      </c>
    </row>
    <row r="622" spans="1:10" x14ac:dyDescent="0.25">
      <c r="B622">
        <v>256</v>
      </c>
      <c r="C622" t="s">
        <v>25</v>
      </c>
      <c r="D622" t="s">
        <v>26</v>
      </c>
      <c r="E622" t="s">
        <v>146</v>
      </c>
      <c r="F622">
        <v>187.3278</v>
      </c>
      <c r="G622">
        <v>462.89640000000003</v>
      </c>
      <c r="H622">
        <v>0.05</v>
      </c>
      <c r="I622">
        <v>2.77</v>
      </c>
      <c r="J622" s="19">
        <v>11</v>
      </c>
    </row>
    <row r="623" spans="1:10" x14ac:dyDescent="0.25">
      <c r="B623">
        <v>257</v>
      </c>
      <c r="C623" t="s">
        <v>28</v>
      </c>
      <c r="D623" t="s">
        <v>26</v>
      </c>
      <c r="E623" t="s">
        <v>82</v>
      </c>
      <c r="F623">
        <v>118.1155</v>
      </c>
      <c r="G623">
        <v>291.86939999999998</v>
      </c>
      <c r="H623">
        <v>0.03</v>
      </c>
      <c r="I623">
        <v>1.75</v>
      </c>
      <c r="J623" s="19">
        <v>12</v>
      </c>
    </row>
    <row r="624" spans="1:10" x14ac:dyDescent="0.25">
      <c r="B624">
        <v>258</v>
      </c>
      <c r="C624" t="s">
        <v>28</v>
      </c>
      <c r="D624" t="s">
        <v>26</v>
      </c>
      <c r="E624" t="s">
        <v>83</v>
      </c>
      <c r="F624">
        <v>636.25059999999996</v>
      </c>
      <c r="G624">
        <v>1572.2072000000001</v>
      </c>
      <c r="H624">
        <v>0.17</v>
      </c>
      <c r="I624">
        <v>9.4</v>
      </c>
      <c r="J624" s="19">
        <v>13</v>
      </c>
    </row>
    <row r="625" spans="1:10" x14ac:dyDescent="0.25">
      <c r="B625">
        <v>259</v>
      </c>
      <c r="C625" t="s">
        <v>28</v>
      </c>
      <c r="D625" t="s">
        <v>26</v>
      </c>
      <c r="E625" t="s">
        <v>149</v>
      </c>
      <c r="F625">
        <v>60.148800000000001</v>
      </c>
      <c r="G625">
        <v>148.63079999999999</v>
      </c>
      <c r="H625">
        <v>0.02</v>
      </c>
      <c r="I625">
        <v>0.89</v>
      </c>
      <c r="J625" s="19">
        <v>14</v>
      </c>
    </row>
    <row r="626" spans="1:10" x14ac:dyDescent="0.25">
      <c r="B626">
        <v>260</v>
      </c>
      <c r="C626" t="s">
        <v>28</v>
      </c>
      <c r="D626" t="s">
        <v>26</v>
      </c>
      <c r="E626" t="s">
        <v>148</v>
      </c>
      <c r="F626">
        <v>121.8036</v>
      </c>
      <c r="G626">
        <v>300.98270000000002</v>
      </c>
      <c r="H626">
        <v>0.03</v>
      </c>
      <c r="I626">
        <v>1.8</v>
      </c>
      <c r="J626" s="19">
        <v>15</v>
      </c>
    </row>
    <row r="627" spans="1:10" x14ac:dyDescent="0.25">
      <c r="A627" t="s">
        <v>0</v>
      </c>
    </row>
    <row r="628" spans="1:10" x14ac:dyDescent="0.25">
      <c r="A628" t="s">
        <v>0</v>
      </c>
    </row>
    <row r="629" spans="1:10" x14ac:dyDescent="0.25">
      <c r="B629" t="s">
        <v>19</v>
      </c>
      <c r="C629" t="s">
        <v>20</v>
      </c>
      <c r="D629" t="s">
        <v>21</v>
      </c>
      <c r="E629" t="s">
        <v>23</v>
      </c>
      <c r="F629" t="s">
        <v>66</v>
      </c>
    </row>
    <row r="631" spans="1:10" x14ac:dyDescent="0.25">
      <c r="A631" t="s">
        <v>67</v>
      </c>
      <c r="B631" t="s">
        <v>68</v>
      </c>
      <c r="C631">
        <v>16</v>
      </c>
      <c r="D631">
        <v>14016.4601</v>
      </c>
      <c r="E631">
        <v>34635.373699999996</v>
      </c>
      <c r="F631">
        <v>3.81</v>
      </c>
    </row>
    <row r="633" spans="1:10" x14ac:dyDescent="0.25">
      <c r="A633" t="s">
        <v>24</v>
      </c>
    </row>
    <row r="634" spans="1:10" x14ac:dyDescent="0.25">
      <c r="B634" t="s">
        <v>25</v>
      </c>
      <c r="C634" t="s">
        <v>26</v>
      </c>
      <c r="D634" t="s">
        <v>27</v>
      </c>
      <c r="E634">
        <v>4402.38</v>
      </c>
      <c r="F634">
        <v>10878.501099999999</v>
      </c>
      <c r="G634">
        <v>1.2</v>
      </c>
      <c r="H634">
        <v>31.41</v>
      </c>
    </row>
    <row r="635" spans="1:10" x14ac:dyDescent="0.25">
      <c r="B635" t="s">
        <v>28</v>
      </c>
      <c r="C635" t="s">
        <v>26</v>
      </c>
      <c r="D635" t="s">
        <v>29</v>
      </c>
      <c r="E635">
        <v>4570.4776000000002</v>
      </c>
      <c r="F635">
        <v>11293.8788</v>
      </c>
      <c r="G635">
        <v>1.24</v>
      </c>
      <c r="H635">
        <v>32.61</v>
      </c>
    </row>
    <row r="636" spans="1:10" x14ac:dyDescent="0.25">
      <c r="B636" t="s">
        <v>25</v>
      </c>
      <c r="C636" t="s">
        <v>26</v>
      </c>
      <c r="D636" t="s">
        <v>30</v>
      </c>
      <c r="E636">
        <v>2477.7141999999999</v>
      </c>
      <c r="F636">
        <v>6122.5556999999999</v>
      </c>
      <c r="G636">
        <v>0.67</v>
      </c>
      <c r="H636">
        <v>17.68</v>
      </c>
    </row>
    <row r="637" spans="1:10" x14ac:dyDescent="0.25">
      <c r="B637" t="s">
        <v>28</v>
      </c>
      <c r="C637" t="s">
        <v>26</v>
      </c>
      <c r="D637" t="s">
        <v>31</v>
      </c>
      <c r="E637">
        <v>2568.1244000000002</v>
      </c>
      <c r="F637">
        <v>6345.9637000000002</v>
      </c>
      <c r="G637">
        <v>0.7</v>
      </c>
      <c r="H637">
        <v>18.32</v>
      </c>
    </row>
    <row r="639" spans="1:10" x14ac:dyDescent="0.25">
      <c r="A639" t="s">
        <v>50</v>
      </c>
    </row>
    <row r="640" spans="1:10" x14ac:dyDescent="0.25">
      <c r="B640" t="s">
        <v>60</v>
      </c>
      <c r="C640">
        <v>11377.1368</v>
      </c>
      <c r="D640">
        <v>28113.473999999998</v>
      </c>
      <c r="E640">
        <v>3.09</v>
      </c>
      <c r="F640">
        <v>81.17</v>
      </c>
    </row>
    <row r="641" spans="1:10" x14ac:dyDescent="0.25">
      <c r="B641" t="s">
        <v>58</v>
      </c>
      <c r="C641">
        <v>2641.5594000000001</v>
      </c>
      <c r="D641">
        <v>6527.4252999999999</v>
      </c>
      <c r="E641">
        <v>0.72</v>
      </c>
      <c r="F641">
        <v>18.850000000000001</v>
      </c>
    </row>
    <row r="643" spans="1:10" x14ac:dyDescent="0.25">
      <c r="A643" t="s">
        <v>64</v>
      </c>
    </row>
    <row r="644" spans="1:10" x14ac:dyDescent="0.25">
      <c r="B644" t="s">
        <v>65</v>
      </c>
      <c r="C644">
        <v>13369.472299999999</v>
      </c>
      <c r="D644">
        <v>33036.6345</v>
      </c>
      <c r="E644">
        <v>3.63</v>
      </c>
      <c r="F644">
        <v>95.38</v>
      </c>
    </row>
    <row r="645" spans="1:10" x14ac:dyDescent="0.25">
      <c r="B645" s="3">
        <v>43865</v>
      </c>
      <c r="C645">
        <v>649.22389999999996</v>
      </c>
      <c r="D645">
        <v>1604.2646999999999</v>
      </c>
      <c r="E645">
        <v>0.18</v>
      </c>
      <c r="F645">
        <v>4.63</v>
      </c>
    </row>
    <row r="646" spans="1:10" x14ac:dyDescent="0.25">
      <c r="A646" t="s">
        <v>8</v>
      </c>
    </row>
    <row r="647" spans="1:10" x14ac:dyDescent="0.25">
      <c r="B647">
        <v>261</v>
      </c>
      <c r="C647" t="s">
        <v>25</v>
      </c>
      <c r="D647" t="s">
        <v>26</v>
      </c>
      <c r="E647" t="s">
        <v>150</v>
      </c>
      <c r="F647">
        <v>3650.0729999999999</v>
      </c>
      <c r="G647">
        <v>9019.5130000000008</v>
      </c>
      <c r="H647">
        <v>0.99</v>
      </c>
      <c r="I647">
        <v>26.04</v>
      </c>
      <c r="J647" s="19">
        <v>1</v>
      </c>
    </row>
    <row r="648" spans="1:10" x14ac:dyDescent="0.25">
      <c r="B648">
        <v>262</v>
      </c>
      <c r="C648" t="s">
        <v>25</v>
      </c>
      <c r="D648" t="s">
        <v>26</v>
      </c>
      <c r="E648" t="s">
        <v>143</v>
      </c>
      <c r="F648">
        <v>573.39449999999999</v>
      </c>
      <c r="G648">
        <v>1416.8864000000001</v>
      </c>
      <c r="H648">
        <v>0.16</v>
      </c>
      <c r="I648">
        <v>4.09</v>
      </c>
      <c r="J648" s="19">
        <v>2</v>
      </c>
    </row>
    <row r="649" spans="1:10" x14ac:dyDescent="0.25">
      <c r="B649">
        <v>263</v>
      </c>
      <c r="C649" t="s">
        <v>25</v>
      </c>
      <c r="D649" t="s">
        <v>26</v>
      </c>
      <c r="E649" t="s">
        <v>142</v>
      </c>
      <c r="F649">
        <v>178.91249999999999</v>
      </c>
      <c r="G649">
        <v>442.10160000000002</v>
      </c>
      <c r="H649">
        <v>0.05</v>
      </c>
      <c r="I649">
        <v>1.28</v>
      </c>
      <c r="J649" s="19">
        <v>3</v>
      </c>
    </row>
    <row r="650" spans="1:10" x14ac:dyDescent="0.25">
      <c r="B650">
        <v>264</v>
      </c>
      <c r="C650" t="s">
        <v>28</v>
      </c>
      <c r="D650" t="s">
        <v>26</v>
      </c>
      <c r="E650" t="s">
        <v>151</v>
      </c>
      <c r="F650">
        <v>3634.3764000000001</v>
      </c>
      <c r="G650">
        <v>8980.7258000000002</v>
      </c>
      <c r="H650">
        <v>0.99</v>
      </c>
      <c r="I650">
        <v>25.93</v>
      </c>
      <c r="J650" s="19">
        <v>4</v>
      </c>
    </row>
    <row r="651" spans="1:10" x14ac:dyDescent="0.25">
      <c r="B651">
        <v>265</v>
      </c>
      <c r="C651" t="s">
        <v>28</v>
      </c>
      <c r="D651" t="s">
        <v>26</v>
      </c>
      <c r="E651" t="s">
        <v>144</v>
      </c>
      <c r="F651">
        <v>234.6533</v>
      </c>
      <c r="G651">
        <v>579.84</v>
      </c>
      <c r="H651">
        <v>0.06</v>
      </c>
      <c r="I651">
        <v>1.67</v>
      </c>
      <c r="J651" s="19">
        <v>5</v>
      </c>
    </row>
    <row r="652" spans="1:10" x14ac:dyDescent="0.25">
      <c r="B652">
        <v>266</v>
      </c>
      <c r="C652" t="s">
        <v>28</v>
      </c>
      <c r="D652" t="s">
        <v>26</v>
      </c>
      <c r="E652" t="s">
        <v>145</v>
      </c>
      <c r="F652">
        <v>701.44799999999998</v>
      </c>
      <c r="G652">
        <v>1733.3130000000001</v>
      </c>
      <c r="H652">
        <v>0.19</v>
      </c>
      <c r="I652">
        <v>5</v>
      </c>
      <c r="J652" s="19">
        <v>6</v>
      </c>
    </row>
    <row r="653" spans="1:10" x14ac:dyDescent="0.25">
      <c r="B653">
        <v>267</v>
      </c>
      <c r="C653" t="s">
        <v>25</v>
      </c>
      <c r="D653" t="s">
        <v>26</v>
      </c>
      <c r="E653" t="s">
        <v>153</v>
      </c>
      <c r="F653">
        <v>2052.9704999999999</v>
      </c>
      <c r="G653">
        <v>5072.9928</v>
      </c>
      <c r="H653">
        <v>0.56000000000000005</v>
      </c>
      <c r="I653">
        <v>14.65</v>
      </c>
      <c r="J653" s="19">
        <v>7</v>
      </c>
    </row>
    <row r="654" spans="1:10" x14ac:dyDescent="0.25">
      <c r="B654">
        <v>268</v>
      </c>
      <c r="C654" t="s">
        <v>25</v>
      </c>
      <c r="D654" t="s">
        <v>26</v>
      </c>
      <c r="E654" t="s">
        <v>147</v>
      </c>
      <c r="F654">
        <v>104.2852</v>
      </c>
      <c r="G654">
        <v>257.69389999999999</v>
      </c>
      <c r="H654">
        <v>0.03</v>
      </c>
      <c r="I654">
        <v>0.74</v>
      </c>
      <c r="J654" s="19">
        <v>8</v>
      </c>
    </row>
    <row r="655" spans="1:10" x14ac:dyDescent="0.25">
      <c r="B655">
        <v>269</v>
      </c>
      <c r="C655" t="s">
        <v>25</v>
      </c>
      <c r="D655" t="s">
        <v>26</v>
      </c>
      <c r="E655" t="s">
        <v>146</v>
      </c>
      <c r="F655">
        <v>320.45850000000002</v>
      </c>
      <c r="G655">
        <v>791.86890000000005</v>
      </c>
      <c r="H655">
        <v>0.09</v>
      </c>
      <c r="I655">
        <v>2.29</v>
      </c>
      <c r="J655" s="19">
        <v>9</v>
      </c>
    </row>
    <row r="656" spans="1:10" x14ac:dyDescent="0.25">
      <c r="B656">
        <v>270</v>
      </c>
      <c r="C656" t="s">
        <v>28</v>
      </c>
      <c r="D656" t="s">
        <v>26</v>
      </c>
      <c r="E656" t="s">
        <v>154</v>
      </c>
      <c r="F656">
        <v>2039.7168999999999</v>
      </c>
      <c r="G656">
        <v>5040.2422999999999</v>
      </c>
      <c r="H656">
        <v>0.55000000000000004</v>
      </c>
      <c r="I656">
        <v>14.55</v>
      </c>
      <c r="J656" s="19">
        <v>10</v>
      </c>
    </row>
    <row r="657" spans="1:10" x14ac:dyDescent="0.25">
      <c r="B657">
        <v>271</v>
      </c>
      <c r="C657" t="s">
        <v>28</v>
      </c>
      <c r="D657" t="s">
        <v>26</v>
      </c>
      <c r="E657" t="s">
        <v>148</v>
      </c>
      <c r="F657">
        <v>397.03460000000001</v>
      </c>
      <c r="G657">
        <v>981.09220000000005</v>
      </c>
      <c r="H657">
        <v>0.11</v>
      </c>
      <c r="I657">
        <v>2.83</v>
      </c>
      <c r="J657" s="19">
        <v>11</v>
      </c>
    </row>
    <row r="658" spans="1:10" x14ac:dyDescent="0.25">
      <c r="B658">
        <v>272</v>
      </c>
      <c r="C658" t="s">
        <v>28</v>
      </c>
      <c r="D658" t="s">
        <v>26</v>
      </c>
      <c r="E658" t="s">
        <v>149</v>
      </c>
      <c r="F658">
        <v>131.37299999999999</v>
      </c>
      <c r="G658">
        <v>324.62920000000003</v>
      </c>
      <c r="H658">
        <v>0.04</v>
      </c>
      <c r="I658">
        <v>0.94</v>
      </c>
      <c r="J658" s="19">
        <v>12</v>
      </c>
    </row>
    <row r="659" spans="1:10" x14ac:dyDescent="0.25">
      <c r="A659" t="s">
        <v>0</v>
      </c>
    </row>
    <row r="660" spans="1:10" x14ac:dyDescent="0.25">
      <c r="A660" t="s">
        <v>0</v>
      </c>
    </row>
    <row r="661" spans="1:10" x14ac:dyDescent="0.25">
      <c r="B661" t="s">
        <v>19</v>
      </c>
      <c r="C661" t="s">
        <v>20</v>
      </c>
      <c r="D661" t="s">
        <v>21</v>
      </c>
      <c r="E661" t="s">
        <v>23</v>
      </c>
      <c r="F661" t="s">
        <v>66</v>
      </c>
    </row>
    <row r="663" spans="1:10" x14ac:dyDescent="0.25">
      <c r="A663" t="s">
        <v>67</v>
      </c>
      <c r="B663" t="s">
        <v>68</v>
      </c>
      <c r="C663">
        <v>17</v>
      </c>
      <c r="D663">
        <v>12348.657800000001</v>
      </c>
      <c r="E663">
        <v>30514.150799999999</v>
      </c>
      <c r="F663">
        <v>3.36</v>
      </c>
    </row>
    <row r="665" spans="1:10" x14ac:dyDescent="0.25">
      <c r="A665" t="s">
        <v>24</v>
      </c>
    </row>
    <row r="666" spans="1:10" x14ac:dyDescent="0.25">
      <c r="B666" t="s">
        <v>36</v>
      </c>
      <c r="C666" t="s">
        <v>26</v>
      </c>
      <c r="D666" t="s">
        <v>38</v>
      </c>
      <c r="E666">
        <v>1220.1469999999999</v>
      </c>
      <c r="F666">
        <v>3015.0443</v>
      </c>
      <c r="G666">
        <v>0.33</v>
      </c>
      <c r="H666">
        <v>9.8800000000000008</v>
      </c>
    </row>
    <row r="667" spans="1:10" x14ac:dyDescent="0.25">
      <c r="B667" t="s">
        <v>33</v>
      </c>
      <c r="C667" t="s">
        <v>26</v>
      </c>
      <c r="D667" t="s">
        <v>34</v>
      </c>
      <c r="E667">
        <v>1573.6575</v>
      </c>
      <c r="F667">
        <v>3888.5864999999999</v>
      </c>
      <c r="G667">
        <v>0.43</v>
      </c>
      <c r="H667">
        <v>12.74</v>
      </c>
    </row>
    <row r="668" spans="1:10" x14ac:dyDescent="0.25">
      <c r="B668" t="s">
        <v>25</v>
      </c>
      <c r="C668" t="s">
        <v>26</v>
      </c>
      <c r="D668" t="s">
        <v>27</v>
      </c>
      <c r="E668">
        <v>2623.9007999999999</v>
      </c>
      <c r="F668">
        <v>6483.7901000000002</v>
      </c>
      <c r="G668">
        <v>0.71</v>
      </c>
      <c r="H668">
        <v>21.25</v>
      </c>
    </row>
    <row r="669" spans="1:10" x14ac:dyDescent="0.25">
      <c r="B669" t="s">
        <v>28</v>
      </c>
      <c r="C669" t="s">
        <v>26</v>
      </c>
      <c r="D669" t="s">
        <v>29</v>
      </c>
      <c r="E669">
        <v>3485.5634</v>
      </c>
      <c r="F669">
        <v>8613.0015999999996</v>
      </c>
      <c r="G669">
        <v>0.95</v>
      </c>
      <c r="H669">
        <v>28.23</v>
      </c>
    </row>
    <row r="670" spans="1:10" x14ac:dyDescent="0.25">
      <c r="B670" t="s">
        <v>25</v>
      </c>
      <c r="C670" t="s">
        <v>26</v>
      </c>
      <c r="D670" t="s">
        <v>30</v>
      </c>
      <c r="E670">
        <v>1473.3008</v>
      </c>
      <c r="F670">
        <v>3640.5999000000002</v>
      </c>
      <c r="G670">
        <v>0.4</v>
      </c>
      <c r="H670">
        <v>11.93</v>
      </c>
    </row>
    <row r="671" spans="1:10" x14ac:dyDescent="0.25">
      <c r="B671" t="s">
        <v>28</v>
      </c>
      <c r="C671" t="s">
        <v>26</v>
      </c>
      <c r="D671" t="s">
        <v>31</v>
      </c>
      <c r="E671">
        <v>1974.9966999999999</v>
      </c>
      <c r="F671">
        <v>4880.3155999999999</v>
      </c>
      <c r="G671">
        <v>0.54</v>
      </c>
      <c r="H671">
        <v>15.99</v>
      </c>
    </row>
    <row r="673" spans="1:11" x14ac:dyDescent="0.25">
      <c r="A673" t="s">
        <v>50</v>
      </c>
    </row>
    <row r="674" spans="1:11" x14ac:dyDescent="0.25">
      <c r="B674" t="s">
        <v>59</v>
      </c>
      <c r="C674">
        <v>5248.8798999999999</v>
      </c>
      <c r="D674">
        <v>12970.2448</v>
      </c>
      <c r="E674">
        <v>1.43</v>
      </c>
      <c r="F674">
        <v>42.51</v>
      </c>
    </row>
    <row r="675" spans="1:11" x14ac:dyDescent="0.25">
      <c r="B675" t="s">
        <v>58</v>
      </c>
      <c r="C675">
        <v>7102.6863999999996</v>
      </c>
      <c r="D675">
        <v>17551.093199999999</v>
      </c>
      <c r="E675">
        <v>1.93</v>
      </c>
      <c r="F675">
        <v>57.52</v>
      </c>
    </row>
    <row r="677" spans="1:11" x14ac:dyDescent="0.25">
      <c r="A677" t="s">
        <v>64</v>
      </c>
    </row>
    <row r="678" spans="1:11" x14ac:dyDescent="0.25">
      <c r="B678" s="4">
        <v>2958191</v>
      </c>
      <c r="C678">
        <v>1756.9269999999999</v>
      </c>
      <c r="D678">
        <v>4341.4544999999998</v>
      </c>
      <c r="E678">
        <v>0.48</v>
      </c>
      <c r="F678">
        <v>14.23</v>
      </c>
    </row>
    <row r="679" spans="1:11" x14ac:dyDescent="0.25">
      <c r="B679" s="3">
        <v>43865</v>
      </c>
      <c r="C679">
        <v>3302.4513999999999</v>
      </c>
      <c r="D679">
        <v>8160.5225</v>
      </c>
      <c r="E679">
        <v>0.9</v>
      </c>
      <c r="F679">
        <v>26.74</v>
      </c>
    </row>
    <row r="680" spans="1:11" x14ac:dyDescent="0.25">
      <c r="B680" t="s">
        <v>65</v>
      </c>
      <c r="C680">
        <v>7292.1878999999999</v>
      </c>
      <c r="D680">
        <v>18019.361000000001</v>
      </c>
      <c r="E680">
        <v>1.98</v>
      </c>
      <c r="F680">
        <v>59.05</v>
      </c>
    </row>
    <row r="681" spans="1:11" x14ac:dyDescent="0.25">
      <c r="A681" t="s">
        <v>8</v>
      </c>
    </row>
    <row r="682" spans="1:11" x14ac:dyDescent="0.25">
      <c r="B682">
        <v>273</v>
      </c>
      <c r="C682" t="s">
        <v>36</v>
      </c>
      <c r="D682" t="s">
        <v>37</v>
      </c>
      <c r="E682" t="s">
        <v>26</v>
      </c>
      <c r="F682" t="s">
        <v>137</v>
      </c>
      <c r="G682">
        <v>297.91370000000001</v>
      </c>
      <c r="H682">
        <v>736.15980000000002</v>
      </c>
      <c r="I682">
        <v>0.08</v>
      </c>
      <c r="J682" s="19">
        <v>2.41</v>
      </c>
      <c r="K682">
        <v>1</v>
      </c>
    </row>
    <row r="683" spans="1:11" x14ac:dyDescent="0.25">
      <c r="B683">
        <v>274</v>
      </c>
      <c r="C683" t="s">
        <v>36</v>
      </c>
      <c r="D683" t="s">
        <v>37</v>
      </c>
      <c r="E683" t="s">
        <v>26</v>
      </c>
      <c r="F683" t="s">
        <v>136</v>
      </c>
      <c r="G683">
        <v>205.60900000000001</v>
      </c>
      <c r="H683">
        <v>508.07010000000002</v>
      </c>
      <c r="I683">
        <v>0.06</v>
      </c>
      <c r="J683" s="19">
        <v>1.67</v>
      </c>
      <c r="K683">
        <v>2</v>
      </c>
    </row>
    <row r="684" spans="1:11" x14ac:dyDescent="0.25">
      <c r="B684">
        <v>275</v>
      </c>
      <c r="C684" t="s">
        <v>36</v>
      </c>
      <c r="D684" t="s">
        <v>37</v>
      </c>
      <c r="E684" t="s">
        <v>26</v>
      </c>
      <c r="F684" t="s">
        <v>138</v>
      </c>
      <c r="G684">
        <v>230.40479999999999</v>
      </c>
      <c r="H684">
        <v>569.34190000000001</v>
      </c>
      <c r="I684">
        <v>0.06</v>
      </c>
      <c r="J684" s="19">
        <v>1.87</v>
      </c>
      <c r="K684">
        <v>3</v>
      </c>
    </row>
    <row r="685" spans="1:11" x14ac:dyDescent="0.25">
      <c r="B685">
        <v>276</v>
      </c>
      <c r="C685" t="s">
        <v>36</v>
      </c>
      <c r="D685" t="s">
        <v>37</v>
      </c>
      <c r="E685" t="s">
        <v>26</v>
      </c>
      <c r="F685" t="s">
        <v>157</v>
      </c>
      <c r="G685">
        <v>217.1361</v>
      </c>
      <c r="H685">
        <v>536.55420000000004</v>
      </c>
      <c r="I685">
        <v>0.06</v>
      </c>
      <c r="J685" s="19">
        <v>1.76</v>
      </c>
      <c r="K685">
        <v>4</v>
      </c>
    </row>
    <row r="686" spans="1:11" x14ac:dyDescent="0.25">
      <c r="B686">
        <v>277</v>
      </c>
      <c r="C686" t="s">
        <v>36</v>
      </c>
      <c r="D686" t="s">
        <v>37</v>
      </c>
      <c r="E686" t="s">
        <v>26</v>
      </c>
      <c r="F686" t="s">
        <v>158</v>
      </c>
      <c r="G686">
        <v>138.476</v>
      </c>
      <c r="H686">
        <v>342.18099999999998</v>
      </c>
      <c r="I686">
        <v>0.04</v>
      </c>
      <c r="J686" s="19">
        <v>1.1200000000000001</v>
      </c>
      <c r="K686">
        <v>5</v>
      </c>
    </row>
    <row r="687" spans="1:11" x14ac:dyDescent="0.25">
      <c r="B687">
        <v>278</v>
      </c>
      <c r="C687" t="s">
        <v>36</v>
      </c>
      <c r="D687" t="s">
        <v>37</v>
      </c>
      <c r="E687" t="s">
        <v>26</v>
      </c>
      <c r="F687" t="s">
        <v>159</v>
      </c>
      <c r="G687">
        <v>130.60740000000001</v>
      </c>
      <c r="H687">
        <v>322.73750000000001</v>
      </c>
      <c r="I687">
        <v>0.04</v>
      </c>
      <c r="J687" s="19">
        <v>1.06</v>
      </c>
      <c r="K687">
        <v>6</v>
      </c>
    </row>
    <row r="688" spans="1:11" x14ac:dyDescent="0.25">
      <c r="B688">
        <v>279</v>
      </c>
      <c r="C688" t="s">
        <v>33</v>
      </c>
      <c r="D688" t="s">
        <v>26</v>
      </c>
      <c r="E688" t="s">
        <v>139</v>
      </c>
      <c r="F688">
        <v>317.44529999999997</v>
      </c>
      <c r="G688">
        <v>784.42330000000004</v>
      </c>
      <c r="H688">
        <v>0.09</v>
      </c>
      <c r="I688">
        <v>2.57</v>
      </c>
      <c r="J688" s="19">
        <v>7</v>
      </c>
    </row>
    <row r="689" spans="2:10" x14ac:dyDescent="0.25">
      <c r="B689">
        <v>280</v>
      </c>
      <c r="C689" t="s">
        <v>33</v>
      </c>
      <c r="D689" t="s">
        <v>26</v>
      </c>
      <c r="E689" t="s">
        <v>141</v>
      </c>
      <c r="F689">
        <v>778.2432</v>
      </c>
      <c r="G689">
        <v>1923.0778</v>
      </c>
      <c r="H689">
        <v>0.21</v>
      </c>
      <c r="I689">
        <v>6.3</v>
      </c>
      <c r="J689" s="19">
        <v>8</v>
      </c>
    </row>
    <row r="690" spans="2:10" x14ac:dyDescent="0.25">
      <c r="B690">
        <v>281</v>
      </c>
      <c r="C690" t="s">
        <v>33</v>
      </c>
      <c r="D690" t="s">
        <v>26</v>
      </c>
      <c r="E690" t="s">
        <v>140</v>
      </c>
      <c r="F690">
        <v>477.96899999999999</v>
      </c>
      <c r="G690">
        <v>1181.0853999999999</v>
      </c>
      <c r="H690">
        <v>0.13</v>
      </c>
      <c r="I690">
        <v>3.87</v>
      </c>
      <c r="J690" s="19">
        <v>9</v>
      </c>
    </row>
    <row r="691" spans="2:10" x14ac:dyDescent="0.25">
      <c r="B691">
        <v>282</v>
      </c>
      <c r="C691" t="s">
        <v>25</v>
      </c>
      <c r="D691" t="s">
        <v>26</v>
      </c>
      <c r="E691" t="s">
        <v>160</v>
      </c>
      <c r="F691">
        <v>123.7891</v>
      </c>
      <c r="G691">
        <v>305.88900000000001</v>
      </c>
      <c r="H691">
        <v>0.03</v>
      </c>
      <c r="I691">
        <v>1</v>
      </c>
      <c r="J691" s="19">
        <v>10</v>
      </c>
    </row>
    <row r="692" spans="2:10" x14ac:dyDescent="0.25">
      <c r="B692">
        <v>283</v>
      </c>
      <c r="C692" t="s">
        <v>25</v>
      </c>
      <c r="D692" t="s">
        <v>26</v>
      </c>
      <c r="E692" t="s">
        <v>161</v>
      </c>
      <c r="F692">
        <v>231.62309999999999</v>
      </c>
      <c r="G692">
        <v>572.35220000000004</v>
      </c>
      <c r="H692">
        <v>0.06</v>
      </c>
      <c r="I692">
        <v>1.88</v>
      </c>
      <c r="J692" s="19">
        <v>11</v>
      </c>
    </row>
    <row r="693" spans="2:10" x14ac:dyDescent="0.25">
      <c r="B693">
        <v>284</v>
      </c>
      <c r="C693" t="s">
        <v>25</v>
      </c>
      <c r="D693" t="s">
        <v>26</v>
      </c>
      <c r="E693" t="s">
        <v>162</v>
      </c>
      <c r="F693">
        <v>398.49360000000001</v>
      </c>
      <c r="G693">
        <v>984.69770000000005</v>
      </c>
      <c r="H693">
        <v>0.11</v>
      </c>
      <c r="I693">
        <v>3.23</v>
      </c>
      <c r="J693" s="19">
        <v>12</v>
      </c>
    </row>
    <row r="694" spans="2:10" x14ac:dyDescent="0.25">
      <c r="B694">
        <v>285</v>
      </c>
      <c r="C694" t="s">
        <v>25</v>
      </c>
      <c r="D694" t="s">
        <v>26</v>
      </c>
      <c r="E694" t="s">
        <v>142</v>
      </c>
      <c r="F694">
        <v>493.084</v>
      </c>
      <c r="G694">
        <v>1218.4351999999999</v>
      </c>
      <c r="H694">
        <v>0.13</v>
      </c>
      <c r="I694">
        <v>3.99</v>
      </c>
      <c r="J694" s="19">
        <v>13</v>
      </c>
    </row>
    <row r="695" spans="2:10" x14ac:dyDescent="0.25">
      <c r="B695">
        <v>286</v>
      </c>
      <c r="C695" t="s">
        <v>25</v>
      </c>
      <c r="D695" t="s">
        <v>26</v>
      </c>
      <c r="E695" t="s">
        <v>143</v>
      </c>
      <c r="F695">
        <v>1376.9110000000001</v>
      </c>
      <c r="G695">
        <v>3402.4160000000002</v>
      </c>
      <c r="H695">
        <v>0.37</v>
      </c>
      <c r="I695">
        <v>11.15</v>
      </c>
      <c r="J695" s="19">
        <v>14</v>
      </c>
    </row>
    <row r="696" spans="2:10" x14ac:dyDescent="0.25">
      <c r="B696">
        <v>287</v>
      </c>
      <c r="C696" t="s">
        <v>28</v>
      </c>
      <c r="D696" t="s">
        <v>26</v>
      </c>
      <c r="E696" t="s">
        <v>163</v>
      </c>
      <c r="F696">
        <v>287.45710000000003</v>
      </c>
      <c r="G696">
        <v>710.32079999999996</v>
      </c>
      <c r="H696">
        <v>0.08</v>
      </c>
      <c r="I696">
        <v>2.33</v>
      </c>
      <c r="J696" s="19">
        <v>15</v>
      </c>
    </row>
    <row r="697" spans="2:10" x14ac:dyDescent="0.25">
      <c r="B697">
        <v>288</v>
      </c>
      <c r="C697" t="s">
        <v>28</v>
      </c>
      <c r="D697" t="s">
        <v>26</v>
      </c>
      <c r="E697" t="s">
        <v>164</v>
      </c>
      <c r="F697">
        <v>608.572</v>
      </c>
      <c r="G697">
        <v>1503.8119999999999</v>
      </c>
      <c r="H697">
        <v>0.17</v>
      </c>
      <c r="I697">
        <v>4.93</v>
      </c>
      <c r="J697" s="19">
        <v>16</v>
      </c>
    </row>
    <row r="698" spans="2:10" x14ac:dyDescent="0.25">
      <c r="B698">
        <v>289</v>
      </c>
      <c r="C698" t="s">
        <v>28</v>
      </c>
      <c r="D698" t="s">
        <v>26</v>
      </c>
      <c r="E698" t="s">
        <v>165</v>
      </c>
      <c r="F698">
        <v>225.3947</v>
      </c>
      <c r="G698">
        <v>556.9615</v>
      </c>
      <c r="H698">
        <v>0.06</v>
      </c>
      <c r="I698">
        <v>1.83</v>
      </c>
      <c r="J698" s="19">
        <v>17</v>
      </c>
    </row>
    <row r="699" spans="2:10" x14ac:dyDescent="0.25">
      <c r="B699">
        <v>290</v>
      </c>
      <c r="C699" t="s">
        <v>28</v>
      </c>
      <c r="D699" t="s">
        <v>26</v>
      </c>
      <c r="E699" t="s">
        <v>144</v>
      </c>
      <c r="F699">
        <v>674.79110000000003</v>
      </c>
      <c r="G699">
        <v>1667.4425000000001</v>
      </c>
      <c r="H699">
        <v>0.18</v>
      </c>
      <c r="I699">
        <v>5.46</v>
      </c>
      <c r="J699" s="19">
        <v>18</v>
      </c>
    </row>
    <row r="700" spans="2:10" x14ac:dyDescent="0.25">
      <c r="B700">
        <v>291</v>
      </c>
      <c r="C700" t="s">
        <v>28</v>
      </c>
      <c r="D700" t="s">
        <v>26</v>
      </c>
      <c r="E700" t="s">
        <v>145</v>
      </c>
      <c r="F700">
        <v>1689.3486</v>
      </c>
      <c r="G700">
        <v>4174.4647999999997</v>
      </c>
      <c r="H700">
        <v>0.46</v>
      </c>
      <c r="I700">
        <v>13.68</v>
      </c>
      <c r="J700" s="19">
        <v>19</v>
      </c>
    </row>
    <row r="701" spans="2:10" x14ac:dyDescent="0.25">
      <c r="B701">
        <v>292</v>
      </c>
      <c r="C701" t="s">
        <v>25</v>
      </c>
      <c r="D701" t="s">
        <v>26</v>
      </c>
      <c r="E701" t="s">
        <v>166</v>
      </c>
      <c r="F701">
        <v>70.411600000000007</v>
      </c>
      <c r="G701">
        <v>173.9905</v>
      </c>
      <c r="H701">
        <v>0.02</v>
      </c>
      <c r="I701">
        <v>0.56999999999999995</v>
      </c>
      <c r="J701" s="19">
        <v>20</v>
      </c>
    </row>
    <row r="702" spans="2:10" x14ac:dyDescent="0.25">
      <c r="B702">
        <v>293</v>
      </c>
      <c r="C702" t="s">
        <v>25</v>
      </c>
      <c r="D702" t="s">
        <v>26</v>
      </c>
      <c r="E702" t="s">
        <v>167</v>
      </c>
      <c r="F702">
        <v>220.2439</v>
      </c>
      <c r="G702">
        <v>544.2337</v>
      </c>
      <c r="H702">
        <v>0.06</v>
      </c>
      <c r="I702">
        <v>1.78</v>
      </c>
      <c r="J702" s="19">
        <v>21</v>
      </c>
    </row>
    <row r="703" spans="2:10" x14ac:dyDescent="0.25">
      <c r="B703">
        <v>294</v>
      </c>
      <c r="C703" t="s">
        <v>25</v>
      </c>
      <c r="D703" t="s">
        <v>26</v>
      </c>
      <c r="E703" t="s">
        <v>168</v>
      </c>
      <c r="F703">
        <v>131.97880000000001</v>
      </c>
      <c r="G703">
        <v>326.12619999999998</v>
      </c>
      <c r="H703">
        <v>0.04</v>
      </c>
      <c r="I703">
        <v>1.07</v>
      </c>
      <c r="J703" s="19">
        <v>22</v>
      </c>
    </row>
    <row r="704" spans="2:10" x14ac:dyDescent="0.25">
      <c r="B704">
        <v>295</v>
      </c>
      <c r="C704" t="s">
        <v>25</v>
      </c>
      <c r="D704" t="s">
        <v>26</v>
      </c>
      <c r="E704" t="s">
        <v>147</v>
      </c>
      <c r="F704">
        <v>276.71769999999998</v>
      </c>
      <c r="G704">
        <v>683.78330000000005</v>
      </c>
      <c r="H704">
        <v>0.08</v>
      </c>
      <c r="I704">
        <v>2.2400000000000002</v>
      </c>
      <c r="J704" s="19">
        <v>23</v>
      </c>
    </row>
    <row r="705" spans="1:10" x14ac:dyDescent="0.25">
      <c r="B705">
        <v>296</v>
      </c>
      <c r="C705" t="s">
        <v>25</v>
      </c>
      <c r="D705" t="s">
        <v>26</v>
      </c>
      <c r="E705" t="s">
        <v>146</v>
      </c>
      <c r="F705">
        <v>773.94880000000001</v>
      </c>
      <c r="G705">
        <v>1912.4662000000001</v>
      </c>
      <c r="H705">
        <v>0.21</v>
      </c>
      <c r="I705">
        <v>6.27</v>
      </c>
      <c r="J705" s="19">
        <v>24</v>
      </c>
    </row>
    <row r="706" spans="1:10" x14ac:dyDescent="0.25">
      <c r="B706">
        <v>297</v>
      </c>
      <c r="C706" t="s">
        <v>28</v>
      </c>
      <c r="D706" t="s">
        <v>26</v>
      </c>
      <c r="E706" t="s">
        <v>169</v>
      </c>
      <c r="F706">
        <v>346.13159999999999</v>
      </c>
      <c r="G706">
        <v>855.30849999999998</v>
      </c>
      <c r="H706">
        <v>0.09</v>
      </c>
      <c r="I706">
        <v>2.8</v>
      </c>
      <c r="J706" s="19">
        <v>25</v>
      </c>
    </row>
    <row r="707" spans="1:10" x14ac:dyDescent="0.25">
      <c r="B707">
        <v>298</v>
      </c>
      <c r="C707" t="s">
        <v>28</v>
      </c>
      <c r="D707" t="s">
        <v>26</v>
      </c>
      <c r="E707" t="s">
        <v>170</v>
      </c>
      <c r="F707">
        <v>130.56729999999999</v>
      </c>
      <c r="G707">
        <v>322.63839999999999</v>
      </c>
      <c r="H707">
        <v>0.04</v>
      </c>
      <c r="I707">
        <v>1.06</v>
      </c>
      <c r="J707" s="19">
        <v>26</v>
      </c>
    </row>
    <row r="708" spans="1:10" x14ac:dyDescent="0.25">
      <c r="B708">
        <v>299</v>
      </c>
      <c r="C708" t="s">
        <v>28</v>
      </c>
      <c r="D708" t="s">
        <v>26</v>
      </c>
      <c r="E708" t="s">
        <v>171</v>
      </c>
      <c r="F708">
        <v>166.63210000000001</v>
      </c>
      <c r="G708">
        <v>411.75619999999998</v>
      </c>
      <c r="H708">
        <v>0.05</v>
      </c>
      <c r="I708">
        <v>1.35</v>
      </c>
      <c r="J708" s="19">
        <v>27</v>
      </c>
    </row>
    <row r="709" spans="1:10" x14ac:dyDescent="0.25">
      <c r="B709">
        <v>300</v>
      </c>
      <c r="C709" t="s">
        <v>28</v>
      </c>
      <c r="D709" t="s">
        <v>26</v>
      </c>
      <c r="E709" t="s">
        <v>148</v>
      </c>
      <c r="F709">
        <v>953.02840000000003</v>
      </c>
      <c r="G709">
        <v>2354.9807999999998</v>
      </c>
      <c r="H709">
        <v>0.26</v>
      </c>
      <c r="I709">
        <v>7.72</v>
      </c>
      <c r="J709" s="19">
        <v>28</v>
      </c>
    </row>
    <row r="710" spans="1:10" x14ac:dyDescent="0.25">
      <c r="B710">
        <v>301</v>
      </c>
      <c r="C710" t="s">
        <v>28</v>
      </c>
      <c r="D710" t="s">
        <v>26</v>
      </c>
      <c r="E710" t="s">
        <v>149</v>
      </c>
      <c r="F710">
        <v>378.63729999999998</v>
      </c>
      <c r="G710">
        <v>935.63170000000002</v>
      </c>
      <c r="H710">
        <v>0.1</v>
      </c>
      <c r="I710">
        <v>3.07</v>
      </c>
      <c r="J710" s="19">
        <v>29</v>
      </c>
    </row>
    <row r="711" spans="1:10" x14ac:dyDescent="0.25">
      <c r="A711" t="s">
        <v>0</v>
      </c>
    </row>
    <row r="712" spans="1:10" x14ac:dyDescent="0.25">
      <c r="A712" t="s">
        <v>0</v>
      </c>
    </row>
    <row r="713" spans="1:10" x14ac:dyDescent="0.25">
      <c r="B713" t="s">
        <v>19</v>
      </c>
      <c r="C713" t="s">
        <v>20</v>
      </c>
      <c r="D713" t="s">
        <v>21</v>
      </c>
      <c r="E713" t="s">
        <v>23</v>
      </c>
      <c r="F713" t="s">
        <v>66</v>
      </c>
    </row>
    <row r="715" spans="1:10" x14ac:dyDescent="0.25">
      <c r="A715" t="s">
        <v>67</v>
      </c>
      <c r="B715" t="s">
        <v>68</v>
      </c>
      <c r="C715">
        <v>18</v>
      </c>
      <c r="D715">
        <v>7060.2290000000003</v>
      </c>
      <c r="E715">
        <v>17446.1787</v>
      </c>
      <c r="F715">
        <v>1.92</v>
      </c>
    </row>
    <row r="717" spans="1:10" x14ac:dyDescent="0.25">
      <c r="A717" t="s">
        <v>24</v>
      </c>
    </row>
    <row r="718" spans="1:10" x14ac:dyDescent="0.25">
      <c r="B718" t="s">
        <v>25</v>
      </c>
      <c r="C718" t="s">
        <v>26</v>
      </c>
      <c r="D718" t="s">
        <v>27</v>
      </c>
      <c r="E718">
        <v>2124.7298999999998</v>
      </c>
      <c r="F718">
        <v>5250.3137999999999</v>
      </c>
      <c r="G718">
        <v>0.57999999999999996</v>
      </c>
      <c r="H718">
        <v>30.09</v>
      </c>
    </row>
    <row r="719" spans="1:10" x14ac:dyDescent="0.25">
      <c r="B719" t="s">
        <v>28</v>
      </c>
      <c r="C719" t="s">
        <v>26</v>
      </c>
      <c r="D719" t="s">
        <v>29</v>
      </c>
      <c r="E719">
        <v>2393.2318</v>
      </c>
      <c r="F719">
        <v>5913.7955000000002</v>
      </c>
      <c r="G719">
        <v>0.65</v>
      </c>
      <c r="H719">
        <v>33.9</v>
      </c>
    </row>
    <row r="720" spans="1:10" x14ac:dyDescent="0.25">
      <c r="B720" t="s">
        <v>25</v>
      </c>
      <c r="C720" t="s">
        <v>26</v>
      </c>
      <c r="D720" t="s">
        <v>30</v>
      </c>
      <c r="E720">
        <v>1195.0455999999999</v>
      </c>
      <c r="F720">
        <v>2953.0174000000002</v>
      </c>
      <c r="G720">
        <v>0.32</v>
      </c>
      <c r="H720">
        <v>16.93</v>
      </c>
    </row>
    <row r="721" spans="1:10" x14ac:dyDescent="0.25">
      <c r="B721" t="s">
        <v>28</v>
      </c>
      <c r="C721" t="s">
        <v>26</v>
      </c>
      <c r="D721" t="s">
        <v>31</v>
      </c>
      <c r="E721">
        <v>1347.5235</v>
      </c>
      <c r="F721">
        <v>3329.7977999999998</v>
      </c>
      <c r="G721">
        <v>0.37</v>
      </c>
      <c r="H721">
        <v>19.09</v>
      </c>
    </row>
    <row r="723" spans="1:10" x14ac:dyDescent="0.25">
      <c r="A723" t="s">
        <v>50</v>
      </c>
    </row>
    <row r="724" spans="1:10" x14ac:dyDescent="0.25">
      <c r="B724" t="s">
        <v>51</v>
      </c>
      <c r="C724">
        <v>2786.82</v>
      </c>
      <c r="D724">
        <v>6886.3715000000002</v>
      </c>
      <c r="E724">
        <v>0.76</v>
      </c>
      <c r="F724">
        <v>39.47</v>
      </c>
    </row>
    <row r="725" spans="1:10" x14ac:dyDescent="0.25">
      <c r="B725" t="s">
        <v>58</v>
      </c>
      <c r="C725">
        <v>4273.7107999999998</v>
      </c>
      <c r="D725">
        <v>10560.553</v>
      </c>
      <c r="E725">
        <v>1.1599999999999999</v>
      </c>
      <c r="F725">
        <v>60.53</v>
      </c>
    </row>
    <row r="727" spans="1:10" x14ac:dyDescent="0.25">
      <c r="A727" t="s">
        <v>64</v>
      </c>
    </row>
    <row r="728" spans="1:10" x14ac:dyDescent="0.25">
      <c r="B728" t="s">
        <v>65</v>
      </c>
      <c r="C728">
        <v>5295.5745999999999</v>
      </c>
      <c r="D728">
        <v>13085.6297</v>
      </c>
      <c r="E728">
        <v>1.44</v>
      </c>
      <c r="F728">
        <v>75.010000000000005</v>
      </c>
    </row>
    <row r="729" spans="1:10" x14ac:dyDescent="0.25">
      <c r="B729" s="3">
        <v>43865</v>
      </c>
      <c r="C729">
        <v>1764.9561000000001</v>
      </c>
      <c r="D729">
        <v>4361.2947999999997</v>
      </c>
      <c r="E729">
        <v>0.48</v>
      </c>
      <c r="F729">
        <v>25</v>
      </c>
    </row>
    <row r="730" spans="1:10" x14ac:dyDescent="0.25">
      <c r="A730" t="s">
        <v>8</v>
      </c>
    </row>
    <row r="731" spans="1:10" x14ac:dyDescent="0.25">
      <c r="B731">
        <v>302</v>
      </c>
      <c r="C731" t="s">
        <v>25</v>
      </c>
      <c r="D731" t="s">
        <v>26</v>
      </c>
      <c r="E731" t="s">
        <v>69</v>
      </c>
      <c r="F731">
        <v>913.96450000000004</v>
      </c>
      <c r="G731">
        <v>2258.4521</v>
      </c>
      <c r="H731">
        <v>0.25</v>
      </c>
      <c r="I731">
        <v>12.95</v>
      </c>
      <c r="J731" s="19">
        <v>1</v>
      </c>
    </row>
    <row r="732" spans="1:10" x14ac:dyDescent="0.25">
      <c r="B732">
        <v>303</v>
      </c>
      <c r="C732" t="s">
        <v>25</v>
      </c>
      <c r="D732" t="s">
        <v>26</v>
      </c>
      <c r="E732" t="s">
        <v>143</v>
      </c>
      <c r="F732">
        <v>816.40610000000004</v>
      </c>
      <c r="G732">
        <v>2017.3803</v>
      </c>
      <c r="H732">
        <v>0.22</v>
      </c>
      <c r="I732">
        <v>11.56</v>
      </c>
      <c r="J732" s="19">
        <v>2</v>
      </c>
    </row>
    <row r="733" spans="1:10" x14ac:dyDescent="0.25">
      <c r="B733">
        <v>304</v>
      </c>
      <c r="C733" t="s">
        <v>25</v>
      </c>
      <c r="D733" t="s">
        <v>26</v>
      </c>
      <c r="E733" t="s">
        <v>142</v>
      </c>
      <c r="F733">
        <v>394.35919999999999</v>
      </c>
      <c r="G733">
        <v>974.48140000000001</v>
      </c>
      <c r="H733">
        <v>0.11</v>
      </c>
      <c r="I733">
        <v>5.59</v>
      </c>
      <c r="J733" s="19">
        <v>3</v>
      </c>
    </row>
    <row r="734" spans="1:10" x14ac:dyDescent="0.25">
      <c r="B734">
        <v>305</v>
      </c>
      <c r="C734" t="s">
        <v>28</v>
      </c>
      <c r="D734" t="s">
        <v>26</v>
      </c>
      <c r="E734" t="s">
        <v>73</v>
      </c>
      <c r="F734">
        <v>135.5213</v>
      </c>
      <c r="G734">
        <v>334.88</v>
      </c>
      <c r="H734">
        <v>0.04</v>
      </c>
      <c r="I734">
        <v>1.92</v>
      </c>
      <c r="J734" s="19">
        <v>4</v>
      </c>
    </row>
    <row r="735" spans="1:10" x14ac:dyDescent="0.25">
      <c r="B735">
        <v>306</v>
      </c>
      <c r="C735" t="s">
        <v>28</v>
      </c>
      <c r="D735" t="s">
        <v>26</v>
      </c>
      <c r="E735" t="s">
        <v>74</v>
      </c>
      <c r="F735">
        <v>734.97739999999999</v>
      </c>
      <c r="G735">
        <v>1816.1658</v>
      </c>
      <c r="H735">
        <v>0.2</v>
      </c>
      <c r="I735">
        <v>10.41</v>
      </c>
      <c r="J735" s="19">
        <v>5</v>
      </c>
    </row>
    <row r="736" spans="1:10" x14ac:dyDescent="0.25">
      <c r="B736">
        <v>307</v>
      </c>
      <c r="C736" t="s">
        <v>28</v>
      </c>
      <c r="D736" t="s">
        <v>26</v>
      </c>
      <c r="E736" t="s">
        <v>145</v>
      </c>
      <c r="F736">
        <v>921.86400000000003</v>
      </c>
      <c r="G736">
        <v>2277.9720000000002</v>
      </c>
      <c r="H736">
        <v>0.25</v>
      </c>
      <c r="I736">
        <v>13.06</v>
      </c>
      <c r="J736" s="19">
        <v>6</v>
      </c>
    </row>
    <row r="737" spans="1:10" x14ac:dyDescent="0.25">
      <c r="B737">
        <v>308</v>
      </c>
      <c r="C737" t="s">
        <v>28</v>
      </c>
      <c r="D737" t="s">
        <v>26</v>
      </c>
      <c r="E737" t="s">
        <v>144</v>
      </c>
      <c r="F737">
        <v>600.8691</v>
      </c>
      <c r="G737">
        <v>1484.7777000000001</v>
      </c>
      <c r="H737">
        <v>0.16</v>
      </c>
      <c r="I737">
        <v>8.51</v>
      </c>
      <c r="J737" s="19">
        <v>7</v>
      </c>
    </row>
    <row r="738" spans="1:10" x14ac:dyDescent="0.25">
      <c r="B738">
        <v>309</v>
      </c>
      <c r="C738" t="s">
        <v>25</v>
      </c>
      <c r="D738" t="s">
        <v>26</v>
      </c>
      <c r="E738" t="s">
        <v>79</v>
      </c>
      <c r="F738">
        <v>513.68079999999998</v>
      </c>
      <c r="G738">
        <v>1269.3308999999999</v>
      </c>
      <c r="H738">
        <v>0.14000000000000001</v>
      </c>
      <c r="I738">
        <v>7.28</v>
      </c>
      <c r="J738" s="19">
        <v>8</v>
      </c>
    </row>
    <row r="739" spans="1:10" x14ac:dyDescent="0.25">
      <c r="B739">
        <v>310</v>
      </c>
      <c r="C739" t="s">
        <v>25</v>
      </c>
      <c r="D739" t="s">
        <v>26</v>
      </c>
      <c r="E739" t="s">
        <v>147</v>
      </c>
      <c r="F739">
        <v>222.60589999999999</v>
      </c>
      <c r="G739">
        <v>550.07029999999997</v>
      </c>
      <c r="H739">
        <v>0.06</v>
      </c>
      <c r="I739">
        <v>3.15</v>
      </c>
      <c r="J739" s="19">
        <v>9</v>
      </c>
    </row>
    <row r="740" spans="1:10" x14ac:dyDescent="0.25">
      <c r="B740">
        <v>311</v>
      </c>
      <c r="C740" t="s">
        <v>25</v>
      </c>
      <c r="D740" t="s">
        <v>26</v>
      </c>
      <c r="E740" t="s">
        <v>146</v>
      </c>
      <c r="F740">
        <v>458.75889999999998</v>
      </c>
      <c r="G740">
        <v>1133.6161999999999</v>
      </c>
      <c r="H740">
        <v>0.12</v>
      </c>
      <c r="I740">
        <v>6.5</v>
      </c>
      <c r="J740" s="19">
        <v>10</v>
      </c>
    </row>
    <row r="741" spans="1:10" x14ac:dyDescent="0.25">
      <c r="B741">
        <v>312</v>
      </c>
      <c r="C741" t="s">
        <v>28</v>
      </c>
      <c r="D741" t="s">
        <v>26</v>
      </c>
      <c r="E741" t="s">
        <v>82</v>
      </c>
      <c r="F741">
        <v>74.901300000000006</v>
      </c>
      <c r="G741">
        <v>185.08500000000001</v>
      </c>
      <c r="H741">
        <v>0.02</v>
      </c>
      <c r="I741">
        <v>1.06</v>
      </c>
      <c r="J741" s="19">
        <v>11</v>
      </c>
    </row>
    <row r="742" spans="1:10" x14ac:dyDescent="0.25">
      <c r="B742">
        <v>313</v>
      </c>
      <c r="C742" t="s">
        <v>28</v>
      </c>
      <c r="D742" t="s">
        <v>26</v>
      </c>
      <c r="E742" t="s">
        <v>83</v>
      </c>
      <c r="F742">
        <v>413.77460000000002</v>
      </c>
      <c r="G742">
        <v>1022.4577</v>
      </c>
      <c r="H742">
        <v>0.11</v>
      </c>
      <c r="I742">
        <v>5.86</v>
      </c>
      <c r="J742" s="19">
        <v>12</v>
      </c>
    </row>
    <row r="743" spans="1:10" x14ac:dyDescent="0.25">
      <c r="B743">
        <v>314</v>
      </c>
      <c r="C743" t="s">
        <v>28</v>
      </c>
      <c r="D743" t="s">
        <v>26</v>
      </c>
      <c r="E743" t="s">
        <v>148</v>
      </c>
      <c r="F743">
        <v>522.14840000000004</v>
      </c>
      <c r="G743">
        <v>1290.2547</v>
      </c>
      <c r="H743">
        <v>0.14000000000000001</v>
      </c>
      <c r="I743">
        <v>7.4</v>
      </c>
      <c r="J743" s="19">
        <v>13</v>
      </c>
    </row>
    <row r="744" spans="1:10" x14ac:dyDescent="0.25">
      <c r="B744">
        <v>315</v>
      </c>
      <c r="C744" t="s">
        <v>28</v>
      </c>
      <c r="D744" t="s">
        <v>26</v>
      </c>
      <c r="E744" t="s">
        <v>149</v>
      </c>
      <c r="F744">
        <v>336.69920000000002</v>
      </c>
      <c r="G744">
        <v>832.00040000000001</v>
      </c>
      <c r="H744">
        <v>0.09</v>
      </c>
      <c r="I744">
        <v>4.7699999999999996</v>
      </c>
      <c r="J744" s="19">
        <v>14</v>
      </c>
    </row>
    <row r="745" spans="1:10" x14ac:dyDescent="0.25">
      <c r="A745" t="s">
        <v>0</v>
      </c>
    </row>
    <row r="746" spans="1:10" x14ac:dyDescent="0.25">
      <c r="A746" t="s">
        <v>0</v>
      </c>
    </row>
    <row r="747" spans="1:10" x14ac:dyDescent="0.25">
      <c r="B747" t="s">
        <v>19</v>
      </c>
      <c r="C747" t="s">
        <v>20</v>
      </c>
      <c r="D747" t="s">
        <v>21</v>
      </c>
      <c r="E747" t="s">
        <v>23</v>
      </c>
      <c r="F747" t="s">
        <v>66</v>
      </c>
    </row>
    <row r="749" spans="1:10" x14ac:dyDescent="0.25">
      <c r="A749" t="s">
        <v>67</v>
      </c>
      <c r="B749" t="s">
        <v>68</v>
      </c>
      <c r="C749">
        <v>19</v>
      </c>
      <c r="D749">
        <v>538.72789999999998</v>
      </c>
      <c r="E749">
        <v>1331.2236</v>
      </c>
      <c r="F749">
        <v>0.15</v>
      </c>
    </row>
    <row r="751" spans="1:10" x14ac:dyDescent="0.25">
      <c r="A751" t="s">
        <v>24</v>
      </c>
    </row>
    <row r="752" spans="1:10" x14ac:dyDescent="0.25">
      <c r="B752" t="s">
        <v>36</v>
      </c>
      <c r="C752" t="s">
        <v>26</v>
      </c>
      <c r="D752" t="s">
        <v>38</v>
      </c>
      <c r="E752">
        <v>156.83109999999999</v>
      </c>
      <c r="F752">
        <v>387.5376</v>
      </c>
      <c r="G752">
        <v>0.04</v>
      </c>
      <c r="H752">
        <v>29.11</v>
      </c>
    </row>
    <row r="753" spans="1:10" x14ac:dyDescent="0.25">
      <c r="B753" t="s">
        <v>39</v>
      </c>
      <c r="C753" t="s">
        <v>26</v>
      </c>
      <c r="D753" t="s">
        <v>40</v>
      </c>
      <c r="E753">
        <v>154.55619999999999</v>
      </c>
      <c r="F753">
        <v>381.9162</v>
      </c>
      <c r="G753">
        <v>0.04</v>
      </c>
      <c r="H753">
        <v>28.69</v>
      </c>
    </row>
    <row r="754" spans="1:10" x14ac:dyDescent="0.25">
      <c r="B754" t="s">
        <v>33</v>
      </c>
      <c r="C754" t="s">
        <v>26</v>
      </c>
      <c r="D754" t="s">
        <v>34</v>
      </c>
      <c r="E754">
        <v>76.6036</v>
      </c>
      <c r="F754">
        <v>189.29140000000001</v>
      </c>
      <c r="G754">
        <v>0.02</v>
      </c>
      <c r="H754">
        <v>14.22</v>
      </c>
    </row>
    <row r="755" spans="1:10" x14ac:dyDescent="0.25">
      <c r="B755" t="s">
        <v>28</v>
      </c>
      <c r="C755" t="s">
        <v>26</v>
      </c>
      <c r="D755" t="s">
        <v>29</v>
      </c>
      <c r="E755">
        <v>95.820300000000003</v>
      </c>
      <c r="F755">
        <v>236.77670000000001</v>
      </c>
      <c r="G755">
        <v>0.03</v>
      </c>
      <c r="H755">
        <v>17.79</v>
      </c>
    </row>
    <row r="756" spans="1:10" x14ac:dyDescent="0.25">
      <c r="B756" t="s">
        <v>28</v>
      </c>
      <c r="C756" t="s">
        <v>26</v>
      </c>
      <c r="D756" t="s">
        <v>31</v>
      </c>
      <c r="E756">
        <v>55.043500000000002</v>
      </c>
      <c r="F756">
        <v>136.0153</v>
      </c>
      <c r="G756">
        <v>0.01</v>
      </c>
      <c r="H756">
        <v>10.220000000000001</v>
      </c>
    </row>
    <row r="758" spans="1:10" x14ac:dyDescent="0.25">
      <c r="A758" t="s">
        <v>50</v>
      </c>
    </row>
    <row r="759" spans="1:10" x14ac:dyDescent="0.25">
      <c r="B759" t="s">
        <v>59</v>
      </c>
      <c r="C759">
        <v>368.83150000000001</v>
      </c>
      <c r="D759">
        <v>911.40110000000004</v>
      </c>
      <c r="E759">
        <v>0.1</v>
      </c>
      <c r="F759">
        <v>68.459999999999994</v>
      </c>
    </row>
    <row r="760" spans="1:10" x14ac:dyDescent="0.25">
      <c r="B760" t="s">
        <v>58</v>
      </c>
      <c r="C760">
        <v>170.02330000000001</v>
      </c>
      <c r="D760">
        <v>420.13600000000002</v>
      </c>
      <c r="E760">
        <v>0.05</v>
      </c>
      <c r="F760">
        <v>31.56</v>
      </c>
    </row>
    <row r="762" spans="1:10" x14ac:dyDescent="0.25">
      <c r="A762" t="s">
        <v>64</v>
      </c>
    </row>
    <row r="763" spans="1:10" x14ac:dyDescent="0.25">
      <c r="B763" s="3">
        <v>43865</v>
      </c>
      <c r="C763">
        <v>129.3612</v>
      </c>
      <c r="D763">
        <v>319.65800000000002</v>
      </c>
      <c r="E763">
        <v>0.04</v>
      </c>
      <c r="F763">
        <v>24.01</v>
      </c>
    </row>
    <row r="764" spans="1:10" x14ac:dyDescent="0.25">
      <c r="B764" s="4">
        <v>2958191</v>
      </c>
      <c r="C764">
        <v>148.01900000000001</v>
      </c>
      <c r="D764">
        <v>365.76229999999998</v>
      </c>
      <c r="E764">
        <v>0.04</v>
      </c>
      <c r="F764">
        <v>27.48</v>
      </c>
    </row>
    <row r="765" spans="1:10" x14ac:dyDescent="0.25">
      <c r="B765" t="s">
        <v>65</v>
      </c>
      <c r="C765">
        <v>261.47460000000001</v>
      </c>
      <c r="D765">
        <v>646.11680000000001</v>
      </c>
      <c r="E765">
        <v>7.0000000000000007E-2</v>
      </c>
      <c r="F765">
        <v>48.54</v>
      </c>
    </row>
    <row r="766" spans="1:10" x14ac:dyDescent="0.25">
      <c r="A766" t="s">
        <v>8</v>
      </c>
    </row>
    <row r="767" spans="1:10" x14ac:dyDescent="0.25">
      <c r="B767">
        <v>316</v>
      </c>
      <c r="C767" t="s">
        <v>36</v>
      </c>
      <c r="D767" t="s">
        <v>26</v>
      </c>
      <c r="E767" t="s">
        <v>136</v>
      </c>
      <c r="F767">
        <v>35.088700000000003</v>
      </c>
      <c r="G767">
        <v>86.7059</v>
      </c>
      <c r="H767">
        <v>0.01</v>
      </c>
      <c r="I767">
        <v>6.51</v>
      </c>
      <c r="J767" s="19">
        <v>1</v>
      </c>
    </row>
    <row r="768" spans="1:10" x14ac:dyDescent="0.25">
      <c r="B768">
        <v>317</v>
      </c>
      <c r="C768" t="s">
        <v>36</v>
      </c>
      <c r="D768" t="s">
        <v>26</v>
      </c>
      <c r="E768" t="s">
        <v>137</v>
      </c>
      <c r="F768">
        <v>66.109099999999998</v>
      </c>
      <c r="G768">
        <v>163.35890000000001</v>
      </c>
      <c r="H768">
        <v>0.02</v>
      </c>
      <c r="I768">
        <v>12.27</v>
      </c>
      <c r="J768" s="19">
        <v>2</v>
      </c>
    </row>
    <row r="769" spans="2:10" x14ac:dyDescent="0.25">
      <c r="B769">
        <v>318</v>
      </c>
      <c r="C769" t="s">
        <v>36</v>
      </c>
      <c r="D769" t="s">
        <v>26</v>
      </c>
      <c r="E769" t="s">
        <v>138</v>
      </c>
      <c r="F769">
        <v>55.633400000000002</v>
      </c>
      <c r="G769">
        <v>137.47280000000001</v>
      </c>
      <c r="H769">
        <v>0.02</v>
      </c>
      <c r="I769">
        <v>10.33</v>
      </c>
      <c r="J769" s="19">
        <v>3</v>
      </c>
    </row>
    <row r="770" spans="2:10" x14ac:dyDescent="0.25">
      <c r="B770">
        <v>319</v>
      </c>
      <c r="C770" t="s">
        <v>39</v>
      </c>
      <c r="D770" t="s">
        <v>26</v>
      </c>
      <c r="E770" t="s">
        <v>172</v>
      </c>
      <c r="F770">
        <v>26.8187</v>
      </c>
      <c r="G770">
        <v>66.270399999999995</v>
      </c>
      <c r="H770">
        <v>0.01</v>
      </c>
      <c r="I770">
        <v>4.9800000000000004</v>
      </c>
      <c r="J770" s="19">
        <v>4</v>
      </c>
    </row>
    <row r="771" spans="2:10" x14ac:dyDescent="0.25">
      <c r="B771">
        <v>320</v>
      </c>
      <c r="C771" t="s">
        <v>39</v>
      </c>
      <c r="D771" t="s">
        <v>26</v>
      </c>
      <c r="E771" t="s">
        <v>173</v>
      </c>
      <c r="F771">
        <v>35.7468</v>
      </c>
      <c r="G771">
        <v>88.3322</v>
      </c>
      <c r="H771">
        <v>0.01</v>
      </c>
      <c r="I771">
        <v>6.64</v>
      </c>
      <c r="J771" s="19">
        <v>5</v>
      </c>
    </row>
    <row r="772" spans="2:10" x14ac:dyDescent="0.25">
      <c r="B772">
        <v>321</v>
      </c>
      <c r="C772" t="s">
        <v>39</v>
      </c>
      <c r="D772" t="s">
        <v>26</v>
      </c>
      <c r="E772" t="s">
        <v>174</v>
      </c>
      <c r="F772">
        <v>41.794199999999996</v>
      </c>
      <c r="G772">
        <v>103.2756</v>
      </c>
      <c r="H772">
        <v>0.01</v>
      </c>
      <c r="I772">
        <v>7.76</v>
      </c>
      <c r="J772" s="19">
        <v>6</v>
      </c>
    </row>
    <row r="773" spans="2:10" x14ac:dyDescent="0.25">
      <c r="B773">
        <v>322</v>
      </c>
      <c r="C773" t="s">
        <v>39</v>
      </c>
      <c r="D773" t="s">
        <v>26</v>
      </c>
      <c r="E773" t="s">
        <v>175</v>
      </c>
      <c r="F773">
        <v>30.0777</v>
      </c>
      <c r="G773">
        <v>74.323599999999999</v>
      </c>
      <c r="H773">
        <v>0.01</v>
      </c>
      <c r="I773">
        <v>5.58</v>
      </c>
      <c r="J773" s="19">
        <v>7</v>
      </c>
    </row>
    <row r="774" spans="2:10" x14ac:dyDescent="0.25">
      <c r="B774">
        <v>323</v>
      </c>
      <c r="C774" t="s">
        <v>39</v>
      </c>
      <c r="D774" t="s">
        <v>26</v>
      </c>
      <c r="E774" t="s">
        <v>176</v>
      </c>
      <c r="F774">
        <v>20.1187</v>
      </c>
      <c r="G774">
        <v>49.714399999999998</v>
      </c>
      <c r="H774">
        <v>0.01</v>
      </c>
      <c r="I774">
        <v>3.73</v>
      </c>
      <c r="J774" s="19">
        <v>8</v>
      </c>
    </row>
    <row r="775" spans="2:10" x14ac:dyDescent="0.25">
      <c r="B775">
        <v>324</v>
      </c>
      <c r="C775" t="s">
        <v>33</v>
      </c>
      <c r="D775" t="s">
        <v>26</v>
      </c>
      <c r="E775" t="s">
        <v>140</v>
      </c>
      <c r="F775">
        <v>31.311399999999999</v>
      </c>
      <c r="G775">
        <v>77.371899999999997</v>
      </c>
      <c r="H775">
        <v>0.01</v>
      </c>
      <c r="I775">
        <v>5.81</v>
      </c>
      <c r="J775" s="19">
        <v>9</v>
      </c>
    </row>
    <row r="776" spans="2:10" x14ac:dyDescent="0.25">
      <c r="B776">
        <v>325</v>
      </c>
      <c r="C776" t="s">
        <v>33</v>
      </c>
      <c r="D776" t="s">
        <v>26</v>
      </c>
      <c r="E776" t="s">
        <v>139</v>
      </c>
      <c r="F776">
        <v>13.8666</v>
      </c>
      <c r="G776">
        <v>34.265099999999997</v>
      </c>
      <c r="H776">
        <v>0</v>
      </c>
      <c r="I776">
        <v>2.57</v>
      </c>
      <c r="J776" s="19">
        <v>10</v>
      </c>
    </row>
    <row r="777" spans="2:10" x14ac:dyDescent="0.25">
      <c r="B777">
        <v>326</v>
      </c>
      <c r="C777" t="s">
        <v>33</v>
      </c>
      <c r="D777" t="s">
        <v>26</v>
      </c>
      <c r="E777" t="s">
        <v>141</v>
      </c>
      <c r="F777">
        <v>31.425699999999999</v>
      </c>
      <c r="G777">
        <v>77.654399999999995</v>
      </c>
      <c r="H777">
        <v>0.01</v>
      </c>
      <c r="I777">
        <v>5.83</v>
      </c>
      <c r="J777" s="19">
        <v>11</v>
      </c>
    </row>
    <row r="778" spans="2:10" x14ac:dyDescent="0.25">
      <c r="B778">
        <v>327</v>
      </c>
      <c r="C778" t="s">
        <v>28</v>
      </c>
      <c r="D778" t="s">
        <v>26</v>
      </c>
      <c r="E778" t="s">
        <v>164</v>
      </c>
      <c r="F778">
        <v>13.613200000000001</v>
      </c>
      <c r="G778">
        <v>33.6389</v>
      </c>
      <c r="H778">
        <v>0</v>
      </c>
      <c r="I778">
        <v>2.5299999999999998</v>
      </c>
      <c r="J778" s="19">
        <v>12</v>
      </c>
    </row>
    <row r="779" spans="2:10" x14ac:dyDescent="0.25">
      <c r="B779">
        <v>328</v>
      </c>
      <c r="C779" t="s">
        <v>28</v>
      </c>
      <c r="D779" t="s">
        <v>26</v>
      </c>
      <c r="E779" t="s">
        <v>165</v>
      </c>
      <c r="F779">
        <v>5.8777999999999997</v>
      </c>
      <c r="G779">
        <v>14.5244</v>
      </c>
      <c r="H779">
        <v>0</v>
      </c>
      <c r="I779">
        <v>1.0900000000000001</v>
      </c>
      <c r="J779" s="19">
        <v>13</v>
      </c>
    </row>
    <row r="780" spans="2:10" x14ac:dyDescent="0.25">
      <c r="B780">
        <v>329</v>
      </c>
      <c r="C780" t="s">
        <v>28</v>
      </c>
      <c r="D780" t="s">
        <v>26</v>
      </c>
      <c r="E780" t="s">
        <v>145</v>
      </c>
      <c r="F780">
        <v>56.417299999999997</v>
      </c>
      <c r="G780">
        <v>139.41</v>
      </c>
      <c r="H780">
        <v>0.02</v>
      </c>
      <c r="I780">
        <v>10.47</v>
      </c>
      <c r="J780" s="19">
        <v>14</v>
      </c>
    </row>
    <row r="781" spans="2:10" x14ac:dyDescent="0.25">
      <c r="B781">
        <v>330</v>
      </c>
      <c r="C781" t="s">
        <v>28</v>
      </c>
      <c r="D781" t="s">
        <v>26</v>
      </c>
      <c r="E781" t="s">
        <v>144</v>
      </c>
      <c r="F781">
        <v>19.911999999999999</v>
      </c>
      <c r="G781">
        <v>49.203499999999998</v>
      </c>
      <c r="H781">
        <v>0.01</v>
      </c>
      <c r="I781">
        <v>3.7</v>
      </c>
      <c r="J781" s="19">
        <v>15</v>
      </c>
    </row>
    <row r="782" spans="2:10" x14ac:dyDescent="0.25">
      <c r="B782">
        <v>331</v>
      </c>
      <c r="C782" t="s">
        <v>28</v>
      </c>
      <c r="D782" t="s">
        <v>26</v>
      </c>
      <c r="E782" t="s">
        <v>171</v>
      </c>
      <c r="F782">
        <v>1.8405</v>
      </c>
      <c r="G782">
        <v>4.548</v>
      </c>
      <c r="H782">
        <v>0</v>
      </c>
      <c r="I782">
        <v>0.34</v>
      </c>
      <c r="J782" s="19">
        <v>16</v>
      </c>
    </row>
    <row r="783" spans="2:10" x14ac:dyDescent="0.25">
      <c r="B783">
        <v>332</v>
      </c>
      <c r="C783" t="s">
        <v>28</v>
      </c>
      <c r="D783" t="s">
        <v>26</v>
      </c>
      <c r="E783" t="s">
        <v>169</v>
      </c>
      <c r="F783">
        <v>6.8933</v>
      </c>
      <c r="G783">
        <v>17.0337</v>
      </c>
      <c r="H783">
        <v>0</v>
      </c>
      <c r="I783">
        <v>1.28</v>
      </c>
      <c r="J783" s="19">
        <v>17</v>
      </c>
    </row>
    <row r="784" spans="2:10" x14ac:dyDescent="0.25">
      <c r="B784">
        <v>333</v>
      </c>
      <c r="C784" t="s">
        <v>28</v>
      </c>
      <c r="D784" t="s">
        <v>26</v>
      </c>
      <c r="E784" t="s">
        <v>170</v>
      </c>
      <c r="F784">
        <v>2.8121999999999998</v>
      </c>
      <c r="G784">
        <v>6.9490999999999996</v>
      </c>
      <c r="H784">
        <v>0</v>
      </c>
      <c r="I784">
        <v>0.52</v>
      </c>
      <c r="J784" s="19">
        <v>18</v>
      </c>
    </row>
    <row r="785" spans="1:10" x14ac:dyDescent="0.25">
      <c r="B785">
        <v>334</v>
      </c>
      <c r="C785" t="s">
        <v>28</v>
      </c>
      <c r="D785" t="s">
        <v>26</v>
      </c>
      <c r="E785" t="s">
        <v>148</v>
      </c>
      <c r="F785">
        <v>31.781600000000001</v>
      </c>
      <c r="G785">
        <v>78.533799999999999</v>
      </c>
      <c r="H785">
        <v>0.01</v>
      </c>
      <c r="I785">
        <v>5.9</v>
      </c>
      <c r="J785" s="19">
        <v>19</v>
      </c>
    </row>
    <row r="786" spans="1:10" x14ac:dyDescent="0.25">
      <c r="B786">
        <v>335</v>
      </c>
      <c r="C786" t="s">
        <v>28</v>
      </c>
      <c r="D786" t="s">
        <v>26</v>
      </c>
      <c r="E786" t="s">
        <v>149</v>
      </c>
      <c r="F786">
        <v>11.715999999999999</v>
      </c>
      <c r="G786">
        <v>28.950700000000001</v>
      </c>
      <c r="H786">
        <v>0</v>
      </c>
      <c r="I786">
        <v>2.17</v>
      </c>
      <c r="J786" s="19">
        <v>20</v>
      </c>
    </row>
    <row r="787" spans="1:10" x14ac:dyDescent="0.25">
      <c r="A787" t="s">
        <v>0</v>
      </c>
    </row>
    <row r="788" spans="1:10" x14ac:dyDescent="0.25">
      <c r="A788" t="s">
        <v>0</v>
      </c>
    </row>
    <row r="789" spans="1:10" x14ac:dyDescent="0.25">
      <c r="B789" t="s">
        <v>19</v>
      </c>
      <c r="C789" t="s">
        <v>20</v>
      </c>
      <c r="D789" t="s">
        <v>21</v>
      </c>
      <c r="E789" t="s">
        <v>23</v>
      </c>
      <c r="F789" t="s">
        <v>66</v>
      </c>
    </row>
    <row r="791" spans="1:10" x14ac:dyDescent="0.25">
      <c r="A791" t="s">
        <v>67</v>
      </c>
      <c r="B791" t="s">
        <v>68</v>
      </c>
      <c r="C791">
        <v>20</v>
      </c>
      <c r="D791">
        <v>5128.8482999999997</v>
      </c>
      <c r="E791">
        <v>12673.6407</v>
      </c>
      <c r="F791">
        <v>1.39</v>
      </c>
    </row>
    <row r="793" spans="1:10" x14ac:dyDescent="0.25">
      <c r="A793" t="s">
        <v>24</v>
      </c>
    </row>
    <row r="794" spans="1:10" x14ac:dyDescent="0.25">
      <c r="B794" t="s">
        <v>25</v>
      </c>
      <c r="C794" t="s">
        <v>26</v>
      </c>
      <c r="D794" t="s">
        <v>27</v>
      </c>
      <c r="E794">
        <v>1718.1143</v>
      </c>
      <c r="F794">
        <v>4245.5464000000002</v>
      </c>
      <c r="G794">
        <v>0.47</v>
      </c>
      <c r="H794">
        <v>33.5</v>
      </c>
    </row>
    <row r="795" spans="1:10" x14ac:dyDescent="0.25">
      <c r="B795" t="s">
        <v>28</v>
      </c>
      <c r="C795" t="s">
        <v>26</v>
      </c>
      <c r="D795" t="s">
        <v>29</v>
      </c>
      <c r="E795">
        <v>1567.7642000000001</v>
      </c>
      <c r="F795">
        <v>3874.0237999999999</v>
      </c>
      <c r="G795">
        <v>0.43</v>
      </c>
      <c r="H795">
        <v>30.57</v>
      </c>
    </row>
    <row r="796" spans="1:10" x14ac:dyDescent="0.25">
      <c r="B796" t="s">
        <v>25</v>
      </c>
      <c r="C796" t="s">
        <v>26</v>
      </c>
      <c r="D796" t="s">
        <v>30</v>
      </c>
      <c r="E796">
        <v>959.48479999999995</v>
      </c>
      <c r="F796">
        <v>2370.9348</v>
      </c>
      <c r="G796">
        <v>0.26</v>
      </c>
      <c r="H796">
        <v>18.71</v>
      </c>
    </row>
    <row r="797" spans="1:10" x14ac:dyDescent="0.25">
      <c r="B797" t="s">
        <v>28</v>
      </c>
      <c r="C797" t="s">
        <v>26</v>
      </c>
      <c r="D797" t="s">
        <v>31</v>
      </c>
      <c r="E797">
        <v>884.69299999999998</v>
      </c>
      <c r="F797">
        <v>2186.1206999999999</v>
      </c>
      <c r="G797">
        <v>0.24</v>
      </c>
      <c r="H797">
        <v>17.25</v>
      </c>
    </row>
    <row r="799" spans="1:10" x14ac:dyDescent="0.25">
      <c r="A799" t="s">
        <v>50</v>
      </c>
    </row>
    <row r="800" spans="1:10" x14ac:dyDescent="0.25">
      <c r="B800" t="s">
        <v>60</v>
      </c>
      <c r="C800">
        <v>4023.5563000000002</v>
      </c>
      <c r="D800">
        <v>9942.4087</v>
      </c>
      <c r="E800">
        <v>1.0900000000000001</v>
      </c>
      <c r="F800">
        <v>78.45</v>
      </c>
    </row>
    <row r="801" spans="1:10" x14ac:dyDescent="0.25">
      <c r="B801" t="s">
        <v>58</v>
      </c>
      <c r="C801">
        <v>1106.5001</v>
      </c>
      <c r="D801">
        <v>2734.2170000000001</v>
      </c>
      <c r="E801">
        <v>0.3</v>
      </c>
      <c r="F801">
        <v>21.57</v>
      </c>
    </row>
    <row r="803" spans="1:10" x14ac:dyDescent="0.25">
      <c r="A803" t="s">
        <v>64</v>
      </c>
    </row>
    <row r="804" spans="1:10" x14ac:dyDescent="0.25">
      <c r="B804" t="s">
        <v>65</v>
      </c>
      <c r="C804">
        <v>4873.3770999999997</v>
      </c>
      <c r="D804">
        <v>12042.358399999999</v>
      </c>
      <c r="E804">
        <v>1.32</v>
      </c>
      <c r="F804">
        <v>95.02</v>
      </c>
    </row>
    <row r="805" spans="1:10" x14ac:dyDescent="0.25">
      <c r="B805" s="3">
        <v>43865</v>
      </c>
      <c r="C805">
        <v>256.67930000000001</v>
      </c>
      <c r="D805">
        <v>634.26739999999995</v>
      </c>
      <c r="E805">
        <v>7.0000000000000007E-2</v>
      </c>
      <c r="F805">
        <v>5</v>
      </c>
    </row>
    <row r="806" spans="1:10" x14ac:dyDescent="0.25">
      <c r="A806" t="s">
        <v>8</v>
      </c>
    </row>
    <row r="807" spans="1:10" x14ac:dyDescent="0.25">
      <c r="B807">
        <v>336</v>
      </c>
      <c r="C807" t="s">
        <v>25</v>
      </c>
      <c r="D807" t="s">
        <v>26</v>
      </c>
      <c r="E807" t="s">
        <v>150</v>
      </c>
      <c r="F807">
        <v>1263.5754999999999</v>
      </c>
      <c r="G807">
        <v>3122.3582000000001</v>
      </c>
      <c r="H807">
        <v>0.34</v>
      </c>
      <c r="I807">
        <v>24.64</v>
      </c>
      <c r="J807" s="19">
        <v>1</v>
      </c>
    </row>
    <row r="808" spans="1:10" x14ac:dyDescent="0.25">
      <c r="B808">
        <v>337</v>
      </c>
      <c r="C808" t="s">
        <v>25</v>
      </c>
      <c r="D808" t="s">
        <v>26</v>
      </c>
      <c r="E808" t="s">
        <v>143</v>
      </c>
      <c r="F808">
        <v>357.30739999999997</v>
      </c>
      <c r="G808">
        <v>882.92439999999999</v>
      </c>
      <c r="H808">
        <v>0.1</v>
      </c>
      <c r="I808">
        <v>6.97</v>
      </c>
      <c r="J808" s="19">
        <v>2</v>
      </c>
    </row>
    <row r="809" spans="1:10" x14ac:dyDescent="0.25">
      <c r="B809">
        <v>338</v>
      </c>
      <c r="C809" t="s">
        <v>25</v>
      </c>
      <c r="D809" t="s">
        <v>26</v>
      </c>
      <c r="E809" t="s">
        <v>142</v>
      </c>
      <c r="F809">
        <v>97.231499999999997</v>
      </c>
      <c r="G809">
        <v>240.2638</v>
      </c>
      <c r="H809">
        <v>0.03</v>
      </c>
      <c r="I809">
        <v>1.9</v>
      </c>
      <c r="J809" s="19">
        <v>3</v>
      </c>
    </row>
    <row r="810" spans="1:10" x14ac:dyDescent="0.25">
      <c r="B810">
        <v>339</v>
      </c>
      <c r="C810" t="s">
        <v>28</v>
      </c>
      <c r="D810" t="s">
        <v>26</v>
      </c>
      <c r="E810" t="s">
        <v>151</v>
      </c>
      <c r="F810">
        <v>1314.2431999999999</v>
      </c>
      <c r="G810">
        <v>3247.5607</v>
      </c>
      <c r="H810">
        <v>0.36</v>
      </c>
      <c r="I810">
        <v>25.62</v>
      </c>
      <c r="J810" s="19">
        <v>4</v>
      </c>
    </row>
    <row r="811" spans="1:10" x14ac:dyDescent="0.25">
      <c r="B811">
        <v>340</v>
      </c>
      <c r="C811" t="s">
        <v>28</v>
      </c>
      <c r="D811" t="s">
        <v>26</v>
      </c>
      <c r="E811" t="s">
        <v>145</v>
      </c>
      <c r="F811">
        <v>184.76859999999999</v>
      </c>
      <c r="G811">
        <v>456.57249999999999</v>
      </c>
      <c r="H811">
        <v>0.05</v>
      </c>
      <c r="I811">
        <v>3.6</v>
      </c>
      <c r="J811" s="19">
        <v>5</v>
      </c>
    </row>
    <row r="812" spans="1:10" x14ac:dyDescent="0.25">
      <c r="B812">
        <v>341</v>
      </c>
      <c r="C812" t="s">
        <v>28</v>
      </c>
      <c r="D812" t="s">
        <v>26</v>
      </c>
      <c r="E812" t="s">
        <v>144</v>
      </c>
      <c r="F812">
        <v>68.752399999999994</v>
      </c>
      <c r="G812">
        <v>169.89060000000001</v>
      </c>
      <c r="H812">
        <v>0.02</v>
      </c>
      <c r="I812">
        <v>1.34</v>
      </c>
      <c r="J812" s="19">
        <v>6</v>
      </c>
    </row>
    <row r="813" spans="1:10" x14ac:dyDescent="0.25">
      <c r="B813">
        <v>342</v>
      </c>
      <c r="C813" t="s">
        <v>25</v>
      </c>
      <c r="D813" t="s">
        <v>26</v>
      </c>
      <c r="E813" t="s">
        <v>153</v>
      </c>
      <c r="F813">
        <v>706.54219999999998</v>
      </c>
      <c r="G813">
        <v>1745.9011</v>
      </c>
      <c r="H813">
        <v>0.19</v>
      </c>
      <c r="I813">
        <v>13.78</v>
      </c>
      <c r="J813" s="19">
        <v>7</v>
      </c>
    </row>
    <row r="814" spans="1:10" x14ac:dyDescent="0.25">
      <c r="B814">
        <v>343</v>
      </c>
      <c r="C814" t="s">
        <v>25</v>
      </c>
      <c r="D814" t="s">
        <v>26</v>
      </c>
      <c r="E814" t="s">
        <v>147</v>
      </c>
      <c r="F814">
        <v>52.616599999999998</v>
      </c>
      <c r="G814">
        <v>130.01820000000001</v>
      </c>
      <c r="H814">
        <v>0.01</v>
      </c>
      <c r="I814">
        <v>1.03</v>
      </c>
      <c r="J814" s="19">
        <v>8</v>
      </c>
    </row>
    <row r="815" spans="1:10" x14ac:dyDescent="0.25">
      <c r="B815">
        <v>344</v>
      </c>
      <c r="C815" t="s">
        <v>25</v>
      </c>
      <c r="D815" t="s">
        <v>26</v>
      </c>
      <c r="E815" t="s">
        <v>146</v>
      </c>
      <c r="F815">
        <v>200.32599999999999</v>
      </c>
      <c r="G815">
        <v>495.01549999999997</v>
      </c>
      <c r="H815">
        <v>0.05</v>
      </c>
      <c r="I815">
        <v>3.91</v>
      </c>
      <c r="J815" s="19">
        <v>9</v>
      </c>
    </row>
    <row r="816" spans="1:10" x14ac:dyDescent="0.25">
      <c r="B816">
        <v>345</v>
      </c>
      <c r="C816" t="s">
        <v>28</v>
      </c>
      <c r="D816" t="s">
        <v>26</v>
      </c>
      <c r="E816" t="s">
        <v>154</v>
      </c>
      <c r="F816">
        <v>739.19539999999995</v>
      </c>
      <c r="G816">
        <v>1826.5887</v>
      </c>
      <c r="H816">
        <v>0.2</v>
      </c>
      <c r="I816">
        <v>14.41</v>
      </c>
      <c r="J816" s="19">
        <v>10</v>
      </c>
    </row>
    <row r="817" spans="1:10" x14ac:dyDescent="0.25">
      <c r="B817">
        <v>346</v>
      </c>
      <c r="C817" t="s">
        <v>28</v>
      </c>
      <c r="D817" t="s">
        <v>26</v>
      </c>
      <c r="E817" t="s">
        <v>148</v>
      </c>
      <c r="F817">
        <v>107.4188</v>
      </c>
      <c r="G817">
        <v>265.43720000000002</v>
      </c>
      <c r="H817">
        <v>0.03</v>
      </c>
      <c r="I817">
        <v>2.09</v>
      </c>
      <c r="J817" s="19">
        <v>11</v>
      </c>
    </row>
    <row r="818" spans="1:10" x14ac:dyDescent="0.25">
      <c r="B818">
        <v>347</v>
      </c>
      <c r="C818" t="s">
        <v>28</v>
      </c>
      <c r="D818" t="s">
        <v>26</v>
      </c>
      <c r="E818" t="s">
        <v>149</v>
      </c>
      <c r="F818">
        <v>38.078899999999997</v>
      </c>
      <c r="G818">
        <v>94.094800000000006</v>
      </c>
      <c r="H818">
        <v>0.01</v>
      </c>
      <c r="I818">
        <v>0.74</v>
      </c>
      <c r="J818" s="19">
        <v>12</v>
      </c>
    </row>
    <row r="819" spans="1:10" x14ac:dyDescent="0.25">
      <c r="A819" t="s">
        <v>0</v>
      </c>
    </row>
    <row r="820" spans="1:10" x14ac:dyDescent="0.25">
      <c r="A820" t="s">
        <v>0</v>
      </c>
    </row>
    <row r="821" spans="1:10" x14ac:dyDescent="0.25">
      <c r="B821" t="s">
        <v>19</v>
      </c>
      <c r="C821" t="s">
        <v>20</v>
      </c>
      <c r="D821" t="s">
        <v>21</v>
      </c>
      <c r="E821" t="s">
        <v>23</v>
      </c>
      <c r="F821" t="s">
        <v>66</v>
      </c>
    </row>
    <row r="823" spans="1:10" x14ac:dyDescent="0.25">
      <c r="A823" t="s">
        <v>67</v>
      </c>
      <c r="B823" t="s">
        <v>68</v>
      </c>
      <c r="C823">
        <v>21</v>
      </c>
      <c r="D823">
        <v>11608.205900000001</v>
      </c>
      <c r="E823">
        <v>28684.457200000001</v>
      </c>
      <c r="F823">
        <v>3.15</v>
      </c>
    </row>
    <row r="825" spans="1:10" x14ac:dyDescent="0.25">
      <c r="A825" t="s">
        <v>24</v>
      </c>
    </row>
    <row r="826" spans="1:10" x14ac:dyDescent="0.25">
      <c r="B826" t="s">
        <v>25</v>
      </c>
      <c r="C826" t="s">
        <v>26</v>
      </c>
      <c r="D826" t="s">
        <v>27</v>
      </c>
      <c r="E826">
        <v>4333.4454999999998</v>
      </c>
      <c r="F826">
        <v>10708.1605</v>
      </c>
      <c r="G826">
        <v>1.18</v>
      </c>
      <c r="H826">
        <v>37.33</v>
      </c>
    </row>
    <row r="827" spans="1:10" x14ac:dyDescent="0.25">
      <c r="B827" t="s">
        <v>28</v>
      </c>
      <c r="C827" t="s">
        <v>26</v>
      </c>
      <c r="D827" t="s">
        <v>29</v>
      </c>
      <c r="E827">
        <v>3094.3371000000002</v>
      </c>
      <c r="F827">
        <v>7646.2617</v>
      </c>
      <c r="G827">
        <v>0.84</v>
      </c>
      <c r="H827">
        <v>26.66</v>
      </c>
    </row>
    <row r="828" spans="1:10" x14ac:dyDescent="0.25">
      <c r="B828" t="s">
        <v>25</v>
      </c>
      <c r="C828" t="s">
        <v>26</v>
      </c>
      <c r="D828" t="s">
        <v>30</v>
      </c>
      <c r="E828">
        <v>2446.6043</v>
      </c>
      <c r="F828">
        <v>6045.6817000000001</v>
      </c>
      <c r="G828">
        <v>0.66</v>
      </c>
      <c r="H828">
        <v>21.08</v>
      </c>
    </row>
    <row r="829" spans="1:10" x14ac:dyDescent="0.25">
      <c r="B829" t="s">
        <v>28</v>
      </c>
      <c r="C829" t="s">
        <v>26</v>
      </c>
      <c r="D829" t="s">
        <v>31</v>
      </c>
      <c r="E829">
        <v>1734.1014</v>
      </c>
      <c r="F829">
        <v>4285.0510999999997</v>
      </c>
      <c r="G829">
        <v>0.47</v>
      </c>
      <c r="H829">
        <v>14.94</v>
      </c>
    </row>
    <row r="831" spans="1:10" x14ac:dyDescent="0.25">
      <c r="A831" t="s">
        <v>50</v>
      </c>
    </row>
    <row r="832" spans="1:10" x14ac:dyDescent="0.25">
      <c r="B832" t="s">
        <v>60</v>
      </c>
      <c r="C832">
        <v>9002.8876</v>
      </c>
      <c r="D832">
        <v>22246.5854</v>
      </c>
      <c r="E832">
        <v>2.4500000000000002</v>
      </c>
      <c r="F832">
        <v>77.56</v>
      </c>
    </row>
    <row r="833" spans="1:10" x14ac:dyDescent="0.25">
      <c r="B833" t="s">
        <v>58</v>
      </c>
      <c r="C833">
        <v>2605.6007</v>
      </c>
      <c r="D833">
        <v>6438.5695999999998</v>
      </c>
      <c r="E833">
        <v>0.71</v>
      </c>
      <c r="F833">
        <v>22.45</v>
      </c>
    </row>
    <row r="835" spans="1:10" x14ac:dyDescent="0.25">
      <c r="A835" t="s">
        <v>64</v>
      </c>
    </row>
    <row r="836" spans="1:10" x14ac:dyDescent="0.25">
      <c r="B836" t="s">
        <v>65</v>
      </c>
      <c r="C836">
        <v>11103.208199999999</v>
      </c>
      <c r="D836">
        <v>27436.582600000002</v>
      </c>
      <c r="E836">
        <v>3.02</v>
      </c>
      <c r="F836">
        <v>95.65</v>
      </c>
    </row>
    <row r="837" spans="1:10" x14ac:dyDescent="0.25">
      <c r="B837" s="3">
        <v>43865</v>
      </c>
      <c r="C837">
        <v>505.2801</v>
      </c>
      <c r="D837">
        <v>1248.5724</v>
      </c>
      <c r="E837">
        <v>0.14000000000000001</v>
      </c>
      <c r="F837">
        <v>4.3499999999999996</v>
      </c>
    </row>
    <row r="838" spans="1:10" x14ac:dyDescent="0.25">
      <c r="A838" t="s">
        <v>8</v>
      </c>
    </row>
    <row r="839" spans="1:10" x14ac:dyDescent="0.25">
      <c r="B839">
        <v>348</v>
      </c>
      <c r="C839" t="s">
        <v>25</v>
      </c>
      <c r="D839" t="s">
        <v>26</v>
      </c>
      <c r="E839" t="s">
        <v>150</v>
      </c>
      <c r="F839">
        <v>3413.3833</v>
      </c>
      <c r="G839">
        <v>8434.6406999999999</v>
      </c>
      <c r="H839">
        <v>0.93</v>
      </c>
      <c r="I839">
        <v>29.4</v>
      </c>
      <c r="J839" s="19">
        <v>1</v>
      </c>
    </row>
    <row r="840" spans="1:10" x14ac:dyDescent="0.25">
      <c r="B840">
        <v>349</v>
      </c>
      <c r="C840" t="s">
        <v>25</v>
      </c>
      <c r="D840" t="s">
        <v>26</v>
      </c>
      <c r="E840" t="s">
        <v>142</v>
      </c>
      <c r="F840">
        <v>151.81100000000001</v>
      </c>
      <c r="G840">
        <v>375.13260000000002</v>
      </c>
      <c r="H840">
        <v>0.04</v>
      </c>
      <c r="I840">
        <v>1.31</v>
      </c>
      <c r="J840" s="19">
        <v>2</v>
      </c>
    </row>
    <row r="841" spans="1:10" x14ac:dyDescent="0.25">
      <c r="B841">
        <v>350</v>
      </c>
      <c r="C841" t="s">
        <v>25</v>
      </c>
      <c r="D841" t="s">
        <v>26</v>
      </c>
      <c r="E841" t="s">
        <v>143</v>
      </c>
      <c r="F841">
        <v>768.25120000000004</v>
      </c>
      <c r="G841">
        <v>1898.3873000000001</v>
      </c>
      <c r="H841">
        <v>0.21</v>
      </c>
      <c r="I841">
        <v>6.62</v>
      </c>
      <c r="J841" s="19">
        <v>3</v>
      </c>
    </row>
    <row r="842" spans="1:10" x14ac:dyDescent="0.25">
      <c r="B842">
        <v>351</v>
      </c>
      <c r="C842" t="s">
        <v>28</v>
      </c>
      <c r="D842" t="s">
        <v>26</v>
      </c>
      <c r="E842" t="s">
        <v>151</v>
      </c>
      <c r="F842">
        <v>2346.1179000000002</v>
      </c>
      <c r="G842">
        <v>5797.3747000000003</v>
      </c>
      <c r="H842">
        <v>0.64</v>
      </c>
      <c r="I842">
        <v>20.21</v>
      </c>
      <c r="J842" s="19">
        <v>4</v>
      </c>
    </row>
    <row r="843" spans="1:10" x14ac:dyDescent="0.25">
      <c r="B843">
        <v>352</v>
      </c>
      <c r="C843" t="s">
        <v>28</v>
      </c>
      <c r="D843" t="s">
        <v>26</v>
      </c>
      <c r="E843" t="s">
        <v>144</v>
      </c>
      <c r="F843">
        <v>173.90270000000001</v>
      </c>
      <c r="G843">
        <v>429.72239999999999</v>
      </c>
      <c r="H843">
        <v>0.05</v>
      </c>
      <c r="I843">
        <v>1.5</v>
      </c>
      <c r="J843" s="19">
        <v>5</v>
      </c>
    </row>
    <row r="844" spans="1:10" x14ac:dyDescent="0.25">
      <c r="B844">
        <v>353</v>
      </c>
      <c r="C844" t="s">
        <v>28</v>
      </c>
      <c r="D844" t="s">
        <v>26</v>
      </c>
      <c r="E844" t="s">
        <v>145</v>
      </c>
      <c r="F844">
        <v>574.31640000000004</v>
      </c>
      <c r="G844">
        <v>1419.1646000000001</v>
      </c>
      <c r="H844">
        <v>0.16</v>
      </c>
      <c r="I844">
        <v>4.95</v>
      </c>
      <c r="J844" s="19">
        <v>6</v>
      </c>
    </row>
    <row r="845" spans="1:10" x14ac:dyDescent="0.25">
      <c r="B845">
        <v>354</v>
      </c>
      <c r="C845" t="s">
        <v>25</v>
      </c>
      <c r="D845" t="s">
        <v>26</v>
      </c>
      <c r="E845" t="s">
        <v>153</v>
      </c>
      <c r="F845">
        <v>1929.8696</v>
      </c>
      <c r="G845">
        <v>4768.8042999999998</v>
      </c>
      <c r="H845">
        <v>0.52</v>
      </c>
      <c r="I845">
        <v>16.63</v>
      </c>
      <c r="J845" s="19">
        <v>7</v>
      </c>
    </row>
    <row r="846" spans="1:10" x14ac:dyDescent="0.25">
      <c r="B846">
        <v>355</v>
      </c>
      <c r="C846" t="s">
        <v>25</v>
      </c>
      <c r="D846" t="s">
        <v>26</v>
      </c>
      <c r="E846" t="s">
        <v>146</v>
      </c>
      <c r="F846">
        <v>433.43610000000001</v>
      </c>
      <c r="G846">
        <v>1071.0423000000001</v>
      </c>
      <c r="H846">
        <v>0.12</v>
      </c>
      <c r="I846">
        <v>3.73</v>
      </c>
      <c r="J846" s="19">
        <v>8</v>
      </c>
    </row>
    <row r="847" spans="1:10" x14ac:dyDescent="0.25">
      <c r="B847">
        <v>356</v>
      </c>
      <c r="C847" t="s">
        <v>25</v>
      </c>
      <c r="D847" t="s">
        <v>26</v>
      </c>
      <c r="E847" t="s">
        <v>147</v>
      </c>
      <c r="F847">
        <v>83.298699999999997</v>
      </c>
      <c r="G847">
        <v>205.83510000000001</v>
      </c>
      <c r="H847">
        <v>0.02</v>
      </c>
      <c r="I847">
        <v>0.72</v>
      </c>
      <c r="J847" s="19">
        <v>9</v>
      </c>
    </row>
    <row r="848" spans="1:10" x14ac:dyDescent="0.25">
      <c r="B848">
        <v>357</v>
      </c>
      <c r="C848" t="s">
        <v>28</v>
      </c>
      <c r="D848" t="s">
        <v>26</v>
      </c>
      <c r="E848" t="s">
        <v>154</v>
      </c>
      <c r="F848">
        <v>1313.5168000000001</v>
      </c>
      <c r="G848">
        <v>3245.7658000000001</v>
      </c>
      <c r="H848">
        <v>0.36</v>
      </c>
      <c r="I848">
        <v>11.32</v>
      </c>
      <c r="J848" s="19">
        <v>10</v>
      </c>
    </row>
    <row r="849" spans="1:10" x14ac:dyDescent="0.25">
      <c r="B849">
        <v>358</v>
      </c>
      <c r="C849" t="s">
        <v>28</v>
      </c>
      <c r="D849" t="s">
        <v>26</v>
      </c>
      <c r="E849" t="s">
        <v>149</v>
      </c>
      <c r="F849">
        <v>96.267700000000005</v>
      </c>
      <c r="G849">
        <v>237.88229999999999</v>
      </c>
      <c r="H849">
        <v>0.03</v>
      </c>
      <c r="I849">
        <v>0.83</v>
      </c>
      <c r="J849" s="19">
        <v>11</v>
      </c>
    </row>
    <row r="850" spans="1:10" x14ac:dyDescent="0.25">
      <c r="B850">
        <v>359</v>
      </c>
      <c r="C850" t="s">
        <v>28</v>
      </c>
      <c r="D850" t="s">
        <v>26</v>
      </c>
      <c r="E850" t="s">
        <v>148</v>
      </c>
      <c r="F850">
        <v>324.3168</v>
      </c>
      <c r="G850">
        <v>801.40300000000002</v>
      </c>
      <c r="H850">
        <v>0.09</v>
      </c>
      <c r="I850">
        <v>2.79</v>
      </c>
      <c r="J850" s="19">
        <v>12</v>
      </c>
    </row>
    <row r="851" spans="1:10" x14ac:dyDescent="0.25">
      <c r="A851" t="s">
        <v>0</v>
      </c>
    </row>
    <row r="852" spans="1:10" x14ac:dyDescent="0.25">
      <c r="A852" t="s">
        <v>0</v>
      </c>
    </row>
    <row r="853" spans="1:10" x14ac:dyDescent="0.25">
      <c r="B853" t="s">
        <v>19</v>
      </c>
      <c r="C853" t="s">
        <v>20</v>
      </c>
      <c r="D853" t="s">
        <v>21</v>
      </c>
      <c r="E853" t="s">
        <v>23</v>
      </c>
      <c r="F853" t="s">
        <v>66</v>
      </c>
    </row>
    <row r="855" spans="1:10" x14ac:dyDescent="0.25">
      <c r="A855" t="s">
        <v>67</v>
      </c>
      <c r="B855" t="s">
        <v>68</v>
      </c>
      <c r="C855">
        <v>22</v>
      </c>
      <c r="D855">
        <v>10527.4452</v>
      </c>
      <c r="E855">
        <v>26013.843499999999</v>
      </c>
      <c r="F855">
        <v>2.86</v>
      </c>
    </row>
    <row r="857" spans="1:10" x14ac:dyDescent="0.25">
      <c r="A857" t="s">
        <v>24</v>
      </c>
    </row>
    <row r="858" spans="1:10" x14ac:dyDescent="0.25">
      <c r="B858" t="s">
        <v>25</v>
      </c>
      <c r="C858" t="s">
        <v>26</v>
      </c>
      <c r="D858" t="s">
        <v>27</v>
      </c>
      <c r="E858">
        <v>3918.9524999999999</v>
      </c>
      <c r="F858">
        <v>9683.9274999999998</v>
      </c>
      <c r="G858">
        <v>1.06</v>
      </c>
      <c r="H858">
        <v>37.229999999999997</v>
      </c>
    </row>
    <row r="859" spans="1:10" x14ac:dyDescent="0.25">
      <c r="B859" t="s">
        <v>28</v>
      </c>
      <c r="C859" t="s">
        <v>26</v>
      </c>
      <c r="D859" t="s">
        <v>29</v>
      </c>
      <c r="E859">
        <v>2814.4454000000001</v>
      </c>
      <c r="F859">
        <v>6954.6354000000001</v>
      </c>
      <c r="G859">
        <v>0.76</v>
      </c>
      <c r="H859">
        <v>26.73</v>
      </c>
    </row>
    <row r="860" spans="1:10" x14ac:dyDescent="0.25">
      <c r="B860" t="s">
        <v>25</v>
      </c>
      <c r="C860" t="s">
        <v>26</v>
      </c>
      <c r="D860" t="s">
        <v>30</v>
      </c>
      <c r="E860">
        <v>2205.6025</v>
      </c>
      <c r="F860">
        <v>5450.1540000000005</v>
      </c>
      <c r="G860">
        <v>0.6</v>
      </c>
      <c r="H860">
        <v>20.95</v>
      </c>
    </row>
    <row r="861" spans="1:10" x14ac:dyDescent="0.25">
      <c r="B861" t="s">
        <v>28</v>
      </c>
      <c r="C861" t="s">
        <v>26</v>
      </c>
      <c r="D861" t="s">
        <v>31</v>
      </c>
      <c r="E861">
        <v>1587.5934</v>
      </c>
      <c r="F861">
        <v>3923.0227</v>
      </c>
      <c r="G861">
        <v>0.43</v>
      </c>
      <c r="H861">
        <v>15.08</v>
      </c>
    </row>
    <row r="863" spans="1:10" x14ac:dyDescent="0.25">
      <c r="A863" t="s">
        <v>50</v>
      </c>
    </row>
    <row r="864" spans="1:10" x14ac:dyDescent="0.25">
      <c r="B864" t="s">
        <v>60</v>
      </c>
      <c r="C864">
        <v>9429.9557999999997</v>
      </c>
      <c r="D864">
        <v>23301.892400000001</v>
      </c>
      <c r="E864">
        <v>2.56</v>
      </c>
      <c r="F864">
        <v>89.57</v>
      </c>
    </row>
    <row r="865" spans="1:10" x14ac:dyDescent="0.25">
      <c r="B865" t="s">
        <v>58</v>
      </c>
      <c r="C865">
        <v>1096.6378999999999</v>
      </c>
      <c r="D865">
        <v>2709.8472000000002</v>
      </c>
      <c r="E865">
        <v>0.3</v>
      </c>
      <c r="F865">
        <v>10.42</v>
      </c>
    </row>
    <row r="867" spans="1:10" x14ac:dyDescent="0.25">
      <c r="A867" t="s">
        <v>64</v>
      </c>
    </row>
    <row r="868" spans="1:10" x14ac:dyDescent="0.25">
      <c r="B868" t="s">
        <v>65</v>
      </c>
      <c r="C868">
        <v>10236.6615</v>
      </c>
      <c r="D868">
        <v>25295.3024</v>
      </c>
      <c r="E868">
        <v>2.78</v>
      </c>
      <c r="F868">
        <v>97.24</v>
      </c>
    </row>
    <row r="869" spans="1:10" x14ac:dyDescent="0.25">
      <c r="B869" s="3">
        <v>43865</v>
      </c>
      <c r="C869">
        <v>289.9323</v>
      </c>
      <c r="D869">
        <v>716.43719999999996</v>
      </c>
      <c r="E869">
        <v>0.08</v>
      </c>
      <c r="F869">
        <v>2.75</v>
      </c>
    </row>
    <row r="870" spans="1:10" x14ac:dyDescent="0.25">
      <c r="A870" t="s">
        <v>8</v>
      </c>
    </row>
    <row r="871" spans="1:10" x14ac:dyDescent="0.25">
      <c r="B871">
        <v>360</v>
      </c>
      <c r="C871" t="s">
        <v>25</v>
      </c>
      <c r="D871" t="s">
        <v>26</v>
      </c>
      <c r="E871" t="s">
        <v>150</v>
      </c>
      <c r="F871">
        <v>3218.9634999999998</v>
      </c>
      <c r="G871">
        <v>7954.2196999999996</v>
      </c>
      <c r="H871">
        <v>0.87</v>
      </c>
      <c r="I871">
        <v>30.58</v>
      </c>
      <c r="J871" s="19">
        <v>1</v>
      </c>
    </row>
    <row r="872" spans="1:10" x14ac:dyDescent="0.25">
      <c r="B872">
        <v>361</v>
      </c>
      <c r="C872" t="s">
        <v>25</v>
      </c>
      <c r="D872" t="s">
        <v>26</v>
      </c>
      <c r="E872" t="s">
        <v>143</v>
      </c>
      <c r="F872">
        <v>515.2115</v>
      </c>
      <c r="G872">
        <v>1273.1133</v>
      </c>
      <c r="H872">
        <v>0.14000000000000001</v>
      </c>
      <c r="I872">
        <v>4.8899999999999997</v>
      </c>
      <c r="J872" s="19">
        <v>2</v>
      </c>
    </row>
    <row r="873" spans="1:10" x14ac:dyDescent="0.25">
      <c r="B873">
        <v>362</v>
      </c>
      <c r="C873" t="s">
        <v>25</v>
      </c>
      <c r="D873" t="s">
        <v>26</v>
      </c>
      <c r="E873" t="s">
        <v>142</v>
      </c>
      <c r="F873">
        <v>184.7775</v>
      </c>
      <c r="G873">
        <v>456.59449999999998</v>
      </c>
      <c r="H873">
        <v>0.05</v>
      </c>
      <c r="I873">
        <v>1.76</v>
      </c>
      <c r="J873" s="19">
        <v>3</v>
      </c>
    </row>
    <row r="874" spans="1:10" x14ac:dyDescent="0.25">
      <c r="B874">
        <v>363</v>
      </c>
      <c r="C874" t="s">
        <v>28</v>
      </c>
      <c r="D874" t="s">
        <v>26</v>
      </c>
      <c r="E874" t="s">
        <v>151</v>
      </c>
      <c r="F874">
        <v>2814.4454000000001</v>
      </c>
      <c r="G874">
        <v>6954.6354000000001</v>
      </c>
      <c r="H874">
        <v>0.76</v>
      </c>
      <c r="I874">
        <v>26.73</v>
      </c>
      <c r="J874" s="19">
        <v>4</v>
      </c>
    </row>
    <row r="875" spans="1:10" x14ac:dyDescent="0.25">
      <c r="B875">
        <v>364</v>
      </c>
      <c r="C875" t="s">
        <v>25</v>
      </c>
      <c r="D875" t="s">
        <v>26</v>
      </c>
      <c r="E875" t="s">
        <v>153</v>
      </c>
      <c r="F875">
        <v>1808.9535000000001</v>
      </c>
      <c r="G875">
        <v>4470.0146000000004</v>
      </c>
      <c r="H875">
        <v>0.49</v>
      </c>
      <c r="I875">
        <v>17.18</v>
      </c>
      <c r="J875" s="19">
        <v>5</v>
      </c>
    </row>
    <row r="876" spans="1:10" x14ac:dyDescent="0.25">
      <c r="B876">
        <v>365</v>
      </c>
      <c r="C876" t="s">
        <v>25</v>
      </c>
      <c r="D876" t="s">
        <v>26</v>
      </c>
      <c r="E876" t="s">
        <v>147</v>
      </c>
      <c r="F876">
        <v>105.15479999999999</v>
      </c>
      <c r="G876">
        <v>259.84269999999998</v>
      </c>
      <c r="H876">
        <v>0.03</v>
      </c>
      <c r="I876">
        <v>1</v>
      </c>
      <c r="J876" s="19">
        <v>6</v>
      </c>
    </row>
    <row r="877" spans="1:10" x14ac:dyDescent="0.25">
      <c r="B877">
        <v>366</v>
      </c>
      <c r="C877" t="s">
        <v>25</v>
      </c>
      <c r="D877" t="s">
        <v>26</v>
      </c>
      <c r="E877" t="s">
        <v>146</v>
      </c>
      <c r="F877">
        <v>291.49419999999998</v>
      </c>
      <c r="G877">
        <v>720.29669999999999</v>
      </c>
      <c r="H877">
        <v>0.08</v>
      </c>
      <c r="I877">
        <v>2.77</v>
      </c>
      <c r="J877" s="19">
        <v>7</v>
      </c>
    </row>
    <row r="878" spans="1:10" x14ac:dyDescent="0.25">
      <c r="B878">
        <v>367</v>
      </c>
      <c r="C878" t="s">
        <v>28</v>
      </c>
      <c r="D878" t="s">
        <v>26</v>
      </c>
      <c r="E878" t="s">
        <v>154</v>
      </c>
      <c r="F878">
        <v>1587.5934</v>
      </c>
      <c r="G878">
        <v>3923.0227</v>
      </c>
      <c r="H878">
        <v>0.43</v>
      </c>
      <c r="I878">
        <v>15.08</v>
      </c>
      <c r="J878" s="19">
        <v>8</v>
      </c>
    </row>
    <row r="879" spans="1:10" x14ac:dyDescent="0.25">
      <c r="A879" t="s">
        <v>0</v>
      </c>
    </row>
    <row r="880" spans="1:10" x14ac:dyDescent="0.25">
      <c r="A880" t="s">
        <v>0</v>
      </c>
    </row>
    <row r="881" spans="1:8" x14ac:dyDescent="0.25">
      <c r="B881" t="s">
        <v>19</v>
      </c>
      <c r="C881" t="s">
        <v>20</v>
      </c>
      <c r="D881" t="s">
        <v>21</v>
      </c>
      <c r="E881" t="s">
        <v>23</v>
      </c>
      <c r="F881" t="s">
        <v>66</v>
      </c>
    </row>
    <row r="883" spans="1:8" x14ac:dyDescent="0.25">
      <c r="A883" t="s">
        <v>67</v>
      </c>
      <c r="B883" t="s">
        <v>68</v>
      </c>
      <c r="C883">
        <v>23</v>
      </c>
      <c r="D883">
        <v>5632.5074000000004</v>
      </c>
      <c r="E883">
        <v>13918.2075</v>
      </c>
      <c r="F883">
        <v>1.53</v>
      </c>
    </row>
    <row r="885" spans="1:8" x14ac:dyDescent="0.25">
      <c r="A885" t="s">
        <v>24</v>
      </c>
    </row>
    <row r="886" spans="1:8" x14ac:dyDescent="0.25">
      <c r="B886" t="s">
        <v>25</v>
      </c>
      <c r="C886" t="s">
        <v>26</v>
      </c>
      <c r="D886" t="s">
        <v>27</v>
      </c>
      <c r="E886">
        <v>1614.4163000000001</v>
      </c>
      <c r="F886">
        <v>3989.3033999999998</v>
      </c>
      <c r="G886">
        <v>0.44</v>
      </c>
      <c r="H886">
        <v>28.66</v>
      </c>
    </row>
    <row r="887" spans="1:8" x14ac:dyDescent="0.25">
      <c r="B887" t="s">
        <v>28</v>
      </c>
      <c r="C887" t="s">
        <v>26</v>
      </c>
      <c r="D887" t="s">
        <v>29</v>
      </c>
      <c r="E887">
        <v>1990.2592999999999</v>
      </c>
      <c r="F887">
        <v>4918.0302000000001</v>
      </c>
      <c r="G887">
        <v>0.54</v>
      </c>
      <c r="H887">
        <v>35.340000000000003</v>
      </c>
    </row>
    <row r="888" spans="1:8" x14ac:dyDescent="0.25">
      <c r="B888" t="s">
        <v>25</v>
      </c>
      <c r="C888" t="s">
        <v>26</v>
      </c>
      <c r="D888" t="s">
        <v>30</v>
      </c>
      <c r="E888">
        <v>912.87030000000004</v>
      </c>
      <c r="F888">
        <v>2255.7482</v>
      </c>
      <c r="G888">
        <v>0.25</v>
      </c>
      <c r="H888">
        <v>16.21</v>
      </c>
    </row>
    <row r="889" spans="1:8" x14ac:dyDescent="0.25">
      <c r="B889" t="s">
        <v>28</v>
      </c>
      <c r="C889" t="s">
        <v>26</v>
      </c>
      <c r="D889" t="s">
        <v>31</v>
      </c>
      <c r="E889">
        <v>1114.741</v>
      </c>
      <c r="F889">
        <v>2754.5808000000002</v>
      </c>
      <c r="G889">
        <v>0.3</v>
      </c>
      <c r="H889">
        <v>19.79</v>
      </c>
    </row>
    <row r="891" spans="1:8" x14ac:dyDescent="0.25">
      <c r="A891" t="s">
        <v>50</v>
      </c>
    </row>
    <row r="892" spans="1:8" x14ac:dyDescent="0.25">
      <c r="B892" t="s">
        <v>53</v>
      </c>
      <c r="C892">
        <v>2707.5902000000001</v>
      </c>
      <c r="D892">
        <v>6690.5906999999997</v>
      </c>
      <c r="E892">
        <v>0.74</v>
      </c>
      <c r="F892">
        <v>48.07</v>
      </c>
    </row>
    <row r="893" spans="1:8" x14ac:dyDescent="0.25">
      <c r="B893" t="s">
        <v>58</v>
      </c>
      <c r="C893">
        <v>2924.6968000000002</v>
      </c>
      <c r="D893">
        <v>7227.0718999999999</v>
      </c>
      <c r="E893">
        <v>0.79</v>
      </c>
      <c r="F893">
        <v>51.93</v>
      </c>
    </row>
    <row r="895" spans="1:8" x14ac:dyDescent="0.25">
      <c r="A895" t="s">
        <v>64</v>
      </c>
    </row>
    <row r="896" spans="1:8" x14ac:dyDescent="0.25">
      <c r="B896" t="s">
        <v>65</v>
      </c>
      <c r="C896">
        <v>4640.8258999999998</v>
      </c>
      <c r="D896">
        <v>11467.712799999999</v>
      </c>
      <c r="E896">
        <v>1.26</v>
      </c>
      <c r="F896">
        <v>82.39</v>
      </c>
    </row>
    <row r="897" spans="1:10" x14ac:dyDescent="0.25">
      <c r="B897" s="3">
        <v>43865</v>
      </c>
      <c r="C897">
        <v>991.46100000000001</v>
      </c>
      <c r="D897">
        <v>2449.9497999999999</v>
      </c>
      <c r="E897">
        <v>0.27</v>
      </c>
      <c r="F897">
        <v>17.600000000000001</v>
      </c>
    </row>
    <row r="898" spans="1:10" x14ac:dyDescent="0.25">
      <c r="A898" t="s">
        <v>8</v>
      </c>
    </row>
    <row r="899" spans="1:10" x14ac:dyDescent="0.25">
      <c r="B899">
        <v>368</v>
      </c>
      <c r="C899" t="s">
        <v>25</v>
      </c>
      <c r="D899" t="s">
        <v>26</v>
      </c>
      <c r="E899" t="s">
        <v>93</v>
      </c>
      <c r="F899">
        <v>771.05960000000005</v>
      </c>
      <c r="G899">
        <v>1905.3268</v>
      </c>
      <c r="H899">
        <v>0.21</v>
      </c>
      <c r="I899">
        <v>13.69</v>
      </c>
      <c r="J899" s="19">
        <v>1</v>
      </c>
    </row>
    <row r="900" spans="1:10" x14ac:dyDescent="0.25">
      <c r="B900">
        <v>369</v>
      </c>
      <c r="C900" t="s">
        <v>25</v>
      </c>
      <c r="D900" t="s">
        <v>26</v>
      </c>
      <c r="E900" t="s">
        <v>142</v>
      </c>
      <c r="F900">
        <v>301.83499999999998</v>
      </c>
      <c r="G900">
        <v>745.84929999999997</v>
      </c>
      <c r="H900">
        <v>0.08</v>
      </c>
      <c r="I900">
        <v>5.36</v>
      </c>
      <c r="J900" s="19">
        <v>2</v>
      </c>
    </row>
    <row r="901" spans="1:10" x14ac:dyDescent="0.25">
      <c r="B901">
        <v>370</v>
      </c>
      <c r="C901" t="s">
        <v>25</v>
      </c>
      <c r="D901" t="s">
        <v>26</v>
      </c>
      <c r="E901" t="s">
        <v>143</v>
      </c>
      <c r="F901">
        <v>541.52170000000001</v>
      </c>
      <c r="G901">
        <v>1338.1273000000001</v>
      </c>
      <c r="H901">
        <v>0.15</v>
      </c>
      <c r="I901">
        <v>9.61</v>
      </c>
      <c r="J901" s="19">
        <v>3</v>
      </c>
    </row>
    <row r="902" spans="1:10" x14ac:dyDescent="0.25">
      <c r="B902">
        <v>371</v>
      </c>
      <c r="C902" t="s">
        <v>28</v>
      </c>
      <c r="D902" t="s">
        <v>26</v>
      </c>
      <c r="E902" t="s">
        <v>96</v>
      </c>
      <c r="F902">
        <v>961.78790000000004</v>
      </c>
      <c r="G902">
        <v>2376.6260000000002</v>
      </c>
      <c r="H902">
        <v>0.26</v>
      </c>
      <c r="I902">
        <v>17.079999999999998</v>
      </c>
      <c r="J902" s="19">
        <v>4</v>
      </c>
    </row>
    <row r="903" spans="1:10" x14ac:dyDescent="0.25">
      <c r="B903">
        <v>372</v>
      </c>
      <c r="C903" t="s">
        <v>28</v>
      </c>
      <c r="D903" t="s">
        <v>26</v>
      </c>
      <c r="E903" t="s">
        <v>145</v>
      </c>
      <c r="F903">
        <v>697.28049999999996</v>
      </c>
      <c r="G903">
        <v>1723.0148999999999</v>
      </c>
      <c r="H903">
        <v>0.19</v>
      </c>
      <c r="I903">
        <v>12.38</v>
      </c>
      <c r="J903" s="19">
        <v>5</v>
      </c>
    </row>
    <row r="904" spans="1:10" x14ac:dyDescent="0.25">
      <c r="B904">
        <v>373</v>
      </c>
      <c r="C904" t="s">
        <v>28</v>
      </c>
      <c r="D904" t="s">
        <v>26</v>
      </c>
      <c r="E904" t="s">
        <v>144</v>
      </c>
      <c r="F904">
        <v>331.1909</v>
      </c>
      <c r="G904">
        <v>818.38940000000002</v>
      </c>
      <c r="H904">
        <v>0.09</v>
      </c>
      <c r="I904">
        <v>5.88</v>
      </c>
      <c r="J904" s="19">
        <v>6</v>
      </c>
    </row>
    <row r="905" spans="1:10" x14ac:dyDescent="0.25">
      <c r="B905">
        <v>374</v>
      </c>
      <c r="C905" t="s">
        <v>25</v>
      </c>
      <c r="D905" t="s">
        <v>26</v>
      </c>
      <c r="E905" t="s">
        <v>99</v>
      </c>
      <c r="F905">
        <v>436.60890000000001</v>
      </c>
      <c r="G905">
        <v>1078.8824999999999</v>
      </c>
      <c r="H905">
        <v>0.12</v>
      </c>
      <c r="I905">
        <v>7.75</v>
      </c>
      <c r="J905" s="19">
        <v>7</v>
      </c>
    </row>
    <row r="906" spans="1:10" x14ac:dyDescent="0.25">
      <c r="B906">
        <v>375</v>
      </c>
      <c r="C906" t="s">
        <v>25</v>
      </c>
      <c r="D906" t="s">
        <v>26</v>
      </c>
      <c r="E906" t="s">
        <v>147</v>
      </c>
      <c r="F906">
        <v>169.33860000000001</v>
      </c>
      <c r="G906">
        <v>418.4443</v>
      </c>
      <c r="H906">
        <v>0.05</v>
      </c>
      <c r="I906">
        <v>3.01</v>
      </c>
      <c r="J906" s="19">
        <v>8</v>
      </c>
    </row>
    <row r="907" spans="1:10" x14ac:dyDescent="0.25">
      <c r="B907">
        <v>376</v>
      </c>
      <c r="C907" t="s">
        <v>25</v>
      </c>
      <c r="D907" t="s">
        <v>26</v>
      </c>
      <c r="E907" t="s">
        <v>146</v>
      </c>
      <c r="F907">
        <v>306.92270000000002</v>
      </c>
      <c r="G907">
        <v>758.42139999999995</v>
      </c>
      <c r="H907">
        <v>0.08</v>
      </c>
      <c r="I907">
        <v>5.45</v>
      </c>
      <c r="J907" s="19">
        <v>9</v>
      </c>
    </row>
    <row r="908" spans="1:10" x14ac:dyDescent="0.25">
      <c r="B908">
        <v>377</v>
      </c>
      <c r="C908" t="s">
        <v>28</v>
      </c>
      <c r="D908" t="s">
        <v>26</v>
      </c>
      <c r="E908" t="s">
        <v>102</v>
      </c>
      <c r="F908">
        <v>538.13369999999998</v>
      </c>
      <c r="G908">
        <v>1329.7554</v>
      </c>
      <c r="H908">
        <v>0.15</v>
      </c>
      <c r="I908">
        <v>9.5500000000000007</v>
      </c>
      <c r="J908" s="19">
        <v>10</v>
      </c>
    </row>
    <row r="909" spans="1:10" x14ac:dyDescent="0.25">
      <c r="B909">
        <v>378</v>
      </c>
      <c r="C909" t="s">
        <v>28</v>
      </c>
      <c r="D909" t="s">
        <v>26</v>
      </c>
      <c r="E909" t="s">
        <v>148</v>
      </c>
      <c r="F909">
        <v>387.51080000000002</v>
      </c>
      <c r="G909">
        <v>957.55849999999998</v>
      </c>
      <c r="H909">
        <v>0.11</v>
      </c>
      <c r="I909">
        <v>6.88</v>
      </c>
      <c r="J909" s="19">
        <v>11</v>
      </c>
    </row>
    <row r="910" spans="1:10" x14ac:dyDescent="0.25">
      <c r="B910">
        <v>379</v>
      </c>
      <c r="C910" t="s">
        <v>28</v>
      </c>
      <c r="D910" t="s">
        <v>26</v>
      </c>
      <c r="E910" t="s">
        <v>149</v>
      </c>
      <c r="F910">
        <v>189.09649999999999</v>
      </c>
      <c r="G910">
        <v>467.26690000000002</v>
      </c>
      <c r="H910">
        <v>0.05</v>
      </c>
      <c r="I910">
        <v>3.36</v>
      </c>
      <c r="J910" s="19">
        <v>12</v>
      </c>
    </row>
    <row r="911" spans="1:10" x14ac:dyDescent="0.25">
      <c r="A911" t="s">
        <v>0</v>
      </c>
    </row>
    <row r="912" spans="1:10" x14ac:dyDescent="0.25">
      <c r="A912" t="s">
        <v>0</v>
      </c>
    </row>
    <row r="913" spans="1:8" x14ac:dyDescent="0.25">
      <c r="B913" t="s">
        <v>19</v>
      </c>
      <c r="C913" t="s">
        <v>20</v>
      </c>
      <c r="D913" t="s">
        <v>21</v>
      </c>
      <c r="E913" t="s">
        <v>23</v>
      </c>
      <c r="F913" t="s">
        <v>66</v>
      </c>
    </row>
    <row r="915" spans="1:8" x14ac:dyDescent="0.25">
      <c r="A915" t="s">
        <v>67</v>
      </c>
      <c r="B915" t="s">
        <v>68</v>
      </c>
      <c r="C915">
        <v>24</v>
      </c>
      <c r="D915">
        <v>7478.4853999999996</v>
      </c>
      <c r="E915">
        <v>18479.7114</v>
      </c>
      <c r="F915">
        <v>2.0299999999999998</v>
      </c>
    </row>
    <row r="917" spans="1:8" x14ac:dyDescent="0.25">
      <c r="A917" t="s">
        <v>24</v>
      </c>
    </row>
    <row r="918" spans="1:8" x14ac:dyDescent="0.25">
      <c r="B918" t="s">
        <v>25</v>
      </c>
      <c r="C918" t="s">
        <v>26</v>
      </c>
      <c r="D918" t="s">
        <v>27</v>
      </c>
      <c r="E918">
        <v>2876.5446999999999</v>
      </c>
      <c r="F918">
        <v>7108.0857999999998</v>
      </c>
      <c r="G918">
        <v>0.78</v>
      </c>
      <c r="H918">
        <v>38.46</v>
      </c>
    </row>
    <row r="919" spans="1:8" x14ac:dyDescent="0.25">
      <c r="B919" t="s">
        <v>28</v>
      </c>
      <c r="C919" t="s">
        <v>26</v>
      </c>
      <c r="D919" t="s">
        <v>29</v>
      </c>
      <c r="E919">
        <v>1905.0427999999999</v>
      </c>
      <c r="F919">
        <v>4707.4558999999999</v>
      </c>
      <c r="G919">
        <v>0.52</v>
      </c>
      <c r="H919">
        <v>25.47</v>
      </c>
    </row>
    <row r="920" spans="1:8" x14ac:dyDescent="0.25">
      <c r="B920" t="s">
        <v>25</v>
      </c>
      <c r="C920" t="s">
        <v>26</v>
      </c>
      <c r="D920" t="s">
        <v>30</v>
      </c>
      <c r="E920">
        <v>1619.5007000000001</v>
      </c>
      <c r="F920">
        <v>4001.8670999999999</v>
      </c>
      <c r="G920">
        <v>0.44</v>
      </c>
      <c r="H920">
        <v>21.66</v>
      </c>
    </row>
    <row r="921" spans="1:8" x14ac:dyDescent="0.25">
      <c r="B921" t="s">
        <v>28</v>
      </c>
      <c r="C921" t="s">
        <v>26</v>
      </c>
      <c r="D921" t="s">
        <v>31</v>
      </c>
      <c r="E921">
        <v>1074.3820000000001</v>
      </c>
      <c r="F921">
        <v>2654.8517000000002</v>
      </c>
      <c r="G921">
        <v>0.28999999999999998</v>
      </c>
      <c r="H921">
        <v>14.37</v>
      </c>
    </row>
    <row r="923" spans="1:8" x14ac:dyDescent="0.25">
      <c r="A923" t="s">
        <v>50</v>
      </c>
    </row>
    <row r="924" spans="1:8" x14ac:dyDescent="0.25">
      <c r="B924" t="s">
        <v>60</v>
      </c>
      <c r="C924">
        <v>5009.8566000000001</v>
      </c>
      <c r="D924">
        <v>12379.6062</v>
      </c>
      <c r="E924">
        <v>1.36</v>
      </c>
      <c r="F924">
        <v>66.989999999999995</v>
      </c>
    </row>
    <row r="925" spans="1:8" x14ac:dyDescent="0.25">
      <c r="B925" t="s">
        <v>58</v>
      </c>
      <c r="C925">
        <v>2465.6134999999999</v>
      </c>
      <c r="D925">
        <v>6092.6543000000001</v>
      </c>
      <c r="E925">
        <v>0.67</v>
      </c>
      <c r="F925">
        <v>32.97</v>
      </c>
    </row>
    <row r="927" spans="1:8" x14ac:dyDescent="0.25">
      <c r="A927" t="s">
        <v>64</v>
      </c>
    </row>
    <row r="928" spans="1:8" x14ac:dyDescent="0.25">
      <c r="B928" t="s">
        <v>65</v>
      </c>
      <c r="C928">
        <v>6929.8847999999998</v>
      </c>
      <c r="D928">
        <v>17124.091899999999</v>
      </c>
      <c r="E928">
        <v>1.88</v>
      </c>
      <c r="F928">
        <v>92.66</v>
      </c>
    </row>
    <row r="929" spans="1:10" x14ac:dyDescent="0.25">
      <c r="B929" s="3">
        <v>43865</v>
      </c>
      <c r="C929">
        <v>545.58529999999996</v>
      </c>
      <c r="D929">
        <v>1348.1686</v>
      </c>
      <c r="E929">
        <v>0.15</v>
      </c>
      <c r="F929">
        <v>7.3</v>
      </c>
    </row>
    <row r="930" spans="1:10" x14ac:dyDescent="0.25">
      <c r="A930" t="s">
        <v>8</v>
      </c>
    </row>
    <row r="931" spans="1:10" x14ac:dyDescent="0.25">
      <c r="B931">
        <v>380</v>
      </c>
      <c r="C931" t="s">
        <v>25</v>
      </c>
      <c r="D931" t="s">
        <v>26</v>
      </c>
      <c r="E931" t="s">
        <v>150</v>
      </c>
      <c r="F931">
        <v>1994.3688</v>
      </c>
      <c r="G931">
        <v>4928.1850000000004</v>
      </c>
      <c r="H931">
        <v>0.54</v>
      </c>
      <c r="I931">
        <v>26.67</v>
      </c>
      <c r="J931" s="19">
        <v>1</v>
      </c>
    </row>
    <row r="932" spans="1:10" x14ac:dyDescent="0.25">
      <c r="B932">
        <v>381</v>
      </c>
      <c r="C932" t="s">
        <v>25</v>
      </c>
      <c r="D932" t="s">
        <v>26</v>
      </c>
      <c r="E932" t="s">
        <v>142</v>
      </c>
      <c r="F932">
        <v>191.46449999999999</v>
      </c>
      <c r="G932">
        <v>473.11829999999998</v>
      </c>
      <c r="H932">
        <v>0.05</v>
      </c>
      <c r="I932">
        <v>2.56</v>
      </c>
      <c r="J932" s="19">
        <v>2</v>
      </c>
    </row>
    <row r="933" spans="1:10" x14ac:dyDescent="0.25">
      <c r="B933">
        <v>382</v>
      </c>
      <c r="C933" t="s">
        <v>25</v>
      </c>
      <c r="D933" t="s">
        <v>26</v>
      </c>
      <c r="E933" t="s">
        <v>143</v>
      </c>
      <c r="F933">
        <v>690.71140000000003</v>
      </c>
      <c r="G933">
        <v>1706.7825</v>
      </c>
      <c r="H933">
        <v>0.19</v>
      </c>
      <c r="I933">
        <v>9.24</v>
      </c>
      <c r="J933" s="19">
        <v>3</v>
      </c>
    </row>
    <row r="934" spans="1:10" x14ac:dyDescent="0.25">
      <c r="B934">
        <v>383</v>
      </c>
      <c r="C934" t="s">
        <v>28</v>
      </c>
      <c r="D934" t="s">
        <v>26</v>
      </c>
      <c r="E934" t="s">
        <v>151</v>
      </c>
      <c r="F934">
        <v>1210.0753</v>
      </c>
      <c r="G934">
        <v>2990.1565999999998</v>
      </c>
      <c r="H934">
        <v>0.33</v>
      </c>
      <c r="I934">
        <v>16.18</v>
      </c>
      <c r="J934" s="19">
        <v>4</v>
      </c>
    </row>
    <row r="935" spans="1:10" x14ac:dyDescent="0.25">
      <c r="B935">
        <v>384</v>
      </c>
      <c r="C935" t="s">
        <v>28</v>
      </c>
      <c r="D935" t="s">
        <v>26</v>
      </c>
      <c r="E935" t="s">
        <v>144</v>
      </c>
      <c r="F935">
        <v>157.74029999999999</v>
      </c>
      <c r="G935">
        <v>389.78410000000002</v>
      </c>
      <c r="H935">
        <v>0.04</v>
      </c>
      <c r="I935">
        <v>2.11</v>
      </c>
      <c r="J935" s="19">
        <v>5</v>
      </c>
    </row>
    <row r="936" spans="1:10" x14ac:dyDescent="0.25">
      <c r="B936">
        <v>385</v>
      </c>
      <c r="C936" t="s">
        <v>28</v>
      </c>
      <c r="D936" t="s">
        <v>26</v>
      </c>
      <c r="E936" t="s">
        <v>145</v>
      </c>
      <c r="F936">
        <v>537.22709999999995</v>
      </c>
      <c r="G936">
        <v>1327.5151000000001</v>
      </c>
      <c r="H936">
        <v>0.15</v>
      </c>
      <c r="I936">
        <v>7.18</v>
      </c>
      <c r="J936" s="19">
        <v>6</v>
      </c>
    </row>
    <row r="937" spans="1:10" x14ac:dyDescent="0.25">
      <c r="B937">
        <v>386</v>
      </c>
      <c r="C937" t="s">
        <v>25</v>
      </c>
      <c r="D937" t="s">
        <v>26</v>
      </c>
      <c r="E937" t="s">
        <v>153</v>
      </c>
      <c r="F937">
        <v>1122.9193</v>
      </c>
      <c r="G937">
        <v>2774.7896000000001</v>
      </c>
      <c r="H937">
        <v>0.31</v>
      </c>
      <c r="I937">
        <v>15.02</v>
      </c>
      <c r="J937" s="19">
        <v>7</v>
      </c>
    </row>
    <row r="938" spans="1:10" x14ac:dyDescent="0.25">
      <c r="B938">
        <v>387</v>
      </c>
      <c r="C938" t="s">
        <v>25</v>
      </c>
      <c r="D938" t="s">
        <v>26</v>
      </c>
      <c r="E938" t="s">
        <v>146</v>
      </c>
      <c r="F938">
        <v>389.17919999999998</v>
      </c>
      <c r="G938">
        <v>961.68119999999999</v>
      </c>
      <c r="H938">
        <v>0.11</v>
      </c>
      <c r="I938">
        <v>5.2</v>
      </c>
      <c r="J938" s="19">
        <v>8</v>
      </c>
    </row>
    <row r="939" spans="1:10" x14ac:dyDescent="0.25">
      <c r="B939">
        <v>388</v>
      </c>
      <c r="C939" t="s">
        <v>25</v>
      </c>
      <c r="D939" t="s">
        <v>26</v>
      </c>
      <c r="E939" t="s">
        <v>147</v>
      </c>
      <c r="F939">
        <v>107.40219999999999</v>
      </c>
      <c r="G939">
        <v>265.39620000000002</v>
      </c>
      <c r="H939">
        <v>0.03</v>
      </c>
      <c r="I939">
        <v>1.44</v>
      </c>
      <c r="J939" s="19">
        <v>9</v>
      </c>
    </row>
    <row r="940" spans="1:10" x14ac:dyDescent="0.25">
      <c r="B940">
        <v>389</v>
      </c>
      <c r="C940" t="s">
        <v>28</v>
      </c>
      <c r="D940" t="s">
        <v>26</v>
      </c>
      <c r="E940" t="s">
        <v>154</v>
      </c>
      <c r="F940">
        <v>682.4932</v>
      </c>
      <c r="G940">
        <v>1686.4748999999999</v>
      </c>
      <c r="H940">
        <v>0.19</v>
      </c>
      <c r="I940">
        <v>9.1300000000000008</v>
      </c>
      <c r="J940" s="19">
        <v>10</v>
      </c>
    </row>
    <row r="941" spans="1:10" x14ac:dyDescent="0.25">
      <c r="B941">
        <v>390</v>
      </c>
      <c r="C941" t="s">
        <v>28</v>
      </c>
      <c r="D941" t="s">
        <v>26</v>
      </c>
      <c r="E941" t="s">
        <v>148</v>
      </c>
      <c r="F941">
        <v>302.91039999999998</v>
      </c>
      <c r="G941">
        <v>748.5068</v>
      </c>
      <c r="H941">
        <v>0.08</v>
      </c>
      <c r="I941">
        <v>4.05</v>
      </c>
      <c r="J941" s="19">
        <v>11</v>
      </c>
    </row>
    <row r="942" spans="1:10" x14ac:dyDescent="0.25">
      <c r="B942">
        <v>391</v>
      </c>
      <c r="C942" t="s">
        <v>28</v>
      </c>
      <c r="D942" t="s">
        <v>26</v>
      </c>
      <c r="E942" t="s">
        <v>149</v>
      </c>
      <c r="F942">
        <v>88.978399999999993</v>
      </c>
      <c r="G942">
        <v>219.87</v>
      </c>
      <c r="H942">
        <v>0.02</v>
      </c>
      <c r="I942">
        <v>1.19</v>
      </c>
      <c r="J942" s="19">
        <v>12</v>
      </c>
    </row>
    <row r="943" spans="1:10" x14ac:dyDescent="0.25">
      <c r="A943" t="s">
        <v>0</v>
      </c>
    </row>
    <row r="944" spans="1:10" x14ac:dyDescent="0.25">
      <c r="A944" t="s">
        <v>0</v>
      </c>
    </row>
    <row r="945" spans="1:8" x14ac:dyDescent="0.25">
      <c r="B945" t="s">
        <v>19</v>
      </c>
      <c r="C945" t="s">
        <v>20</v>
      </c>
      <c r="D945" t="s">
        <v>21</v>
      </c>
      <c r="E945" t="s">
        <v>23</v>
      </c>
      <c r="F945" t="s">
        <v>66</v>
      </c>
    </row>
    <row r="947" spans="1:8" x14ac:dyDescent="0.25">
      <c r="A947" t="s">
        <v>67</v>
      </c>
      <c r="B947" t="s">
        <v>68</v>
      </c>
      <c r="C947">
        <v>25</v>
      </c>
      <c r="D947">
        <v>6404.8923000000004</v>
      </c>
      <c r="E947">
        <v>15826.8092</v>
      </c>
      <c r="F947">
        <v>1.74</v>
      </c>
    </row>
    <row r="949" spans="1:8" x14ac:dyDescent="0.25">
      <c r="A949" t="s">
        <v>24</v>
      </c>
    </row>
    <row r="950" spans="1:8" x14ac:dyDescent="0.25">
      <c r="B950" t="s">
        <v>33</v>
      </c>
      <c r="C950" t="s">
        <v>26</v>
      </c>
      <c r="D950" t="s">
        <v>34</v>
      </c>
      <c r="E950">
        <v>695.16909999999996</v>
      </c>
      <c r="F950">
        <v>1717.7977000000001</v>
      </c>
      <c r="G950">
        <v>0.19</v>
      </c>
      <c r="H950">
        <v>10.85</v>
      </c>
    </row>
    <row r="951" spans="1:8" x14ac:dyDescent="0.25">
      <c r="B951" t="s">
        <v>41</v>
      </c>
      <c r="C951" t="s">
        <v>26</v>
      </c>
      <c r="D951" t="s">
        <v>42</v>
      </c>
      <c r="E951">
        <v>551.89290000000005</v>
      </c>
      <c r="F951">
        <v>1363.7547999999999</v>
      </c>
      <c r="G951">
        <v>0.15</v>
      </c>
      <c r="H951">
        <v>8.6199999999999992</v>
      </c>
    </row>
    <row r="952" spans="1:8" x14ac:dyDescent="0.25">
      <c r="B952" t="s">
        <v>25</v>
      </c>
      <c r="C952" t="s">
        <v>26</v>
      </c>
      <c r="D952" t="s">
        <v>27</v>
      </c>
      <c r="E952">
        <v>1681.2814000000001</v>
      </c>
      <c r="F952">
        <v>4154.5303999999996</v>
      </c>
      <c r="G952">
        <v>0.46</v>
      </c>
      <c r="H952">
        <v>26.25</v>
      </c>
    </row>
    <row r="953" spans="1:8" x14ac:dyDescent="0.25">
      <c r="B953" t="s">
        <v>28</v>
      </c>
      <c r="C953" t="s">
        <v>26</v>
      </c>
      <c r="D953" t="s">
        <v>29</v>
      </c>
      <c r="E953">
        <v>1621.5599</v>
      </c>
      <c r="F953">
        <v>4006.9555999999998</v>
      </c>
      <c r="G953">
        <v>0.44</v>
      </c>
      <c r="H953">
        <v>25.32</v>
      </c>
    </row>
    <row r="954" spans="1:8" x14ac:dyDescent="0.25">
      <c r="B954" t="s">
        <v>25</v>
      </c>
      <c r="C954" t="s">
        <v>26</v>
      </c>
      <c r="D954" t="s">
        <v>30</v>
      </c>
      <c r="E954">
        <v>946.86199999999997</v>
      </c>
      <c r="F954">
        <v>2339.7433000000001</v>
      </c>
      <c r="G954">
        <v>0.26</v>
      </c>
      <c r="H954">
        <v>14.78</v>
      </c>
    </row>
    <row r="955" spans="1:8" x14ac:dyDescent="0.25">
      <c r="B955" t="s">
        <v>28</v>
      </c>
      <c r="C955" t="s">
        <v>26</v>
      </c>
      <c r="D955" t="s">
        <v>31</v>
      </c>
      <c r="E955">
        <v>909.63559999999995</v>
      </c>
      <c r="F955">
        <v>2247.7550999999999</v>
      </c>
      <c r="G955">
        <v>0.25</v>
      </c>
      <c r="H955">
        <v>14.2</v>
      </c>
    </row>
    <row r="957" spans="1:8" x14ac:dyDescent="0.25">
      <c r="A957" t="s">
        <v>50</v>
      </c>
    </row>
    <row r="958" spans="1:8" x14ac:dyDescent="0.25">
      <c r="B958" t="s">
        <v>59</v>
      </c>
      <c r="C958">
        <v>2999.1608000000001</v>
      </c>
      <c r="D958">
        <v>7411.0762999999997</v>
      </c>
      <c r="E958">
        <v>0.81</v>
      </c>
      <c r="F958">
        <v>46.83</v>
      </c>
    </row>
    <row r="959" spans="1:8" x14ac:dyDescent="0.25">
      <c r="B959" t="s">
        <v>60</v>
      </c>
      <c r="C959">
        <v>3407.2401</v>
      </c>
      <c r="D959">
        <v>8419.4606000000003</v>
      </c>
      <c r="E959">
        <v>0.93</v>
      </c>
      <c r="F959">
        <v>53.2</v>
      </c>
    </row>
    <row r="961" spans="1:10" x14ac:dyDescent="0.25">
      <c r="A961" t="s">
        <v>64</v>
      </c>
    </row>
    <row r="962" spans="1:10" x14ac:dyDescent="0.25">
      <c r="B962" t="s">
        <v>65</v>
      </c>
      <c r="C962">
        <v>4711.6396000000004</v>
      </c>
      <c r="D962">
        <v>11642.696900000001</v>
      </c>
      <c r="E962">
        <v>1.28</v>
      </c>
      <c r="F962">
        <v>73.56</v>
      </c>
    </row>
    <row r="963" spans="1:10" x14ac:dyDescent="0.25">
      <c r="B963" s="4">
        <v>2958191</v>
      </c>
      <c r="C963">
        <v>968.56309999999996</v>
      </c>
      <c r="D963">
        <v>2393.3679000000002</v>
      </c>
      <c r="E963">
        <v>0.26</v>
      </c>
      <c r="F963">
        <v>15.12</v>
      </c>
    </row>
    <row r="964" spans="1:10" x14ac:dyDescent="0.25">
      <c r="B964" s="3">
        <v>43865</v>
      </c>
      <c r="C964">
        <v>726.19820000000004</v>
      </c>
      <c r="D964">
        <v>1794.4721</v>
      </c>
      <c r="E964">
        <v>0.2</v>
      </c>
      <c r="F964">
        <v>11.34</v>
      </c>
    </row>
    <row r="965" spans="1:10" x14ac:dyDescent="0.25">
      <c r="A965" t="s">
        <v>8</v>
      </c>
    </row>
    <row r="966" spans="1:10" x14ac:dyDescent="0.25">
      <c r="B966">
        <v>392</v>
      </c>
      <c r="C966" t="s">
        <v>33</v>
      </c>
      <c r="D966" t="s">
        <v>26</v>
      </c>
      <c r="E966" t="s">
        <v>140</v>
      </c>
      <c r="F966">
        <v>158.327</v>
      </c>
      <c r="G966">
        <v>391.23390000000001</v>
      </c>
      <c r="H966">
        <v>0.04</v>
      </c>
      <c r="I966">
        <v>2.4700000000000002</v>
      </c>
      <c r="J966" s="19">
        <v>1</v>
      </c>
    </row>
    <row r="967" spans="1:10" x14ac:dyDescent="0.25">
      <c r="B967">
        <v>393</v>
      </c>
      <c r="C967" t="s">
        <v>33</v>
      </c>
      <c r="D967" t="s">
        <v>26</v>
      </c>
      <c r="E967" t="s">
        <v>141</v>
      </c>
      <c r="F967">
        <v>428.42399999999998</v>
      </c>
      <c r="G967">
        <v>1058.6570999999999</v>
      </c>
      <c r="H967">
        <v>0.12</v>
      </c>
      <c r="I967">
        <v>6.69</v>
      </c>
      <c r="J967" s="19">
        <v>2</v>
      </c>
    </row>
    <row r="968" spans="1:10" x14ac:dyDescent="0.25">
      <c r="B968">
        <v>394</v>
      </c>
      <c r="C968" t="s">
        <v>33</v>
      </c>
      <c r="D968" t="s">
        <v>26</v>
      </c>
      <c r="E968" t="s">
        <v>139</v>
      </c>
      <c r="F968">
        <v>108.4181</v>
      </c>
      <c r="G968">
        <v>267.90660000000003</v>
      </c>
      <c r="H968">
        <v>0.03</v>
      </c>
      <c r="I968">
        <v>1.69</v>
      </c>
      <c r="J968" s="19">
        <v>3</v>
      </c>
    </row>
    <row r="969" spans="1:10" x14ac:dyDescent="0.25">
      <c r="B969">
        <v>395</v>
      </c>
      <c r="C969" t="s">
        <v>41</v>
      </c>
      <c r="D969" t="s">
        <v>26</v>
      </c>
      <c r="E969" t="s">
        <v>177</v>
      </c>
      <c r="F969">
        <v>116.0391</v>
      </c>
      <c r="G969">
        <v>286.73849999999999</v>
      </c>
      <c r="H969">
        <v>0.03</v>
      </c>
      <c r="I969">
        <v>1.81</v>
      </c>
      <c r="J969" s="19">
        <v>4</v>
      </c>
    </row>
    <row r="970" spans="1:10" x14ac:dyDescent="0.25">
      <c r="B970">
        <v>396</v>
      </c>
      <c r="C970" t="s">
        <v>41</v>
      </c>
      <c r="D970" t="s">
        <v>26</v>
      </c>
      <c r="E970" t="s">
        <v>178</v>
      </c>
      <c r="F970">
        <v>134.7525</v>
      </c>
      <c r="G970">
        <v>332.98009999999999</v>
      </c>
      <c r="H970">
        <v>0.04</v>
      </c>
      <c r="I970">
        <v>2.1</v>
      </c>
      <c r="J970" s="19">
        <v>5</v>
      </c>
    </row>
    <row r="971" spans="1:10" x14ac:dyDescent="0.25">
      <c r="B971">
        <v>397</v>
      </c>
      <c r="C971" t="s">
        <v>41</v>
      </c>
      <c r="D971" t="s">
        <v>26</v>
      </c>
      <c r="E971" t="s">
        <v>179</v>
      </c>
      <c r="F971">
        <v>301.10120000000001</v>
      </c>
      <c r="G971">
        <v>744.03620000000001</v>
      </c>
      <c r="H971">
        <v>0.08</v>
      </c>
      <c r="I971">
        <v>4.7</v>
      </c>
      <c r="J971" s="19">
        <v>6</v>
      </c>
    </row>
    <row r="972" spans="1:10" x14ac:dyDescent="0.25">
      <c r="B972">
        <v>398</v>
      </c>
      <c r="C972" t="s">
        <v>25</v>
      </c>
      <c r="D972" t="s">
        <v>26</v>
      </c>
      <c r="E972" t="s">
        <v>150</v>
      </c>
      <c r="F972">
        <v>1280.8477</v>
      </c>
      <c r="G972">
        <v>3165.0385999999999</v>
      </c>
      <c r="H972">
        <v>0.35</v>
      </c>
      <c r="I972">
        <v>20</v>
      </c>
      <c r="J972" s="19">
        <v>7</v>
      </c>
    </row>
    <row r="973" spans="1:10" x14ac:dyDescent="0.25">
      <c r="B973">
        <v>399</v>
      </c>
      <c r="C973" t="s">
        <v>25</v>
      </c>
      <c r="D973" t="s">
        <v>26</v>
      </c>
      <c r="E973" t="s">
        <v>161</v>
      </c>
      <c r="F973">
        <v>110.9901</v>
      </c>
      <c r="G973">
        <v>274.26220000000001</v>
      </c>
      <c r="H973">
        <v>0.03</v>
      </c>
      <c r="I973">
        <v>1.73</v>
      </c>
      <c r="J973" s="19">
        <v>8</v>
      </c>
    </row>
    <row r="974" spans="1:10" x14ac:dyDescent="0.25">
      <c r="B974">
        <v>400</v>
      </c>
      <c r="C974" t="s">
        <v>25</v>
      </c>
      <c r="D974" t="s">
        <v>26</v>
      </c>
      <c r="E974" t="s">
        <v>162</v>
      </c>
      <c r="F974">
        <v>289.4436</v>
      </c>
      <c r="G974">
        <v>715.2296</v>
      </c>
      <c r="H974">
        <v>0.08</v>
      </c>
      <c r="I974">
        <v>4.5199999999999996</v>
      </c>
      <c r="J974" s="19">
        <v>9</v>
      </c>
    </row>
    <row r="975" spans="1:10" x14ac:dyDescent="0.25">
      <c r="B975">
        <v>401</v>
      </c>
      <c r="C975" t="s">
        <v>28</v>
      </c>
      <c r="D975" t="s">
        <v>26</v>
      </c>
      <c r="E975" t="s">
        <v>151</v>
      </c>
      <c r="F975">
        <v>897.35040000000004</v>
      </c>
      <c r="G975">
        <v>2217.3978000000002</v>
      </c>
      <c r="H975">
        <v>0.24</v>
      </c>
      <c r="I975">
        <v>14.01</v>
      </c>
      <c r="J975" s="19">
        <v>10</v>
      </c>
    </row>
    <row r="976" spans="1:10" x14ac:dyDescent="0.25">
      <c r="B976">
        <v>402</v>
      </c>
      <c r="C976" t="s">
        <v>28</v>
      </c>
      <c r="D976" t="s">
        <v>26</v>
      </c>
      <c r="E976" t="s">
        <v>165</v>
      </c>
      <c r="F976">
        <v>153.24799999999999</v>
      </c>
      <c r="G976">
        <v>378.68349999999998</v>
      </c>
      <c r="H976">
        <v>0.04</v>
      </c>
      <c r="I976">
        <v>2.39</v>
      </c>
      <c r="J976" s="19">
        <v>11</v>
      </c>
    </row>
    <row r="977" spans="1:10" x14ac:dyDescent="0.25">
      <c r="B977">
        <v>403</v>
      </c>
      <c r="C977" t="s">
        <v>28</v>
      </c>
      <c r="D977" t="s">
        <v>26</v>
      </c>
      <c r="E977" t="s">
        <v>163</v>
      </c>
      <c r="F977">
        <v>198.87799999999999</v>
      </c>
      <c r="G977">
        <v>491.43740000000003</v>
      </c>
      <c r="H977">
        <v>0.05</v>
      </c>
      <c r="I977">
        <v>3.11</v>
      </c>
      <c r="J977" s="19">
        <v>12</v>
      </c>
    </row>
    <row r="978" spans="1:10" x14ac:dyDescent="0.25">
      <c r="B978">
        <v>404</v>
      </c>
      <c r="C978" t="s">
        <v>28</v>
      </c>
      <c r="D978" t="s">
        <v>26</v>
      </c>
      <c r="E978" t="s">
        <v>164</v>
      </c>
      <c r="F978">
        <v>372.08350000000002</v>
      </c>
      <c r="G978">
        <v>919.43679999999995</v>
      </c>
      <c r="H978">
        <v>0.1</v>
      </c>
      <c r="I978">
        <v>5.81</v>
      </c>
      <c r="J978" s="19">
        <v>13</v>
      </c>
    </row>
    <row r="979" spans="1:10" x14ac:dyDescent="0.25">
      <c r="B979">
        <v>405</v>
      </c>
      <c r="C979" t="s">
        <v>25</v>
      </c>
      <c r="D979" t="s">
        <v>26</v>
      </c>
      <c r="E979" t="s">
        <v>153</v>
      </c>
      <c r="F979">
        <v>725.75279999999998</v>
      </c>
      <c r="G979">
        <v>1793.3714</v>
      </c>
      <c r="H979">
        <v>0.2</v>
      </c>
      <c r="I979">
        <v>11.33</v>
      </c>
      <c r="J979" s="19">
        <v>14</v>
      </c>
    </row>
    <row r="980" spans="1:10" x14ac:dyDescent="0.25">
      <c r="B980">
        <v>406</v>
      </c>
      <c r="C980" t="s">
        <v>25</v>
      </c>
      <c r="D980" t="s">
        <v>26</v>
      </c>
      <c r="E980" t="s">
        <v>168</v>
      </c>
      <c r="F980">
        <v>61.500999999999998</v>
      </c>
      <c r="G980">
        <v>151.97210000000001</v>
      </c>
      <c r="H980">
        <v>0.02</v>
      </c>
      <c r="I980">
        <v>0.96</v>
      </c>
      <c r="J980" s="19">
        <v>15</v>
      </c>
    </row>
    <row r="981" spans="1:10" x14ac:dyDescent="0.25">
      <c r="B981">
        <v>407</v>
      </c>
      <c r="C981" t="s">
        <v>25</v>
      </c>
      <c r="D981" t="s">
        <v>26</v>
      </c>
      <c r="E981" t="s">
        <v>167</v>
      </c>
      <c r="F981">
        <v>159.60820000000001</v>
      </c>
      <c r="G981">
        <v>394.39980000000003</v>
      </c>
      <c r="H981">
        <v>0.04</v>
      </c>
      <c r="I981">
        <v>2.4900000000000002</v>
      </c>
      <c r="J981" s="19">
        <v>16</v>
      </c>
    </row>
    <row r="982" spans="1:10" x14ac:dyDescent="0.25">
      <c r="B982">
        <v>408</v>
      </c>
      <c r="C982" t="s">
        <v>28</v>
      </c>
      <c r="D982" t="s">
        <v>26</v>
      </c>
      <c r="E982" t="s">
        <v>154</v>
      </c>
      <c r="F982">
        <v>503.28919999999999</v>
      </c>
      <c r="G982">
        <v>1243.6527000000001</v>
      </c>
      <c r="H982">
        <v>0.14000000000000001</v>
      </c>
      <c r="I982">
        <v>7.86</v>
      </c>
      <c r="J982" s="19">
        <v>17</v>
      </c>
    </row>
    <row r="983" spans="1:10" x14ac:dyDescent="0.25">
      <c r="B983">
        <v>409</v>
      </c>
      <c r="C983" t="s">
        <v>28</v>
      </c>
      <c r="D983" t="s">
        <v>26</v>
      </c>
      <c r="E983" t="s">
        <v>170</v>
      </c>
      <c r="F983">
        <v>85.7898</v>
      </c>
      <c r="G983">
        <v>211.99100000000001</v>
      </c>
      <c r="H983">
        <v>0.02</v>
      </c>
      <c r="I983">
        <v>1.34</v>
      </c>
      <c r="J983" s="19">
        <v>18</v>
      </c>
    </row>
    <row r="984" spans="1:10" x14ac:dyDescent="0.25">
      <c r="B984">
        <v>410</v>
      </c>
      <c r="C984" t="s">
        <v>28</v>
      </c>
      <c r="D984" t="s">
        <v>26</v>
      </c>
      <c r="E984" t="s">
        <v>171</v>
      </c>
      <c r="F984">
        <v>111.6585</v>
      </c>
      <c r="G984">
        <v>275.91359999999997</v>
      </c>
      <c r="H984">
        <v>0.03</v>
      </c>
      <c r="I984">
        <v>1.74</v>
      </c>
      <c r="J984" s="19">
        <v>19</v>
      </c>
    </row>
    <row r="985" spans="1:10" x14ac:dyDescent="0.25">
      <c r="B985">
        <v>411</v>
      </c>
      <c r="C985" t="s">
        <v>28</v>
      </c>
      <c r="D985" t="s">
        <v>26</v>
      </c>
      <c r="E985" t="s">
        <v>169</v>
      </c>
      <c r="F985">
        <v>208.8981</v>
      </c>
      <c r="G985">
        <v>516.19770000000005</v>
      </c>
      <c r="H985">
        <v>0.06</v>
      </c>
      <c r="I985">
        <v>3.26</v>
      </c>
      <c r="J985" s="19">
        <v>20</v>
      </c>
    </row>
    <row r="986" spans="1:10" x14ac:dyDescent="0.25">
      <c r="A986" t="s">
        <v>0</v>
      </c>
    </row>
    <row r="987" spans="1:10" x14ac:dyDescent="0.25">
      <c r="A987" t="s">
        <v>0</v>
      </c>
    </row>
    <row r="988" spans="1:10" x14ac:dyDescent="0.25">
      <c r="B988" t="s">
        <v>19</v>
      </c>
      <c r="C988" t="s">
        <v>20</v>
      </c>
      <c r="D988" t="s">
        <v>21</v>
      </c>
      <c r="E988" t="s">
        <v>23</v>
      </c>
      <c r="F988" t="s">
        <v>66</v>
      </c>
    </row>
    <row r="990" spans="1:10" x14ac:dyDescent="0.25">
      <c r="A990" t="s">
        <v>67</v>
      </c>
      <c r="B990" t="s">
        <v>68</v>
      </c>
      <c r="C990">
        <v>26</v>
      </c>
      <c r="D990">
        <v>15291.531999999999</v>
      </c>
      <c r="E990">
        <v>37786.140299999999</v>
      </c>
      <c r="F990">
        <v>4.1500000000000004</v>
      </c>
    </row>
    <row r="992" spans="1:10" x14ac:dyDescent="0.25">
      <c r="A992" t="s">
        <v>24</v>
      </c>
    </row>
    <row r="993" spans="1:8" x14ac:dyDescent="0.25">
      <c r="B993" t="s">
        <v>33</v>
      </c>
      <c r="C993" t="s">
        <v>26</v>
      </c>
      <c r="D993" t="s">
        <v>34</v>
      </c>
      <c r="E993">
        <v>1731.5741</v>
      </c>
      <c r="F993">
        <v>4278.8063000000002</v>
      </c>
      <c r="G993">
        <v>0.47</v>
      </c>
      <c r="H993">
        <v>11.32</v>
      </c>
    </row>
    <row r="994" spans="1:8" x14ac:dyDescent="0.25">
      <c r="B994" t="s">
        <v>41</v>
      </c>
      <c r="C994" t="s">
        <v>26</v>
      </c>
      <c r="D994" t="s">
        <v>42</v>
      </c>
      <c r="E994">
        <v>1151.7764</v>
      </c>
      <c r="F994">
        <v>2846.0972000000002</v>
      </c>
      <c r="G994">
        <v>0.31</v>
      </c>
      <c r="H994">
        <v>7.53</v>
      </c>
    </row>
    <row r="995" spans="1:8" x14ac:dyDescent="0.25">
      <c r="B995" t="s">
        <v>25</v>
      </c>
      <c r="C995" t="s">
        <v>26</v>
      </c>
      <c r="D995" t="s">
        <v>27</v>
      </c>
      <c r="E995">
        <v>4297.0941999999995</v>
      </c>
      <c r="F995">
        <v>10618.334500000001</v>
      </c>
      <c r="G995">
        <v>1.17</v>
      </c>
      <c r="H995">
        <v>28.1</v>
      </c>
    </row>
    <row r="996" spans="1:8" x14ac:dyDescent="0.25">
      <c r="B996" t="s">
        <v>28</v>
      </c>
      <c r="C996" t="s">
        <v>26</v>
      </c>
      <c r="D996" t="s">
        <v>29</v>
      </c>
      <c r="E996">
        <v>3644.1363000000001</v>
      </c>
      <c r="F996">
        <v>9004.8428999999996</v>
      </c>
      <c r="G996">
        <v>0.99</v>
      </c>
      <c r="H996">
        <v>23.83</v>
      </c>
    </row>
    <row r="997" spans="1:8" x14ac:dyDescent="0.25">
      <c r="B997" t="s">
        <v>25</v>
      </c>
      <c r="C997" t="s">
        <v>26</v>
      </c>
      <c r="D997" t="s">
        <v>30</v>
      </c>
      <c r="E997">
        <v>2422.8132999999998</v>
      </c>
      <c r="F997">
        <v>5986.8927999999996</v>
      </c>
      <c r="G997">
        <v>0.66</v>
      </c>
      <c r="H997">
        <v>15.84</v>
      </c>
    </row>
    <row r="998" spans="1:8" x14ac:dyDescent="0.25">
      <c r="B998" t="s">
        <v>28</v>
      </c>
      <c r="C998" t="s">
        <v>26</v>
      </c>
      <c r="D998" t="s">
        <v>31</v>
      </c>
      <c r="E998">
        <v>2047.5872999999999</v>
      </c>
      <c r="F998">
        <v>5059.6905999999999</v>
      </c>
      <c r="G998">
        <v>0.56000000000000005</v>
      </c>
      <c r="H998">
        <v>13.39</v>
      </c>
    </row>
    <row r="1000" spans="1:8" x14ac:dyDescent="0.25">
      <c r="A1000" t="s">
        <v>50</v>
      </c>
    </row>
    <row r="1001" spans="1:8" x14ac:dyDescent="0.25">
      <c r="B1001" t="s">
        <v>59</v>
      </c>
      <c r="C1001">
        <v>4259.6319999999996</v>
      </c>
      <c r="D1001">
        <v>10525.7636</v>
      </c>
      <c r="E1001">
        <v>1.1599999999999999</v>
      </c>
      <c r="F1001">
        <v>27.86</v>
      </c>
    </row>
    <row r="1002" spans="1:8" x14ac:dyDescent="0.25">
      <c r="B1002" t="s">
        <v>60</v>
      </c>
      <c r="C1002">
        <v>7992.6126999999997</v>
      </c>
      <c r="D1002">
        <v>19750.145700000001</v>
      </c>
      <c r="E1002">
        <v>2.17</v>
      </c>
      <c r="F1002">
        <v>52.27</v>
      </c>
    </row>
    <row r="1003" spans="1:8" x14ac:dyDescent="0.25">
      <c r="B1003" t="s">
        <v>58</v>
      </c>
      <c r="C1003">
        <v>3042.7368999999999</v>
      </c>
      <c r="D1003">
        <v>7518.7550000000001</v>
      </c>
      <c r="E1003">
        <v>0.83</v>
      </c>
      <c r="F1003">
        <v>19.899999999999999</v>
      </c>
    </row>
    <row r="1005" spans="1:8" x14ac:dyDescent="0.25">
      <c r="A1005" t="s">
        <v>64</v>
      </c>
    </row>
    <row r="1006" spans="1:8" x14ac:dyDescent="0.25">
      <c r="B1006" s="3">
        <v>43865</v>
      </c>
      <c r="C1006">
        <v>1751.1433</v>
      </c>
      <c r="D1006">
        <v>4327.1626999999999</v>
      </c>
      <c r="E1006">
        <v>0.48</v>
      </c>
      <c r="F1006">
        <v>11.45</v>
      </c>
    </row>
    <row r="1007" spans="1:8" x14ac:dyDescent="0.25">
      <c r="B1007" s="4">
        <v>2958191</v>
      </c>
      <c r="C1007">
        <v>1942.5433</v>
      </c>
      <c r="D1007">
        <v>4800.1216000000004</v>
      </c>
      <c r="E1007">
        <v>0.53</v>
      </c>
      <c r="F1007">
        <v>12.7</v>
      </c>
    </row>
    <row r="1008" spans="1:8" x14ac:dyDescent="0.25">
      <c r="B1008" t="s">
        <v>65</v>
      </c>
      <c r="C1008">
        <v>11601.295</v>
      </c>
      <c r="D1008">
        <v>28667.3799</v>
      </c>
      <c r="E1008">
        <v>3.15</v>
      </c>
      <c r="F1008">
        <v>75.87</v>
      </c>
    </row>
    <row r="1009" spans="1:10" x14ac:dyDescent="0.25">
      <c r="A1009" t="s">
        <v>8</v>
      </c>
    </row>
    <row r="1010" spans="1:10" x14ac:dyDescent="0.25">
      <c r="B1010">
        <v>412</v>
      </c>
      <c r="C1010" t="s">
        <v>33</v>
      </c>
      <c r="D1010" t="s">
        <v>26</v>
      </c>
      <c r="E1010" t="s">
        <v>139</v>
      </c>
      <c r="F1010">
        <v>312.51130000000001</v>
      </c>
      <c r="G1010">
        <v>772.23099999999999</v>
      </c>
      <c r="H1010">
        <v>0.08</v>
      </c>
      <c r="I1010">
        <v>2.04</v>
      </c>
      <c r="J1010" s="19">
        <v>1</v>
      </c>
    </row>
    <row r="1011" spans="1:10" x14ac:dyDescent="0.25">
      <c r="B1011">
        <v>413</v>
      </c>
      <c r="C1011" t="s">
        <v>33</v>
      </c>
      <c r="D1011" t="s">
        <v>26</v>
      </c>
      <c r="E1011" t="s">
        <v>141</v>
      </c>
      <c r="F1011">
        <v>998.66449999999998</v>
      </c>
      <c r="G1011">
        <v>2467.75</v>
      </c>
      <c r="H1011">
        <v>0.27</v>
      </c>
      <c r="I1011">
        <v>6.53</v>
      </c>
      <c r="J1011" s="19">
        <v>2</v>
      </c>
    </row>
    <row r="1012" spans="1:10" x14ac:dyDescent="0.25">
      <c r="B1012">
        <v>414</v>
      </c>
      <c r="C1012" t="s">
        <v>33</v>
      </c>
      <c r="D1012" t="s">
        <v>26</v>
      </c>
      <c r="E1012" t="s">
        <v>140</v>
      </c>
      <c r="F1012">
        <v>420.39830000000001</v>
      </c>
      <c r="G1012">
        <v>1038.8252</v>
      </c>
      <c r="H1012">
        <v>0.11</v>
      </c>
      <c r="I1012">
        <v>2.75</v>
      </c>
      <c r="J1012" s="19">
        <v>3</v>
      </c>
    </row>
    <row r="1013" spans="1:10" x14ac:dyDescent="0.25">
      <c r="B1013">
        <v>415</v>
      </c>
      <c r="C1013" t="s">
        <v>41</v>
      </c>
      <c r="D1013" t="s">
        <v>26</v>
      </c>
      <c r="E1013" t="s">
        <v>179</v>
      </c>
      <c r="F1013">
        <v>665.51649999999995</v>
      </c>
      <c r="G1013">
        <v>1644.5246999999999</v>
      </c>
      <c r="H1013">
        <v>0.18</v>
      </c>
      <c r="I1013">
        <v>4.3499999999999996</v>
      </c>
      <c r="J1013" s="19">
        <v>4</v>
      </c>
    </row>
    <row r="1014" spans="1:10" x14ac:dyDescent="0.25">
      <c r="B1014">
        <v>416</v>
      </c>
      <c r="C1014" t="s">
        <v>41</v>
      </c>
      <c r="D1014" t="s">
        <v>26</v>
      </c>
      <c r="E1014" t="s">
        <v>178</v>
      </c>
      <c r="F1014">
        <v>286.07409999999999</v>
      </c>
      <c r="G1014">
        <v>706.90329999999994</v>
      </c>
      <c r="H1014">
        <v>0.08</v>
      </c>
      <c r="I1014">
        <v>1.87</v>
      </c>
      <c r="J1014" s="19">
        <v>5</v>
      </c>
    </row>
    <row r="1015" spans="1:10" x14ac:dyDescent="0.25">
      <c r="B1015">
        <v>417</v>
      </c>
      <c r="C1015" t="s">
        <v>41</v>
      </c>
      <c r="D1015" t="s">
        <v>26</v>
      </c>
      <c r="E1015" t="s">
        <v>177</v>
      </c>
      <c r="F1015">
        <v>200.1858</v>
      </c>
      <c r="G1015">
        <v>494.66919999999999</v>
      </c>
      <c r="H1015">
        <v>0.05</v>
      </c>
      <c r="I1015">
        <v>1.31</v>
      </c>
      <c r="J1015" s="19">
        <v>6</v>
      </c>
    </row>
    <row r="1016" spans="1:10" x14ac:dyDescent="0.25">
      <c r="B1016">
        <v>418</v>
      </c>
      <c r="C1016" t="s">
        <v>25</v>
      </c>
      <c r="D1016" t="s">
        <v>26</v>
      </c>
      <c r="E1016" t="s">
        <v>150</v>
      </c>
      <c r="F1016">
        <v>3061.8759</v>
      </c>
      <c r="G1016">
        <v>7566.0483999999997</v>
      </c>
      <c r="H1016">
        <v>0.83</v>
      </c>
      <c r="I1016">
        <v>20.02</v>
      </c>
      <c r="J1016" s="19">
        <v>7</v>
      </c>
    </row>
    <row r="1017" spans="1:10" x14ac:dyDescent="0.25">
      <c r="B1017">
        <v>419</v>
      </c>
      <c r="C1017" t="s">
        <v>25</v>
      </c>
      <c r="D1017" t="s">
        <v>26</v>
      </c>
      <c r="E1017" t="s">
        <v>142</v>
      </c>
      <c r="F1017">
        <v>275.97280000000001</v>
      </c>
      <c r="G1017">
        <v>681.94259999999997</v>
      </c>
      <c r="H1017">
        <v>7.0000000000000007E-2</v>
      </c>
      <c r="I1017">
        <v>1.8</v>
      </c>
      <c r="J1017" s="19">
        <v>8</v>
      </c>
    </row>
    <row r="1018" spans="1:10" x14ac:dyDescent="0.25">
      <c r="B1018">
        <v>420</v>
      </c>
      <c r="C1018" t="s">
        <v>25</v>
      </c>
      <c r="D1018" t="s">
        <v>26</v>
      </c>
      <c r="E1018" t="s">
        <v>143</v>
      </c>
      <c r="F1018">
        <v>959.24549999999999</v>
      </c>
      <c r="G1018">
        <v>2370.3434999999999</v>
      </c>
      <c r="H1018">
        <v>0.26</v>
      </c>
      <c r="I1018">
        <v>6.27</v>
      </c>
      <c r="J1018" s="19">
        <v>9</v>
      </c>
    </row>
    <row r="1019" spans="1:10" x14ac:dyDescent="0.25">
      <c r="B1019">
        <v>421</v>
      </c>
      <c r="C1019" t="s">
        <v>28</v>
      </c>
      <c r="D1019" t="s">
        <v>26</v>
      </c>
      <c r="E1019" t="s">
        <v>151</v>
      </c>
      <c r="F1019">
        <v>2051.2939000000001</v>
      </c>
      <c r="G1019">
        <v>5068.8496999999998</v>
      </c>
      <c r="H1019">
        <v>0.56000000000000005</v>
      </c>
      <c r="I1019">
        <v>13.41</v>
      </c>
      <c r="J1019" s="19">
        <v>10</v>
      </c>
    </row>
    <row r="1020" spans="1:10" x14ac:dyDescent="0.25">
      <c r="B1020">
        <v>422</v>
      </c>
      <c r="C1020" t="s">
        <v>28</v>
      </c>
      <c r="D1020" t="s">
        <v>26</v>
      </c>
      <c r="E1020" t="s">
        <v>165</v>
      </c>
      <c r="F1020">
        <v>178.2227</v>
      </c>
      <c r="G1020">
        <v>440.3972</v>
      </c>
      <c r="H1020">
        <v>0.05</v>
      </c>
      <c r="I1020">
        <v>1.17</v>
      </c>
      <c r="J1020" s="19">
        <v>11</v>
      </c>
    </row>
    <row r="1021" spans="1:10" x14ac:dyDescent="0.25">
      <c r="B1021">
        <v>423</v>
      </c>
      <c r="C1021" t="s">
        <v>28</v>
      </c>
      <c r="D1021" t="s">
        <v>26</v>
      </c>
      <c r="E1021" t="s">
        <v>163</v>
      </c>
      <c r="F1021">
        <v>258.03429999999997</v>
      </c>
      <c r="G1021">
        <v>637.61569999999995</v>
      </c>
      <c r="H1021">
        <v>7.0000000000000007E-2</v>
      </c>
      <c r="I1021">
        <v>1.69</v>
      </c>
      <c r="J1021" s="19">
        <v>12</v>
      </c>
    </row>
    <row r="1022" spans="1:10" x14ac:dyDescent="0.25">
      <c r="B1022">
        <v>424</v>
      </c>
      <c r="C1022" t="s">
        <v>28</v>
      </c>
      <c r="D1022" t="s">
        <v>26</v>
      </c>
      <c r="E1022" t="s">
        <v>164</v>
      </c>
      <c r="F1022">
        <v>447.6771</v>
      </c>
      <c r="G1022">
        <v>1106.2326</v>
      </c>
      <c r="H1022">
        <v>0.12</v>
      </c>
      <c r="I1022">
        <v>2.93</v>
      </c>
      <c r="J1022" s="19">
        <v>13</v>
      </c>
    </row>
    <row r="1023" spans="1:10" x14ac:dyDescent="0.25">
      <c r="B1023">
        <v>425</v>
      </c>
      <c r="C1023" t="s">
        <v>28</v>
      </c>
      <c r="D1023" t="s">
        <v>26</v>
      </c>
      <c r="E1023" t="s">
        <v>145</v>
      </c>
      <c r="F1023">
        <v>503.47410000000002</v>
      </c>
      <c r="G1023">
        <v>1244.1097</v>
      </c>
      <c r="H1023">
        <v>0.14000000000000001</v>
      </c>
      <c r="I1023">
        <v>3.29</v>
      </c>
      <c r="J1023" s="19">
        <v>14</v>
      </c>
    </row>
    <row r="1024" spans="1:10" x14ac:dyDescent="0.25">
      <c r="B1024">
        <v>426</v>
      </c>
      <c r="C1024" t="s">
        <v>28</v>
      </c>
      <c r="D1024" t="s">
        <v>26</v>
      </c>
      <c r="E1024" t="s">
        <v>144</v>
      </c>
      <c r="F1024">
        <v>205.4341</v>
      </c>
      <c r="G1024">
        <v>507.63799999999998</v>
      </c>
      <c r="H1024">
        <v>0.06</v>
      </c>
      <c r="I1024">
        <v>1.34</v>
      </c>
      <c r="J1024" s="19">
        <v>15</v>
      </c>
    </row>
    <row r="1025" spans="1:10" x14ac:dyDescent="0.25">
      <c r="B1025">
        <v>427</v>
      </c>
      <c r="C1025" t="s">
        <v>25</v>
      </c>
      <c r="D1025" t="s">
        <v>26</v>
      </c>
      <c r="E1025" t="s">
        <v>153</v>
      </c>
      <c r="F1025">
        <v>1724.8578</v>
      </c>
      <c r="G1025">
        <v>4262.2098999999998</v>
      </c>
      <c r="H1025">
        <v>0.47</v>
      </c>
      <c r="I1025">
        <v>11.28</v>
      </c>
      <c r="J1025" s="19">
        <v>16</v>
      </c>
    </row>
    <row r="1026" spans="1:10" x14ac:dyDescent="0.25">
      <c r="B1026">
        <v>428</v>
      </c>
      <c r="C1026" t="s">
        <v>25</v>
      </c>
      <c r="D1026" t="s">
        <v>26</v>
      </c>
      <c r="E1026" t="s">
        <v>147</v>
      </c>
      <c r="F1026">
        <v>156.14359999999999</v>
      </c>
      <c r="G1026">
        <v>385.83879999999999</v>
      </c>
      <c r="H1026">
        <v>0.04</v>
      </c>
      <c r="I1026">
        <v>1.02</v>
      </c>
      <c r="J1026" s="19">
        <v>17</v>
      </c>
    </row>
    <row r="1027" spans="1:10" x14ac:dyDescent="0.25">
      <c r="B1027">
        <v>429</v>
      </c>
      <c r="C1027" t="s">
        <v>25</v>
      </c>
      <c r="D1027" t="s">
        <v>26</v>
      </c>
      <c r="E1027" t="s">
        <v>146</v>
      </c>
      <c r="F1027">
        <v>541.81179999999995</v>
      </c>
      <c r="G1027">
        <v>1338.8441</v>
      </c>
      <c r="H1027">
        <v>0.15</v>
      </c>
      <c r="I1027">
        <v>3.54</v>
      </c>
      <c r="J1027" s="19">
        <v>18</v>
      </c>
    </row>
    <row r="1028" spans="1:10" x14ac:dyDescent="0.25">
      <c r="B1028">
        <v>430</v>
      </c>
      <c r="C1028" t="s">
        <v>28</v>
      </c>
      <c r="D1028" t="s">
        <v>26</v>
      </c>
      <c r="E1028" t="s">
        <v>154</v>
      </c>
      <c r="F1028">
        <v>1154.5851</v>
      </c>
      <c r="G1028">
        <v>2853.0376000000001</v>
      </c>
      <c r="H1028">
        <v>0.31</v>
      </c>
      <c r="I1028">
        <v>7.55</v>
      </c>
      <c r="J1028" s="19">
        <v>19</v>
      </c>
    </row>
    <row r="1029" spans="1:10" x14ac:dyDescent="0.25">
      <c r="B1029">
        <v>431</v>
      </c>
      <c r="C1029" t="s">
        <v>28</v>
      </c>
      <c r="D1029" t="s">
        <v>26</v>
      </c>
      <c r="E1029" t="s">
        <v>170</v>
      </c>
      <c r="F1029">
        <v>100.1395</v>
      </c>
      <c r="G1029">
        <v>247.44970000000001</v>
      </c>
      <c r="H1029">
        <v>0.03</v>
      </c>
      <c r="I1029">
        <v>0.65</v>
      </c>
      <c r="J1029" s="19">
        <v>20</v>
      </c>
    </row>
    <row r="1030" spans="1:10" x14ac:dyDescent="0.25">
      <c r="B1030">
        <v>432</v>
      </c>
      <c r="C1030" t="s">
        <v>28</v>
      </c>
      <c r="D1030" t="s">
        <v>26</v>
      </c>
      <c r="E1030" t="s">
        <v>171</v>
      </c>
      <c r="F1030">
        <v>141.0411</v>
      </c>
      <c r="G1030">
        <v>348.51960000000003</v>
      </c>
      <c r="H1030">
        <v>0.04</v>
      </c>
      <c r="I1030">
        <v>0.92</v>
      </c>
      <c r="J1030" s="19">
        <v>21</v>
      </c>
    </row>
    <row r="1031" spans="1:10" x14ac:dyDescent="0.25">
      <c r="B1031">
        <v>433</v>
      </c>
      <c r="C1031" t="s">
        <v>28</v>
      </c>
      <c r="D1031" t="s">
        <v>26</v>
      </c>
      <c r="E1031" t="s">
        <v>169</v>
      </c>
      <c r="F1031">
        <v>251.16659999999999</v>
      </c>
      <c r="G1031">
        <v>620.64520000000005</v>
      </c>
      <c r="H1031">
        <v>7.0000000000000007E-2</v>
      </c>
      <c r="I1031">
        <v>1.64</v>
      </c>
      <c r="J1031" s="19">
        <v>22</v>
      </c>
    </row>
    <row r="1032" spans="1:10" x14ac:dyDescent="0.25">
      <c r="B1032">
        <v>434</v>
      </c>
      <c r="C1032" t="s">
        <v>28</v>
      </c>
      <c r="D1032" t="s">
        <v>26</v>
      </c>
      <c r="E1032" t="s">
        <v>149</v>
      </c>
      <c r="F1032">
        <v>115.9319</v>
      </c>
      <c r="G1032">
        <v>286.4735</v>
      </c>
      <c r="H1032">
        <v>0.03</v>
      </c>
      <c r="I1032">
        <v>0.76</v>
      </c>
      <c r="J1032" s="19">
        <v>23</v>
      </c>
    </row>
    <row r="1033" spans="1:10" x14ac:dyDescent="0.25">
      <c r="B1033">
        <v>435</v>
      </c>
      <c r="C1033" t="s">
        <v>28</v>
      </c>
      <c r="D1033" t="s">
        <v>26</v>
      </c>
      <c r="E1033" t="s">
        <v>148</v>
      </c>
      <c r="F1033">
        <v>284.72300000000001</v>
      </c>
      <c r="G1033">
        <v>703.56479999999999</v>
      </c>
      <c r="H1033">
        <v>0.08</v>
      </c>
      <c r="I1033">
        <v>1.86</v>
      </c>
      <c r="J1033" s="19">
        <v>24</v>
      </c>
    </row>
    <row r="1034" spans="1:10" x14ac:dyDescent="0.25">
      <c r="A1034" t="s">
        <v>0</v>
      </c>
    </row>
    <row r="1035" spans="1:10" x14ac:dyDescent="0.25">
      <c r="A1035" t="s">
        <v>0</v>
      </c>
    </row>
    <row r="1036" spans="1:10" x14ac:dyDescent="0.25">
      <c r="B1036" t="s">
        <v>19</v>
      </c>
      <c r="C1036" t="s">
        <v>20</v>
      </c>
      <c r="D1036" t="s">
        <v>21</v>
      </c>
      <c r="E1036" t="s">
        <v>23</v>
      </c>
      <c r="F1036" t="s">
        <v>66</v>
      </c>
    </row>
    <row r="1038" spans="1:10" x14ac:dyDescent="0.25">
      <c r="A1038" t="s">
        <v>67</v>
      </c>
      <c r="B1038" t="s">
        <v>68</v>
      </c>
      <c r="C1038">
        <v>27</v>
      </c>
      <c r="D1038">
        <v>9188.7270000000008</v>
      </c>
      <c r="E1038">
        <v>22705.803899999999</v>
      </c>
      <c r="F1038">
        <v>2.5</v>
      </c>
    </row>
    <row r="1040" spans="1:10" x14ac:dyDescent="0.25">
      <c r="A1040" t="s">
        <v>24</v>
      </c>
    </row>
    <row r="1041" spans="1:8" x14ac:dyDescent="0.25">
      <c r="B1041" t="s">
        <v>33</v>
      </c>
      <c r="C1041" t="s">
        <v>26</v>
      </c>
      <c r="D1041" t="s">
        <v>34</v>
      </c>
      <c r="E1041">
        <v>1230.2438</v>
      </c>
      <c r="F1041">
        <v>3039.9940000000001</v>
      </c>
      <c r="G1041">
        <v>0.33</v>
      </c>
      <c r="H1041">
        <v>13.39</v>
      </c>
    </row>
    <row r="1042" spans="1:8" x14ac:dyDescent="0.25">
      <c r="B1042" t="s">
        <v>25</v>
      </c>
      <c r="C1042" t="s">
        <v>26</v>
      </c>
      <c r="D1042" t="s">
        <v>27</v>
      </c>
      <c r="E1042">
        <v>2352.5083</v>
      </c>
      <c r="F1042">
        <v>5813.1656999999996</v>
      </c>
      <c r="G1042">
        <v>0.64</v>
      </c>
      <c r="H1042">
        <v>25.6</v>
      </c>
    </row>
    <row r="1043" spans="1:8" x14ac:dyDescent="0.25">
      <c r="B1043" t="s">
        <v>28</v>
      </c>
      <c r="C1043" t="s">
        <v>26</v>
      </c>
      <c r="D1043" t="s">
        <v>29</v>
      </c>
      <c r="E1043">
        <v>2747.7534999999998</v>
      </c>
      <c r="F1043">
        <v>6789.8362999999999</v>
      </c>
      <c r="G1043">
        <v>0.75</v>
      </c>
      <c r="H1043">
        <v>29.9</v>
      </c>
    </row>
    <row r="1044" spans="1:8" x14ac:dyDescent="0.25">
      <c r="B1044" t="s">
        <v>25</v>
      </c>
      <c r="C1044" t="s">
        <v>26</v>
      </c>
      <c r="D1044" t="s">
        <v>30</v>
      </c>
      <c r="E1044">
        <v>1317.1264000000001</v>
      </c>
      <c r="F1044">
        <v>3254.6851999999999</v>
      </c>
      <c r="G1044">
        <v>0.36</v>
      </c>
      <c r="H1044">
        <v>14.33</v>
      </c>
    </row>
    <row r="1045" spans="1:8" x14ac:dyDescent="0.25">
      <c r="B1045" t="s">
        <v>28</v>
      </c>
      <c r="C1045" t="s">
        <v>26</v>
      </c>
      <c r="D1045" t="s">
        <v>31</v>
      </c>
      <c r="E1045">
        <v>1542.2954</v>
      </c>
      <c r="F1045">
        <v>3811.0889999999999</v>
      </c>
      <c r="G1045">
        <v>0.42</v>
      </c>
      <c r="H1045">
        <v>16.78</v>
      </c>
    </row>
    <row r="1047" spans="1:8" x14ac:dyDescent="0.25">
      <c r="A1047" t="s">
        <v>50</v>
      </c>
    </row>
    <row r="1048" spans="1:8" x14ac:dyDescent="0.25">
      <c r="B1048" t="s">
        <v>61</v>
      </c>
      <c r="C1048">
        <v>557.53899999999999</v>
      </c>
      <c r="D1048">
        <v>1377.7067999999999</v>
      </c>
      <c r="E1048">
        <v>0.15</v>
      </c>
      <c r="F1048">
        <v>6.07</v>
      </c>
    </row>
    <row r="1049" spans="1:8" x14ac:dyDescent="0.25">
      <c r="B1049" t="s">
        <v>59</v>
      </c>
      <c r="C1049">
        <v>1638.4105999999999</v>
      </c>
      <c r="D1049">
        <v>4048.5945999999999</v>
      </c>
      <c r="E1049">
        <v>0.45</v>
      </c>
      <c r="F1049">
        <v>17.829999999999998</v>
      </c>
    </row>
    <row r="1050" spans="1:8" x14ac:dyDescent="0.25">
      <c r="B1050" t="s">
        <v>51</v>
      </c>
      <c r="C1050">
        <v>3267.3742999999999</v>
      </c>
      <c r="D1050">
        <v>8073.8453</v>
      </c>
      <c r="E1050">
        <v>0.89</v>
      </c>
      <c r="F1050">
        <v>35.56</v>
      </c>
    </row>
    <row r="1051" spans="1:8" x14ac:dyDescent="0.25">
      <c r="B1051" t="s">
        <v>53</v>
      </c>
      <c r="C1051">
        <v>2816.9580000000001</v>
      </c>
      <c r="D1051">
        <v>6960.8440000000001</v>
      </c>
      <c r="E1051">
        <v>0.77</v>
      </c>
      <c r="F1051">
        <v>30.66</v>
      </c>
    </row>
    <row r="1052" spans="1:8" x14ac:dyDescent="0.25">
      <c r="B1052" t="s">
        <v>58</v>
      </c>
      <c r="C1052">
        <v>909.64549999999997</v>
      </c>
      <c r="D1052">
        <v>2247.7795000000001</v>
      </c>
      <c r="E1052">
        <v>0.25</v>
      </c>
      <c r="F1052">
        <v>9.9</v>
      </c>
    </row>
    <row r="1054" spans="1:8" x14ac:dyDescent="0.25">
      <c r="A1054" t="s">
        <v>64</v>
      </c>
    </row>
    <row r="1055" spans="1:8" x14ac:dyDescent="0.25">
      <c r="B1055" t="s">
        <v>65</v>
      </c>
      <c r="C1055">
        <v>6955.7359999999999</v>
      </c>
      <c r="D1055">
        <v>17187.9715</v>
      </c>
      <c r="E1055">
        <v>1.89</v>
      </c>
      <c r="F1055">
        <v>75.7</v>
      </c>
    </row>
    <row r="1056" spans="1:8" x14ac:dyDescent="0.25">
      <c r="B1056" s="4">
        <v>2958191</v>
      </c>
      <c r="C1056">
        <v>1327.8584000000001</v>
      </c>
      <c r="D1056">
        <v>3281.2044000000001</v>
      </c>
      <c r="E1056">
        <v>0.36</v>
      </c>
      <c r="F1056">
        <v>14.45</v>
      </c>
    </row>
    <row r="1057" spans="1:10" x14ac:dyDescent="0.25">
      <c r="B1057" s="3">
        <v>43865</v>
      </c>
      <c r="C1057">
        <v>906.33309999999994</v>
      </c>
      <c r="D1057">
        <v>2239.5944</v>
      </c>
      <c r="E1057">
        <v>0.25</v>
      </c>
      <c r="F1057">
        <v>9.86</v>
      </c>
    </row>
    <row r="1058" spans="1:10" x14ac:dyDescent="0.25">
      <c r="A1058" t="s">
        <v>8</v>
      </c>
    </row>
    <row r="1059" spans="1:10" x14ac:dyDescent="0.25">
      <c r="B1059">
        <v>436</v>
      </c>
      <c r="C1059" t="s">
        <v>33</v>
      </c>
      <c r="D1059" t="s">
        <v>26</v>
      </c>
      <c r="E1059" t="s">
        <v>180</v>
      </c>
      <c r="F1059">
        <v>227.6396</v>
      </c>
      <c r="G1059">
        <v>562.50879999999995</v>
      </c>
      <c r="H1059">
        <v>0.06</v>
      </c>
      <c r="I1059">
        <v>2.48</v>
      </c>
      <c r="J1059" s="19">
        <v>1</v>
      </c>
    </row>
    <row r="1060" spans="1:10" x14ac:dyDescent="0.25">
      <c r="B1060">
        <v>437</v>
      </c>
      <c r="C1060" t="s">
        <v>33</v>
      </c>
      <c r="D1060" t="s">
        <v>26</v>
      </c>
      <c r="E1060" t="s">
        <v>181</v>
      </c>
      <c r="F1060">
        <v>329.89940000000001</v>
      </c>
      <c r="G1060">
        <v>815.19799999999998</v>
      </c>
      <c r="H1060">
        <v>0.09</v>
      </c>
      <c r="I1060">
        <v>3.59</v>
      </c>
      <c r="J1060" s="19">
        <v>2</v>
      </c>
    </row>
    <row r="1061" spans="1:10" x14ac:dyDescent="0.25">
      <c r="B1061">
        <v>438</v>
      </c>
      <c r="C1061" t="s">
        <v>33</v>
      </c>
      <c r="D1061" t="s">
        <v>26</v>
      </c>
      <c r="E1061" t="s">
        <v>141</v>
      </c>
      <c r="F1061">
        <v>672.70479999999998</v>
      </c>
      <c r="G1061">
        <v>1662.2872</v>
      </c>
      <c r="H1061">
        <v>0.18</v>
      </c>
      <c r="I1061">
        <v>7.32</v>
      </c>
      <c r="J1061" s="19">
        <v>3</v>
      </c>
    </row>
    <row r="1062" spans="1:10" x14ac:dyDescent="0.25">
      <c r="B1062">
        <v>439</v>
      </c>
      <c r="C1062" t="s">
        <v>25</v>
      </c>
      <c r="D1062" t="s">
        <v>26</v>
      </c>
      <c r="E1062" t="s">
        <v>69</v>
      </c>
      <c r="F1062">
        <v>962.40219999999999</v>
      </c>
      <c r="G1062">
        <v>2378.1439</v>
      </c>
      <c r="H1062">
        <v>0.26</v>
      </c>
      <c r="I1062">
        <v>10.47</v>
      </c>
      <c r="J1062" s="19">
        <v>4</v>
      </c>
    </row>
    <row r="1063" spans="1:10" x14ac:dyDescent="0.25">
      <c r="B1063">
        <v>440</v>
      </c>
      <c r="C1063" t="s">
        <v>25</v>
      </c>
      <c r="D1063" t="s">
        <v>26</v>
      </c>
      <c r="E1063" t="s">
        <v>70</v>
      </c>
      <c r="F1063">
        <v>206.28440000000001</v>
      </c>
      <c r="G1063">
        <v>509.73899999999998</v>
      </c>
      <c r="H1063">
        <v>0.06</v>
      </c>
      <c r="I1063">
        <v>2.2400000000000002</v>
      </c>
      <c r="J1063" s="19">
        <v>5</v>
      </c>
    </row>
    <row r="1064" spans="1:10" x14ac:dyDescent="0.25">
      <c r="B1064">
        <v>441</v>
      </c>
      <c r="C1064" t="s">
        <v>25</v>
      </c>
      <c r="D1064" t="s">
        <v>26</v>
      </c>
      <c r="E1064" t="s">
        <v>93</v>
      </c>
      <c r="F1064">
        <v>600.48599999999999</v>
      </c>
      <c r="G1064">
        <v>1483.8308</v>
      </c>
      <c r="H1064">
        <v>0.16</v>
      </c>
      <c r="I1064">
        <v>6.54</v>
      </c>
      <c r="J1064" s="19">
        <v>6</v>
      </c>
    </row>
    <row r="1065" spans="1:10" x14ac:dyDescent="0.25">
      <c r="B1065">
        <v>442</v>
      </c>
      <c r="C1065" t="s">
        <v>25</v>
      </c>
      <c r="D1065" t="s">
        <v>26</v>
      </c>
      <c r="E1065" t="s">
        <v>142</v>
      </c>
      <c r="F1065">
        <v>173.86529999999999</v>
      </c>
      <c r="G1065">
        <v>429.62979999999999</v>
      </c>
      <c r="H1065">
        <v>0.05</v>
      </c>
      <c r="I1065">
        <v>1.89</v>
      </c>
      <c r="J1065" s="19">
        <v>7</v>
      </c>
    </row>
    <row r="1066" spans="1:10" x14ac:dyDescent="0.25">
      <c r="B1066">
        <v>443</v>
      </c>
      <c r="C1066" t="s">
        <v>25</v>
      </c>
      <c r="D1066" t="s">
        <v>26</v>
      </c>
      <c r="E1066" t="s">
        <v>143</v>
      </c>
      <c r="F1066">
        <v>409.47050000000002</v>
      </c>
      <c r="G1066">
        <v>1011.8221</v>
      </c>
      <c r="H1066">
        <v>0.11</v>
      </c>
      <c r="I1066">
        <v>4.46</v>
      </c>
      <c r="J1066" s="19">
        <v>8</v>
      </c>
    </row>
    <row r="1067" spans="1:10" x14ac:dyDescent="0.25">
      <c r="B1067">
        <v>444</v>
      </c>
      <c r="C1067" t="s">
        <v>28</v>
      </c>
      <c r="D1067" t="s">
        <v>26</v>
      </c>
      <c r="E1067" t="s">
        <v>74</v>
      </c>
      <c r="F1067">
        <v>922.69079999999997</v>
      </c>
      <c r="G1067">
        <v>2280.0151000000001</v>
      </c>
      <c r="H1067">
        <v>0.25</v>
      </c>
      <c r="I1067">
        <v>10.039999999999999</v>
      </c>
      <c r="J1067" s="19">
        <v>9</v>
      </c>
    </row>
    <row r="1068" spans="1:10" x14ac:dyDescent="0.25">
      <c r="B1068">
        <v>445</v>
      </c>
      <c r="C1068" t="s">
        <v>28</v>
      </c>
      <c r="D1068" t="s">
        <v>26</v>
      </c>
      <c r="E1068" t="s">
        <v>96</v>
      </c>
      <c r="F1068">
        <v>1207.1386</v>
      </c>
      <c r="G1068">
        <v>2982.8998000000001</v>
      </c>
      <c r="H1068">
        <v>0.33</v>
      </c>
      <c r="I1068">
        <v>13.14</v>
      </c>
      <c r="J1068" s="19">
        <v>10</v>
      </c>
    </row>
    <row r="1069" spans="1:10" x14ac:dyDescent="0.25">
      <c r="B1069">
        <v>446</v>
      </c>
      <c r="C1069" t="s">
        <v>28</v>
      </c>
      <c r="D1069" t="s">
        <v>26</v>
      </c>
      <c r="E1069" t="s">
        <v>163</v>
      </c>
      <c r="F1069">
        <v>198.9057</v>
      </c>
      <c r="G1069">
        <v>491.5059</v>
      </c>
      <c r="H1069">
        <v>0.05</v>
      </c>
      <c r="I1069">
        <v>2.16</v>
      </c>
      <c r="J1069" s="19">
        <v>11</v>
      </c>
    </row>
    <row r="1070" spans="1:10" x14ac:dyDescent="0.25">
      <c r="B1070">
        <v>447</v>
      </c>
      <c r="C1070" t="s">
        <v>28</v>
      </c>
      <c r="D1070" t="s">
        <v>26</v>
      </c>
      <c r="E1070" t="s">
        <v>164</v>
      </c>
      <c r="F1070">
        <v>210.86539999999999</v>
      </c>
      <c r="G1070">
        <v>521.05899999999997</v>
      </c>
      <c r="H1070">
        <v>0.06</v>
      </c>
      <c r="I1070">
        <v>2.29</v>
      </c>
      <c r="J1070" s="19">
        <v>12</v>
      </c>
    </row>
    <row r="1071" spans="1:10" x14ac:dyDescent="0.25">
      <c r="B1071">
        <v>448</v>
      </c>
      <c r="C1071" t="s">
        <v>28</v>
      </c>
      <c r="D1071" t="s">
        <v>26</v>
      </c>
      <c r="E1071" t="s">
        <v>165</v>
      </c>
      <c r="F1071">
        <v>208.15309999999999</v>
      </c>
      <c r="G1071">
        <v>514.35659999999996</v>
      </c>
      <c r="H1071">
        <v>0.06</v>
      </c>
      <c r="I1071">
        <v>2.27</v>
      </c>
      <c r="J1071" s="19">
        <v>13</v>
      </c>
    </row>
    <row r="1072" spans="1:10" x14ac:dyDescent="0.25">
      <c r="B1072">
        <v>449</v>
      </c>
      <c r="C1072" t="s">
        <v>25</v>
      </c>
      <c r="D1072" t="s">
        <v>26</v>
      </c>
      <c r="E1072" t="s">
        <v>79</v>
      </c>
      <c r="F1072">
        <v>536.72860000000003</v>
      </c>
      <c r="G1072">
        <v>1326.2832000000001</v>
      </c>
      <c r="H1072">
        <v>0.15</v>
      </c>
      <c r="I1072">
        <v>5.84</v>
      </c>
      <c r="J1072" s="19">
        <v>14</v>
      </c>
    </row>
    <row r="1073" spans="1:10" x14ac:dyDescent="0.25">
      <c r="B1073">
        <v>450</v>
      </c>
      <c r="C1073" t="s">
        <v>25</v>
      </c>
      <c r="D1073" t="s">
        <v>26</v>
      </c>
      <c r="E1073" t="s">
        <v>78</v>
      </c>
      <c r="F1073">
        <v>118.44029999999999</v>
      </c>
      <c r="G1073">
        <v>292.67200000000003</v>
      </c>
      <c r="H1073">
        <v>0.03</v>
      </c>
      <c r="I1073">
        <v>1.29</v>
      </c>
      <c r="J1073" s="19">
        <v>15</v>
      </c>
    </row>
    <row r="1074" spans="1:10" x14ac:dyDescent="0.25">
      <c r="B1074">
        <v>451</v>
      </c>
      <c r="C1074" t="s">
        <v>25</v>
      </c>
      <c r="D1074" t="s">
        <v>26</v>
      </c>
      <c r="E1074" t="s">
        <v>99</v>
      </c>
      <c r="F1074">
        <v>335.64780000000002</v>
      </c>
      <c r="G1074">
        <v>829.40239999999994</v>
      </c>
      <c r="H1074">
        <v>0.09</v>
      </c>
      <c r="I1074">
        <v>3.65</v>
      </c>
      <c r="J1074" s="19">
        <v>16</v>
      </c>
    </row>
    <row r="1075" spans="1:10" x14ac:dyDescent="0.25">
      <c r="B1075">
        <v>452</v>
      </c>
      <c r="C1075" t="s">
        <v>25</v>
      </c>
      <c r="D1075" t="s">
        <v>26</v>
      </c>
      <c r="E1075" t="s">
        <v>147</v>
      </c>
      <c r="F1075">
        <v>97.632000000000005</v>
      </c>
      <c r="G1075">
        <v>241.25370000000001</v>
      </c>
      <c r="H1075">
        <v>0.03</v>
      </c>
      <c r="I1075">
        <v>1.06</v>
      </c>
      <c r="J1075" s="19">
        <v>17</v>
      </c>
    </row>
    <row r="1076" spans="1:10" x14ac:dyDescent="0.25">
      <c r="B1076">
        <v>453</v>
      </c>
      <c r="C1076" t="s">
        <v>25</v>
      </c>
      <c r="D1076" t="s">
        <v>26</v>
      </c>
      <c r="E1076" t="s">
        <v>146</v>
      </c>
      <c r="F1076">
        <v>228.67769999999999</v>
      </c>
      <c r="G1076">
        <v>565.07389999999998</v>
      </c>
      <c r="H1076">
        <v>0.06</v>
      </c>
      <c r="I1076">
        <v>2.4900000000000002</v>
      </c>
      <c r="J1076" s="19">
        <v>18</v>
      </c>
    </row>
    <row r="1077" spans="1:10" x14ac:dyDescent="0.25">
      <c r="B1077">
        <v>454</v>
      </c>
      <c r="C1077" t="s">
        <v>28</v>
      </c>
      <c r="D1077" t="s">
        <v>26</v>
      </c>
      <c r="E1077" t="s">
        <v>83</v>
      </c>
      <c r="F1077">
        <v>520.82799999999997</v>
      </c>
      <c r="G1077">
        <v>1286.9920999999999</v>
      </c>
      <c r="H1077">
        <v>0.14000000000000001</v>
      </c>
      <c r="I1077">
        <v>5.67</v>
      </c>
      <c r="J1077" s="19">
        <v>19</v>
      </c>
    </row>
    <row r="1078" spans="1:10" x14ac:dyDescent="0.25">
      <c r="B1078">
        <v>455</v>
      </c>
      <c r="C1078" t="s">
        <v>28</v>
      </c>
      <c r="D1078" t="s">
        <v>26</v>
      </c>
      <c r="E1078" t="s">
        <v>102</v>
      </c>
      <c r="F1078">
        <v>673.68560000000002</v>
      </c>
      <c r="G1078">
        <v>1664.7109</v>
      </c>
      <c r="H1078">
        <v>0.18</v>
      </c>
      <c r="I1078">
        <v>7.33</v>
      </c>
      <c r="J1078" s="19">
        <v>20</v>
      </c>
    </row>
    <row r="1079" spans="1:10" x14ac:dyDescent="0.25">
      <c r="B1079">
        <v>456</v>
      </c>
      <c r="C1079" t="s">
        <v>28</v>
      </c>
      <c r="D1079" t="s">
        <v>26</v>
      </c>
      <c r="E1079" t="s">
        <v>171</v>
      </c>
      <c r="F1079">
        <v>111.2054</v>
      </c>
      <c r="G1079">
        <v>274.79399999999998</v>
      </c>
      <c r="H1079">
        <v>0.03</v>
      </c>
      <c r="I1079">
        <v>1.21</v>
      </c>
      <c r="J1079" s="19">
        <v>21</v>
      </c>
    </row>
    <row r="1080" spans="1:10" x14ac:dyDescent="0.25">
      <c r="B1080">
        <v>457</v>
      </c>
      <c r="C1080" t="s">
        <v>28</v>
      </c>
      <c r="D1080" t="s">
        <v>26</v>
      </c>
      <c r="E1080" t="s">
        <v>169</v>
      </c>
      <c r="F1080">
        <v>119.4753</v>
      </c>
      <c r="G1080">
        <v>295.2294</v>
      </c>
      <c r="H1080">
        <v>0.03</v>
      </c>
      <c r="I1080">
        <v>1.3</v>
      </c>
      <c r="J1080" s="19">
        <v>22</v>
      </c>
    </row>
    <row r="1081" spans="1:10" x14ac:dyDescent="0.25">
      <c r="B1081">
        <v>458</v>
      </c>
      <c r="C1081" t="s">
        <v>28</v>
      </c>
      <c r="D1081" t="s">
        <v>26</v>
      </c>
      <c r="E1081" t="s">
        <v>170</v>
      </c>
      <c r="F1081">
        <v>117.1011</v>
      </c>
      <c r="G1081">
        <v>289.36259999999999</v>
      </c>
      <c r="H1081">
        <v>0.03</v>
      </c>
      <c r="I1081">
        <v>1.27</v>
      </c>
      <c r="J1081" s="19">
        <v>23</v>
      </c>
    </row>
    <row r="1082" spans="1:10" x14ac:dyDescent="0.25">
      <c r="A1082" t="s">
        <v>0</v>
      </c>
    </row>
    <row r="1083" spans="1:10" x14ac:dyDescent="0.25">
      <c r="A1083" t="s">
        <v>0</v>
      </c>
    </row>
    <row r="1084" spans="1:10" x14ac:dyDescent="0.25">
      <c r="B1084" t="s">
        <v>19</v>
      </c>
      <c r="C1084" t="s">
        <v>20</v>
      </c>
      <c r="D1084" t="s">
        <v>21</v>
      </c>
      <c r="E1084" t="s">
        <v>23</v>
      </c>
      <c r="F1084" t="s">
        <v>66</v>
      </c>
    </row>
    <row r="1086" spans="1:10" x14ac:dyDescent="0.25">
      <c r="A1086" t="s">
        <v>67</v>
      </c>
      <c r="B1086" t="s">
        <v>68</v>
      </c>
      <c r="C1086">
        <v>28</v>
      </c>
      <c r="D1086">
        <v>7252.7651999999998</v>
      </c>
      <c r="E1086">
        <v>17921.945500000002</v>
      </c>
      <c r="F1086">
        <v>1.97</v>
      </c>
    </row>
    <row r="1088" spans="1:10" x14ac:dyDescent="0.25">
      <c r="A1088" t="s">
        <v>24</v>
      </c>
    </row>
    <row r="1089" spans="1:8" x14ac:dyDescent="0.25">
      <c r="B1089" t="s">
        <v>36</v>
      </c>
      <c r="C1089" t="s">
        <v>26</v>
      </c>
      <c r="D1089" t="s">
        <v>38</v>
      </c>
      <c r="E1089">
        <v>630.22400000000005</v>
      </c>
      <c r="F1089">
        <v>1557.3150000000001</v>
      </c>
      <c r="G1089">
        <v>0.17</v>
      </c>
      <c r="H1089">
        <v>8.69</v>
      </c>
    </row>
    <row r="1090" spans="1:8" x14ac:dyDescent="0.25">
      <c r="B1090" t="s">
        <v>39</v>
      </c>
      <c r="C1090" t="s">
        <v>26</v>
      </c>
      <c r="D1090" t="s">
        <v>40</v>
      </c>
      <c r="E1090">
        <v>1084.8434999999999</v>
      </c>
      <c r="F1090">
        <v>2680.7024000000001</v>
      </c>
      <c r="G1090">
        <v>0.28999999999999998</v>
      </c>
      <c r="H1090">
        <v>14.96</v>
      </c>
    </row>
    <row r="1091" spans="1:8" x14ac:dyDescent="0.25">
      <c r="B1091" t="s">
        <v>43</v>
      </c>
      <c r="C1091" t="s">
        <v>26</v>
      </c>
      <c r="D1091" t="s">
        <v>44</v>
      </c>
      <c r="E1091">
        <v>705.05029999999999</v>
      </c>
      <c r="F1091">
        <v>1742.2144000000001</v>
      </c>
      <c r="G1091">
        <v>0.19</v>
      </c>
      <c r="H1091">
        <v>9.7200000000000006</v>
      </c>
    </row>
    <row r="1092" spans="1:8" x14ac:dyDescent="0.25">
      <c r="B1092" t="s">
        <v>45</v>
      </c>
      <c r="C1092" t="s">
        <v>26</v>
      </c>
      <c r="D1092" t="s">
        <v>46</v>
      </c>
      <c r="E1092">
        <v>624.73249999999996</v>
      </c>
      <c r="F1092">
        <v>1543.7453</v>
      </c>
      <c r="G1092">
        <v>0.17</v>
      </c>
      <c r="H1092">
        <v>8.61</v>
      </c>
    </row>
    <row r="1093" spans="1:8" x14ac:dyDescent="0.25">
      <c r="B1093" t="s">
        <v>25</v>
      </c>
      <c r="C1093" t="s">
        <v>26</v>
      </c>
      <c r="D1093" t="s">
        <v>27</v>
      </c>
      <c r="E1093">
        <v>1547.4919</v>
      </c>
      <c r="F1093">
        <v>3823.9297999999999</v>
      </c>
      <c r="G1093">
        <v>0.42</v>
      </c>
      <c r="H1093">
        <v>21.34</v>
      </c>
    </row>
    <row r="1094" spans="1:8" x14ac:dyDescent="0.25">
      <c r="B1094" t="s">
        <v>28</v>
      </c>
      <c r="C1094" t="s">
        <v>26</v>
      </c>
      <c r="D1094" t="s">
        <v>29</v>
      </c>
      <c r="E1094">
        <v>1146.973</v>
      </c>
      <c r="F1094">
        <v>2834.2276999999999</v>
      </c>
      <c r="G1094">
        <v>0.31</v>
      </c>
      <c r="H1094">
        <v>15.81</v>
      </c>
    </row>
    <row r="1095" spans="1:8" x14ac:dyDescent="0.25">
      <c r="B1095" t="s">
        <v>25</v>
      </c>
      <c r="C1095" t="s">
        <v>26</v>
      </c>
      <c r="D1095" t="s">
        <v>30</v>
      </c>
      <c r="E1095">
        <v>867.49419999999998</v>
      </c>
      <c r="F1095">
        <v>2143.6214</v>
      </c>
      <c r="G1095">
        <v>0.24</v>
      </c>
      <c r="H1095">
        <v>11.96</v>
      </c>
    </row>
    <row r="1096" spans="1:8" x14ac:dyDescent="0.25">
      <c r="B1096" t="s">
        <v>28</v>
      </c>
      <c r="C1096" t="s">
        <v>26</v>
      </c>
      <c r="D1096" t="s">
        <v>31</v>
      </c>
      <c r="E1096">
        <v>647.66420000000005</v>
      </c>
      <c r="F1096">
        <v>1600.4105999999999</v>
      </c>
      <c r="G1096">
        <v>0.18</v>
      </c>
      <c r="H1096">
        <v>8.93</v>
      </c>
    </row>
    <row r="1098" spans="1:8" x14ac:dyDescent="0.25">
      <c r="A1098" t="s">
        <v>50</v>
      </c>
    </row>
    <row r="1099" spans="1:8" x14ac:dyDescent="0.25">
      <c r="B1099" t="s">
        <v>51</v>
      </c>
      <c r="C1099">
        <v>3343.7386000000001</v>
      </c>
      <c r="D1099">
        <v>8262.5452000000005</v>
      </c>
      <c r="E1099">
        <v>0.91</v>
      </c>
      <c r="F1099">
        <v>46.1</v>
      </c>
    </row>
    <row r="1100" spans="1:8" x14ac:dyDescent="0.25">
      <c r="B1100" t="s">
        <v>58</v>
      </c>
      <c r="C1100">
        <v>1093.5816</v>
      </c>
      <c r="D1100">
        <v>2702.2948000000001</v>
      </c>
      <c r="E1100">
        <v>0.3</v>
      </c>
      <c r="F1100">
        <v>15.08</v>
      </c>
    </row>
    <row r="1101" spans="1:8" x14ac:dyDescent="0.25">
      <c r="B1101" t="s">
        <v>60</v>
      </c>
      <c r="C1101">
        <v>2817.1532999999999</v>
      </c>
      <c r="D1101">
        <v>6961.3266999999996</v>
      </c>
      <c r="E1101">
        <v>0.77</v>
      </c>
      <c r="F1101">
        <v>38.840000000000003</v>
      </c>
    </row>
    <row r="1103" spans="1:8" x14ac:dyDescent="0.25">
      <c r="A1103" t="s">
        <v>64</v>
      </c>
    </row>
    <row r="1104" spans="1:8" x14ac:dyDescent="0.25">
      <c r="B1104" t="s">
        <v>65</v>
      </c>
      <c r="C1104">
        <v>6206.9844000000003</v>
      </c>
      <c r="D1104">
        <v>15337.7688</v>
      </c>
      <c r="E1104">
        <v>1.69</v>
      </c>
      <c r="F1104">
        <v>85.58</v>
      </c>
    </row>
    <row r="1105" spans="1:11" x14ac:dyDescent="0.25">
      <c r="B1105" s="3">
        <v>43865</v>
      </c>
      <c r="C1105">
        <v>839.6558</v>
      </c>
      <c r="D1105">
        <v>2074.8314</v>
      </c>
      <c r="E1105">
        <v>0.23</v>
      </c>
      <c r="F1105">
        <v>11.58</v>
      </c>
    </row>
    <row r="1106" spans="1:11" x14ac:dyDescent="0.25">
      <c r="B1106" s="4">
        <v>2958191</v>
      </c>
      <c r="C1106">
        <v>207.83330000000001</v>
      </c>
      <c r="D1106">
        <v>513.56650000000002</v>
      </c>
      <c r="E1106">
        <v>0.06</v>
      </c>
      <c r="F1106">
        <v>2.87</v>
      </c>
    </row>
    <row r="1107" spans="1:11" x14ac:dyDescent="0.25">
      <c r="A1107" t="s">
        <v>8</v>
      </c>
    </row>
    <row r="1108" spans="1:11" x14ac:dyDescent="0.25">
      <c r="B1108">
        <v>459</v>
      </c>
      <c r="C1108" t="s">
        <v>36</v>
      </c>
      <c r="D1108" t="s">
        <v>37</v>
      </c>
      <c r="E1108" t="s">
        <v>26</v>
      </c>
      <c r="F1108" t="s">
        <v>182</v>
      </c>
      <c r="G1108">
        <v>269.1816</v>
      </c>
      <c r="H1108">
        <v>665.16129999999998</v>
      </c>
      <c r="I1108">
        <v>7.0000000000000007E-2</v>
      </c>
      <c r="J1108" s="19">
        <v>3.71</v>
      </c>
      <c r="K1108">
        <v>1</v>
      </c>
    </row>
    <row r="1109" spans="1:11" x14ac:dyDescent="0.25">
      <c r="B1109">
        <v>460</v>
      </c>
      <c r="C1109" t="s">
        <v>36</v>
      </c>
      <c r="D1109" t="s">
        <v>37</v>
      </c>
      <c r="E1109" t="s">
        <v>26</v>
      </c>
      <c r="F1109" t="s">
        <v>183</v>
      </c>
      <c r="G1109">
        <v>82.673599999999993</v>
      </c>
      <c r="H1109">
        <v>204.29069999999999</v>
      </c>
      <c r="I1109">
        <v>0.02</v>
      </c>
      <c r="J1109" s="19">
        <v>1.1399999999999999</v>
      </c>
      <c r="K1109">
        <v>2</v>
      </c>
    </row>
    <row r="1110" spans="1:11" x14ac:dyDescent="0.25">
      <c r="B1110">
        <v>461</v>
      </c>
      <c r="C1110" t="s">
        <v>36</v>
      </c>
      <c r="D1110" t="s">
        <v>37</v>
      </c>
      <c r="E1110" t="s">
        <v>26</v>
      </c>
      <c r="F1110" t="s">
        <v>157</v>
      </c>
      <c r="G1110">
        <v>133.946</v>
      </c>
      <c r="H1110">
        <v>330.98739999999998</v>
      </c>
      <c r="I1110">
        <v>0.04</v>
      </c>
      <c r="J1110" s="19">
        <v>1.85</v>
      </c>
      <c r="K1110">
        <v>3</v>
      </c>
    </row>
    <row r="1111" spans="1:11" x14ac:dyDescent="0.25">
      <c r="B1111">
        <v>462</v>
      </c>
      <c r="C1111" t="s">
        <v>36</v>
      </c>
      <c r="D1111" t="s">
        <v>37</v>
      </c>
      <c r="E1111" t="s">
        <v>26</v>
      </c>
      <c r="F1111" t="s">
        <v>159</v>
      </c>
      <c r="G1111">
        <v>61.659700000000001</v>
      </c>
      <c r="H1111">
        <v>152.36420000000001</v>
      </c>
      <c r="I1111">
        <v>0.02</v>
      </c>
      <c r="J1111" s="19">
        <v>0.85</v>
      </c>
      <c r="K1111">
        <v>4</v>
      </c>
    </row>
    <row r="1112" spans="1:11" x14ac:dyDescent="0.25">
      <c r="B1112">
        <v>463</v>
      </c>
      <c r="C1112" t="s">
        <v>36</v>
      </c>
      <c r="D1112" t="s">
        <v>37</v>
      </c>
      <c r="E1112" t="s">
        <v>26</v>
      </c>
      <c r="F1112" t="s">
        <v>158</v>
      </c>
      <c r="G1112">
        <v>82.763000000000005</v>
      </c>
      <c r="H1112">
        <v>204.51150000000001</v>
      </c>
      <c r="I1112">
        <v>0.02</v>
      </c>
      <c r="J1112" s="19">
        <v>1.1399999999999999</v>
      </c>
      <c r="K1112">
        <v>5</v>
      </c>
    </row>
    <row r="1113" spans="1:11" x14ac:dyDescent="0.25">
      <c r="B1113">
        <v>464</v>
      </c>
      <c r="C1113" t="s">
        <v>39</v>
      </c>
      <c r="D1113" t="s">
        <v>37</v>
      </c>
      <c r="E1113" t="s">
        <v>26</v>
      </c>
      <c r="F1113" t="s">
        <v>184</v>
      </c>
      <c r="G1113">
        <v>460.45639999999997</v>
      </c>
      <c r="H1113">
        <v>1137.8108</v>
      </c>
      <c r="I1113">
        <v>0.13</v>
      </c>
      <c r="J1113" s="19">
        <v>6.35</v>
      </c>
      <c r="K1113">
        <v>6</v>
      </c>
    </row>
    <row r="1114" spans="1:11" x14ac:dyDescent="0.25">
      <c r="B1114">
        <v>465</v>
      </c>
      <c r="C1114" t="s">
        <v>39</v>
      </c>
      <c r="D1114" t="s">
        <v>37</v>
      </c>
      <c r="E1114" t="s">
        <v>26</v>
      </c>
      <c r="F1114" t="s">
        <v>185</v>
      </c>
      <c r="G1114">
        <v>180.5941</v>
      </c>
      <c r="H1114">
        <v>446.25700000000001</v>
      </c>
      <c r="I1114">
        <v>0.05</v>
      </c>
      <c r="J1114" s="19">
        <v>2.4900000000000002</v>
      </c>
      <c r="K1114">
        <v>7</v>
      </c>
    </row>
    <row r="1115" spans="1:11" x14ac:dyDescent="0.25">
      <c r="B1115">
        <v>466</v>
      </c>
      <c r="C1115" t="s">
        <v>39</v>
      </c>
      <c r="D1115" t="s">
        <v>37</v>
      </c>
      <c r="E1115" t="s">
        <v>26</v>
      </c>
      <c r="F1115" t="s">
        <v>176</v>
      </c>
      <c r="G1115">
        <v>146.89940000000001</v>
      </c>
      <c r="H1115">
        <v>362.99590000000001</v>
      </c>
      <c r="I1115">
        <v>0.04</v>
      </c>
      <c r="J1115" s="19">
        <v>2.0299999999999998</v>
      </c>
      <c r="K1115">
        <v>8</v>
      </c>
    </row>
    <row r="1116" spans="1:11" x14ac:dyDescent="0.25">
      <c r="B1116">
        <v>467</v>
      </c>
      <c r="C1116" t="s">
        <v>39</v>
      </c>
      <c r="D1116" t="s">
        <v>37</v>
      </c>
      <c r="E1116" t="s">
        <v>26</v>
      </c>
      <c r="F1116" t="s">
        <v>186</v>
      </c>
      <c r="G1116">
        <v>95.978700000000003</v>
      </c>
      <c r="H1116">
        <v>237.16800000000001</v>
      </c>
      <c r="I1116">
        <v>0.03</v>
      </c>
      <c r="J1116" s="19">
        <v>1.32</v>
      </c>
      <c r="K1116">
        <v>9</v>
      </c>
    </row>
    <row r="1117" spans="1:11" x14ac:dyDescent="0.25">
      <c r="B1117">
        <v>468</v>
      </c>
      <c r="C1117" t="s">
        <v>39</v>
      </c>
      <c r="D1117" t="s">
        <v>37</v>
      </c>
      <c r="E1117" t="s">
        <v>26</v>
      </c>
      <c r="F1117" t="s">
        <v>175</v>
      </c>
      <c r="G1117">
        <v>200.91489999999999</v>
      </c>
      <c r="H1117">
        <v>496.47070000000002</v>
      </c>
      <c r="I1117">
        <v>0.05</v>
      </c>
      <c r="J1117" s="19">
        <v>2.77</v>
      </c>
      <c r="K1117">
        <v>10</v>
      </c>
    </row>
    <row r="1118" spans="1:11" x14ac:dyDescent="0.25">
      <c r="B1118">
        <v>469</v>
      </c>
      <c r="C1118" t="s">
        <v>43</v>
      </c>
      <c r="D1118" t="s">
        <v>37</v>
      </c>
      <c r="E1118" t="s">
        <v>26</v>
      </c>
      <c r="F1118" t="s">
        <v>187</v>
      </c>
      <c r="G1118">
        <v>128.3503</v>
      </c>
      <c r="H1118">
        <v>317.1601</v>
      </c>
      <c r="I1118">
        <v>0.03</v>
      </c>
      <c r="J1118" s="19">
        <v>1.77</v>
      </c>
      <c r="K1118">
        <v>11</v>
      </c>
    </row>
    <row r="1119" spans="1:11" x14ac:dyDescent="0.25">
      <c r="B1119">
        <v>470</v>
      </c>
      <c r="C1119" t="s">
        <v>43</v>
      </c>
      <c r="D1119" t="s">
        <v>37</v>
      </c>
      <c r="E1119" t="s">
        <v>26</v>
      </c>
      <c r="F1119" t="s">
        <v>188</v>
      </c>
      <c r="G1119">
        <v>320.08640000000003</v>
      </c>
      <c r="H1119">
        <v>790.94939999999997</v>
      </c>
      <c r="I1119">
        <v>0.09</v>
      </c>
      <c r="J1119" s="19">
        <v>4.41</v>
      </c>
      <c r="K1119">
        <v>12</v>
      </c>
    </row>
    <row r="1120" spans="1:11" x14ac:dyDescent="0.25">
      <c r="B1120">
        <v>471</v>
      </c>
      <c r="C1120" t="s">
        <v>43</v>
      </c>
      <c r="D1120" t="s">
        <v>37</v>
      </c>
      <c r="E1120" t="s">
        <v>26</v>
      </c>
      <c r="F1120" t="s">
        <v>189</v>
      </c>
      <c r="G1120">
        <v>80.383499999999998</v>
      </c>
      <c r="H1120">
        <v>198.6317</v>
      </c>
      <c r="I1120">
        <v>0.02</v>
      </c>
      <c r="J1120" s="19">
        <v>1.1100000000000001</v>
      </c>
      <c r="K1120">
        <v>13</v>
      </c>
    </row>
    <row r="1121" spans="1:11" x14ac:dyDescent="0.25">
      <c r="B1121">
        <v>472</v>
      </c>
      <c r="C1121" t="s">
        <v>43</v>
      </c>
      <c r="D1121" t="s">
        <v>37</v>
      </c>
      <c r="E1121" t="s">
        <v>26</v>
      </c>
      <c r="F1121" t="s">
        <v>190</v>
      </c>
      <c r="G1121">
        <v>50.195</v>
      </c>
      <c r="H1121">
        <v>124.0343</v>
      </c>
      <c r="I1121">
        <v>0.01</v>
      </c>
      <c r="J1121" s="19">
        <v>0.69</v>
      </c>
      <c r="K1121">
        <v>14</v>
      </c>
    </row>
    <row r="1122" spans="1:11" x14ac:dyDescent="0.25">
      <c r="B1122">
        <v>473</v>
      </c>
      <c r="C1122" t="s">
        <v>43</v>
      </c>
      <c r="D1122" t="s">
        <v>37</v>
      </c>
      <c r="E1122" t="s">
        <v>26</v>
      </c>
      <c r="F1122" t="s">
        <v>191</v>
      </c>
      <c r="G1122">
        <v>126.0351</v>
      </c>
      <c r="H1122">
        <v>311.43889999999999</v>
      </c>
      <c r="I1122">
        <v>0.03</v>
      </c>
      <c r="J1122" s="19">
        <v>1.74</v>
      </c>
      <c r="K1122">
        <v>15</v>
      </c>
    </row>
    <row r="1123" spans="1:11" x14ac:dyDescent="0.25">
      <c r="B1123">
        <v>474</v>
      </c>
      <c r="C1123" t="s">
        <v>45</v>
      </c>
      <c r="D1123" t="s">
        <v>26</v>
      </c>
      <c r="E1123" t="s">
        <v>192</v>
      </c>
      <c r="F1123">
        <v>509.92619999999999</v>
      </c>
      <c r="G1123">
        <v>1260.0530000000001</v>
      </c>
      <c r="H1123">
        <v>0.14000000000000001</v>
      </c>
      <c r="I1123">
        <v>7.03</v>
      </c>
      <c r="J1123" s="19">
        <v>16</v>
      </c>
    </row>
    <row r="1124" spans="1:11" x14ac:dyDescent="0.25">
      <c r="B1124">
        <v>475</v>
      </c>
      <c r="C1124" t="s">
        <v>45</v>
      </c>
      <c r="D1124" t="s">
        <v>26</v>
      </c>
      <c r="E1124" t="s">
        <v>193</v>
      </c>
      <c r="F1124">
        <v>82.134900000000002</v>
      </c>
      <c r="G1124">
        <v>202.95949999999999</v>
      </c>
      <c r="H1124">
        <v>0.02</v>
      </c>
      <c r="I1124">
        <v>1.1299999999999999</v>
      </c>
      <c r="J1124" s="19">
        <v>17</v>
      </c>
    </row>
    <row r="1125" spans="1:11" x14ac:dyDescent="0.25">
      <c r="B1125">
        <v>476</v>
      </c>
      <c r="C1125" t="s">
        <v>45</v>
      </c>
      <c r="D1125" t="s">
        <v>26</v>
      </c>
      <c r="E1125" t="s">
        <v>194</v>
      </c>
      <c r="F1125">
        <v>32.671399999999998</v>
      </c>
      <c r="G1125">
        <v>80.732699999999994</v>
      </c>
      <c r="H1125">
        <v>0.01</v>
      </c>
      <c r="I1125">
        <v>0.45</v>
      </c>
      <c r="J1125" s="19">
        <v>18</v>
      </c>
    </row>
    <row r="1126" spans="1:11" x14ac:dyDescent="0.25">
      <c r="B1126">
        <v>477</v>
      </c>
      <c r="C1126" t="s">
        <v>25</v>
      </c>
      <c r="D1126" t="s">
        <v>26</v>
      </c>
      <c r="E1126" t="s">
        <v>150</v>
      </c>
      <c r="F1126">
        <v>1008.7582</v>
      </c>
      <c r="G1126">
        <v>2492.6918000000001</v>
      </c>
      <c r="H1126">
        <v>0.27</v>
      </c>
      <c r="I1126">
        <v>13.91</v>
      </c>
      <c r="J1126" s="19">
        <v>19</v>
      </c>
    </row>
    <row r="1127" spans="1:11" x14ac:dyDescent="0.25">
      <c r="B1127">
        <v>478</v>
      </c>
      <c r="C1127" t="s">
        <v>25</v>
      </c>
      <c r="D1127" t="s">
        <v>26</v>
      </c>
      <c r="E1127" t="s">
        <v>69</v>
      </c>
      <c r="F1127">
        <v>538.7337</v>
      </c>
      <c r="G1127">
        <v>1331.2379000000001</v>
      </c>
      <c r="H1127">
        <v>0.15</v>
      </c>
      <c r="I1127">
        <v>7.43</v>
      </c>
      <c r="J1127" s="19">
        <v>20</v>
      </c>
    </row>
    <row r="1128" spans="1:11" x14ac:dyDescent="0.25">
      <c r="B1128">
        <v>479</v>
      </c>
      <c r="C1128" t="s">
        <v>28</v>
      </c>
      <c r="D1128" t="s">
        <v>26</v>
      </c>
      <c r="E1128" t="s">
        <v>151</v>
      </c>
      <c r="F1128">
        <v>793.87469999999996</v>
      </c>
      <c r="G1128">
        <v>1961.7041999999999</v>
      </c>
      <c r="H1128">
        <v>0.22</v>
      </c>
      <c r="I1128">
        <v>10.95</v>
      </c>
      <c r="J1128" s="19">
        <v>21</v>
      </c>
    </row>
    <row r="1129" spans="1:11" x14ac:dyDescent="0.25">
      <c r="B1129">
        <v>480</v>
      </c>
      <c r="C1129" t="s">
        <v>28</v>
      </c>
      <c r="D1129" t="s">
        <v>26</v>
      </c>
      <c r="E1129" t="s">
        <v>74</v>
      </c>
      <c r="F1129">
        <v>285.3485</v>
      </c>
      <c r="G1129">
        <v>705.11040000000003</v>
      </c>
      <c r="H1129">
        <v>0.08</v>
      </c>
      <c r="I1129">
        <v>3.93</v>
      </c>
      <c r="J1129" s="19">
        <v>22</v>
      </c>
    </row>
    <row r="1130" spans="1:11" x14ac:dyDescent="0.25">
      <c r="B1130">
        <v>481</v>
      </c>
      <c r="C1130" t="s">
        <v>28</v>
      </c>
      <c r="D1130" t="s">
        <v>26</v>
      </c>
      <c r="E1130" t="s">
        <v>73</v>
      </c>
      <c r="F1130">
        <v>67.749799999999993</v>
      </c>
      <c r="G1130">
        <v>167.41309999999999</v>
      </c>
      <c r="H1130">
        <v>0.02</v>
      </c>
      <c r="I1130">
        <v>0.93</v>
      </c>
      <c r="J1130" s="19">
        <v>23</v>
      </c>
    </row>
    <row r="1131" spans="1:11" x14ac:dyDescent="0.25">
      <c r="B1131">
        <v>482</v>
      </c>
      <c r="C1131" t="s">
        <v>25</v>
      </c>
      <c r="D1131" t="s">
        <v>26</v>
      </c>
      <c r="E1131" t="s">
        <v>153</v>
      </c>
      <c r="F1131">
        <v>567.65639999999996</v>
      </c>
      <c r="G1131">
        <v>1402.7074</v>
      </c>
      <c r="H1131">
        <v>0.15</v>
      </c>
      <c r="I1131">
        <v>7.83</v>
      </c>
      <c r="J1131" s="19">
        <v>24</v>
      </c>
    </row>
    <row r="1132" spans="1:11" x14ac:dyDescent="0.25">
      <c r="B1132">
        <v>483</v>
      </c>
      <c r="C1132" t="s">
        <v>25</v>
      </c>
      <c r="D1132" t="s">
        <v>26</v>
      </c>
      <c r="E1132" t="s">
        <v>79</v>
      </c>
      <c r="F1132">
        <v>299.83769999999998</v>
      </c>
      <c r="G1132">
        <v>740.91399999999999</v>
      </c>
      <c r="H1132">
        <v>0.08</v>
      </c>
      <c r="I1132">
        <v>4.13</v>
      </c>
      <c r="J1132" s="19">
        <v>25</v>
      </c>
    </row>
    <row r="1133" spans="1:11" x14ac:dyDescent="0.25">
      <c r="B1133">
        <v>484</v>
      </c>
      <c r="C1133" t="s">
        <v>28</v>
      </c>
      <c r="D1133" t="s">
        <v>26</v>
      </c>
      <c r="E1133" t="s">
        <v>154</v>
      </c>
      <c r="F1133">
        <v>446.86399999999998</v>
      </c>
      <c r="G1133">
        <v>1104.2231999999999</v>
      </c>
      <c r="H1133">
        <v>0.12</v>
      </c>
      <c r="I1133">
        <v>6.16</v>
      </c>
      <c r="J1133" s="19">
        <v>26</v>
      </c>
    </row>
    <row r="1134" spans="1:11" x14ac:dyDescent="0.25">
      <c r="B1134">
        <v>485</v>
      </c>
      <c r="C1134" t="s">
        <v>28</v>
      </c>
      <c r="D1134" t="s">
        <v>26</v>
      </c>
      <c r="E1134" t="s">
        <v>83</v>
      </c>
      <c r="F1134">
        <v>163.22970000000001</v>
      </c>
      <c r="G1134">
        <v>403.34870000000001</v>
      </c>
      <c r="H1134">
        <v>0.04</v>
      </c>
      <c r="I1134">
        <v>2.25</v>
      </c>
      <c r="J1134" s="19">
        <v>27</v>
      </c>
    </row>
    <row r="1135" spans="1:11" x14ac:dyDescent="0.25">
      <c r="B1135">
        <v>486</v>
      </c>
      <c r="C1135" t="s">
        <v>28</v>
      </c>
      <c r="D1135" t="s">
        <v>26</v>
      </c>
      <c r="E1135" t="s">
        <v>82</v>
      </c>
      <c r="F1135">
        <v>37.570500000000003</v>
      </c>
      <c r="G1135">
        <v>92.838700000000003</v>
      </c>
      <c r="H1135">
        <v>0.01</v>
      </c>
      <c r="I1135">
        <v>0.52</v>
      </c>
      <c r="J1135" s="19">
        <v>28</v>
      </c>
    </row>
    <row r="1136" spans="1:11" x14ac:dyDescent="0.25">
      <c r="A1136" t="s">
        <v>0</v>
      </c>
    </row>
    <row r="1137" spans="1:8" x14ac:dyDescent="0.25">
      <c r="A1137" t="s">
        <v>0</v>
      </c>
    </row>
    <row r="1138" spans="1:8" x14ac:dyDescent="0.25">
      <c r="B1138" t="s">
        <v>19</v>
      </c>
      <c r="C1138" t="s">
        <v>20</v>
      </c>
      <c r="D1138" t="s">
        <v>21</v>
      </c>
      <c r="E1138" t="s">
        <v>23</v>
      </c>
      <c r="F1138" t="s">
        <v>66</v>
      </c>
    </row>
    <row r="1140" spans="1:8" x14ac:dyDescent="0.25">
      <c r="A1140" t="s">
        <v>67</v>
      </c>
      <c r="B1140" t="s">
        <v>68</v>
      </c>
      <c r="C1140">
        <v>29</v>
      </c>
      <c r="D1140">
        <v>6862.5789999999997</v>
      </c>
      <c r="E1140">
        <v>16957.775900000001</v>
      </c>
      <c r="F1140">
        <v>1.86</v>
      </c>
    </row>
    <row r="1142" spans="1:8" x14ac:dyDescent="0.25">
      <c r="A1142" t="s">
        <v>24</v>
      </c>
    </row>
    <row r="1143" spans="1:8" x14ac:dyDescent="0.25">
      <c r="B1143" t="s">
        <v>25</v>
      </c>
      <c r="C1143" t="s">
        <v>26</v>
      </c>
      <c r="D1143" t="s">
        <v>27</v>
      </c>
      <c r="E1143">
        <v>2369.9432000000002</v>
      </c>
      <c r="F1143">
        <v>5856.2482</v>
      </c>
      <c r="G1143">
        <v>0.64</v>
      </c>
      <c r="H1143">
        <v>34.53</v>
      </c>
    </row>
    <row r="1144" spans="1:8" x14ac:dyDescent="0.25">
      <c r="B1144" t="s">
        <v>28</v>
      </c>
      <c r="C1144" t="s">
        <v>26</v>
      </c>
      <c r="D1144" t="s">
        <v>29</v>
      </c>
      <c r="E1144">
        <v>2019.6125999999999</v>
      </c>
      <c r="F1144">
        <v>4990.5636999999997</v>
      </c>
      <c r="G1144">
        <v>0.55000000000000004</v>
      </c>
      <c r="H1144">
        <v>29.43</v>
      </c>
    </row>
    <row r="1145" spans="1:8" x14ac:dyDescent="0.25">
      <c r="B1145" t="s">
        <v>25</v>
      </c>
      <c r="C1145" t="s">
        <v>26</v>
      </c>
      <c r="D1145" t="s">
        <v>30</v>
      </c>
      <c r="E1145">
        <v>1332.0866000000001</v>
      </c>
      <c r="F1145">
        <v>3291.6525999999999</v>
      </c>
      <c r="G1145">
        <v>0.36</v>
      </c>
      <c r="H1145">
        <v>19.41</v>
      </c>
    </row>
    <row r="1146" spans="1:8" x14ac:dyDescent="0.25">
      <c r="B1146" t="s">
        <v>28</v>
      </c>
      <c r="C1146" t="s">
        <v>26</v>
      </c>
      <c r="D1146" t="s">
        <v>31</v>
      </c>
      <c r="E1146">
        <v>1139.2388000000001</v>
      </c>
      <c r="F1146">
        <v>2815.1161000000002</v>
      </c>
      <c r="G1146">
        <v>0.31</v>
      </c>
      <c r="H1146">
        <v>16.600000000000001</v>
      </c>
    </row>
    <row r="1148" spans="1:8" x14ac:dyDescent="0.25">
      <c r="A1148" t="s">
        <v>50</v>
      </c>
    </row>
    <row r="1149" spans="1:8" x14ac:dyDescent="0.25">
      <c r="B1149" t="s">
        <v>51</v>
      </c>
      <c r="C1149">
        <v>2593.8136</v>
      </c>
      <c r="D1149">
        <v>6409.4430000000002</v>
      </c>
      <c r="E1149">
        <v>0.7</v>
      </c>
      <c r="F1149">
        <v>37.799999999999997</v>
      </c>
    </row>
    <row r="1150" spans="1:8" x14ac:dyDescent="0.25">
      <c r="B1150" t="s">
        <v>53</v>
      </c>
      <c r="C1150">
        <v>2719.2651999999998</v>
      </c>
      <c r="D1150">
        <v>6719.4402</v>
      </c>
      <c r="E1150">
        <v>0.74</v>
      </c>
      <c r="F1150">
        <v>39.619999999999997</v>
      </c>
    </row>
    <row r="1151" spans="1:8" x14ac:dyDescent="0.25">
      <c r="B1151" t="s">
        <v>58</v>
      </c>
      <c r="C1151">
        <v>1547.8026</v>
      </c>
      <c r="D1151">
        <v>3824.6975000000002</v>
      </c>
      <c r="E1151">
        <v>0.42</v>
      </c>
      <c r="F1151">
        <v>22.55</v>
      </c>
    </row>
    <row r="1153" spans="1:10" x14ac:dyDescent="0.25">
      <c r="A1153" t="s">
        <v>64</v>
      </c>
    </row>
    <row r="1154" spans="1:10" x14ac:dyDescent="0.25">
      <c r="B1154" t="s">
        <v>65</v>
      </c>
      <c r="C1154">
        <v>5867.5745999999999</v>
      </c>
      <c r="D1154">
        <v>14499.070100000001</v>
      </c>
      <c r="E1154">
        <v>1.59</v>
      </c>
      <c r="F1154">
        <v>85.5</v>
      </c>
    </row>
    <row r="1155" spans="1:10" x14ac:dyDescent="0.25">
      <c r="B1155" s="3">
        <v>43865</v>
      </c>
      <c r="C1155">
        <v>993.30669999999998</v>
      </c>
      <c r="D1155">
        <v>2454.5106000000001</v>
      </c>
      <c r="E1155">
        <v>0.27</v>
      </c>
      <c r="F1155">
        <v>14.47</v>
      </c>
    </row>
    <row r="1156" spans="1:10" x14ac:dyDescent="0.25">
      <c r="A1156" t="s">
        <v>8</v>
      </c>
    </row>
    <row r="1157" spans="1:10" x14ac:dyDescent="0.25">
      <c r="B1157">
        <v>487</v>
      </c>
      <c r="C1157" t="s">
        <v>25</v>
      </c>
      <c r="D1157" t="s">
        <v>26</v>
      </c>
      <c r="E1157" t="s">
        <v>69</v>
      </c>
      <c r="F1157">
        <v>792.62860000000001</v>
      </c>
      <c r="G1157">
        <v>1958.6249</v>
      </c>
      <c r="H1157">
        <v>0.22</v>
      </c>
      <c r="I1157">
        <v>11.55</v>
      </c>
      <c r="J1157" s="19">
        <v>1</v>
      </c>
    </row>
    <row r="1158" spans="1:10" x14ac:dyDescent="0.25">
      <c r="B1158">
        <v>488</v>
      </c>
      <c r="C1158" t="s">
        <v>25</v>
      </c>
      <c r="D1158" t="s">
        <v>26</v>
      </c>
      <c r="E1158" t="s">
        <v>93</v>
      </c>
      <c r="F1158">
        <v>799.02530000000002</v>
      </c>
      <c r="G1158">
        <v>1974.4314999999999</v>
      </c>
      <c r="H1158">
        <v>0.22</v>
      </c>
      <c r="I1158">
        <v>11.64</v>
      </c>
      <c r="J1158" s="19">
        <v>2</v>
      </c>
    </row>
    <row r="1159" spans="1:10" x14ac:dyDescent="0.25">
      <c r="B1159">
        <v>489</v>
      </c>
      <c r="C1159" t="s">
        <v>25</v>
      </c>
      <c r="D1159" t="s">
        <v>26</v>
      </c>
      <c r="E1159" t="s">
        <v>92</v>
      </c>
      <c r="F1159">
        <v>155.15280000000001</v>
      </c>
      <c r="G1159">
        <v>383.39030000000002</v>
      </c>
      <c r="H1159">
        <v>0.04</v>
      </c>
      <c r="I1159">
        <v>2.2599999999999998</v>
      </c>
      <c r="J1159" s="19">
        <v>3</v>
      </c>
    </row>
    <row r="1160" spans="1:10" x14ac:dyDescent="0.25">
      <c r="B1160">
        <v>490</v>
      </c>
      <c r="C1160" t="s">
        <v>25</v>
      </c>
      <c r="D1160" t="s">
        <v>26</v>
      </c>
      <c r="E1160" t="s">
        <v>143</v>
      </c>
      <c r="F1160">
        <v>418.49310000000003</v>
      </c>
      <c r="G1160">
        <v>1034.1172999999999</v>
      </c>
      <c r="H1160">
        <v>0.11</v>
      </c>
      <c r="I1160">
        <v>6.1</v>
      </c>
      <c r="J1160" s="19">
        <v>4</v>
      </c>
    </row>
    <row r="1161" spans="1:10" x14ac:dyDescent="0.25">
      <c r="B1161">
        <v>491</v>
      </c>
      <c r="C1161" t="s">
        <v>25</v>
      </c>
      <c r="D1161" t="s">
        <v>26</v>
      </c>
      <c r="E1161" t="s">
        <v>142</v>
      </c>
      <c r="F1161">
        <v>204.64340000000001</v>
      </c>
      <c r="G1161">
        <v>505.68419999999998</v>
      </c>
      <c r="H1161">
        <v>0.06</v>
      </c>
      <c r="I1161">
        <v>2.98</v>
      </c>
      <c r="J1161" s="19">
        <v>5</v>
      </c>
    </row>
    <row r="1162" spans="1:10" x14ac:dyDescent="0.25">
      <c r="B1162">
        <v>492</v>
      </c>
      <c r="C1162" t="s">
        <v>28</v>
      </c>
      <c r="D1162" t="s">
        <v>26</v>
      </c>
      <c r="E1162" t="s">
        <v>74</v>
      </c>
      <c r="F1162">
        <v>869.17269999999996</v>
      </c>
      <c r="G1162">
        <v>2147.7692000000002</v>
      </c>
      <c r="H1162">
        <v>0.24</v>
      </c>
      <c r="I1162">
        <v>12.67</v>
      </c>
      <c r="J1162" s="19">
        <v>6</v>
      </c>
    </row>
    <row r="1163" spans="1:10" x14ac:dyDescent="0.25">
      <c r="B1163">
        <v>493</v>
      </c>
      <c r="C1163" t="s">
        <v>28</v>
      </c>
      <c r="D1163" t="s">
        <v>26</v>
      </c>
      <c r="E1163" t="s">
        <v>152</v>
      </c>
      <c r="F1163">
        <v>142.79480000000001</v>
      </c>
      <c r="G1163">
        <v>352.85320000000002</v>
      </c>
      <c r="H1163">
        <v>0.04</v>
      </c>
      <c r="I1163">
        <v>2.08</v>
      </c>
      <c r="J1163" s="19">
        <v>7</v>
      </c>
    </row>
    <row r="1164" spans="1:10" x14ac:dyDescent="0.25">
      <c r="B1164">
        <v>494</v>
      </c>
      <c r="C1164" t="s">
        <v>28</v>
      </c>
      <c r="D1164" t="s">
        <v>26</v>
      </c>
      <c r="E1164" t="s">
        <v>96</v>
      </c>
      <c r="F1164">
        <v>640.96950000000004</v>
      </c>
      <c r="G1164">
        <v>1583.8677</v>
      </c>
      <c r="H1164">
        <v>0.17</v>
      </c>
      <c r="I1164">
        <v>9.34</v>
      </c>
      <c r="J1164" s="19">
        <v>8</v>
      </c>
    </row>
    <row r="1165" spans="1:10" x14ac:dyDescent="0.25">
      <c r="B1165">
        <v>495</v>
      </c>
      <c r="C1165" t="s">
        <v>28</v>
      </c>
      <c r="D1165" t="s">
        <v>26</v>
      </c>
      <c r="E1165" t="s">
        <v>145</v>
      </c>
      <c r="F1165">
        <v>233.178</v>
      </c>
      <c r="G1165">
        <v>576.19449999999995</v>
      </c>
      <c r="H1165">
        <v>0.06</v>
      </c>
      <c r="I1165">
        <v>3.4</v>
      </c>
      <c r="J1165" s="19">
        <v>9</v>
      </c>
    </row>
    <row r="1166" spans="1:10" x14ac:dyDescent="0.25">
      <c r="B1166">
        <v>496</v>
      </c>
      <c r="C1166" t="s">
        <v>28</v>
      </c>
      <c r="D1166" t="s">
        <v>26</v>
      </c>
      <c r="E1166" t="s">
        <v>144</v>
      </c>
      <c r="F1166">
        <v>133.49760000000001</v>
      </c>
      <c r="G1166">
        <v>329.8793</v>
      </c>
      <c r="H1166">
        <v>0.04</v>
      </c>
      <c r="I1166">
        <v>1.95</v>
      </c>
      <c r="J1166" s="19">
        <v>10</v>
      </c>
    </row>
    <row r="1167" spans="1:10" x14ac:dyDescent="0.25">
      <c r="B1167">
        <v>497</v>
      </c>
      <c r="C1167" t="s">
        <v>25</v>
      </c>
      <c r="D1167" t="s">
        <v>26</v>
      </c>
      <c r="E1167" t="s">
        <v>79</v>
      </c>
      <c r="F1167">
        <v>442.99900000000002</v>
      </c>
      <c r="G1167">
        <v>1094.6727000000001</v>
      </c>
      <c r="H1167">
        <v>0.12</v>
      </c>
      <c r="I1167">
        <v>6.46</v>
      </c>
      <c r="J1167" s="19">
        <v>11</v>
      </c>
    </row>
    <row r="1168" spans="1:10" x14ac:dyDescent="0.25">
      <c r="B1168">
        <v>498</v>
      </c>
      <c r="C1168" t="s">
        <v>25</v>
      </c>
      <c r="D1168" t="s">
        <v>26</v>
      </c>
      <c r="E1168" t="s">
        <v>98</v>
      </c>
      <c r="F1168">
        <v>85.956000000000003</v>
      </c>
      <c r="G1168">
        <v>212.4015</v>
      </c>
      <c r="H1168">
        <v>0.02</v>
      </c>
      <c r="I1168">
        <v>1.25</v>
      </c>
      <c r="J1168" s="19">
        <v>12</v>
      </c>
    </row>
    <row r="1169" spans="1:10" x14ac:dyDescent="0.25">
      <c r="B1169">
        <v>499</v>
      </c>
      <c r="C1169" t="s">
        <v>25</v>
      </c>
      <c r="D1169" t="s">
        <v>26</v>
      </c>
      <c r="E1169" t="s">
        <v>99</v>
      </c>
      <c r="F1169">
        <v>449.36329999999998</v>
      </c>
      <c r="G1169">
        <v>1110.3992000000001</v>
      </c>
      <c r="H1169">
        <v>0.12</v>
      </c>
      <c r="I1169">
        <v>6.55</v>
      </c>
      <c r="J1169" s="19">
        <v>13</v>
      </c>
    </row>
    <row r="1170" spans="1:10" x14ac:dyDescent="0.25">
      <c r="B1170">
        <v>500</v>
      </c>
      <c r="C1170" t="s">
        <v>25</v>
      </c>
      <c r="D1170" t="s">
        <v>26</v>
      </c>
      <c r="E1170" t="s">
        <v>146</v>
      </c>
      <c r="F1170">
        <v>238.1765</v>
      </c>
      <c r="G1170">
        <v>588.54589999999996</v>
      </c>
      <c r="H1170">
        <v>0.06</v>
      </c>
      <c r="I1170">
        <v>3.47</v>
      </c>
      <c r="J1170" s="19">
        <v>14</v>
      </c>
    </row>
    <row r="1171" spans="1:10" x14ac:dyDescent="0.25">
      <c r="B1171">
        <v>501</v>
      </c>
      <c r="C1171" t="s">
        <v>25</v>
      </c>
      <c r="D1171" t="s">
        <v>26</v>
      </c>
      <c r="E1171" t="s">
        <v>147</v>
      </c>
      <c r="F1171">
        <v>115.5919</v>
      </c>
      <c r="G1171">
        <v>285.63330000000002</v>
      </c>
      <c r="H1171">
        <v>0.03</v>
      </c>
      <c r="I1171">
        <v>1.68</v>
      </c>
      <c r="J1171" s="19">
        <v>15</v>
      </c>
    </row>
    <row r="1172" spans="1:10" x14ac:dyDescent="0.25">
      <c r="B1172">
        <v>502</v>
      </c>
      <c r="C1172" t="s">
        <v>28</v>
      </c>
      <c r="D1172" t="s">
        <v>26</v>
      </c>
      <c r="E1172" t="s">
        <v>83</v>
      </c>
      <c r="F1172">
        <v>489.01319999999998</v>
      </c>
      <c r="G1172">
        <v>1208.3761999999999</v>
      </c>
      <c r="H1172">
        <v>0.13</v>
      </c>
      <c r="I1172">
        <v>7.13</v>
      </c>
      <c r="J1172" s="19">
        <v>16</v>
      </c>
    </row>
    <row r="1173" spans="1:10" x14ac:dyDescent="0.25">
      <c r="B1173">
        <v>503</v>
      </c>
      <c r="C1173" t="s">
        <v>28</v>
      </c>
      <c r="D1173" t="s">
        <v>26</v>
      </c>
      <c r="E1173" t="s">
        <v>155</v>
      </c>
      <c r="F1173">
        <v>81.062399999999997</v>
      </c>
      <c r="G1173">
        <v>200.3091</v>
      </c>
      <c r="H1173">
        <v>0.02</v>
      </c>
      <c r="I1173">
        <v>1.18</v>
      </c>
      <c r="J1173" s="19">
        <v>17</v>
      </c>
    </row>
    <row r="1174" spans="1:10" x14ac:dyDescent="0.25">
      <c r="B1174">
        <v>504</v>
      </c>
      <c r="C1174" t="s">
        <v>28</v>
      </c>
      <c r="D1174" t="s">
        <v>26</v>
      </c>
      <c r="E1174" t="s">
        <v>102</v>
      </c>
      <c r="F1174">
        <v>364.94110000000001</v>
      </c>
      <c r="G1174">
        <v>901.78769999999997</v>
      </c>
      <c r="H1174">
        <v>0.1</v>
      </c>
      <c r="I1174">
        <v>5.32</v>
      </c>
      <c r="J1174" s="19">
        <v>18</v>
      </c>
    </row>
    <row r="1175" spans="1:10" x14ac:dyDescent="0.25">
      <c r="B1175">
        <v>505</v>
      </c>
      <c r="C1175" t="s">
        <v>28</v>
      </c>
      <c r="D1175" t="s">
        <v>26</v>
      </c>
      <c r="E1175" t="s">
        <v>148</v>
      </c>
      <c r="F1175">
        <v>129.61429999999999</v>
      </c>
      <c r="G1175">
        <v>320.28339999999997</v>
      </c>
      <c r="H1175">
        <v>0.04</v>
      </c>
      <c r="I1175">
        <v>1.89</v>
      </c>
      <c r="J1175" s="19">
        <v>19</v>
      </c>
    </row>
    <row r="1176" spans="1:10" x14ac:dyDescent="0.25">
      <c r="B1176">
        <v>506</v>
      </c>
      <c r="C1176" t="s">
        <v>28</v>
      </c>
      <c r="D1176" t="s">
        <v>26</v>
      </c>
      <c r="E1176" t="s">
        <v>149</v>
      </c>
      <c r="F1176">
        <v>74.607799999999997</v>
      </c>
      <c r="G1176">
        <v>184.3597</v>
      </c>
      <c r="H1176">
        <v>0.02</v>
      </c>
      <c r="I1176">
        <v>1.0900000000000001</v>
      </c>
      <c r="J1176" s="19">
        <v>20</v>
      </c>
    </row>
    <row r="1177" spans="1:10" x14ac:dyDescent="0.25">
      <c r="A1177" t="s">
        <v>0</v>
      </c>
    </row>
    <row r="1178" spans="1:10" x14ac:dyDescent="0.25">
      <c r="A1178" t="s">
        <v>0</v>
      </c>
    </row>
    <row r="1179" spans="1:10" x14ac:dyDescent="0.25">
      <c r="B1179" t="s">
        <v>19</v>
      </c>
      <c r="C1179" t="s">
        <v>20</v>
      </c>
      <c r="D1179" t="s">
        <v>21</v>
      </c>
      <c r="E1179" t="s">
        <v>23</v>
      </c>
      <c r="F1179" t="s">
        <v>66</v>
      </c>
    </row>
    <row r="1181" spans="1:10" x14ac:dyDescent="0.25">
      <c r="A1181" t="s">
        <v>67</v>
      </c>
      <c r="B1181" t="s">
        <v>68</v>
      </c>
      <c r="C1181">
        <v>30</v>
      </c>
      <c r="D1181">
        <v>7913.7057999999997</v>
      </c>
      <c r="E1181">
        <v>19555.1626</v>
      </c>
      <c r="F1181">
        <v>2.15</v>
      </c>
    </row>
    <row r="1183" spans="1:10" x14ac:dyDescent="0.25">
      <c r="A1183" t="s">
        <v>24</v>
      </c>
    </row>
    <row r="1184" spans="1:10" x14ac:dyDescent="0.25">
      <c r="B1184" t="s">
        <v>36</v>
      </c>
      <c r="C1184" t="s">
        <v>26</v>
      </c>
      <c r="D1184" t="s">
        <v>38</v>
      </c>
      <c r="E1184">
        <v>1139.8574000000001</v>
      </c>
      <c r="F1184">
        <v>2816.6446999999998</v>
      </c>
      <c r="G1184">
        <v>0.31</v>
      </c>
      <c r="H1184">
        <v>14.4</v>
      </c>
    </row>
    <row r="1185" spans="1:8" x14ac:dyDescent="0.25">
      <c r="B1185" t="s">
        <v>39</v>
      </c>
      <c r="C1185" t="s">
        <v>26</v>
      </c>
      <c r="D1185" t="s">
        <v>40</v>
      </c>
      <c r="E1185">
        <v>1437.3068000000001</v>
      </c>
      <c r="F1185">
        <v>3551.6570000000002</v>
      </c>
      <c r="G1185">
        <v>0.39</v>
      </c>
      <c r="H1185">
        <v>18.16</v>
      </c>
    </row>
    <row r="1186" spans="1:8" x14ac:dyDescent="0.25">
      <c r="B1186" t="s">
        <v>25</v>
      </c>
      <c r="C1186" t="s">
        <v>26</v>
      </c>
      <c r="D1186" t="s">
        <v>27</v>
      </c>
      <c r="E1186">
        <v>1962.7747999999999</v>
      </c>
      <c r="F1186">
        <v>4850.1147000000001</v>
      </c>
      <c r="G1186">
        <v>0.53</v>
      </c>
      <c r="H1186">
        <v>24.8</v>
      </c>
    </row>
    <row r="1187" spans="1:8" x14ac:dyDescent="0.25">
      <c r="B1187" t="s">
        <v>28</v>
      </c>
      <c r="C1187" t="s">
        <v>26</v>
      </c>
      <c r="D1187" t="s">
        <v>29</v>
      </c>
      <c r="E1187">
        <v>1451.7686000000001</v>
      </c>
      <c r="F1187">
        <v>3587.3928000000001</v>
      </c>
      <c r="G1187">
        <v>0.39</v>
      </c>
      <c r="H1187">
        <v>18.34</v>
      </c>
    </row>
    <row r="1188" spans="1:8" x14ac:dyDescent="0.25">
      <c r="B1188" t="s">
        <v>25</v>
      </c>
      <c r="C1188" t="s">
        <v>26</v>
      </c>
      <c r="D1188" t="s">
        <v>30</v>
      </c>
      <c r="E1188">
        <v>1103.3855000000001</v>
      </c>
      <c r="F1188">
        <v>2726.5207</v>
      </c>
      <c r="G1188">
        <v>0.3</v>
      </c>
      <c r="H1188">
        <v>13.94</v>
      </c>
    </row>
    <row r="1189" spans="1:8" x14ac:dyDescent="0.25">
      <c r="B1189" t="s">
        <v>28</v>
      </c>
      <c r="C1189" t="s">
        <v>26</v>
      </c>
      <c r="D1189" t="s">
        <v>31</v>
      </c>
      <c r="E1189">
        <v>817.99099999999999</v>
      </c>
      <c r="F1189">
        <v>2021.2965999999999</v>
      </c>
      <c r="G1189">
        <v>0.22</v>
      </c>
      <c r="H1189">
        <v>10.34</v>
      </c>
    </row>
    <row r="1191" spans="1:8" x14ac:dyDescent="0.25">
      <c r="A1191" t="s">
        <v>50</v>
      </c>
    </row>
    <row r="1192" spans="1:8" x14ac:dyDescent="0.25">
      <c r="B1192" t="s">
        <v>51</v>
      </c>
      <c r="C1192">
        <v>2479.8438000000001</v>
      </c>
      <c r="D1192">
        <v>6127.8180000000002</v>
      </c>
      <c r="E1192">
        <v>0.67</v>
      </c>
      <c r="F1192">
        <v>31.34</v>
      </c>
    </row>
    <row r="1193" spans="1:8" x14ac:dyDescent="0.25">
      <c r="B1193" t="s">
        <v>59</v>
      </c>
      <c r="C1193">
        <v>750.10109999999997</v>
      </c>
      <c r="D1193">
        <v>1853.5373</v>
      </c>
      <c r="E1193">
        <v>0.2</v>
      </c>
      <c r="F1193">
        <v>9.48</v>
      </c>
    </row>
    <row r="1194" spans="1:8" x14ac:dyDescent="0.25">
      <c r="B1194" t="s">
        <v>58</v>
      </c>
      <c r="C1194">
        <v>2365.7514999999999</v>
      </c>
      <c r="D1194">
        <v>5845.8903</v>
      </c>
      <c r="E1194">
        <v>0.64</v>
      </c>
      <c r="F1194">
        <v>29.89</v>
      </c>
    </row>
    <row r="1195" spans="1:8" x14ac:dyDescent="0.25">
      <c r="B1195" t="s">
        <v>60</v>
      </c>
      <c r="C1195">
        <v>2317.3878</v>
      </c>
      <c r="D1195">
        <v>5726.3810000000003</v>
      </c>
      <c r="E1195">
        <v>0.63</v>
      </c>
      <c r="F1195">
        <v>29.28</v>
      </c>
    </row>
    <row r="1197" spans="1:8" x14ac:dyDescent="0.25">
      <c r="A1197" t="s">
        <v>64</v>
      </c>
    </row>
    <row r="1198" spans="1:8" x14ac:dyDescent="0.25">
      <c r="B1198" s="3">
        <v>43865</v>
      </c>
      <c r="C1198">
        <v>996.14290000000005</v>
      </c>
      <c r="D1198">
        <v>2461.5187999999998</v>
      </c>
      <c r="E1198">
        <v>0.27</v>
      </c>
      <c r="F1198">
        <v>12.59</v>
      </c>
    </row>
    <row r="1199" spans="1:8" x14ac:dyDescent="0.25">
      <c r="B1199" t="s">
        <v>65</v>
      </c>
      <c r="C1199">
        <v>6063.1800999999996</v>
      </c>
      <c r="D1199">
        <v>14982.4213</v>
      </c>
      <c r="E1199">
        <v>1.65</v>
      </c>
      <c r="F1199">
        <v>76.62</v>
      </c>
    </row>
    <row r="1200" spans="1:8" x14ac:dyDescent="0.25">
      <c r="B1200" s="4">
        <v>2958191</v>
      </c>
      <c r="C1200">
        <v>853.76110000000006</v>
      </c>
      <c r="D1200">
        <v>2109.6864999999998</v>
      </c>
      <c r="E1200">
        <v>0.23</v>
      </c>
      <c r="F1200">
        <v>10.79</v>
      </c>
    </row>
    <row r="1201" spans="1:11" x14ac:dyDescent="0.25">
      <c r="A1201" t="s">
        <v>8</v>
      </c>
    </row>
    <row r="1202" spans="1:11" x14ac:dyDescent="0.25">
      <c r="B1202">
        <v>507</v>
      </c>
      <c r="C1202" t="s">
        <v>36</v>
      </c>
      <c r="D1202" t="s">
        <v>37</v>
      </c>
      <c r="E1202" t="s">
        <v>26</v>
      </c>
      <c r="F1202" t="s">
        <v>183</v>
      </c>
      <c r="G1202">
        <v>64.607100000000003</v>
      </c>
      <c r="H1202">
        <v>159.6474</v>
      </c>
      <c r="I1202">
        <v>0.02</v>
      </c>
      <c r="J1202" s="19">
        <v>0.82</v>
      </c>
      <c r="K1202">
        <v>1</v>
      </c>
    </row>
    <row r="1203" spans="1:11" x14ac:dyDescent="0.25">
      <c r="B1203">
        <v>508</v>
      </c>
      <c r="C1203" t="s">
        <v>36</v>
      </c>
      <c r="D1203" t="s">
        <v>37</v>
      </c>
      <c r="E1203" t="s">
        <v>26</v>
      </c>
      <c r="F1203" t="s">
        <v>182</v>
      </c>
      <c r="G1203">
        <v>165.7782</v>
      </c>
      <c r="H1203">
        <v>409.6463</v>
      </c>
      <c r="I1203">
        <v>0.05</v>
      </c>
      <c r="J1203" s="19">
        <v>2.09</v>
      </c>
      <c r="K1203">
        <v>2</v>
      </c>
    </row>
    <row r="1204" spans="1:11" x14ac:dyDescent="0.25">
      <c r="B1204">
        <v>509</v>
      </c>
      <c r="C1204" t="s">
        <v>36</v>
      </c>
      <c r="D1204" t="s">
        <v>37</v>
      </c>
      <c r="E1204" t="s">
        <v>26</v>
      </c>
      <c r="F1204" t="s">
        <v>195</v>
      </c>
      <c r="G1204">
        <v>41.234200000000001</v>
      </c>
      <c r="H1204">
        <v>101.8918</v>
      </c>
      <c r="I1204">
        <v>0.01</v>
      </c>
      <c r="J1204" s="19">
        <v>0.52</v>
      </c>
      <c r="K1204">
        <v>3</v>
      </c>
    </row>
    <row r="1205" spans="1:11" x14ac:dyDescent="0.25">
      <c r="B1205">
        <v>510</v>
      </c>
      <c r="C1205" t="s">
        <v>36</v>
      </c>
      <c r="D1205" t="s">
        <v>37</v>
      </c>
      <c r="E1205" t="s">
        <v>26</v>
      </c>
      <c r="F1205" t="s">
        <v>138</v>
      </c>
      <c r="G1205">
        <v>79.480800000000002</v>
      </c>
      <c r="H1205">
        <v>196.40100000000001</v>
      </c>
      <c r="I1205">
        <v>0.02</v>
      </c>
      <c r="J1205" s="19">
        <v>1</v>
      </c>
      <c r="K1205">
        <v>4</v>
      </c>
    </row>
    <row r="1206" spans="1:11" x14ac:dyDescent="0.25">
      <c r="B1206">
        <v>511</v>
      </c>
      <c r="C1206" t="s">
        <v>36</v>
      </c>
      <c r="D1206" t="s">
        <v>37</v>
      </c>
      <c r="E1206" t="s">
        <v>26</v>
      </c>
      <c r="F1206" t="s">
        <v>136</v>
      </c>
      <c r="G1206">
        <v>67.454599999999999</v>
      </c>
      <c r="H1206">
        <v>166.68369999999999</v>
      </c>
      <c r="I1206">
        <v>0.02</v>
      </c>
      <c r="J1206" s="19">
        <v>0.85</v>
      </c>
      <c r="K1206">
        <v>5</v>
      </c>
    </row>
    <row r="1207" spans="1:11" x14ac:dyDescent="0.25">
      <c r="B1207">
        <v>512</v>
      </c>
      <c r="C1207" t="s">
        <v>36</v>
      </c>
      <c r="D1207" t="s">
        <v>37</v>
      </c>
      <c r="E1207" t="s">
        <v>26</v>
      </c>
      <c r="F1207" t="s">
        <v>137</v>
      </c>
      <c r="G1207">
        <v>175.09719999999999</v>
      </c>
      <c r="H1207">
        <v>432.6739</v>
      </c>
      <c r="I1207">
        <v>0.05</v>
      </c>
      <c r="J1207" s="19">
        <v>2.21</v>
      </c>
      <c r="K1207">
        <v>6</v>
      </c>
    </row>
    <row r="1208" spans="1:11" x14ac:dyDescent="0.25">
      <c r="B1208">
        <v>513</v>
      </c>
      <c r="C1208" t="s">
        <v>36</v>
      </c>
      <c r="D1208" t="s">
        <v>37</v>
      </c>
      <c r="E1208" t="s">
        <v>26</v>
      </c>
      <c r="F1208" t="s">
        <v>157</v>
      </c>
      <c r="G1208">
        <v>208.38229999999999</v>
      </c>
      <c r="H1208">
        <v>514.923</v>
      </c>
      <c r="I1208">
        <v>0.06</v>
      </c>
      <c r="J1208" s="19">
        <v>2.63</v>
      </c>
      <c r="K1208">
        <v>7</v>
      </c>
    </row>
    <row r="1209" spans="1:11" x14ac:dyDescent="0.25">
      <c r="B1209">
        <v>514</v>
      </c>
      <c r="C1209" t="s">
        <v>36</v>
      </c>
      <c r="D1209" t="s">
        <v>37</v>
      </c>
      <c r="E1209" t="s">
        <v>26</v>
      </c>
      <c r="F1209" t="s">
        <v>158</v>
      </c>
      <c r="G1209">
        <v>161.39920000000001</v>
      </c>
      <c r="H1209">
        <v>398.8254</v>
      </c>
      <c r="I1209">
        <v>0.04</v>
      </c>
      <c r="J1209" s="19">
        <v>2.04</v>
      </c>
      <c r="K1209">
        <v>8</v>
      </c>
    </row>
    <row r="1210" spans="1:11" x14ac:dyDescent="0.25">
      <c r="B1210">
        <v>515</v>
      </c>
      <c r="C1210" t="s">
        <v>36</v>
      </c>
      <c r="D1210" t="s">
        <v>37</v>
      </c>
      <c r="E1210" t="s">
        <v>26</v>
      </c>
      <c r="F1210" t="s">
        <v>159</v>
      </c>
      <c r="G1210">
        <v>176.4238</v>
      </c>
      <c r="H1210">
        <v>435.95209999999997</v>
      </c>
      <c r="I1210">
        <v>0.05</v>
      </c>
      <c r="J1210" s="19">
        <v>2.23</v>
      </c>
      <c r="K1210">
        <v>9</v>
      </c>
    </row>
    <row r="1211" spans="1:11" x14ac:dyDescent="0.25">
      <c r="B1211">
        <v>516</v>
      </c>
      <c r="C1211" t="s">
        <v>39</v>
      </c>
      <c r="D1211" t="s">
        <v>37</v>
      </c>
      <c r="E1211" t="s">
        <v>26</v>
      </c>
      <c r="F1211" t="s">
        <v>184</v>
      </c>
      <c r="G1211">
        <v>217.55029999999999</v>
      </c>
      <c r="H1211">
        <v>537.57780000000002</v>
      </c>
      <c r="I1211">
        <v>0.06</v>
      </c>
      <c r="J1211" s="19">
        <v>2.75</v>
      </c>
      <c r="K1211">
        <v>10</v>
      </c>
    </row>
    <row r="1212" spans="1:11" x14ac:dyDescent="0.25">
      <c r="B1212">
        <v>517</v>
      </c>
      <c r="C1212" t="s">
        <v>39</v>
      </c>
      <c r="D1212" t="s">
        <v>37</v>
      </c>
      <c r="E1212" t="s">
        <v>26</v>
      </c>
      <c r="F1212" t="s">
        <v>196</v>
      </c>
      <c r="G1212">
        <v>73.694100000000006</v>
      </c>
      <c r="H1212">
        <v>182.1019</v>
      </c>
      <c r="I1212">
        <v>0.02</v>
      </c>
      <c r="J1212" s="19">
        <v>0.93</v>
      </c>
      <c r="K1212">
        <v>11</v>
      </c>
    </row>
    <row r="1213" spans="1:11" x14ac:dyDescent="0.25">
      <c r="B1213">
        <v>518</v>
      </c>
      <c r="C1213" t="s">
        <v>39</v>
      </c>
      <c r="D1213" t="s">
        <v>37</v>
      </c>
      <c r="E1213" t="s">
        <v>26</v>
      </c>
      <c r="F1213" t="s">
        <v>185</v>
      </c>
      <c r="G1213">
        <v>102.4824</v>
      </c>
      <c r="H1213">
        <v>253.23910000000001</v>
      </c>
      <c r="I1213">
        <v>0.03</v>
      </c>
      <c r="J1213" s="19">
        <v>1.29</v>
      </c>
      <c r="K1213">
        <v>12</v>
      </c>
    </row>
    <row r="1214" spans="1:11" x14ac:dyDescent="0.25">
      <c r="B1214">
        <v>519</v>
      </c>
      <c r="C1214" t="s">
        <v>39</v>
      </c>
      <c r="D1214" t="s">
        <v>37</v>
      </c>
      <c r="E1214" t="s">
        <v>26</v>
      </c>
      <c r="F1214" t="s">
        <v>173</v>
      </c>
      <c r="G1214">
        <v>114.2807</v>
      </c>
      <c r="H1214">
        <v>282.39330000000001</v>
      </c>
      <c r="I1214">
        <v>0.03</v>
      </c>
      <c r="J1214" s="19">
        <v>1.44</v>
      </c>
      <c r="K1214">
        <v>13</v>
      </c>
    </row>
    <row r="1215" spans="1:11" x14ac:dyDescent="0.25">
      <c r="B1215">
        <v>520</v>
      </c>
      <c r="C1215" t="s">
        <v>39</v>
      </c>
      <c r="D1215" t="s">
        <v>37</v>
      </c>
      <c r="E1215" t="s">
        <v>26</v>
      </c>
      <c r="F1215" t="s">
        <v>172</v>
      </c>
      <c r="G1215">
        <v>122.2491</v>
      </c>
      <c r="H1215">
        <v>302.08350000000002</v>
      </c>
      <c r="I1215">
        <v>0.03</v>
      </c>
      <c r="J1215" s="19">
        <v>1.54</v>
      </c>
      <c r="K1215">
        <v>14</v>
      </c>
    </row>
    <row r="1216" spans="1:11" x14ac:dyDescent="0.25">
      <c r="B1216">
        <v>521</v>
      </c>
      <c r="C1216" t="s">
        <v>39</v>
      </c>
      <c r="D1216" t="s">
        <v>37</v>
      </c>
      <c r="E1216" t="s">
        <v>26</v>
      </c>
      <c r="F1216" t="s">
        <v>174</v>
      </c>
      <c r="G1216">
        <v>191.53880000000001</v>
      </c>
      <c r="H1216">
        <v>473.30189999999999</v>
      </c>
      <c r="I1216">
        <v>0.05</v>
      </c>
      <c r="J1216" s="19">
        <v>2.42</v>
      </c>
      <c r="K1216">
        <v>15</v>
      </c>
    </row>
    <row r="1217" spans="2:11" x14ac:dyDescent="0.25">
      <c r="B1217">
        <v>522</v>
      </c>
      <c r="C1217" t="s">
        <v>39</v>
      </c>
      <c r="D1217" t="s">
        <v>37</v>
      </c>
      <c r="E1217" t="s">
        <v>26</v>
      </c>
      <c r="F1217" t="s">
        <v>176</v>
      </c>
      <c r="G1217">
        <v>193.84739999999999</v>
      </c>
      <c r="H1217">
        <v>479.00650000000002</v>
      </c>
      <c r="I1217">
        <v>0.05</v>
      </c>
      <c r="J1217" s="19">
        <v>2.4500000000000002</v>
      </c>
      <c r="K1217">
        <v>16</v>
      </c>
    </row>
    <row r="1218" spans="2:11" x14ac:dyDescent="0.25">
      <c r="B1218">
        <v>523</v>
      </c>
      <c r="C1218" t="s">
        <v>39</v>
      </c>
      <c r="D1218" t="s">
        <v>37</v>
      </c>
      <c r="E1218" t="s">
        <v>26</v>
      </c>
      <c r="F1218" t="s">
        <v>175</v>
      </c>
      <c r="G1218">
        <v>225.89109999999999</v>
      </c>
      <c r="H1218">
        <v>558.18809999999996</v>
      </c>
      <c r="I1218">
        <v>0.06</v>
      </c>
      <c r="J1218" s="19">
        <v>2.85</v>
      </c>
      <c r="K1218">
        <v>17</v>
      </c>
    </row>
    <row r="1219" spans="2:11" x14ac:dyDescent="0.25">
      <c r="B1219">
        <v>524</v>
      </c>
      <c r="C1219" t="s">
        <v>39</v>
      </c>
      <c r="D1219" t="s">
        <v>37</v>
      </c>
      <c r="E1219" t="s">
        <v>26</v>
      </c>
      <c r="F1219" t="s">
        <v>186</v>
      </c>
      <c r="G1219">
        <v>195.773</v>
      </c>
      <c r="H1219">
        <v>483.76479999999998</v>
      </c>
      <c r="I1219">
        <v>0.05</v>
      </c>
      <c r="J1219" s="19">
        <v>2.4700000000000002</v>
      </c>
      <c r="K1219">
        <v>18</v>
      </c>
    </row>
    <row r="1220" spans="2:11" x14ac:dyDescent="0.25">
      <c r="B1220">
        <v>525</v>
      </c>
      <c r="C1220" t="s">
        <v>25</v>
      </c>
      <c r="D1220" t="s">
        <v>26</v>
      </c>
      <c r="E1220" t="s">
        <v>150</v>
      </c>
      <c r="F1220">
        <v>872.79250000000002</v>
      </c>
      <c r="G1220">
        <v>2156.7138</v>
      </c>
      <c r="H1220">
        <v>0.24</v>
      </c>
      <c r="I1220">
        <v>11.03</v>
      </c>
      <c r="J1220" s="19">
        <v>19</v>
      </c>
    </row>
    <row r="1221" spans="2:11" x14ac:dyDescent="0.25">
      <c r="B1221">
        <v>526</v>
      </c>
      <c r="C1221" t="s">
        <v>25</v>
      </c>
      <c r="D1221" t="s">
        <v>26</v>
      </c>
      <c r="E1221" t="s">
        <v>69</v>
      </c>
      <c r="F1221">
        <v>707.82460000000003</v>
      </c>
      <c r="G1221">
        <v>1749.07</v>
      </c>
      <c r="H1221">
        <v>0.19</v>
      </c>
      <c r="I1221">
        <v>8.94</v>
      </c>
      <c r="J1221" s="19">
        <v>20</v>
      </c>
    </row>
    <row r="1222" spans="2:11" x14ac:dyDescent="0.25">
      <c r="B1222">
        <v>527</v>
      </c>
      <c r="C1222" t="s">
        <v>25</v>
      </c>
      <c r="D1222" t="s">
        <v>26</v>
      </c>
      <c r="E1222" t="s">
        <v>143</v>
      </c>
      <c r="F1222">
        <v>296.0607</v>
      </c>
      <c r="G1222">
        <v>731.58079999999995</v>
      </c>
      <c r="H1222">
        <v>0.08</v>
      </c>
      <c r="I1222">
        <v>3.74</v>
      </c>
      <c r="J1222" s="19">
        <v>21</v>
      </c>
    </row>
    <row r="1223" spans="2:11" x14ac:dyDescent="0.25">
      <c r="B1223">
        <v>528</v>
      </c>
      <c r="C1223" t="s">
        <v>25</v>
      </c>
      <c r="D1223" t="s">
        <v>26</v>
      </c>
      <c r="E1223" t="s">
        <v>142</v>
      </c>
      <c r="F1223">
        <v>86.097099999999998</v>
      </c>
      <c r="G1223">
        <v>212.7501</v>
      </c>
      <c r="H1223">
        <v>0.02</v>
      </c>
      <c r="I1223">
        <v>1.0900000000000001</v>
      </c>
      <c r="J1223" s="19">
        <v>22</v>
      </c>
    </row>
    <row r="1224" spans="2:11" x14ac:dyDescent="0.25">
      <c r="B1224">
        <v>529</v>
      </c>
      <c r="C1224" t="s">
        <v>28</v>
      </c>
      <c r="D1224" t="s">
        <v>26</v>
      </c>
      <c r="E1224" t="s">
        <v>151</v>
      </c>
      <c r="F1224">
        <v>609.53279999999995</v>
      </c>
      <c r="G1224">
        <v>1506.1860999999999</v>
      </c>
      <c r="H1224">
        <v>0.17</v>
      </c>
      <c r="I1224">
        <v>7.7</v>
      </c>
      <c r="J1224" s="19">
        <v>23</v>
      </c>
    </row>
    <row r="1225" spans="2:11" x14ac:dyDescent="0.25">
      <c r="B1225">
        <v>530</v>
      </c>
      <c r="C1225" t="s">
        <v>28</v>
      </c>
      <c r="D1225" t="s">
        <v>26</v>
      </c>
      <c r="E1225" t="s">
        <v>74</v>
      </c>
      <c r="F1225">
        <v>453.75189999999998</v>
      </c>
      <c r="G1225">
        <v>1121.2436</v>
      </c>
      <c r="H1225">
        <v>0.12</v>
      </c>
      <c r="I1225">
        <v>5.73</v>
      </c>
      <c r="J1225" s="19">
        <v>24</v>
      </c>
    </row>
    <row r="1226" spans="2:11" x14ac:dyDescent="0.25">
      <c r="B1226">
        <v>531</v>
      </c>
      <c r="C1226" t="s">
        <v>28</v>
      </c>
      <c r="D1226" t="s">
        <v>26</v>
      </c>
      <c r="E1226" t="s">
        <v>145</v>
      </c>
      <c r="F1226">
        <v>292.62220000000002</v>
      </c>
      <c r="G1226">
        <v>723.08399999999995</v>
      </c>
      <c r="H1226">
        <v>0.08</v>
      </c>
      <c r="I1226">
        <v>3.7</v>
      </c>
      <c r="J1226" s="19">
        <v>25</v>
      </c>
    </row>
    <row r="1227" spans="2:11" x14ac:dyDescent="0.25">
      <c r="B1227">
        <v>532</v>
      </c>
      <c r="C1227" t="s">
        <v>28</v>
      </c>
      <c r="D1227" t="s">
        <v>26</v>
      </c>
      <c r="E1227" t="s">
        <v>144</v>
      </c>
      <c r="F1227">
        <v>95.861699999999999</v>
      </c>
      <c r="G1227">
        <v>236.87899999999999</v>
      </c>
      <c r="H1227">
        <v>0.03</v>
      </c>
      <c r="I1227">
        <v>1.21</v>
      </c>
      <c r="J1227" s="19">
        <v>26</v>
      </c>
    </row>
    <row r="1228" spans="2:11" x14ac:dyDescent="0.25">
      <c r="B1228">
        <v>533</v>
      </c>
      <c r="C1228" t="s">
        <v>25</v>
      </c>
      <c r="D1228" t="s">
        <v>26</v>
      </c>
      <c r="E1228" t="s">
        <v>153</v>
      </c>
      <c r="F1228">
        <v>490.50420000000003</v>
      </c>
      <c r="G1228">
        <v>1212.0604000000001</v>
      </c>
      <c r="H1228">
        <v>0.13</v>
      </c>
      <c r="I1228">
        <v>6.2</v>
      </c>
      <c r="J1228" s="19">
        <v>27</v>
      </c>
    </row>
    <row r="1229" spans="2:11" x14ac:dyDescent="0.25">
      <c r="B1229">
        <v>534</v>
      </c>
      <c r="C1229" t="s">
        <v>25</v>
      </c>
      <c r="D1229" t="s">
        <v>26</v>
      </c>
      <c r="E1229" t="s">
        <v>79</v>
      </c>
      <c r="F1229">
        <v>397.20479999999998</v>
      </c>
      <c r="G1229">
        <v>981.51300000000003</v>
      </c>
      <c r="H1229">
        <v>0.11</v>
      </c>
      <c r="I1229">
        <v>5.0199999999999996</v>
      </c>
      <c r="J1229" s="19">
        <v>28</v>
      </c>
    </row>
    <row r="1230" spans="2:11" x14ac:dyDescent="0.25">
      <c r="B1230">
        <v>535</v>
      </c>
      <c r="C1230" t="s">
        <v>25</v>
      </c>
      <c r="D1230" t="s">
        <v>26</v>
      </c>
      <c r="E1230" t="s">
        <v>146</v>
      </c>
      <c r="F1230">
        <v>167.11750000000001</v>
      </c>
      <c r="G1230">
        <v>412.95580000000001</v>
      </c>
      <c r="H1230">
        <v>0.05</v>
      </c>
      <c r="I1230">
        <v>2.11</v>
      </c>
      <c r="J1230" s="19">
        <v>29</v>
      </c>
    </row>
    <row r="1231" spans="2:11" x14ac:dyDescent="0.25">
      <c r="B1231">
        <v>536</v>
      </c>
      <c r="C1231" t="s">
        <v>25</v>
      </c>
      <c r="D1231" t="s">
        <v>26</v>
      </c>
      <c r="E1231" t="s">
        <v>147</v>
      </c>
      <c r="F1231">
        <v>48.558999999999997</v>
      </c>
      <c r="G1231">
        <v>119.99160000000001</v>
      </c>
      <c r="H1231">
        <v>0.01</v>
      </c>
      <c r="I1231">
        <v>0.61</v>
      </c>
      <c r="J1231" s="19">
        <v>30</v>
      </c>
    </row>
    <row r="1232" spans="2:11" x14ac:dyDescent="0.25">
      <c r="B1232">
        <v>537</v>
      </c>
      <c r="C1232" t="s">
        <v>28</v>
      </c>
      <c r="D1232" t="s">
        <v>26</v>
      </c>
      <c r="E1232" t="s">
        <v>154</v>
      </c>
      <c r="F1232">
        <v>344.55829999999997</v>
      </c>
      <c r="G1232">
        <v>851.42070000000001</v>
      </c>
      <c r="H1232">
        <v>0.09</v>
      </c>
      <c r="I1232">
        <v>4.3499999999999996</v>
      </c>
      <c r="J1232" s="19">
        <v>31</v>
      </c>
    </row>
    <row r="1233" spans="1:10" x14ac:dyDescent="0.25">
      <c r="B1233">
        <v>538</v>
      </c>
      <c r="C1233" t="s">
        <v>28</v>
      </c>
      <c r="D1233" t="s">
        <v>26</v>
      </c>
      <c r="E1233" t="s">
        <v>83</v>
      </c>
      <c r="F1233">
        <v>255.71600000000001</v>
      </c>
      <c r="G1233">
        <v>631.88699999999994</v>
      </c>
      <c r="H1233">
        <v>7.0000000000000007E-2</v>
      </c>
      <c r="I1233">
        <v>3.23</v>
      </c>
      <c r="J1233" s="19">
        <v>32</v>
      </c>
    </row>
    <row r="1234" spans="1:10" x14ac:dyDescent="0.25">
      <c r="B1234">
        <v>539</v>
      </c>
      <c r="C1234" t="s">
        <v>28</v>
      </c>
      <c r="D1234" t="s">
        <v>26</v>
      </c>
      <c r="E1234" t="s">
        <v>148</v>
      </c>
      <c r="F1234">
        <v>164.13130000000001</v>
      </c>
      <c r="G1234">
        <v>405.57659999999998</v>
      </c>
      <c r="H1234">
        <v>0.04</v>
      </c>
      <c r="I1234">
        <v>2.0699999999999998</v>
      </c>
      <c r="J1234" s="19">
        <v>33</v>
      </c>
    </row>
    <row r="1235" spans="1:10" x14ac:dyDescent="0.25">
      <c r="B1235">
        <v>540</v>
      </c>
      <c r="C1235" t="s">
        <v>28</v>
      </c>
      <c r="D1235" t="s">
        <v>26</v>
      </c>
      <c r="E1235" t="s">
        <v>149</v>
      </c>
      <c r="F1235">
        <v>53.5854</v>
      </c>
      <c r="G1235">
        <v>132.41229999999999</v>
      </c>
      <c r="H1235">
        <v>0.01</v>
      </c>
      <c r="I1235">
        <v>0.68</v>
      </c>
      <c r="J1235" s="19">
        <v>34</v>
      </c>
    </row>
    <row r="1236" spans="1:10" x14ac:dyDescent="0.25">
      <c r="A1236" t="s">
        <v>0</v>
      </c>
    </row>
    <row r="1237" spans="1:10" x14ac:dyDescent="0.25">
      <c r="A1237" t="s">
        <v>0</v>
      </c>
    </row>
    <row r="1238" spans="1:10" x14ac:dyDescent="0.25">
      <c r="B1238" t="s">
        <v>19</v>
      </c>
      <c r="C1238" t="s">
        <v>20</v>
      </c>
      <c r="D1238" t="s">
        <v>21</v>
      </c>
      <c r="E1238" t="s">
        <v>23</v>
      </c>
      <c r="F1238" t="s">
        <v>66</v>
      </c>
    </row>
    <row r="1240" spans="1:10" x14ac:dyDescent="0.25">
      <c r="A1240" t="s">
        <v>67</v>
      </c>
      <c r="B1240" t="s">
        <v>68</v>
      </c>
      <c r="C1240">
        <v>31</v>
      </c>
      <c r="D1240">
        <v>1022.1182</v>
      </c>
      <c r="E1240">
        <v>2525.7053000000001</v>
      </c>
      <c r="F1240">
        <v>0.28000000000000003</v>
      </c>
    </row>
    <row r="1242" spans="1:10" x14ac:dyDescent="0.25">
      <c r="A1242" t="s">
        <v>24</v>
      </c>
    </row>
    <row r="1243" spans="1:10" x14ac:dyDescent="0.25">
      <c r="B1243" t="s">
        <v>36</v>
      </c>
      <c r="C1243" t="s">
        <v>26</v>
      </c>
      <c r="D1243" t="s">
        <v>38</v>
      </c>
      <c r="E1243">
        <v>159.45089999999999</v>
      </c>
      <c r="F1243">
        <v>394.01119999999997</v>
      </c>
      <c r="G1243">
        <v>0.04</v>
      </c>
      <c r="H1243">
        <v>15.6</v>
      </c>
    </row>
    <row r="1244" spans="1:10" x14ac:dyDescent="0.25">
      <c r="B1244" t="s">
        <v>39</v>
      </c>
      <c r="C1244" t="s">
        <v>26</v>
      </c>
      <c r="D1244" t="s">
        <v>40</v>
      </c>
      <c r="E1244">
        <v>471.15359999999998</v>
      </c>
      <c r="F1244">
        <v>1164.2440999999999</v>
      </c>
      <c r="G1244">
        <v>0.13</v>
      </c>
      <c r="H1244">
        <v>46.1</v>
      </c>
    </row>
    <row r="1245" spans="1:10" x14ac:dyDescent="0.25">
      <c r="B1245" t="s">
        <v>43</v>
      </c>
      <c r="C1245" t="s">
        <v>26</v>
      </c>
      <c r="D1245" t="s">
        <v>44</v>
      </c>
      <c r="E1245">
        <v>189.25040000000001</v>
      </c>
      <c r="F1245">
        <v>467.6472</v>
      </c>
      <c r="G1245">
        <v>0.05</v>
      </c>
      <c r="H1245">
        <v>18.52</v>
      </c>
    </row>
    <row r="1246" spans="1:10" x14ac:dyDescent="0.25">
      <c r="B1246" t="s">
        <v>45</v>
      </c>
      <c r="C1246" t="s">
        <v>26</v>
      </c>
      <c r="D1246" t="s">
        <v>46</v>
      </c>
      <c r="E1246">
        <v>73.429699999999997</v>
      </c>
      <c r="F1246">
        <v>181.4485</v>
      </c>
      <c r="G1246">
        <v>0.02</v>
      </c>
      <c r="H1246">
        <v>7.18</v>
      </c>
    </row>
    <row r="1247" spans="1:10" x14ac:dyDescent="0.25">
      <c r="B1247" t="s">
        <v>33</v>
      </c>
      <c r="C1247" t="s">
        <v>26</v>
      </c>
      <c r="D1247" t="s">
        <v>34</v>
      </c>
      <c r="E1247">
        <v>129.0744</v>
      </c>
      <c r="F1247">
        <v>318.94920000000002</v>
      </c>
      <c r="G1247">
        <v>0.04</v>
      </c>
      <c r="H1247">
        <v>12.63</v>
      </c>
    </row>
    <row r="1249" spans="1:11" x14ac:dyDescent="0.25">
      <c r="A1249" t="s">
        <v>50</v>
      </c>
    </row>
    <row r="1250" spans="1:11" x14ac:dyDescent="0.25">
      <c r="B1250" t="s">
        <v>51</v>
      </c>
      <c r="C1250">
        <v>511.12110000000001</v>
      </c>
      <c r="D1250">
        <v>1263.0056999999999</v>
      </c>
      <c r="E1250">
        <v>0.14000000000000001</v>
      </c>
      <c r="F1250">
        <v>50.01</v>
      </c>
    </row>
    <row r="1251" spans="1:11" x14ac:dyDescent="0.25">
      <c r="B1251" t="s">
        <v>61</v>
      </c>
      <c r="C1251">
        <v>94.2988</v>
      </c>
      <c r="D1251">
        <v>233.0171</v>
      </c>
      <c r="E1251">
        <v>0.03</v>
      </c>
      <c r="F1251">
        <v>9.23</v>
      </c>
    </row>
    <row r="1252" spans="1:11" x14ac:dyDescent="0.25">
      <c r="B1252" t="s">
        <v>59</v>
      </c>
      <c r="C1252">
        <v>416.9391</v>
      </c>
      <c r="D1252">
        <v>1030.2773</v>
      </c>
      <c r="E1252">
        <v>0.11</v>
      </c>
      <c r="F1252">
        <v>40.79</v>
      </c>
    </row>
    <row r="1254" spans="1:11" x14ac:dyDescent="0.25">
      <c r="A1254" t="s">
        <v>64</v>
      </c>
    </row>
    <row r="1255" spans="1:11" x14ac:dyDescent="0.25">
      <c r="B1255" t="s">
        <v>65</v>
      </c>
      <c r="C1255">
        <v>354.75819999999999</v>
      </c>
      <c r="D1255">
        <v>876.62519999999995</v>
      </c>
      <c r="E1255">
        <v>0.1</v>
      </c>
      <c r="F1255">
        <v>34.71</v>
      </c>
    </row>
    <row r="1256" spans="1:11" x14ac:dyDescent="0.25">
      <c r="B1256" s="3">
        <v>43865</v>
      </c>
      <c r="C1256">
        <v>258.69069999999999</v>
      </c>
      <c r="D1256">
        <v>639.23760000000004</v>
      </c>
      <c r="E1256">
        <v>7.0000000000000007E-2</v>
      </c>
      <c r="F1256">
        <v>25.31</v>
      </c>
    </row>
    <row r="1257" spans="1:11" x14ac:dyDescent="0.25">
      <c r="B1257" s="4">
        <v>2958191</v>
      </c>
      <c r="C1257">
        <v>408.9101</v>
      </c>
      <c r="D1257">
        <v>1010.4374</v>
      </c>
      <c r="E1257">
        <v>0.11</v>
      </c>
      <c r="F1257">
        <v>40.01</v>
      </c>
    </row>
    <row r="1258" spans="1:11" x14ac:dyDescent="0.25">
      <c r="A1258" t="s">
        <v>8</v>
      </c>
    </row>
    <row r="1259" spans="1:11" x14ac:dyDescent="0.25">
      <c r="B1259">
        <v>541</v>
      </c>
      <c r="C1259" t="s">
        <v>36</v>
      </c>
      <c r="D1259" t="s">
        <v>37</v>
      </c>
      <c r="E1259" t="s">
        <v>26</v>
      </c>
      <c r="F1259" t="s">
        <v>182</v>
      </c>
      <c r="G1259">
        <v>13.8024</v>
      </c>
      <c r="H1259">
        <v>34.106299999999997</v>
      </c>
      <c r="I1259">
        <v>0</v>
      </c>
      <c r="J1259" s="19">
        <v>1.35</v>
      </c>
      <c r="K1259">
        <v>1</v>
      </c>
    </row>
    <row r="1260" spans="1:11" x14ac:dyDescent="0.25">
      <c r="B1260">
        <v>542</v>
      </c>
      <c r="C1260" t="s">
        <v>36</v>
      </c>
      <c r="D1260" t="s">
        <v>37</v>
      </c>
      <c r="E1260" t="s">
        <v>26</v>
      </c>
      <c r="F1260" t="s">
        <v>183</v>
      </c>
      <c r="G1260">
        <v>6.4612999999999996</v>
      </c>
      <c r="H1260">
        <v>15.966200000000001</v>
      </c>
      <c r="I1260">
        <v>0</v>
      </c>
      <c r="J1260" s="19">
        <v>0.63</v>
      </c>
      <c r="K1260">
        <v>2</v>
      </c>
    </row>
    <row r="1261" spans="1:11" x14ac:dyDescent="0.25">
      <c r="B1261">
        <v>543</v>
      </c>
      <c r="C1261" t="s">
        <v>36</v>
      </c>
      <c r="D1261" t="s">
        <v>37</v>
      </c>
      <c r="E1261" t="s">
        <v>26</v>
      </c>
      <c r="F1261" t="s">
        <v>195</v>
      </c>
      <c r="G1261">
        <v>7.5491999999999999</v>
      </c>
      <c r="H1261">
        <v>18.654499999999999</v>
      </c>
      <c r="I1261">
        <v>0</v>
      </c>
      <c r="J1261" s="19">
        <v>0.74</v>
      </c>
      <c r="K1261">
        <v>3</v>
      </c>
    </row>
    <row r="1262" spans="1:11" x14ac:dyDescent="0.25">
      <c r="B1262">
        <v>544</v>
      </c>
      <c r="C1262" t="s">
        <v>36</v>
      </c>
      <c r="D1262" t="s">
        <v>37</v>
      </c>
      <c r="E1262" t="s">
        <v>26</v>
      </c>
      <c r="F1262" t="s">
        <v>197</v>
      </c>
      <c r="G1262">
        <v>7.6910999999999996</v>
      </c>
      <c r="H1262">
        <v>19.005099999999999</v>
      </c>
      <c r="I1262">
        <v>0</v>
      </c>
      <c r="J1262" s="19">
        <v>0.75</v>
      </c>
      <c r="K1262">
        <v>4</v>
      </c>
    </row>
    <row r="1263" spans="1:11" x14ac:dyDescent="0.25">
      <c r="B1263">
        <v>545</v>
      </c>
      <c r="C1263" t="s">
        <v>36</v>
      </c>
      <c r="D1263" t="s">
        <v>37</v>
      </c>
      <c r="E1263" t="s">
        <v>26</v>
      </c>
      <c r="F1263" t="s">
        <v>198</v>
      </c>
      <c r="G1263">
        <v>20.717700000000001</v>
      </c>
      <c r="H1263">
        <v>51.194600000000001</v>
      </c>
      <c r="I1263">
        <v>0.01</v>
      </c>
      <c r="J1263" s="19">
        <v>2.0299999999999998</v>
      </c>
      <c r="K1263">
        <v>5</v>
      </c>
    </row>
    <row r="1264" spans="1:11" x14ac:dyDescent="0.25">
      <c r="B1264">
        <v>546</v>
      </c>
      <c r="C1264" t="s">
        <v>36</v>
      </c>
      <c r="D1264" t="s">
        <v>37</v>
      </c>
      <c r="E1264" t="s">
        <v>26</v>
      </c>
      <c r="F1264" t="s">
        <v>199</v>
      </c>
      <c r="G1264">
        <v>9.6966999999999999</v>
      </c>
      <c r="H1264">
        <v>23.960899999999999</v>
      </c>
      <c r="I1264">
        <v>0</v>
      </c>
      <c r="J1264" s="19">
        <v>0.95</v>
      </c>
      <c r="K1264">
        <v>6</v>
      </c>
    </row>
    <row r="1265" spans="2:11" x14ac:dyDescent="0.25">
      <c r="B1265">
        <v>547</v>
      </c>
      <c r="C1265" t="s">
        <v>36</v>
      </c>
      <c r="D1265" t="s">
        <v>37</v>
      </c>
      <c r="E1265" t="s">
        <v>26</v>
      </c>
      <c r="F1265" t="s">
        <v>138</v>
      </c>
      <c r="G1265">
        <v>20.613700000000001</v>
      </c>
      <c r="H1265">
        <v>50.937399999999997</v>
      </c>
      <c r="I1265">
        <v>0.01</v>
      </c>
      <c r="J1265" s="19">
        <v>2.02</v>
      </c>
      <c r="K1265">
        <v>7</v>
      </c>
    </row>
    <row r="1266" spans="2:11" x14ac:dyDescent="0.25">
      <c r="B1266">
        <v>548</v>
      </c>
      <c r="C1266" t="s">
        <v>36</v>
      </c>
      <c r="D1266" t="s">
        <v>37</v>
      </c>
      <c r="E1266" t="s">
        <v>26</v>
      </c>
      <c r="F1266" t="s">
        <v>136</v>
      </c>
      <c r="G1266">
        <v>19.8947</v>
      </c>
      <c r="H1266">
        <v>49.160800000000002</v>
      </c>
      <c r="I1266">
        <v>0.01</v>
      </c>
      <c r="J1266" s="19">
        <v>1.95</v>
      </c>
      <c r="K1266">
        <v>8</v>
      </c>
    </row>
    <row r="1267" spans="2:11" x14ac:dyDescent="0.25">
      <c r="B1267">
        <v>549</v>
      </c>
      <c r="C1267" t="s">
        <v>36</v>
      </c>
      <c r="D1267" t="s">
        <v>37</v>
      </c>
      <c r="E1267" t="s">
        <v>26</v>
      </c>
      <c r="F1267" t="s">
        <v>137</v>
      </c>
      <c r="G1267">
        <v>53.0242</v>
      </c>
      <c r="H1267">
        <v>131.02539999999999</v>
      </c>
      <c r="I1267">
        <v>0.01</v>
      </c>
      <c r="J1267" s="19">
        <v>5.19</v>
      </c>
      <c r="K1267">
        <v>9</v>
      </c>
    </row>
    <row r="1268" spans="2:11" x14ac:dyDescent="0.25">
      <c r="B1268">
        <v>550</v>
      </c>
      <c r="C1268" t="s">
        <v>39</v>
      </c>
      <c r="D1268" t="s">
        <v>37</v>
      </c>
      <c r="E1268" t="s">
        <v>26</v>
      </c>
      <c r="F1268" t="s">
        <v>196</v>
      </c>
      <c r="G1268">
        <v>52.075499999999998</v>
      </c>
      <c r="H1268">
        <v>128.68109999999999</v>
      </c>
      <c r="I1268">
        <v>0.01</v>
      </c>
      <c r="J1268" s="19">
        <v>5.09</v>
      </c>
      <c r="K1268">
        <v>10</v>
      </c>
    </row>
    <row r="1269" spans="2:11" x14ac:dyDescent="0.25">
      <c r="B1269">
        <v>551</v>
      </c>
      <c r="C1269" t="s">
        <v>39</v>
      </c>
      <c r="D1269" t="s">
        <v>37</v>
      </c>
      <c r="E1269" t="s">
        <v>26</v>
      </c>
      <c r="F1269" t="s">
        <v>185</v>
      </c>
      <c r="G1269">
        <v>82.104900000000001</v>
      </c>
      <c r="H1269">
        <v>202.8853</v>
      </c>
      <c r="I1269">
        <v>0.02</v>
      </c>
      <c r="J1269" s="19">
        <v>8.0299999999999994</v>
      </c>
      <c r="K1269">
        <v>11</v>
      </c>
    </row>
    <row r="1270" spans="2:11" x14ac:dyDescent="0.25">
      <c r="B1270">
        <v>552</v>
      </c>
      <c r="C1270" t="s">
        <v>39</v>
      </c>
      <c r="D1270" t="s">
        <v>37</v>
      </c>
      <c r="E1270" t="s">
        <v>26</v>
      </c>
      <c r="F1270" t="s">
        <v>184</v>
      </c>
      <c r="G1270">
        <v>117.8775</v>
      </c>
      <c r="H1270">
        <v>291.28120000000001</v>
      </c>
      <c r="I1270">
        <v>0.03</v>
      </c>
      <c r="J1270" s="19">
        <v>11.53</v>
      </c>
      <c r="K1270">
        <v>12</v>
      </c>
    </row>
    <row r="1271" spans="2:11" x14ac:dyDescent="0.25">
      <c r="B1271">
        <v>553</v>
      </c>
      <c r="C1271" t="s">
        <v>39</v>
      </c>
      <c r="D1271" t="s">
        <v>37</v>
      </c>
      <c r="E1271" t="s">
        <v>26</v>
      </c>
      <c r="F1271" t="s">
        <v>173</v>
      </c>
      <c r="G1271">
        <v>45.436199999999999</v>
      </c>
      <c r="H1271">
        <v>112.27509999999999</v>
      </c>
      <c r="I1271">
        <v>0.01</v>
      </c>
      <c r="J1271" s="19">
        <v>4.45</v>
      </c>
      <c r="K1271">
        <v>13</v>
      </c>
    </row>
    <row r="1272" spans="2:11" x14ac:dyDescent="0.25">
      <c r="B1272">
        <v>554</v>
      </c>
      <c r="C1272" t="s">
        <v>39</v>
      </c>
      <c r="D1272" t="s">
        <v>37</v>
      </c>
      <c r="E1272" t="s">
        <v>26</v>
      </c>
      <c r="F1272" t="s">
        <v>174</v>
      </c>
      <c r="G1272">
        <v>116.45189999999999</v>
      </c>
      <c r="H1272">
        <v>287.75839999999999</v>
      </c>
      <c r="I1272">
        <v>0.03</v>
      </c>
      <c r="J1272" s="19">
        <v>11.39</v>
      </c>
      <c r="K1272">
        <v>14</v>
      </c>
    </row>
    <row r="1273" spans="2:11" x14ac:dyDescent="0.25">
      <c r="B1273">
        <v>555</v>
      </c>
      <c r="C1273" t="s">
        <v>39</v>
      </c>
      <c r="D1273" t="s">
        <v>37</v>
      </c>
      <c r="E1273" t="s">
        <v>26</v>
      </c>
      <c r="F1273" t="s">
        <v>172</v>
      </c>
      <c r="G1273">
        <v>57.207700000000003</v>
      </c>
      <c r="H1273">
        <v>141.363</v>
      </c>
      <c r="I1273">
        <v>0.02</v>
      </c>
      <c r="J1273" s="19">
        <v>5.6</v>
      </c>
      <c r="K1273">
        <v>15</v>
      </c>
    </row>
    <row r="1274" spans="2:11" x14ac:dyDescent="0.25">
      <c r="B1274">
        <v>556</v>
      </c>
      <c r="C1274" t="s">
        <v>43</v>
      </c>
      <c r="D1274" t="s">
        <v>37</v>
      </c>
      <c r="E1274" t="s">
        <v>26</v>
      </c>
      <c r="F1274" t="s">
        <v>200</v>
      </c>
      <c r="G1274">
        <v>29.891400000000001</v>
      </c>
      <c r="H1274">
        <v>73.863100000000003</v>
      </c>
      <c r="I1274">
        <v>0.01</v>
      </c>
      <c r="J1274" s="19">
        <v>2.92</v>
      </c>
      <c r="K1274">
        <v>16</v>
      </c>
    </row>
    <row r="1275" spans="2:11" x14ac:dyDescent="0.25">
      <c r="B1275">
        <v>557</v>
      </c>
      <c r="C1275" t="s">
        <v>43</v>
      </c>
      <c r="D1275" t="s">
        <v>37</v>
      </c>
      <c r="E1275" t="s">
        <v>26</v>
      </c>
      <c r="F1275" t="s">
        <v>187</v>
      </c>
      <c r="G1275">
        <v>51.3703</v>
      </c>
      <c r="H1275">
        <v>126.9387</v>
      </c>
      <c r="I1275">
        <v>0.01</v>
      </c>
      <c r="J1275" s="19">
        <v>5.03</v>
      </c>
      <c r="K1275">
        <v>17</v>
      </c>
    </row>
    <row r="1276" spans="2:11" x14ac:dyDescent="0.25">
      <c r="B1276">
        <v>558</v>
      </c>
      <c r="C1276" t="s">
        <v>43</v>
      </c>
      <c r="D1276" t="s">
        <v>37</v>
      </c>
      <c r="E1276" t="s">
        <v>26</v>
      </c>
      <c r="F1276" t="s">
        <v>188</v>
      </c>
      <c r="G1276">
        <v>76.558899999999994</v>
      </c>
      <c r="H1276">
        <v>189.18090000000001</v>
      </c>
      <c r="I1276">
        <v>0.02</v>
      </c>
      <c r="J1276" s="19">
        <v>7.49</v>
      </c>
      <c r="K1276">
        <v>18</v>
      </c>
    </row>
    <row r="1277" spans="2:11" x14ac:dyDescent="0.25">
      <c r="B1277">
        <v>559</v>
      </c>
      <c r="C1277" t="s">
        <v>43</v>
      </c>
      <c r="D1277" t="s">
        <v>37</v>
      </c>
      <c r="E1277" t="s">
        <v>26</v>
      </c>
      <c r="F1277" t="s">
        <v>201</v>
      </c>
      <c r="G1277">
        <v>15.120900000000001</v>
      </c>
      <c r="H1277">
        <v>37.364600000000003</v>
      </c>
      <c r="I1277">
        <v>0</v>
      </c>
      <c r="J1277" s="19">
        <v>1.48</v>
      </c>
      <c r="K1277">
        <v>19</v>
      </c>
    </row>
    <row r="1278" spans="2:11" x14ac:dyDescent="0.25">
      <c r="B1278">
        <v>560</v>
      </c>
      <c r="C1278" t="s">
        <v>43</v>
      </c>
      <c r="D1278" t="s">
        <v>37</v>
      </c>
      <c r="E1278" t="s">
        <v>26</v>
      </c>
      <c r="F1278" t="s">
        <v>202</v>
      </c>
      <c r="G1278">
        <v>7.1174999999999997</v>
      </c>
      <c r="H1278">
        <v>17.587599999999998</v>
      </c>
      <c r="I1278">
        <v>0</v>
      </c>
      <c r="J1278" s="19">
        <v>0.7</v>
      </c>
      <c r="K1278">
        <v>20</v>
      </c>
    </row>
    <row r="1279" spans="2:11" x14ac:dyDescent="0.25">
      <c r="B1279">
        <v>561</v>
      </c>
      <c r="C1279" t="s">
        <v>43</v>
      </c>
      <c r="D1279" t="s">
        <v>37</v>
      </c>
      <c r="E1279" t="s">
        <v>26</v>
      </c>
      <c r="F1279" t="s">
        <v>203</v>
      </c>
      <c r="G1279">
        <v>9.1913999999999998</v>
      </c>
      <c r="H1279">
        <v>22.712299999999999</v>
      </c>
      <c r="I1279">
        <v>0</v>
      </c>
      <c r="J1279" s="19">
        <v>0.9</v>
      </c>
      <c r="K1279">
        <v>21</v>
      </c>
    </row>
    <row r="1280" spans="2:11" x14ac:dyDescent="0.25">
      <c r="B1280">
        <v>562</v>
      </c>
      <c r="C1280" t="s">
        <v>45</v>
      </c>
      <c r="D1280" t="s">
        <v>26</v>
      </c>
      <c r="E1280" t="s">
        <v>204</v>
      </c>
      <c r="F1280">
        <v>24.769300000000001</v>
      </c>
      <c r="G1280">
        <v>61.206299999999999</v>
      </c>
      <c r="H1280">
        <v>0.01</v>
      </c>
      <c r="I1280">
        <v>2.42</v>
      </c>
      <c r="J1280" s="19">
        <v>22</v>
      </c>
    </row>
    <row r="1281" spans="1:10" x14ac:dyDescent="0.25">
      <c r="B1281">
        <v>563</v>
      </c>
      <c r="C1281" t="s">
        <v>45</v>
      </c>
      <c r="D1281" t="s">
        <v>26</v>
      </c>
      <c r="E1281" t="s">
        <v>192</v>
      </c>
      <c r="F1281">
        <v>48.660400000000003</v>
      </c>
      <c r="G1281">
        <v>120.2423</v>
      </c>
      <c r="H1281">
        <v>0.01</v>
      </c>
      <c r="I1281">
        <v>4.76</v>
      </c>
      <c r="J1281" s="19">
        <v>23</v>
      </c>
    </row>
    <row r="1282" spans="1:10" x14ac:dyDescent="0.25">
      <c r="B1282">
        <v>564</v>
      </c>
      <c r="C1282" t="s">
        <v>33</v>
      </c>
      <c r="D1282" t="s">
        <v>26</v>
      </c>
      <c r="E1282" t="s">
        <v>180</v>
      </c>
      <c r="F1282">
        <v>14.994999999999999</v>
      </c>
      <c r="G1282">
        <v>37.053400000000003</v>
      </c>
      <c r="H1282">
        <v>0</v>
      </c>
      <c r="I1282">
        <v>1.47</v>
      </c>
      <c r="J1282" s="19">
        <v>24</v>
      </c>
    </row>
    <row r="1283" spans="1:10" x14ac:dyDescent="0.25">
      <c r="B1283">
        <v>565</v>
      </c>
      <c r="C1283" t="s">
        <v>33</v>
      </c>
      <c r="D1283" t="s">
        <v>26</v>
      </c>
      <c r="E1283" t="s">
        <v>181</v>
      </c>
      <c r="F1283">
        <v>41.198300000000003</v>
      </c>
      <c r="G1283">
        <v>101.8031</v>
      </c>
      <c r="H1283">
        <v>0.01</v>
      </c>
      <c r="I1283">
        <v>4.03</v>
      </c>
      <c r="J1283" s="19">
        <v>25</v>
      </c>
    </row>
    <row r="1284" spans="1:10" x14ac:dyDescent="0.25">
      <c r="B1284">
        <v>566</v>
      </c>
      <c r="C1284" t="s">
        <v>33</v>
      </c>
      <c r="D1284" t="s">
        <v>26</v>
      </c>
      <c r="E1284" t="s">
        <v>141</v>
      </c>
      <c r="F1284">
        <v>72.881</v>
      </c>
      <c r="G1284">
        <v>180.09270000000001</v>
      </c>
      <c r="H1284">
        <v>0.02</v>
      </c>
      <c r="I1284">
        <v>7.13</v>
      </c>
      <c r="J1284" s="19">
        <v>26</v>
      </c>
    </row>
    <row r="1285" spans="1:10" x14ac:dyDescent="0.25">
      <c r="A1285" t="s">
        <v>0</v>
      </c>
    </row>
    <row r="1286" spans="1:10" x14ac:dyDescent="0.25">
      <c r="A1286" t="s">
        <v>0</v>
      </c>
    </row>
    <row r="1287" spans="1:10" x14ac:dyDescent="0.25">
      <c r="B1287" t="s">
        <v>19</v>
      </c>
      <c r="C1287" t="s">
        <v>20</v>
      </c>
      <c r="D1287" t="s">
        <v>21</v>
      </c>
      <c r="E1287" t="s">
        <v>23</v>
      </c>
      <c r="F1287" t="s">
        <v>66</v>
      </c>
    </row>
    <row r="1289" spans="1:10" x14ac:dyDescent="0.25">
      <c r="A1289" t="s">
        <v>67</v>
      </c>
      <c r="B1289" t="s">
        <v>68</v>
      </c>
      <c r="C1289">
        <v>32</v>
      </c>
      <c r="D1289">
        <v>3680.6720999999998</v>
      </c>
      <c r="E1289">
        <v>9095.1247999999996</v>
      </c>
      <c r="F1289">
        <v>1</v>
      </c>
    </row>
    <row r="1291" spans="1:10" x14ac:dyDescent="0.25">
      <c r="A1291" t="s">
        <v>24</v>
      </c>
    </row>
    <row r="1292" spans="1:10" x14ac:dyDescent="0.25">
      <c r="B1292" t="s">
        <v>36</v>
      </c>
      <c r="C1292" t="s">
        <v>26</v>
      </c>
      <c r="D1292" t="s">
        <v>38</v>
      </c>
      <c r="E1292">
        <v>493.83679999999998</v>
      </c>
      <c r="F1292">
        <v>1220.2954999999999</v>
      </c>
      <c r="G1292">
        <v>0.13</v>
      </c>
      <c r="H1292">
        <v>13.42</v>
      </c>
    </row>
    <row r="1293" spans="1:10" x14ac:dyDescent="0.25">
      <c r="B1293" t="s">
        <v>39</v>
      </c>
      <c r="C1293" t="s">
        <v>26</v>
      </c>
      <c r="D1293" t="s">
        <v>40</v>
      </c>
      <c r="E1293">
        <v>904.22559999999999</v>
      </c>
      <c r="F1293">
        <v>2234.3868000000002</v>
      </c>
      <c r="G1293">
        <v>0.25</v>
      </c>
      <c r="H1293">
        <v>24.57</v>
      </c>
    </row>
    <row r="1294" spans="1:10" x14ac:dyDescent="0.25">
      <c r="B1294" t="s">
        <v>43</v>
      </c>
      <c r="C1294" t="s">
        <v>26</v>
      </c>
      <c r="D1294" t="s">
        <v>44</v>
      </c>
      <c r="E1294">
        <v>495.85300000000001</v>
      </c>
      <c r="F1294">
        <v>1225.2777000000001</v>
      </c>
      <c r="G1294">
        <v>0.13</v>
      </c>
      <c r="H1294">
        <v>13.47</v>
      </c>
    </row>
    <row r="1295" spans="1:10" x14ac:dyDescent="0.25">
      <c r="B1295" t="s">
        <v>45</v>
      </c>
      <c r="C1295" t="s">
        <v>26</v>
      </c>
      <c r="D1295" t="s">
        <v>46</v>
      </c>
      <c r="E1295">
        <v>320.17770000000002</v>
      </c>
      <c r="F1295">
        <v>791.17499999999995</v>
      </c>
      <c r="G1295">
        <v>0.09</v>
      </c>
      <c r="H1295">
        <v>8.6999999999999993</v>
      </c>
    </row>
    <row r="1296" spans="1:10" x14ac:dyDescent="0.25">
      <c r="B1296" t="s">
        <v>33</v>
      </c>
      <c r="C1296" t="s">
        <v>26</v>
      </c>
      <c r="D1296" t="s">
        <v>34</v>
      </c>
      <c r="E1296">
        <v>305.86840000000001</v>
      </c>
      <c r="F1296">
        <v>755.81600000000003</v>
      </c>
      <c r="G1296">
        <v>0.08</v>
      </c>
      <c r="H1296">
        <v>8.31</v>
      </c>
    </row>
    <row r="1297" spans="1:11" x14ac:dyDescent="0.25">
      <c r="B1297" t="s">
        <v>25</v>
      </c>
      <c r="C1297" t="s">
        <v>26</v>
      </c>
      <c r="D1297" t="s">
        <v>27</v>
      </c>
      <c r="E1297">
        <v>386.8304</v>
      </c>
      <c r="F1297">
        <v>955.87720000000002</v>
      </c>
      <c r="G1297">
        <v>0.11</v>
      </c>
      <c r="H1297">
        <v>10.51</v>
      </c>
    </row>
    <row r="1298" spans="1:11" x14ac:dyDescent="0.25">
      <c r="B1298" t="s">
        <v>28</v>
      </c>
      <c r="C1298" t="s">
        <v>26</v>
      </c>
      <c r="D1298" t="s">
        <v>29</v>
      </c>
      <c r="E1298">
        <v>495.06029999999998</v>
      </c>
      <c r="F1298">
        <v>1223.3186000000001</v>
      </c>
      <c r="G1298">
        <v>0.13</v>
      </c>
      <c r="H1298">
        <v>13.45</v>
      </c>
    </row>
    <row r="1299" spans="1:11" x14ac:dyDescent="0.25">
      <c r="B1299" t="s">
        <v>28</v>
      </c>
      <c r="C1299" t="s">
        <v>26</v>
      </c>
      <c r="D1299" t="s">
        <v>31</v>
      </c>
      <c r="E1299">
        <v>279.68689999999998</v>
      </c>
      <c r="F1299">
        <v>691.12030000000004</v>
      </c>
      <c r="G1299">
        <v>0.08</v>
      </c>
      <c r="H1299">
        <v>7.6</v>
      </c>
    </row>
    <row r="1301" spans="1:11" x14ac:dyDescent="0.25">
      <c r="A1301" t="s">
        <v>50</v>
      </c>
    </row>
    <row r="1302" spans="1:11" x14ac:dyDescent="0.25">
      <c r="B1302" t="s">
        <v>51</v>
      </c>
      <c r="C1302">
        <v>1832.3603000000001</v>
      </c>
      <c r="D1302">
        <v>4527.8539000000001</v>
      </c>
      <c r="E1302">
        <v>0.5</v>
      </c>
      <c r="F1302">
        <v>49.78</v>
      </c>
    </row>
    <row r="1303" spans="1:11" x14ac:dyDescent="0.25">
      <c r="B1303" t="s">
        <v>59</v>
      </c>
      <c r="C1303">
        <v>1063.3918000000001</v>
      </c>
      <c r="D1303">
        <v>2627.6943999999999</v>
      </c>
      <c r="E1303">
        <v>0.28999999999999998</v>
      </c>
      <c r="F1303">
        <v>28.89</v>
      </c>
    </row>
    <row r="1304" spans="1:11" x14ac:dyDescent="0.25">
      <c r="B1304" t="s">
        <v>58</v>
      </c>
      <c r="C1304">
        <v>785.78689999999995</v>
      </c>
      <c r="D1304">
        <v>1941.7186999999999</v>
      </c>
      <c r="E1304">
        <v>0.21</v>
      </c>
      <c r="F1304">
        <v>21.35</v>
      </c>
    </row>
    <row r="1306" spans="1:11" x14ac:dyDescent="0.25">
      <c r="A1306" t="s">
        <v>64</v>
      </c>
    </row>
    <row r="1307" spans="1:11" x14ac:dyDescent="0.25">
      <c r="B1307" s="3">
        <v>43865</v>
      </c>
      <c r="C1307">
        <v>825.00540000000001</v>
      </c>
      <c r="D1307">
        <v>2038.6295</v>
      </c>
      <c r="E1307">
        <v>0.22</v>
      </c>
      <c r="F1307">
        <v>22.41</v>
      </c>
    </row>
    <row r="1308" spans="1:11" x14ac:dyDescent="0.25">
      <c r="B1308" t="s">
        <v>65</v>
      </c>
      <c r="C1308">
        <v>1931.4629</v>
      </c>
      <c r="D1308">
        <v>4772.7415000000001</v>
      </c>
      <c r="E1308">
        <v>0.52</v>
      </c>
      <c r="F1308">
        <v>52.48</v>
      </c>
    </row>
    <row r="1309" spans="1:11" x14ac:dyDescent="0.25">
      <c r="B1309" s="4">
        <v>2958191</v>
      </c>
      <c r="C1309">
        <v>925.07069999999999</v>
      </c>
      <c r="D1309">
        <v>2285.8960000000002</v>
      </c>
      <c r="E1309">
        <v>0.25</v>
      </c>
      <c r="F1309">
        <v>25.13</v>
      </c>
    </row>
    <row r="1310" spans="1:11" x14ac:dyDescent="0.25">
      <c r="A1310" t="s">
        <v>8</v>
      </c>
    </row>
    <row r="1311" spans="1:11" x14ac:dyDescent="0.25">
      <c r="B1311">
        <v>567</v>
      </c>
      <c r="C1311" t="s">
        <v>36</v>
      </c>
      <c r="D1311" t="s">
        <v>37</v>
      </c>
      <c r="E1311" t="s">
        <v>26</v>
      </c>
      <c r="F1311" t="s">
        <v>183</v>
      </c>
      <c r="G1311">
        <v>18.997699999999998</v>
      </c>
      <c r="H1311">
        <v>46.944299999999998</v>
      </c>
      <c r="I1311">
        <v>0.01</v>
      </c>
      <c r="J1311" s="19">
        <v>0.52</v>
      </c>
      <c r="K1311">
        <v>1</v>
      </c>
    </row>
    <row r="1312" spans="1:11" x14ac:dyDescent="0.25">
      <c r="B1312">
        <v>568</v>
      </c>
      <c r="C1312" t="s">
        <v>36</v>
      </c>
      <c r="D1312" t="s">
        <v>37</v>
      </c>
      <c r="E1312" t="s">
        <v>26</v>
      </c>
      <c r="F1312" t="s">
        <v>182</v>
      </c>
      <c r="G1312">
        <v>49.507899999999999</v>
      </c>
      <c r="H1312">
        <v>122.3365</v>
      </c>
      <c r="I1312">
        <v>0.01</v>
      </c>
      <c r="J1312" s="19">
        <v>1.35</v>
      </c>
      <c r="K1312">
        <v>2</v>
      </c>
    </row>
    <row r="1313" spans="2:11" x14ac:dyDescent="0.25">
      <c r="B1313">
        <v>569</v>
      </c>
      <c r="C1313" t="s">
        <v>36</v>
      </c>
      <c r="D1313" t="s">
        <v>37</v>
      </c>
      <c r="E1313" t="s">
        <v>26</v>
      </c>
      <c r="F1313" t="s">
        <v>195</v>
      </c>
      <c r="G1313">
        <v>14.1007</v>
      </c>
      <c r="H1313">
        <v>34.843699999999998</v>
      </c>
      <c r="I1313">
        <v>0</v>
      </c>
      <c r="J1313" s="19">
        <v>0.38</v>
      </c>
      <c r="K1313">
        <v>3</v>
      </c>
    </row>
    <row r="1314" spans="2:11" x14ac:dyDescent="0.25">
      <c r="B1314">
        <v>570</v>
      </c>
      <c r="C1314" t="s">
        <v>36</v>
      </c>
      <c r="D1314" t="s">
        <v>37</v>
      </c>
      <c r="E1314" t="s">
        <v>26</v>
      </c>
      <c r="F1314" t="s">
        <v>137</v>
      </c>
      <c r="G1314">
        <v>131.44130000000001</v>
      </c>
      <c r="H1314">
        <v>324.79809999999998</v>
      </c>
      <c r="I1314">
        <v>0.04</v>
      </c>
      <c r="J1314" s="19">
        <v>3.57</v>
      </c>
      <c r="K1314">
        <v>4</v>
      </c>
    </row>
    <row r="1315" spans="2:11" x14ac:dyDescent="0.25">
      <c r="B1315">
        <v>571</v>
      </c>
      <c r="C1315" t="s">
        <v>36</v>
      </c>
      <c r="D1315" t="s">
        <v>37</v>
      </c>
      <c r="E1315" t="s">
        <v>26</v>
      </c>
      <c r="F1315" t="s">
        <v>136</v>
      </c>
      <c r="G1315">
        <v>68.122600000000006</v>
      </c>
      <c r="H1315">
        <v>168.33430000000001</v>
      </c>
      <c r="I1315">
        <v>0.02</v>
      </c>
      <c r="J1315" s="19">
        <v>1.85</v>
      </c>
      <c r="K1315">
        <v>5</v>
      </c>
    </row>
    <row r="1316" spans="2:11" x14ac:dyDescent="0.25">
      <c r="B1316">
        <v>572</v>
      </c>
      <c r="C1316" t="s">
        <v>36</v>
      </c>
      <c r="D1316" t="s">
        <v>37</v>
      </c>
      <c r="E1316" t="s">
        <v>26</v>
      </c>
      <c r="F1316" t="s">
        <v>138</v>
      </c>
      <c r="G1316">
        <v>69.043999999999997</v>
      </c>
      <c r="H1316">
        <v>170.61109999999999</v>
      </c>
      <c r="I1316">
        <v>0.02</v>
      </c>
      <c r="J1316" s="19">
        <v>1.88</v>
      </c>
      <c r="K1316">
        <v>6</v>
      </c>
    </row>
    <row r="1317" spans="2:11" x14ac:dyDescent="0.25">
      <c r="B1317">
        <v>573</v>
      </c>
      <c r="C1317" t="s">
        <v>36</v>
      </c>
      <c r="D1317" t="s">
        <v>37</v>
      </c>
      <c r="E1317" t="s">
        <v>26</v>
      </c>
      <c r="F1317" t="s">
        <v>157</v>
      </c>
      <c r="G1317">
        <v>49.124899999999997</v>
      </c>
      <c r="H1317">
        <v>121.39</v>
      </c>
      <c r="I1317">
        <v>0.01</v>
      </c>
      <c r="J1317" s="19">
        <v>1.33</v>
      </c>
      <c r="K1317">
        <v>7</v>
      </c>
    </row>
    <row r="1318" spans="2:11" x14ac:dyDescent="0.25">
      <c r="B1318">
        <v>574</v>
      </c>
      <c r="C1318" t="s">
        <v>36</v>
      </c>
      <c r="D1318" t="s">
        <v>37</v>
      </c>
      <c r="E1318" t="s">
        <v>26</v>
      </c>
      <c r="F1318" t="s">
        <v>158</v>
      </c>
      <c r="G1318">
        <v>44.372799999999998</v>
      </c>
      <c r="H1318">
        <v>109.64749999999999</v>
      </c>
      <c r="I1318">
        <v>0.01</v>
      </c>
      <c r="J1318" s="19">
        <v>1.21</v>
      </c>
      <c r="K1318">
        <v>8</v>
      </c>
    </row>
    <row r="1319" spans="2:11" x14ac:dyDescent="0.25">
      <c r="B1319">
        <v>575</v>
      </c>
      <c r="C1319" t="s">
        <v>36</v>
      </c>
      <c r="D1319" t="s">
        <v>37</v>
      </c>
      <c r="E1319" t="s">
        <v>26</v>
      </c>
      <c r="F1319" t="s">
        <v>159</v>
      </c>
      <c r="G1319">
        <v>49.124899999999997</v>
      </c>
      <c r="H1319">
        <v>121.39</v>
      </c>
      <c r="I1319">
        <v>0.01</v>
      </c>
      <c r="J1319" s="19">
        <v>1.33</v>
      </c>
      <c r="K1319">
        <v>9</v>
      </c>
    </row>
    <row r="1320" spans="2:11" x14ac:dyDescent="0.25">
      <c r="B1320">
        <v>576</v>
      </c>
      <c r="C1320" t="s">
        <v>39</v>
      </c>
      <c r="D1320" t="s">
        <v>37</v>
      </c>
      <c r="E1320" t="s">
        <v>26</v>
      </c>
      <c r="F1320" t="s">
        <v>184</v>
      </c>
      <c r="G1320">
        <v>174.70590000000001</v>
      </c>
      <c r="H1320">
        <v>431.70690000000002</v>
      </c>
      <c r="I1320">
        <v>0.05</v>
      </c>
      <c r="J1320" s="19">
        <v>4.75</v>
      </c>
      <c r="K1320">
        <v>10</v>
      </c>
    </row>
    <row r="1321" spans="2:11" x14ac:dyDescent="0.25">
      <c r="B1321">
        <v>577</v>
      </c>
      <c r="C1321" t="s">
        <v>39</v>
      </c>
      <c r="D1321" t="s">
        <v>37</v>
      </c>
      <c r="E1321" t="s">
        <v>26</v>
      </c>
      <c r="F1321" t="s">
        <v>185</v>
      </c>
      <c r="G1321">
        <v>107.37050000000001</v>
      </c>
      <c r="H1321">
        <v>265.31779999999998</v>
      </c>
      <c r="I1321">
        <v>0.03</v>
      </c>
      <c r="J1321" s="19">
        <v>2.92</v>
      </c>
      <c r="K1321">
        <v>11</v>
      </c>
    </row>
    <row r="1322" spans="2:11" x14ac:dyDescent="0.25">
      <c r="B1322">
        <v>578</v>
      </c>
      <c r="C1322" t="s">
        <v>39</v>
      </c>
      <c r="D1322" t="s">
        <v>37</v>
      </c>
      <c r="E1322" t="s">
        <v>26</v>
      </c>
      <c r="F1322" t="s">
        <v>196</v>
      </c>
      <c r="G1322">
        <v>61.934699999999999</v>
      </c>
      <c r="H1322">
        <v>153.0437</v>
      </c>
      <c r="I1322">
        <v>0.02</v>
      </c>
      <c r="J1322" s="19">
        <v>1.68</v>
      </c>
      <c r="K1322">
        <v>12</v>
      </c>
    </row>
    <row r="1323" spans="2:11" x14ac:dyDescent="0.25">
      <c r="B1323">
        <v>579</v>
      </c>
      <c r="C1323" t="s">
        <v>39</v>
      </c>
      <c r="D1323" t="s">
        <v>37</v>
      </c>
      <c r="E1323" t="s">
        <v>26</v>
      </c>
      <c r="F1323" t="s">
        <v>172</v>
      </c>
      <c r="G1323">
        <v>123.8693</v>
      </c>
      <c r="H1323">
        <v>306.08730000000003</v>
      </c>
      <c r="I1323">
        <v>0.03</v>
      </c>
      <c r="J1323" s="19">
        <v>3.37</v>
      </c>
      <c r="K1323">
        <v>13</v>
      </c>
    </row>
    <row r="1324" spans="2:11" x14ac:dyDescent="0.25">
      <c r="B1324">
        <v>580</v>
      </c>
      <c r="C1324" t="s">
        <v>39</v>
      </c>
      <c r="D1324" t="s">
        <v>37</v>
      </c>
      <c r="E1324" t="s">
        <v>26</v>
      </c>
      <c r="F1324" t="s">
        <v>174</v>
      </c>
      <c r="G1324">
        <v>190.30459999999999</v>
      </c>
      <c r="H1324">
        <v>470.25220000000002</v>
      </c>
      <c r="I1324">
        <v>0.05</v>
      </c>
      <c r="J1324" s="19">
        <v>5.17</v>
      </c>
      <c r="K1324">
        <v>14</v>
      </c>
    </row>
    <row r="1325" spans="2:11" x14ac:dyDescent="0.25">
      <c r="B1325">
        <v>581</v>
      </c>
      <c r="C1325" t="s">
        <v>39</v>
      </c>
      <c r="D1325" t="s">
        <v>37</v>
      </c>
      <c r="E1325" t="s">
        <v>26</v>
      </c>
      <c r="F1325" t="s">
        <v>173</v>
      </c>
      <c r="G1325">
        <v>96.425799999999995</v>
      </c>
      <c r="H1325">
        <v>238.27289999999999</v>
      </c>
      <c r="I1325">
        <v>0.03</v>
      </c>
      <c r="J1325" s="19">
        <v>2.62</v>
      </c>
      <c r="K1325">
        <v>15</v>
      </c>
    </row>
    <row r="1326" spans="2:11" x14ac:dyDescent="0.25">
      <c r="B1326">
        <v>582</v>
      </c>
      <c r="C1326" t="s">
        <v>39</v>
      </c>
      <c r="D1326" t="s">
        <v>37</v>
      </c>
      <c r="E1326" t="s">
        <v>26</v>
      </c>
      <c r="F1326" t="s">
        <v>176</v>
      </c>
      <c r="G1326">
        <v>50.396700000000003</v>
      </c>
      <c r="H1326">
        <v>124.53279999999999</v>
      </c>
      <c r="I1326">
        <v>0.01</v>
      </c>
      <c r="J1326" s="19">
        <v>1.37</v>
      </c>
      <c r="K1326">
        <v>16</v>
      </c>
    </row>
    <row r="1327" spans="2:11" x14ac:dyDescent="0.25">
      <c r="B1327">
        <v>583</v>
      </c>
      <c r="C1327" t="s">
        <v>39</v>
      </c>
      <c r="D1327" t="s">
        <v>37</v>
      </c>
      <c r="E1327" t="s">
        <v>26</v>
      </c>
      <c r="F1327" t="s">
        <v>186</v>
      </c>
      <c r="G1327">
        <v>52.023099999999999</v>
      </c>
      <c r="H1327">
        <v>128.55160000000001</v>
      </c>
      <c r="I1327">
        <v>0.01</v>
      </c>
      <c r="J1327" s="19">
        <v>1.41</v>
      </c>
      <c r="K1327">
        <v>17</v>
      </c>
    </row>
    <row r="1328" spans="2:11" x14ac:dyDescent="0.25">
      <c r="B1328">
        <v>584</v>
      </c>
      <c r="C1328" t="s">
        <v>39</v>
      </c>
      <c r="D1328" t="s">
        <v>37</v>
      </c>
      <c r="E1328" t="s">
        <v>26</v>
      </c>
      <c r="F1328" t="s">
        <v>175</v>
      </c>
      <c r="G1328">
        <v>47.195099999999996</v>
      </c>
      <c r="H1328">
        <v>116.6215</v>
      </c>
      <c r="I1328">
        <v>0.01</v>
      </c>
      <c r="J1328" s="19">
        <v>1.28</v>
      </c>
      <c r="K1328">
        <v>18</v>
      </c>
    </row>
    <row r="1329" spans="2:11" x14ac:dyDescent="0.25">
      <c r="B1329">
        <v>585</v>
      </c>
      <c r="C1329" t="s">
        <v>43</v>
      </c>
      <c r="D1329" t="s">
        <v>37</v>
      </c>
      <c r="E1329" t="s">
        <v>26</v>
      </c>
      <c r="F1329" t="s">
        <v>187</v>
      </c>
      <c r="G1329">
        <v>107.79770000000001</v>
      </c>
      <c r="H1329">
        <v>266.3734</v>
      </c>
      <c r="I1329">
        <v>0.03</v>
      </c>
      <c r="J1329" s="19">
        <v>2.93</v>
      </c>
      <c r="K1329">
        <v>19</v>
      </c>
    </row>
    <row r="1330" spans="2:11" x14ac:dyDescent="0.25">
      <c r="B1330">
        <v>586</v>
      </c>
      <c r="C1330" t="s">
        <v>43</v>
      </c>
      <c r="D1330" t="s">
        <v>37</v>
      </c>
      <c r="E1330" t="s">
        <v>26</v>
      </c>
      <c r="F1330" t="s">
        <v>188</v>
      </c>
      <c r="G1330">
        <v>166.38390000000001</v>
      </c>
      <c r="H1330">
        <v>411.14280000000002</v>
      </c>
      <c r="I1330">
        <v>0.05</v>
      </c>
      <c r="J1330" s="19">
        <v>4.5199999999999996</v>
      </c>
      <c r="K1330">
        <v>20</v>
      </c>
    </row>
    <row r="1331" spans="2:11" x14ac:dyDescent="0.25">
      <c r="B1331">
        <v>587</v>
      </c>
      <c r="C1331" t="s">
        <v>43</v>
      </c>
      <c r="D1331" t="s">
        <v>37</v>
      </c>
      <c r="E1331" t="s">
        <v>26</v>
      </c>
      <c r="F1331" t="s">
        <v>200</v>
      </c>
      <c r="G1331">
        <v>57.810699999999997</v>
      </c>
      <c r="H1331">
        <v>142.85329999999999</v>
      </c>
      <c r="I1331">
        <v>0.02</v>
      </c>
      <c r="J1331" s="19">
        <v>1.57</v>
      </c>
      <c r="K1331">
        <v>21</v>
      </c>
    </row>
    <row r="1332" spans="2:11" x14ac:dyDescent="0.25">
      <c r="B1332">
        <v>588</v>
      </c>
      <c r="C1332" t="s">
        <v>43</v>
      </c>
      <c r="D1332" t="s">
        <v>37</v>
      </c>
      <c r="E1332" t="s">
        <v>26</v>
      </c>
      <c r="F1332" t="s">
        <v>203</v>
      </c>
      <c r="G1332">
        <v>51.607199999999999</v>
      </c>
      <c r="H1332">
        <v>127.5241</v>
      </c>
      <c r="I1332">
        <v>0.01</v>
      </c>
      <c r="J1332" s="19">
        <v>1.4</v>
      </c>
      <c r="K1332">
        <v>22</v>
      </c>
    </row>
    <row r="1333" spans="2:11" x14ac:dyDescent="0.25">
      <c r="B1333">
        <v>589</v>
      </c>
      <c r="C1333" t="s">
        <v>43</v>
      </c>
      <c r="D1333" t="s">
        <v>37</v>
      </c>
      <c r="E1333" t="s">
        <v>26</v>
      </c>
      <c r="F1333" t="s">
        <v>201</v>
      </c>
      <c r="G1333">
        <v>69.095100000000002</v>
      </c>
      <c r="H1333">
        <v>170.73750000000001</v>
      </c>
      <c r="I1333">
        <v>0.02</v>
      </c>
      <c r="J1333" s="19">
        <v>1.88</v>
      </c>
      <c r="K1333">
        <v>23</v>
      </c>
    </row>
    <row r="1334" spans="2:11" x14ac:dyDescent="0.25">
      <c r="B1334">
        <v>590</v>
      </c>
      <c r="C1334" t="s">
        <v>43</v>
      </c>
      <c r="D1334" t="s">
        <v>37</v>
      </c>
      <c r="E1334" t="s">
        <v>26</v>
      </c>
      <c r="F1334" t="s">
        <v>202</v>
      </c>
      <c r="G1334">
        <v>43.1584</v>
      </c>
      <c r="H1334">
        <v>106.64660000000001</v>
      </c>
      <c r="I1334">
        <v>0.01</v>
      </c>
      <c r="J1334" s="19">
        <v>1.17</v>
      </c>
      <c r="K1334">
        <v>24</v>
      </c>
    </row>
    <row r="1335" spans="2:11" x14ac:dyDescent="0.25">
      <c r="B1335">
        <v>591</v>
      </c>
      <c r="C1335" t="s">
        <v>45</v>
      </c>
      <c r="D1335" t="s">
        <v>26</v>
      </c>
      <c r="E1335" t="s">
        <v>204</v>
      </c>
      <c r="F1335">
        <v>92.792299999999997</v>
      </c>
      <c r="G1335">
        <v>229.29429999999999</v>
      </c>
      <c r="H1335">
        <v>0.03</v>
      </c>
      <c r="I1335">
        <v>2.52</v>
      </c>
      <c r="J1335" s="19">
        <v>25</v>
      </c>
    </row>
    <row r="1336" spans="2:11" x14ac:dyDescent="0.25">
      <c r="B1336">
        <v>592</v>
      </c>
      <c r="C1336" t="s">
        <v>45</v>
      </c>
      <c r="D1336" t="s">
        <v>26</v>
      </c>
      <c r="E1336" t="s">
        <v>192</v>
      </c>
      <c r="F1336">
        <v>227.3854</v>
      </c>
      <c r="G1336">
        <v>561.88070000000005</v>
      </c>
      <c r="H1336">
        <v>0.06</v>
      </c>
      <c r="I1336">
        <v>6.18</v>
      </c>
      <c r="J1336" s="19">
        <v>26</v>
      </c>
    </row>
    <row r="1337" spans="2:11" x14ac:dyDescent="0.25">
      <c r="B1337">
        <v>593</v>
      </c>
      <c r="C1337" t="s">
        <v>33</v>
      </c>
      <c r="D1337" t="s">
        <v>26</v>
      </c>
      <c r="E1337" t="s">
        <v>141</v>
      </c>
      <c r="F1337">
        <v>174.50389999999999</v>
      </c>
      <c r="G1337">
        <v>431.2079</v>
      </c>
      <c r="H1337">
        <v>0.05</v>
      </c>
      <c r="I1337">
        <v>4.74</v>
      </c>
      <c r="J1337" s="19">
        <v>27</v>
      </c>
    </row>
    <row r="1338" spans="2:11" x14ac:dyDescent="0.25">
      <c r="B1338">
        <v>594</v>
      </c>
      <c r="C1338" t="s">
        <v>33</v>
      </c>
      <c r="D1338" t="s">
        <v>26</v>
      </c>
      <c r="E1338" t="s">
        <v>140</v>
      </c>
      <c r="F1338">
        <v>45.819499999999998</v>
      </c>
      <c r="G1338">
        <v>113.22239999999999</v>
      </c>
      <c r="H1338">
        <v>0.01</v>
      </c>
      <c r="I1338">
        <v>1.24</v>
      </c>
      <c r="J1338" s="19">
        <v>28</v>
      </c>
    </row>
    <row r="1339" spans="2:11" x14ac:dyDescent="0.25">
      <c r="B1339">
        <v>595</v>
      </c>
      <c r="C1339" t="s">
        <v>33</v>
      </c>
      <c r="D1339" t="s">
        <v>26</v>
      </c>
      <c r="E1339" t="s">
        <v>205</v>
      </c>
      <c r="F1339">
        <v>22.403099999999998</v>
      </c>
      <c r="G1339">
        <v>55.359299999999998</v>
      </c>
      <c r="H1339">
        <v>0.01</v>
      </c>
      <c r="I1339">
        <v>0.61</v>
      </c>
      <c r="J1339" s="19">
        <v>29</v>
      </c>
    </row>
    <row r="1340" spans="2:11" x14ac:dyDescent="0.25">
      <c r="B1340">
        <v>596</v>
      </c>
      <c r="C1340" t="s">
        <v>33</v>
      </c>
      <c r="D1340" t="s">
        <v>26</v>
      </c>
      <c r="E1340" t="s">
        <v>206</v>
      </c>
      <c r="F1340">
        <v>63.141800000000003</v>
      </c>
      <c r="G1340">
        <v>156.0265</v>
      </c>
      <c r="H1340">
        <v>0.02</v>
      </c>
      <c r="I1340">
        <v>1.72</v>
      </c>
      <c r="J1340" s="19">
        <v>30</v>
      </c>
    </row>
    <row r="1341" spans="2:11" x14ac:dyDescent="0.25">
      <c r="B1341">
        <v>597</v>
      </c>
      <c r="C1341" t="s">
        <v>25</v>
      </c>
      <c r="D1341" t="s">
        <v>26</v>
      </c>
      <c r="E1341" t="s">
        <v>69</v>
      </c>
      <c r="F1341">
        <v>303.71319999999997</v>
      </c>
      <c r="G1341">
        <v>750.49040000000002</v>
      </c>
      <c r="H1341">
        <v>0.08</v>
      </c>
      <c r="I1341">
        <v>8.25</v>
      </c>
      <c r="J1341" s="19">
        <v>31</v>
      </c>
    </row>
    <row r="1342" spans="2:11" x14ac:dyDescent="0.25">
      <c r="B1342">
        <v>598</v>
      </c>
      <c r="C1342" t="s">
        <v>25</v>
      </c>
      <c r="D1342" t="s">
        <v>26</v>
      </c>
      <c r="E1342" t="s">
        <v>142</v>
      </c>
      <c r="F1342">
        <v>32.929200000000002</v>
      </c>
      <c r="G1342">
        <v>81.369600000000005</v>
      </c>
      <c r="H1342">
        <v>0.01</v>
      </c>
      <c r="I1342">
        <v>0.89</v>
      </c>
      <c r="J1342" s="19">
        <v>32</v>
      </c>
    </row>
    <row r="1343" spans="2:11" x14ac:dyDescent="0.25">
      <c r="B1343">
        <v>599</v>
      </c>
      <c r="C1343" t="s">
        <v>25</v>
      </c>
      <c r="D1343" t="s">
        <v>26</v>
      </c>
      <c r="E1343" t="s">
        <v>143</v>
      </c>
      <c r="F1343">
        <v>50.188000000000002</v>
      </c>
      <c r="G1343">
        <v>124.0171</v>
      </c>
      <c r="H1343">
        <v>0.01</v>
      </c>
      <c r="I1343">
        <v>1.36</v>
      </c>
      <c r="J1343" s="19">
        <v>33</v>
      </c>
    </row>
    <row r="1344" spans="2:11" x14ac:dyDescent="0.25">
      <c r="B1344">
        <v>600</v>
      </c>
      <c r="C1344" t="s">
        <v>28</v>
      </c>
      <c r="D1344" t="s">
        <v>26</v>
      </c>
      <c r="E1344" t="s">
        <v>74</v>
      </c>
      <c r="F1344">
        <v>287.30259999999998</v>
      </c>
      <c r="G1344">
        <v>709.93910000000005</v>
      </c>
      <c r="H1344">
        <v>0.08</v>
      </c>
      <c r="I1344">
        <v>7.81</v>
      </c>
      <c r="J1344" s="19">
        <v>34</v>
      </c>
    </row>
    <row r="1345" spans="1:10" x14ac:dyDescent="0.25">
      <c r="B1345">
        <v>601</v>
      </c>
      <c r="C1345" t="s">
        <v>28</v>
      </c>
      <c r="D1345" t="s">
        <v>26</v>
      </c>
      <c r="E1345" t="s">
        <v>207</v>
      </c>
      <c r="F1345">
        <v>39.7774</v>
      </c>
      <c r="G1345">
        <v>98.292100000000005</v>
      </c>
      <c r="H1345">
        <v>0.01</v>
      </c>
      <c r="I1345">
        <v>1.08</v>
      </c>
      <c r="J1345" s="19">
        <v>35</v>
      </c>
    </row>
    <row r="1346" spans="1:10" x14ac:dyDescent="0.25">
      <c r="B1346">
        <v>602</v>
      </c>
      <c r="C1346" t="s">
        <v>28</v>
      </c>
      <c r="D1346" t="s">
        <v>26</v>
      </c>
      <c r="E1346" t="s">
        <v>145</v>
      </c>
      <c r="F1346">
        <v>101.6712</v>
      </c>
      <c r="G1346">
        <v>251.2346</v>
      </c>
      <c r="H1346">
        <v>0.03</v>
      </c>
      <c r="I1346">
        <v>2.76</v>
      </c>
      <c r="J1346" s="19">
        <v>36</v>
      </c>
    </row>
    <row r="1347" spans="1:10" x14ac:dyDescent="0.25">
      <c r="B1347">
        <v>603</v>
      </c>
      <c r="C1347" t="s">
        <v>28</v>
      </c>
      <c r="D1347" t="s">
        <v>26</v>
      </c>
      <c r="E1347" t="s">
        <v>144</v>
      </c>
      <c r="F1347">
        <v>66.308999999999997</v>
      </c>
      <c r="G1347">
        <v>163.85290000000001</v>
      </c>
      <c r="H1347">
        <v>0.02</v>
      </c>
      <c r="I1347">
        <v>1.8</v>
      </c>
      <c r="J1347" s="19">
        <v>37</v>
      </c>
    </row>
    <row r="1348" spans="1:10" x14ac:dyDescent="0.25">
      <c r="B1348">
        <v>604</v>
      </c>
      <c r="C1348" t="s">
        <v>28</v>
      </c>
      <c r="D1348" t="s">
        <v>26</v>
      </c>
      <c r="E1348" t="s">
        <v>83</v>
      </c>
      <c r="F1348">
        <v>162.55719999999999</v>
      </c>
      <c r="G1348">
        <v>401.68700000000001</v>
      </c>
      <c r="H1348">
        <v>0.04</v>
      </c>
      <c r="I1348">
        <v>4.42</v>
      </c>
      <c r="J1348" s="19">
        <v>38</v>
      </c>
    </row>
    <row r="1349" spans="1:10" x14ac:dyDescent="0.25">
      <c r="B1349">
        <v>605</v>
      </c>
      <c r="C1349" t="s">
        <v>28</v>
      </c>
      <c r="D1349" t="s">
        <v>26</v>
      </c>
      <c r="E1349" t="s">
        <v>148</v>
      </c>
      <c r="F1349">
        <v>57.28</v>
      </c>
      <c r="G1349">
        <v>141.54169999999999</v>
      </c>
      <c r="H1349">
        <v>0.02</v>
      </c>
      <c r="I1349">
        <v>1.56</v>
      </c>
      <c r="J1349" s="19">
        <v>39</v>
      </c>
    </row>
    <row r="1350" spans="1:10" x14ac:dyDescent="0.25">
      <c r="B1350">
        <v>606</v>
      </c>
      <c r="C1350" t="s">
        <v>28</v>
      </c>
      <c r="D1350" t="s">
        <v>26</v>
      </c>
      <c r="E1350" t="s">
        <v>208</v>
      </c>
      <c r="F1350">
        <v>21.8124</v>
      </c>
      <c r="G1350">
        <v>53.8996</v>
      </c>
      <c r="H1350">
        <v>0.01</v>
      </c>
      <c r="I1350">
        <v>0.59</v>
      </c>
      <c r="J1350" s="19">
        <v>40</v>
      </c>
    </row>
    <row r="1351" spans="1:10" x14ac:dyDescent="0.25">
      <c r="B1351">
        <v>607</v>
      </c>
      <c r="C1351" t="s">
        <v>28</v>
      </c>
      <c r="D1351" t="s">
        <v>26</v>
      </c>
      <c r="E1351" t="s">
        <v>149</v>
      </c>
      <c r="F1351">
        <v>38.037300000000002</v>
      </c>
      <c r="G1351">
        <v>93.992000000000004</v>
      </c>
      <c r="H1351">
        <v>0.01</v>
      </c>
      <c r="I1351">
        <v>1.03</v>
      </c>
      <c r="J1351" s="19">
        <v>41</v>
      </c>
    </row>
    <row r="1352" spans="1:10" x14ac:dyDescent="0.25">
      <c r="A1352" t="s">
        <v>0</v>
      </c>
    </row>
    <row r="1353" spans="1:10" x14ac:dyDescent="0.25">
      <c r="A1353" t="s">
        <v>0</v>
      </c>
    </row>
    <row r="1354" spans="1:10" x14ac:dyDescent="0.25">
      <c r="B1354" t="s">
        <v>19</v>
      </c>
      <c r="C1354" t="s">
        <v>20</v>
      </c>
      <c r="D1354" t="s">
        <v>21</v>
      </c>
      <c r="E1354" t="s">
        <v>23</v>
      </c>
      <c r="F1354" t="s">
        <v>66</v>
      </c>
    </row>
    <row r="1356" spans="1:10" x14ac:dyDescent="0.25">
      <c r="A1356" t="s">
        <v>67</v>
      </c>
      <c r="B1356" t="s">
        <v>68</v>
      </c>
      <c r="C1356">
        <v>33</v>
      </c>
      <c r="D1356">
        <v>16171.5915</v>
      </c>
      <c r="E1356">
        <v>39960.811199999996</v>
      </c>
      <c r="F1356">
        <v>4.3899999999999997</v>
      </c>
    </row>
    <row r="1358" spans="1:10" x14ac:dyDescent="0.25">
      <c r="A1358" t="s">
        <v>24</v>
      </c>
    </row>
    <row r="1359" spans="1:10" x14ac:dyDescent="0.25">
      <c r="B1359" t="s">
        <v>47</v>
      </c>
      <c r="C1359" t="s">
        <v>26</v>
      </c>
      <c r="D1359" t="s">
        <v>48</v>
      </c>
      <c r="E1359">
        <v>1511.1106</v>
      </c>
      <c r="F1359">
        <v>3734.0297999999998</v>
      </c>
      <c r="G1359">
        <v>0.41</v>
      </c>
      <c r="H1359">
        <v>9.34</v>
      </c>
    </row>
    <row r="1360" spans="1:10" x14ac:dyDescent="0.25">
      <c r="B1360" t="s">
        <v>36</v>
      </c>
      <c r="C1360" t="s">
        <v>26</v>
      </c>
      <c r="D1360" t="s">
        <v>38</v>
      </c>
      <c r="E1360">
        <v>2133.6561000000002</v>
      </c>
      <c r="F1360">
        <v>5272.3707999999997</v>
      </c>
      <c r="G1360">
        <v>0.57999999999999996</v>
      </c>
      <c r="H1360">
        <v>13.19</v>
      </c>
    </row>
    <row r="1361" spans="1:8" x14ac:dyDescent="0.25">
      <c r="B1361" t="s">
        <v>39</v>
      </c>
      <c r="C1361" t="s">
        <v>26</v>
      </c>
      <c r="D1361" t="s">
        <v>40</v>
      </c>
      <c r="E1361">
        <v>2496.5331000000001</v>
      </c>
      <c r="F1361">
        <v>6169.0582000000004</v>
      </c>
      <c r="G1361">
        <v>0.68</v>
      </c>
      <c r="H1361">
        <v>15.44</v>
      </c>
    </row>
    <row r="1362" spans="1:8" x14ac:dyDescent="0.25">
      <c r="B1362" t="s">
        <v>33</v>
      </c>
      <c r="C1362" t="s">
        <v>26</v>
      </c>
      <c r="D1362" t="s">
        <v>34</v>
      </c>
      <c r="E1362">
        <v>1684.4177999999999</v>
      </c>
      <c r="F1362">
        <v>4162.2806</v>
      </c>
      <c r="G1362">
        <v>0.46</v>
      </c>
      <c r="H1362">
        <v>10.42</v>
      </c>
    </row>
    <row r="1363" spans="1:8" x14ac:dyDescent="0.25">
      <c r="B1363" t="s">
        <v>25</v>
      </c>
      <c r="C1363" t="s">
        <v>26</v>
      </c>
      <c r="D1363" t="s">
        <v>27</v>
      </c>
      <c r="E1363">
        <v>2823.3452000000002</v>
      </c>
      <c r="F1363">
        <v>6976.6270999999997</v>
      </c>
      <c r="G1363">
        <v>0.77</v>
      </c>
      <c r="H1363">
        <v>17.46</v>
      </c>
    </row>
    <row r="1364" spans="1:8" x14ac:dyDescent="0.25">
      <c r="B1364" t="s">
        <v>28</v>
      </c>
      <c r="C1364" t="s">
        <v>26</v>
      </c>
      <c r="D1364" t="s">
        <v>29</v>
      </c>
      <c r="E1364">
        <v>2512.7957999999999</v>
      </c>
      <c r="F1364">
        <v>6209.2439999999997</v>
      </c>
      <c r="G1364">
        <v>0.68</v>
      </c>
      <c r="H1364">
        <v>15.54</v>
      </c>
    </row>
    <row r="1365" spans="1:8" x14ac:dyDescent="0.25">
      <c r="B1365" t="s">
        <v>25</v>
      </c>
      <c r="C1365" t="s">
        <v>26</v>
      </c>
      <c r="D1365" t="s">
        <v>30</v>
      </c>
      <c r="E1365">
        <v>1599.0826</v>
      </c>
      <c r="F1365">
        <v>3951.4131000000002</v>
      </c>
      <c r="G1365">
        <v>0.43</v>
      </c>
      <c r="H1365">
        <v>9.89</v>
      </c>
    </row>
    <row r="1366" spans="1:8" x14ac:dyDescent="0.25">
      <c r="B1366" t="s">
        <v>28</v>
      </c>
      <c r="C1366" t="s">
        <v>26</v>
      </c>
      <c r="D1366" t="s">
        <v>31</v>
      </c>
      <c r="E1366">
        <v>1412.4472000000001</v>
      </c>
      <c r="F1366">
        <v>3490.2276999999999</v>
      </c>
      <c r="G1366">
        <v>0.38</v>
      </c>
      <c r="H1366">
        <v>8.73</v>
      </c>
    </row>
    <row r="1368" spans="1:8" x14ac:dyDescent="0.25">
      <c r="A1368" t="s">
        <v>50</v>
      </c>
    </row>
    <row r="1369" spans="1:8" x14ac:dyDescent="0.25">
      <c r="B1369" t="s">
        <v>59</v>
      </c>
      <c r="C1369">
        <v>6377.1755000000003</v>
      </c>
      <c r="D1369">
        <v>15758.3194</v>
      </c>
      <c r="E1369">
        <v>1.73</v>
      </c>
      <c r="F1369">
        <v>39.43</v>
      </c>
    </row>
    <row r="1370" spans="1:8" x14ac:dyDescent="0.25">
      <c r="B1370" t="s">
        <v>51</v>
      </c>
      <c r="C1370">
        <v>7769.7233999999999</v>
      </c>
      <c r="D1370">
        <v>19199.375100000001</v>
      </c>
      <c r="E1370">
        <v>2.11</v>
      </c>
      <c r="F1370">
        <v>48.05</v>
      </c>
    </row>
    <row r="1371" spans="1:8" x14ac:dyDescent="0.25">
      <c r="B1371" t="s">
        <v>58</v>
      </c>
      <c r="C1371">
        <v>2026.4894999999999</v>
      </c>
      <c r="D1371">
        <v>5007.5568999999996</v>
      </c>
      <c r="E1371">
        <v>0.55000000000000004</v>
      </c>
      <c r="F1371">
        <v>12.53</v>
      </c>
    </row>
    <row r="1373" spans="1:8" x14ac:dyDescent="0.25">
      <c r="A1373" t="s">
        <v>64</v>
      </c>
    </row>
    <row r="1374" spans="1:8" x14ac:dyDescent="0.25">
      <c r="B1374" t="s">
        <v>65</v>
      </c>
      <c r="C1374">
        <v>11765.047200000001</v>
      </c>
      <c r="D1374">
        <v>29072.02</v>
      </c>
      <c r="E1374">
        <v>3.2</v>
      </c>
      <c r="F1374">
        <v>72.75</v>
      </c>
    </row>
    <row r="1375" spans="1:8" x14ac:dyDescent="0.25">
      <c r="B1375" s="3">
        <v>43865</v>
      </c>
      <c r="C1375">
        <v>1132.2014999999999</v>
      </c>
      <c r="D1375">
        <v>2797.7265000000002</v>
      </c>
      <c r="E1375">
        <v>0.31</v>
      </c>
      <c r="F1375">
        <v>7</v>
      </c>
    </row>
    <row r="1376" spans="1:8" x14ac:dyDescent="0.25">
      <c r="B1376" s="4">
        <v>2958191</v>
      </c>
      <c r="C1376">
        <v>3276.1396</v>
      </c>
      <c r="D1376">
        <v>8095.5048999999999</v>
      </c>
      <c r="E1376">
        <v>0.89</v>
      </c>
      <c r="F1376">
        <v>20.260000000000002</v>
      </c>
    </row>
    <row r="1377" spans="1:11" x14ac:dyDescent="0.25">
      <c r="A1377" t="s">
        <v>8</v>
      </c>
    </row>
    <row r="1378" spans="1:11" x14ac:dyDescent="0.25">
      <c r="B1378">
        <v>608</v>
      </c>
      <c r="C1378" t="s">
        <v>47</v>
      </c>
      <c r="D1378" t="s">
        <v>26</v>
      </c>
      <c r="E1378" t="s">
        <v>209</v>
      </c>
      <c r="F1378">
        <v>1511.1106</v>
      </c>
      <c r="G1378">
        <v>3734.0297999999998</v>
      </c>
      <c r="H1378">
        <v>0.41</v>
      </c>
      <c r="I1378">
        <v>9.34</v>
      </c>
      <c r="J1378" s="19">
        <v>1</v>
      </c>
    </row>
    <row r="1379" spans="1:11" x14ac:dyDescent="0.25">
      <c r="B1379">
        <v>609</v>
      </c>
      <c r="C1379" t="s">
        <v>36</v>
      </c>
      <c r="D1379" t="s">
        <v>37</v>
      </c>
      <c r="E1379" t="s">
        <v>26</v>
      </c>
      <c r="F1379" t="s">
        <v>182</v>
      </c>
      <c r="G1379">
        <v>546.09900000000005</v>
      </c>
      <c r="H1379">
        <v>1349.4380000000001</v>
      </c>
      <c r="I1379">
        <v>0.15</v>
      </c>
      <c r="J1379" s="19">
        <v>3.38</v>
      </c>
      <c r="K1379">
        <v>2</v>
      </c>
    </row>
    <row r="1380" spans="1:11" x14ac:dyDescent="0.25">
      <c r="B1380">
        <v>610</v>
      </c>
      <c r="C1380" t="s">
        <v>36</v>
      </c>
      <c r="D1380" t="s">
        <v>37</v>
      </c>
      <c r="E1380" t="s">
        <v>26</v>
      </c>
      <c r="F1380" t="s">
        <v>183</v>
      </c>
      <c r="G1380">
        <v>145.0504</v>
      </c>
      <c r="H1380">
        <v>358.42689999999999</v>
      </c>
      <c r="I1380">
        <v>0.04</v>
      </c>
      <c r="J1380" s="19">
        <v>0.9</v>
      </c>
      <c r="K1380">
        <v>3</v>
      </c>
    </row>
    <row r="1381" spans="1:11" x14ac:dyDescent="0.25">
      <c r="B1381">
        <v>611</v>
      </c>
      <c r="C1381" t="s">
        <v>36</v>
      </c>
      <c r="D1381" t="s">
        <v>37</v>
      </c>
      <c r="E1381" t="s">
        <v>26</v>
      </c>
      <c r="F1381" t="s">
        <v>137</v>
      </c>
      <c r="G1381">
        <v>753.93399999999997</v>
      </c>
      <c r="H1381">
        <v>1863.0085999999999</v>
      </c>
      <c r="I1381">
        <v>0.2</v>
      </c>
      <c r="J1381" s="19">
        <v>4.66</v>
      </c>
      <c r="K1381">
        <v>4</v>
      </c>
    </row>
    <row r="1382" spans="1:11" x14ac:dyDescent="0.25">
      <c r="B1382">
        <v>612</v>
      </c>
      <c r="C1382" t="s">
        <v>36</v>
      </c>
      <c r="D1382" t="s">
        <v>37</v>
      </c>
      <c r="E1382" t="s">
        <v>26</v>
      </c>
      <c r="F1382" t="s">
        <v>136</v>
      </c>
      <c r="G1382">
        <v>312.9162</v>
      </c>
      <c r="H1382">
        <v>773.23149999999998</v>
      </c>
      <c r="I1382">
        <v>0.09</v>
      </c>
      <c r="J1382" s="19">
        <v>1.93</v>
      </c>
      <c r="K1382">
        <v>5</v>
      </c>
    </row>
    <row r="1383" spans="1:11" x14ac:dyDescent="0.25">
      <c r="B1383">
        <v>613</v>
      </c>
      <c r="C1383" t="s">
        <v>36</v>
      </c>
      <c r="D1383" t="s">
        <v>37</v>
      </c>
      <c r="E1383" t="s">
        <v>26</v>
      </c>
      <c r="F1383" t="s">
        <v>138</v>
      </c>
      <c r="G1383">
        <v>375.65640000000002</v>
      </c>
      <c r="H1383">
        <v>928.26589999999999</v>
      </c>
      <c r="I1383">
        <v>0.1</v>
      </c>
      <c r="J1383" s="19">
        <v>2.3199999999999998</v>
      </c>
      <c r="K1383">
        <v>6</v>
      </c>
    </row>
    <row r="1384" spans="1:11" x14ac:dyDescent="0.25">
      <c r="B1384">
        <v>614</v>
      </c>
      <c r="C1384" t="s">
        <v>39</v>
      </c>
      <c r="D1384" t="s">
        <v>37</v>
      </c>
      <c r="E1384" t="s">
        <v>26</v>
      </c>
      <c r="F1384" t="s">
        <v>184</v>
      </c>
      <c r="G1384">
        <v>547.89210000000003</v>
      </c>
      <c r="H1384">
        <v>1353.8688</v>
      </c>
      <c r="I1384">
        <v>0.15</v>
      </c>
      <c r="J1384" s="19">
        <v>3.39</v>
      </c>
      <c r="K1384">
        <v>7</v>
      </c>
    </row>
    <row r="1385" spans="1:11" x14ac:dyDescent="0.25">
      <c r="B1385">
        <v>615</v>
      </c>
      <c r="C1385" t="s">
        <v>39</v>
      </c>
      <c r="D1385" t="s">
        <v>37</v>
      </c>
      <c r="E1385" t="s">
        <v>26</v>
      </c>
      <c r="F1385" t="s">
        <v>185</v>
      </c>
      <c r="G1385">
        <v>209.50049999999999</v>
      </c>
      <c r="H1385">
        <v>517.68629999999996</v>
      </c>
      <c r="I1385">
        <v>0.06</v>
      </c>
      <c r="J1385" s="19">
        <v>1.3</v>
      </c>
      <c r="K1385">
        <v>8</v>
      </c>
    </row>
    <row r="1386" spans="1:11" x14ac:dyDescent="0.25">
      <c r="B1386">
        <v>616</v>
      </c>
      <c r="C1386" t="s">
        <v>39</v>
      </c>
      <c r="D1386" t="s">
        <v>37</v>
      </c>
      <c r="E1386" t="s">
        <v>26</v>
      </c>
      <c r="F1386" t="s">
        <v>174</v>
      </c>
      <c r="G1386">
        <v>837.78790000000004</v>
      </c>
      <c r="H1386">
        <v>2070.2157000000002</v>
      </c>
      <c r="I1386">
        <v>0.23</v>
      </c>
      <c r="J1386" s="19">
        <v>5.18</v>
      </c>
      <c r="K1386">
        <v>9</v>
      </c>
    </row>
    <row r="1387" spans="1:11" x14ac:dyDescent="0.25">
      <c r="B1387">
        <v>617</v>
      </c>
      <c r="C1387" t="s">
        <v>39</v>
      </c>
      <c r="D1387" t="s">
        <v>37</v>
      </c>
      <c r="E1387" t="s">
        <v>26</v>
      </c>
      <c r="F1387" t="s">
        <v>172</v>
      </c>
      <c r="G1387">
        <v>410.64800000000002</v>
      </c>
      <c r="H1387">
        <v>1014.7317</v>
      </c>
      <c r="I1387">
        <v>0.11</v>
      </c>
      <c r="J1387" s="19">
        <v>2.54</v>
      </c>
      <c r="K1387">
        <v>10</v>
      </c>
    </row>
    <row r="1388" spans="1:11" x14ac:dyDescent="0.25">
      <c r="B1388">
        <v>618</v>
      </c>
      <c r="C1388" t="s">
        <v>39</v>
      </c>
      <c r="D1388" t="s">
        <v>37</v>
      </c>
      <c r="E1388" t="s">
        <v>26</v>
      </c>
      <c r="F1388" t="s">
        <v>173</v>
      </c>
      <c r="G1388">
        <v>490.70460000000003</v>
      </c>
      <c r="H1388">
        <v>1212.5556999999999</v>
      </c>
      <c r="I1388">
        <v>0.13</v>
      </c>
      <c r="J1388" s="19">
        <v>3.03</v>
      </c>
      <c r="K1388">
        <v>11</v>
      </c>
    </row>
    <row r="1389" spans="1:11" x14ac:dyDescent="0.25">
      <c r="B1389">
        <v>619</v>
      </c>
      <c r="C1389" t="s">
        <v>33</v>
      </c>
      <c r="D1389" t="s">
        <v>26</v>
      </c>
      <c r="E1389" t="s">
        <v>141</v>
      </c>
      <c r="F1389">
        <v>1684.4177999999999</v>
      </c>
      <c r="G1389">
        <v>4162.2806</v>
      </c>
      <c r="H1389">
        <v>0.46</v>
      </c>
      <c r="I1389">
        <v>10.42</v>
      </c>
      <c r="J1389" s="19">
        <v>12</v>
      </c>
    </row>
    <row r="1390" spans="1:11" x14ac:dyDescent="0.25">
      <c r="B1390">
        <v>620</v>
      </c>
      <c r="C1390" t="s">
        <v>25</v>
      </c>
      <c r="D1390" t="s">
        <v>26</v>
      </c>
      <c r="E1390" t="s">
        <v>69</v>
      </c>
      <c r="F1390">
        <v>2120.6061</v>
      </c>
      <c r="G1390">
        <v>5240.1238000000003</v>
      </c>
      <c r="H1390">
        <v>0.57999999999999996</v>
      </c>
      <c r="I1390">
        <v>13.11</v>
      </c>
      <c r="J1390" s="19">
        <v>13</v>
      </c>
    </row>
    <row r="1391" spans="1:11" x14ac:dyDescent="0.25">
      <c r="B1391">
        <v>621</v>
      </c>
      <c r="C1391" t="s">
        <v>25</v>
      </c>
      <c r="D1391" t="s">
        <v>26</v>
      </c>
      <c r="E1391" t="s">
        <v>143</v>
      </c>
      <c r="F1391">
        <v>702.73900000000003</v>
      </c>
      <c r="G1391">
        <v>1736.5033000000001</v>
      </c>
      <c r="H1391">
        <v>0.19</v>
      </c>
      <c r="I1391">
        <v>4.3499999999999996</v>
      </c>
      <c r="J1391" s="19">
        <v>14</v>
      </c>
    </row>
    <row r="1392" spans="1:11" x14ac:dyDescent="0.25">
      <c r="B1392">
        <v>622</v>
      </c>
      <c r="C1392" t="s">
        <v>28</v>
      </c>
      <c r="D1392" t="s">
        <v>26</v>
      </c>
      <c r="E1392" t="s">
        <v>74</v>
      </c>
      <c r="F1392">
        <v>1918.5487000000001</v>
      </c>
      <c r="G1392">
        <v>4740.8296</v>
      </c>
      <c r="H1392">
        <v>0.52</v>
      </c>
      <c r="I1392">
        <v>11.86</v>
      </c>
      <c r="J1392" s="19">
        <v>15</v>
      </c>
    </row>
    <row r="1393" spans="1:10" x14ac:dyDescent="0.25">
      <c r="B1393">
        <v>623</v>
      </c>
      <c r="C1393" t="s">
        <v>28</v>
      </c>
      <c r="D1393" t="s">
        <v>26</v>
      </c>
      <c r="E1393" t="s">
        <v>145</v>
      </c>
      <c r="F1393">
        <v>594.24710000000005</v>
      </c>
      <c r="G1393">
        <v>1468.4142999999999</v>
      </c>
      <c r="H1393">
        <v>0.16</v>
      </c>
      <c r="I1393">
        <v>3.67</v>
      </c>
      <c r="J1393" s="19">
        <v>16</v>
      </c>
    </row>
    <row r="1394" spans="1:10" x14ac:dyDescent="0.25">
      <c r="B1394">
        <v>624</v>
      </c>
      <c r="C1394" t="s">
        <v>25</v>
      </c>
      <c r="D1394" t="s">
        <v>26</v>
      </c>
      <c r="E1394" t="s">
        <v>79</v>
      </c>
      <c r="F1394">
        <v>1201.2433000000001</v>
      </c>
      <c r="G1394">
        <v>2968.3323</v>
      </c>
      <c r="H1394">
        <v>0.33</v>
      </c>
      <c r="I1394">
        <v>7.43</v>
      </c>
      <c r="J1394" s="19">
        <v>17</v>
      </c>
    </row>
    <row r="1395" spans="1:10" x14ac:dyDescent="0.25">
      <c r="B1395">
        <v>625</v>
      </c>
      <c r="C1395" t="s">
        <v>25</v>
      </c>
      <c r="D1395" t="s">
        <v>26</v>
      </c>
      <c r="E1395" t="s">
        <v>146</v>
      </c>
      <c r="F1395">
        <v>397.83929999999998</v>
      </c>
      <c r="G1395">
        <v>983.08079999999995</v>
      </c>
      <c r="H1395">
        <v>0.11</v>
      </c>
      <c r="I1395">
        <v>2.46</v>
      </c>
      <c r="J1395" s="19">
        <v>18</v>
      </c>
    </row>
    <row r="1396" spans="1:10" x14ac:dyDescent="0.25">
      <c r="B1396">
        <v>626</v>
      </c>
      <c r="C1396" t="s">
        <v>28</v>
      </c>
      <c r="D1396" t="s">
        <v>26</v>
      </c>
      <c r="E1396" t="s">
        <v>83</v>
      </c>
      <c r="F1396">
        <v>1080.7832000000001</v>
      </c>
      <c r="G1396">
        <v>2670.6694000000002</v>
      </c>
      <c r="H1396">
        <v>0.28999999999999998</v>
      </c>
      <c r="I1396">
        <v>6.68</v>
      </c>
      <c r="J1396" s="19">
        <v>19</v>
      </c>
    </row>
    <row r="1397" spans="1:10" x14ac:dyDescent="0.25">
      <c r="B1397">
        <v>627</v>
      </c>
      <c r="C1397" t="s">
        <v>28</v>
      </c>
      <c r="D1397" t="s">
        <v>26</v>
      </c>
      <c r="E1397" t="s">
        <v>149</v>
      </c>
      <c r="F1397">
        <v>54.086399999999998</v>
      </c>
      <c r="G1397">
        <v>133.65010000000001</v>
      </c>
      <c r="H1397">
        <v>0.01</v>
      </c>
      <c r="I1397">
        <v>0.33</v>
      </c>
      <c r="J1397" s="19">
        <v>20</v>
      </c>
    </row>
    <row r="1398" spans="1:10" x14ac:dyDescent="0.25">
      <c r="B1398">
        <v>628</v>
      </c>
      <c r="C1398" t="s">
        <v>28</v>
      </c>
      <c r="D1398" t="s">
        <v>26</v>
      </c>
      <c r="E1398" t="s">
        <v>148</v>
      </c>
      <c r="F1398">
        <v>277.57769999999999</v>
      </c>
      <c r="G1398">
        <v>685.90830000000005</v>
      </c>
      <c r="H1398">
        <v>0.08</v>
      </c>
      <c r="I1398">
        <v>1.72</v>
      </c>
      <c r="J1398" s="19">
        <v>21</v>
      </c>
    </row>
    <row r="1399" spans="1:10" x14ac:dyDescent="0.25">
      <c r="A1399" t="s">
        <v>0</v>
      </c>
    </row>
    <row r="1400" spans="1:10" x14ac:dyDescent="0.25">
      <c r="A1400" t="s">
        <v>0</v>
      </c>
    </row>
    <row r="1401" spans="1:10" x14ac:dyDescent="0.25">
      <c r="B1401" t="s">
        <v>19</v>
      </c>
      <c r="C1401" t="s">
        <v>20</v>
      </c>
      <c r="D1401" t="s">
        <v>21</v>
      </c>
      <c r="E1401" t="s">
        <v>23</v>
      </c>
      <c r="F1401" t="s">
        <v>66</v>
      </c>
    </row>
    <row r="1403" spans="1:10" x14ac:dyDescent="0.25">
      <c r="A1403" t="s">
        <v>67</v>
      </c>
      <c r="B1403" t="s">
        <v>68</v>
      </c>
      <c r="C1403">
        <v>34</v>
      </c>
      <c r="D1403">
        <v>12564.108399999999</v>
      </c>
      <c r="E1403">
        <v>31046.54</v>
      </c>
      <c r="F1403">
        <v>3.41</v>
      </c>
    </row>
    <row r="1405" spans="1:10" x14ac:dyDescent="0.25">
      <c r="A1405" t="s">
        <v>24</v>
      </c>
    </row>
    <row r="1406" spans="1:10" x14ac:dyDescent="0.25">
      <c r="B1406" t="s">
        <v>33</v>
      </c>
      <c r="C1406" t="s">
        <v>26</v>
      </c>
      <c r="D1406" t="s">
        <v>34</v>
      </c>
      <c r="E1406">
        <v>1975.9339</v>
      </c>
      <c r="F1406">
        <v>4882.6314000000002</v>
      </c>
      <c r="G1406">
        <v>0.54</v>
      </c>
      <c r="H1406">
        <v>15.73</v>
      </c>
    </row>
    <row r="1407" spans="1:10" x14ac:dyDescent="0.25">
      <c r="B1407" t="s">
        <v>41</v>
      </c>
      <c r="C1407" t="s">
        <v>26</v>
      </c>
      <c r="D1407" t="s">
        <v>42</v>
      </c>
      <c r="E1407">
        <v>1152.4493</v>
      </c>
      <c r="F1407">
        <v>2847.7597000000001</v>
      </c>
      <c r="G1407">
        <v>0.31</v>
      </c>
      <c r="H1407">
        <v>9.17</v>
      </c>
    </row>
    <row r="1408" spans="1:10" x14ac:dyDescent="0.25">
      <c r="B1408" t="s">
        <v>25</v>
      </c>
      <c r="C1408" t="s">
        <v>26</v>
      </c>
      <c r="D1408" t="s">
        <v>27</v>
      </c>
      <c r="E1408">
        <v>2092.6109999999999</v>
      </c>
      <c r="F1408">
        <v>5170.9463999999998</v>
      </c>
      <c r="G1408">
        <v>0.56999999999999995</v>
      </c>
      <c r="H1408">
        <v>16.66</v>
      </c>
    </row>
    <row r="1409" spans="1:10" x14ac:dyDescent="0.25">
      <c r="B1409" t="s">
        <v>28</v>
      </c>
      <c r="C1409" t="s">
        <v>26</v>
      </c>
      <c r="D1409" t="s">
        <v>29</v>
      </c>
      <c r="E1409">
        <v>3944.7067999999999</v>
      </c>
      <c r="F1409">
        <v>9747.5678000000007</v>
      </c>
      <c r="G1409">
        <v>1.07</v>
      </c>
      <c r="H1409">
        <v>31.4</v>
      </c>
    </row>
    <row r="1410" spans="1:10" x14ac:dyDescent="0.25">
      <c r="B1410" t="s">
        <v>25</v>
      </c>
      <c r="C1410" t="s">
        <v>26</v>
      </c>
      <c r="D1410" t="s">
        <v>30</v>
      </c>
      <c r="E1410">
        <v>1186.3596</v>
      </c>
      <c r="F1410">
        <v>2931.5540000000001</v>
      </c>
      <c r="G1410">
        <v>0.32</v>
      </c>
      <c r="H1410">
        <v>9.44</v>
      </c>
    </row>
    <row r="1411" spans="1:10" x14ac:dyDescent="0.25">
      <c r="B1411" t="s">
        <v>28</v>
      </c>
      <c r="C1411" t="s">
        <v>26</v>
      </c>
      <c r="D1411" t="s">
        <v>31</v>
      </c>
      <c r="E1411">
        <v>2212.9780999999998</v>
      </c>
      <c r="F1411">
        <v>5468.3793999999998</v>
      </c>
      <c r="G1411">
        <v>0.6</v>
      </c>
      <c r="H1411">
        <v>17.61</v>
      </c>
    </row>
    <row r="1413" spans="1:10" x14ac:dyDescent="0.25">
      <c r="A1413" t="s">
        <v>50</v>
      </c>
    </row>
    <row r="1414" spans="1:10" x14ac:dyDescent="0.25">
      <c r="B1414" t="s">
        <v>61</v>
      </c>
      <c r="C1414">
        <v>4456.1341000000002</v>
      </c>
      <c r="D1414">
        <v>11011.3302</v>
      </c>
      <c r="E1414">
        <v>1.21</v>
      </c>
      <c r="F1414">
        <v>35.47</v>
      </c>
    </row>
    <row r="1415" spans="1:10" x14ac:dyDescent="0.25">
      <c r="B1415" t="s">
        <v>62</v>
      </c>
      <c r="C1415">
        <v>3817.0468999999998</v>
      </c>
      <c r="D1415">
        <v>9432.1137999999992</v>
      </c>
      <c r="E1415">
        <v>1.04</v>
      </c>
      <c r="F1415">
        <v>30.38</v>
      </c>
    </row>
    <row r="1416" spans="1:10" x14ac:dyDescent="0.25">
      <c r="B1416" t="s">
        <v>63</v>
      </c>
      <c r="C1416">
        <v>647.57010000000002</v>
      </c>
      <c r="D1416">
        <v>1600.1781000000001</v>
      </c>
      <c r="E1416">
        <v>0.18</v>
      </c>
      <c r="F1416">
        <v>5.15</v>
      </c>
    </row>
    <row r="1417" spans="1:10" x14ac:dyDescent="0.25">
      <c r="B1417" t="s">
        <v>60</v>
      </c>
      <c r="C1417">
        <v>3644.2874999999999</v>
      </c>
      <c r="D1417">
        <v>9005.2167000000009</v>
      </c>
      <c r="E1417">
        <v>0.99</v>
      </c>
      <c r="F1417">
        <v>29.01</v>
      </c>
    </row>
    <row r="1419" spans="1:10" x14ac:dyDescent="0.25">
      <c r="A1419" t="s">
        <v>64</v>
      </c>
    </row>
    <row r="1420" spans="1:10" x14ac:dyDescent="0.25">
      <c r="B1420" s="4">
        <v>2958191</v>
      </c>
      <c r="C1420">
        <v>1794.4273000000001</v>
      </c>
      <c r="D1420">
        <v>4434.1196</v>
      </c>
      <c r="E1420">
        <v>0.49</v>
      </c>
      <c r="F1420">
        <v>14.28</v>
      </c>
    </row>
    <row r="1421" spans="1:10" x14ac:dyDescent="0.25">
      <c r="B1421" t="s">
        <v>65</v>
      </c>
      <c r="C1421">
        <v>10232.1369</v>
      </c>
      <c r="D1421">
        <v>25284.121899999998</v>
      </c>
      <c r="E1421">
        <v>2.78</v>
      </c>
      <c r="F1421">
        <v>81.44</v>
      </c>
    </row>
    <row r="1422" spans="1:10" x14ac:dyDescent="0.25">
      <c r="B1422" s="3">
        <v>43865</v>
      </c>
      <c r="C1422">
        <v>538.47439999999995</v>
      </c>
      <c r="D1422">
        <v>1330.5971999999999</v>
      </c>
      <c r="E1422">
        <v>0.15</v>
      </c>
      <c r="F1422">
        <v>4.29</v>
      </c>
    </row>
    <row r="1423" spans="1:10" x14ac:dyDescent="0.25">
      <c r="A1423" t="s">
        <v>8</v>
      </c>
    </row>
    <row r="1424" spans="1:10" x14ac:dyDescent="0.25">
      <c r="B1424">
        <v>629</v>
      </c>
      <c r="C1424" t="s">
        <v>33</v>
      </c>
      <c r="D1424" t="s">
        <v>26</v>
      </c>
      <c r="E1424" t="s">
        <v>181</v>
      </c>
      <c r="F1424">
        <v>622.68859999999995</v>
      </c>
      <c r="G1424">
        <v>1538.6947</v>
      </c>
      <c r="H1424">
        <v>0.17</v>
      </c>
      <c r="I1424">
        <v>4.96</v>
      </c>
      <c r="J1424" s="19">
        <v>1</v>
      </c>
    </row>
    <row r="1425" spans="2:10" x14ac:dyDescent="0.25">
      <c r="B1425">
        <v>630</v>
      </c>
      <c r="C1425" t="s">
        <v>33</v>
      </c>
      <c r="D1425" t="s">
        <v>26</v>
      </c>
      <c r="E1425" t="s">
        <v>180</v>
      </c>
      <c r="F1425">
        <v>338.26310000000001</v>
      </c>
      <c r="G1425">
        <v>835.86490000000003</v>
      </c>
      <c r="H1425">
        <v>0.09</v>
      </c>
      <c r="I1425">
        <v>2.69</v>
      </c>
      <c r="J1425" s="19">
        <v>2</v>
      </c>
    </row>
    <row r="1426" spans="2:10" x14ac:dyDescent="0.25">
      <c r="B1426">
        <v>631</v>
      </c>
      <c r="C1426" t="s">
        <v>33</v>
      </c>
      <c r="D1426" t="s">
        <v>26</v>
      </c>
      <c r="E1426" t="s">
        <v>210</v>
      </c>
      <c r="F1426">
        <v>98.920699999999997</v>
      </c>
      <c r="G1426">
        <v>244.43790000000001</v>
      </c>
      <c r="H1426">
        <v>0.03</v>
      </c>
      <c r="I1426">
        <v>0.79</v>
      </c>
      <c r="J1426" s="19">
        <v>3</v>
      </c>
    </row>
    <row r="1427" spans="2:10" x14ac:dyDescent="0.25">
      <c r="B1427">
        <v>632</v>
      </c>
      <c r="C1427" t="s">
        <v>33</v>
      </c>
      <c r="D1427" t="s">
        <v>26</v>
      </c>
      <c r="E1427" t="s">
        <v>211</v>
      </c>
      <c r="F1427">
        <v>425.57240000000002</v>
      </c>
      <c r="G1427">
        <v>1051.6107</v>
      </c>
      <c r="H1427">
        <v>0.12</v>
      </c>
      <c r="I1427">
        <v>3.39</v>
      </c>
      <c r="J1427" s="19">
        <v>4</v>
      </c>
    </row>
    <row r="1428" spans="2:10" x14ac:dyDescent="0.25">
      <c r="B1428">
        <v>633</v>
      </c>
      <c r="C1428" t="s">
        <v>33</v>
      </c>
      <c r="D1428" t="s">
        <v>26</v>
      </c>
      <c r="E1428" t="s">
        <v>212</v>
      </c>
      <c r="F1428">
        <v>95.495800000000003</v>
      </c>
      <c r="G1428">
        <v>235.97489999999999</v>
      </c>
      <c r="H1428">
        <v>0.03</v>
      </c>
      <c r="I1428">
        <v>0.76</v>
      </c>
      <c r="J1428" s="19">
        <v>5</v>
      </c>
    </row>
    <row r="1429" spans="2:10" x14ac:dyDescent="0.25">
      <c r="B1429">
        <v>634</v>
      </c>
      <c r="C1429" t="s">
        <v>33</v>
      </c>
      <c r="D1429" t="s">
        <v>26</v>
      </c>
      <c r="E1429" t="s">
        <v>213</v>
      </c>
      <c r="F1429">
        <v>226.5857</v>
      </c>
      <c r="G1429">
        <v>559.90470000000005</v>
      </c>
      <c r="H1429">
        <v>0.06</v>
      </c>
      <c r="I1429">
        <v>1.8</v>
      </c>
      <c r="J1429" s="19">
        <v>6</v>
      </c>
    </row>
    <row r="1430" spans="2:10" x14ac:dyDescent="0.25">
      <c r="B1430">
        <v>635</v>
      </c>
      <c r="C1430" t="s">
        <v>33</v>
      </c>
      <c r="D1430" t="s">
        <v>26</v>
      </c>
      <c r="E1430" t="s">
        <v>214</v>
      </c>
      <c r="F1430">
        <v>63.2376</v>
      </c>
      <c r="G1430">
        <v>156.26329999999999</v>
      </c>
      <c r="H1430">
        <v>0.02</v>
      </c>
      <c r="I1430">
        <v>0.5</v>
      </c>
      <c r="J1430" s="19">
        <v>7</v>
      </c>
    </row>
    <row r="1431" spans="2:10" x14ac:dyDescent="0.25">
      <c r="B1431">
        <v>636</v>
      </c>
      <c r="C1431" t="s">
        <v>33</v>
      </c>
      <c r="D1431" t="s">
        <v>26</v>
      </c>
      <c r="E1431" t="s">
        <v>215</v>
      </c>
      <c r="F1431">
        <v>105.1699</v>
      </c>
      <c r="G1431">
        <v>259.8802</v>
      </c>
      <c r="H1431">
        <v>0.03</v>
      </c>
      <c r="I1431">
        <v>0.84</v>
      </c>
      <c r="J1431" s="19">
        <v>8</v>
      </c>
    </row>
    <row r="1432" spans="2:10" x14ac:dyDescent="0.25">
      <c r="B1432">
        <v>637</v>
      </c>
      <c r="C1432" t="s">
        <v>41</v>
      </c>
      <c r="D1432" t="s">
        <v>26</v>
      </c>
      <c r="E1432" t="s">
        <v>216</v>
      </c>
      <c r="F1432">
        <v>73.1066</v>
      </c>
      <c r="G1432">
        <v>180.65</v>
      </c>
      <c r="H1432">
        <v>0.02</v>
      </c>
      <c r="I1432">
        <v>0.57999999999999996</v>
      </c>
      <c r="J1432" s="19">
        <v>9</v>
      </c>
    </row>
    <row r="1433" spans="2:10" x14ac:dyDescent="0.25">
      <c r="B1433">
        <v>638</v>
      </c>
      <c r="C1433" t="s">
        <v>41</v>
      </c>
      <c r="D1433" t="s">
        <v>26</v>
      </c>
      <c r="E1433" t="s">
        <v>217</v>
      </c>
      <c r="F1433">
        <v>191.6711</v>
      </c>
      <c r="G1433">
        <v>473.62880000000001</v>
      </c>
      <c r="H1433">
        <v>0.05</v>
      </c>
      <c r="I1433">
        <v>1.53</v>
      </c>
      <c r="J1433" s="19">
        <v>10</v>
      </c>
    </row>
    <row r="1434" spans="2:10" x14ac:dyDescent="0.25">
      <c r="B1434">
        <v>639</v>
      </c>
      <c r="C1434" t="s">
        <v>41</v>
      </c>
      <c r="D1434" t="s">
        <v>26</v>
      </c>
      <c r="E1434" t="s">
        <v>218</v>
      </c>
      <c r="F1434">
        <v>86.4512</v>
      </c>
      <c r="G1434">
        <v>213.62530000000001</v>
      </c>
      <c r="H1434">
        <v>0.02</v>
      </c>
      <c r="I1434">
        <v>0.69</v>
      </c>
      <c r="J1434" s="19">
        <v>11</v>
      </c>
    </row>
    <row r="1435" spans="2:10" x14ac:dyDescent="0.25">
      <c r="B1435">
        <v>640</v>
      </c>
      <c r="C1435" t="s">
        <v>41</v>
      </c>
      <c r="D1435" t="s">
        <v>26</v>
      </c>
      <c r="E1435" t="s">
        <v>219</v>
      </c>
      <c r="F1435">
        <v>186.65299999999999</v>
      </c>
      <c r="G1435">
        <v>461.22879999999998</v>
      </c>
      <c r="H1435">
        <v>0.05</v>
      </c>
      <c r="I1435">
        <v>1.49</v>
      </c>
      <c r="J1435" s="19">
        <v>12</v>
      </c>
    </row>
    <row r="1436" spans="2:10" x14ac:dyDescent="0.25">
      <c r="B1436">
        <v>641</v>
      </c>
      <c r="C1436" t="s">
        <v>41</v>
      </c>
      <c r="D1436" t="s">
        <v>26</v>
      </c>
      <c r="E1436" t="s">
        <v>220</v>
      </c>
      <c r="F1436">
        <v>246.90690000000001</v>
      </c>
      <c r="G1436">
        <v>610.11919999999998</v>
      </c>
      <c r="H1436">
        <v>7.0000000000000007E-2</v>
      </c>
      <c r="I1436">
        <v>1.97</v>
      </c>
      <c r="J1436" s="19">
        <v>13</v>
      </c>
    </row>
    <row r="1437" spans="2:10" x14ac:dyDescent="0.25">
      <c r="B1437">
        <v>642</v>
      </c>
      <c r="C1437" t="s">
        <v>41</v>
      </c>
      <c r="D1437" t="s">
        <v>26</v>
      </c>
      <c r="E1437" t="s">
        <v>221</v>
      </c>
      <c r="F1437">
        <v>115.0838</v>
      </c>
      <c r="G1437">
        <v>284.37779999999998</v>
      </c>
      <c r="H1437">
        <v>0.03</v>
      </c>
      <c r="I1437">
        <v>0.92</v>
      </c>
      <c r="J1437" s="19">
        <v>14</v>
      </c>
    </row>
    <row r="1438" spans="2:10" x14ac:dyDescent="0.25">
      <c r="B1438">
        <v>643</v>
      </c>
      <c r="C1438" t="s">
        <v>41</v>
      </c>
      <c r="D1438" t="s">
        <v>26</v>
      </c>
      <c r="E1438" t="s">
        <v>222</v>
      </c>
      <c r="F1438">
        <v>81.002700000000004</v>
      </c>
      <c r="G1438">
        <v>200.16159999999999</v>
      </c>
      <c r="H1438">
        <v>0.02</v>
      </c>
      <c r="I1438">
        <v>0.64</v>
      </c>
      <c r="J1438" s="19">
        <v>15</v>
      </c>
    </row>
    <row r="1439" spans="2:10" x14ac:dyDescent="0.25">
      <c r="B1439">
        <v>644</v>
      </c>
      <c r="C1439" t="s">
        <v>41</v>
      </c>
      <c r="D1439" t="s">
        <v>26</v>
      </c>
      <c r="E1439" t="s">
        <v>223</v>
      </c>
      <c r="F1439">
        <v>76.8947</v>
      </c>
      <c r="G1439">
        <v>190.01070000000001</v>
      </c>
      <c r="H1439">
        <v>0.02</v>
      </c>
      <c r="I1439">
        <v>0.61</v>
      </c>
      <c r="J1439" s="19">
        <v>16</v>
      </c>
    </row>
    <row r="1440" spans="2:10" x14ac:dyDescent="0.25">
      <c r="B1440">
        <v>645</v>
      </c>
      <c r="C1440" t="s">
        <v>41</v>
      </c>
      <c r="D1440" t="s">
        <v>26</v>
      </c>
      <c r="E1440" t="s">
        <v>224</v>
      </c>
      <c r="F1440">
        <v>94.679400000000001</v>
      </c>
      <c r="G1440">
        <v>233.95750000000001</v>
      </c>
      <c r="H1440">
        <v>0.03</v>
      </c>
      <c r="I1440">
        <v>0.75</v>
      </c>
      <c r="J1440" s="19">
        <v>17</v>
      </c>
    </row>
    <row r="1441" spans="1:10" x14ac:dyDescent="0.25">
      <c r="B1441">
        <v>646</v>
      </c>
      <c r="C1441" t="s">
        <v>25</v>
      </c>
      <c r="D1441" t="s">
        <v>26</v>
      </c>
      <c r="E1441" t="s">
        <v>150</v>
      </c>
      <c r="F1441">
        <v>1147.3903</v>
      </c>
      <c r="G1441">
        <v>2835.2588999999998</v>
      </c>
      <c r="H1441">
        <v>0.31</v>
      </c>
      <c r="I1441">
        <v>9.1300000000000008</v>
      </c>
      <c r="J1441" s="19">
        <v>18</v>
      </c>
    </row>
    <row r="1442" spans="1:10" x14ac:dyDescent="0.25">
      <c r="B1442">
        <v>647</v>
      </c>
      <c r="C1442" t="s">
        <v>25</v>
      </c>
      <c r="D1442" t="s">
        <v>26</v>
      </c>
      <c r="E1442" t="s">
        <v>225</v>
      </c>
      <c r="F1442">
        <v>385.62639999999999</v>
      </c>
      <c r="G1442">
        <v>952.90219999999999</v>
      </c>
      <c r="H1442">
        <v>0.1</v>
      </c>
      <c r="I1442">
        <v>3.07</v>
      </c>
      <c r="J1442" s="19">
        <v>19</v>
      </c>
    </row>
    <row r="1443" spans="1:10" x14ac:dyDescent="0.25">
      <c r="B1443">
        <v>648</v>
      </c>
      <c r="C1443" t="s">
        <v>25</v>
      </c>
      <c r="D1443" t="s">
        <v>26</v>
      </c>
      <c r="E1443" t="s">
        <v>226</v>
      </c>
      <c r="F1443">
        <v>559.5942</v>
      </c>
      <c r="G1443">
        <v>1382.7853</v>
      </c>
      <c r="H1443">
        <v>0.15</v>
      </c>
      <c r="I1443">
        <v>4.45</v>
      </c>
      <c r="J1443" s="19">
        <v>20</v>
      </c>
    </row>
    <row r="1444" spans="1:10" x14ac:dyDescent="0.25">
      <c r="B1444">
        <v>649</v>
      </c>
      <c r="C1444" t="s">
        <v>28</v>
      </c>
      <c r="D1444" t="s">
        <v>26</v>
      </c>
      <c r="E1444" t="s">
        <v>151</v>
      </c>
      <c r="F1444">
        <v>1182.0690999999999</v>
      </c>
      <c r="G1444">
        <v>2920.9519</v>
      </c>
      <c r="H1444">
        <v>0.32</v>
      </c>
      <c r="I1444">
        <v>9.41</v>
      </c>
      <c r="J1444" s="19">
        <v>21</v>
      </c>
    </row>
    <row r="1445" spans="1:10" x14ac:dyDescent="0.25">
      <c r="B1445">
        <v>650</v>
      </c>
      <c r="C1445" t="s">
        <v>28</v>
      </c>
      <c r="D1445" t="s">
        <v>26</v>
      </c>
      <c r="E1445" t="s">
        <v>227</v>
      </c>
      <c r="F1445">
        <v>1630.5868</v>
      </c>
      <c r="G1445">
        <v>4029.2615000000001</v>
      </c>
      <c r="H1445">
        <v>0.44</v>
      </c>
      <c r="I1445">
        <v>12.98</v>
      </c>
      <c r="J1445" s="19">
        <v>22</v>
      </c>
    </row>
    <row r="1446" spans="1:10" x14ac:dyDescent="0.25">
      <c r="B1446">
        <v>651</v>
      </c>
      <c r="C1446" t="s">
        <v>28</v>
      </c>
      <c r="D1446" t="s">
        <v>26</v>
      </c>
      <c r="E1446" t="s">
        <v>228</v>
      </c>
      <c r="F1446">
        <v>1132.0509</v>
      </c>
      <c r="G1446">
        <v>2797.3544000000002</v>
      </c>
      <c r="H1446">
        <v>0.31</v>
      </c>
      <c r="I1446">
        <v>9.01</v>
      </c>
      <c r="J1446" s="19">
        <v>23</v>
      </c>
    </row>
    <row r="1447" spans="1:10" x14ac:dyDescent="0.25">
      <c r="B1447">
        <v>652</v>
      </c>
      <c r="C1447" t="s">
        <v>25</v>
      </c>
      <c r="D1447" t="s">
        <v>26</v>
      </c>
      <c r="E1447" t="s">
        <v>153</v>
      </c>
      <c r="F1447">
        <v>653.13350000000003</v>
      </c>
      <c r="G1447">
        <v>1613.9255000000001</v>
      </c>
      <c r="H1447">
        <v>0.18</v>
      </c>
      <c r="I1447">
        <v>5.2</v>
      </c>
      <c r="J1447" s="19">
        <v>24</v>
      </c>
    </row>
    <row r="1448" spans="1:10" x14ac:dyDescent="0.25">
      <c r="B1448">
        <v>653</v>
      </c>
      <c r="C1448" t="s">
        <v>25</v>
      </c>
      <c r="D1448" t="s">
        <v>26</v>
      </c>
      <c r="E1448" t="s">
        <v>229</v>
      </c>
      <c r="F1448">
        <v>215.2294</v>
      </c>
      <c r="G1448">
        <v>531.84259999999995</v>
      </c>
      <c r="H1448">
        <v>0.06</v>
      </c>
      <c r="I1448">
        <v>1.71</v>
      </c>
      <c r="J1448" s="19">
        <v>25</v>
      </c>
    </row>
    <row r="1449" spans="1:10" x14ac:dyDescent="0.25">
      <c r="B1449">
        <v>654</v>
      </c>
      <c r="C1449" t="s">
        <v>25</v>
      </c>
      <c r="D1449" t="s">
        <v>26</v>
      </c>
      <c r="E1449" t="s">
        <v>230</v>
      </c>
      <c r="F1449">
        <v>317.99680000000001</v>
      </c>
      <c r="G1449">
        <v>785.78589999999997</v>
      </c>
      <c r="H1449">
        <v>0.09</v>
      </c>
      <c r="I1449">
        <v>2.5299999999999998</v>
      </c>
      <c r="J1449" s="19">
        <v>26</v>
      </c>
    </row>
    <row r="1450" spans="1:10" x14ac:dyDescent="0.25">
      <c r="B1450">
        <v>655</v>
      </c>
      <c r="C1450" t="s">
        <v>28</v>
      </c>
      <c r="D1450" t="s">
        <v>26</v>
      </c>
      <c r="E1450" t="s">
        <v>154</v>
      </c>
      <c r="F1450">
        <v>661.69460000000004</v>
      </c>
      <c r="G1450">
        <v>1635.0804000000001</v>
      </c>
      <c r="H1450">
        <v>0.18</v>
      </c>
      <c r="I1450">
        <v>5.27</v>
      </c>
      <c r="J1450" s="19">
        <v>27</v>
      </c>
    </row>
    <row r="1451" spans="1:10" x14ac:dyDescent="0.25">
      <c r="B1451">
        <v>656</v>
      </c>
      <c r="C1451" t="s">
        <v>28</v>
      </c>
      <c r="D1451" t="s">
        <v>26</v>
      </c>
      <c r="E1451" t="s">
        <v>231</v>
      </c>
      <c r="F1451">
        <v>912.51099999999997</v>
      </c>
      <c r="G1451">
        <v>2254.8604</v>
      </c>
      <c r="H1451">
        <v>0.25</v>
      </c>
      <c r="I1451">
        <v>7.26</v>
      </c>
      <c r="J1451" s="19">
        <v>28</v>
      </c>
    </row>
    <row r="1452" spans="1:10" x14ac:dyDescent="0.25">
      <c r="B1452">
        <v>657</v>
      </c>
      <c r="C1452" t="s">
        <v>28</v>
      </c>
      <c r="D1452" t="s">
        <v>26</v>
      </c>
      <c r="E1452" t="s">
        <v>232</v>
      </c>
      <c r="F1452">
        <v>111.23099999999999</v>
      </c>
      <c r="G1452">
        <v>274.85739999999998</v>
      </c>
      <c r="H1452">
        <v>0.03</v>
      </c>
      <c r="I1452">
        <v>0.89</v>
      </c>
      <c r="J1452" s="19">
        <v>29</v>
      </c>
    </row>
    <row r="1453" spans="1:10" x14ac:dyDescent="0.25">
      <c r="B1453">
        <v>658</v>
      </c>
      <c r="C1453" t="s">
        <v>28</v>
      </c>
      <c r="D1453" t="s">
        <v>26</v>
      </c>
      <c r="E1453" t="s">
        <v>233</v>
      </c>
      <c r="F1453">
        <v>527.54139999999995</v>
      </c>
      <c r="G1453">
        <v>1303.5813000000001</v>
      </c>
      <c r="H1453">
        <v>0.14000000000000001</v>
      </c>
      <c r="I1453">
        <v>4.2</v>
      </c>
      <c r="J1453" s="19">
        <v>30</v>
      </c>
    </row>
    <row r="1454" spans="1:10" x14ac:dyDescent="0.25">
      <c r="A1454" t="s">
        <v>0</v>
      </c>
    </row>
    <row r="1455" spans="1:10" x14ac:dyDescent="0.25">
      <c r="A1455" t="s">
        <v>0</v>
      </c>
    </row>
    <row r="1456" spans="1:10" x14ac:dyDescent="0.25">
      <c r="B1456" t="s">
        <v>19</v>
      </c>
      <c r="C1456" t="s">
        <v>20</v>
      </c>
      <c r="D1456" t="s">
        <v>21</v>
      </c>
      <c r="E1456" t="s">
        <v>23</v>
      </c>
      <c r="F1456" t="s">
        <v>66</v>
      </c>
    </row>
    <row r="1458" spans="1:8" x14ac:dyDescent="0.25">
      <c r="A1458" t="s">
        <v>67</v>
      </c>
      <c r="B1458" t="s">
        <v>68</v>
      </c>
      <c r="C1458">
        <v>35</v>
      </c>
      <c r="D1458">
        <v>17982.720399999998</v>
      </c>
      <c r="E1458">
        <v>44436.201300000001</v>
      </c>
      <c r="F1458">
        <v>4.8899999999999997</v>
      </c>
    </row>
    <row r="1460" spans="1:8" x14ac:dyDescent="0.25">
      <c r="A1460" t="s">
        <v>24</v>
      </c>
    </row>
    <row r="1461" spans="1:8" x14ac:dyDescent="0.25">
      <c r="B1461" t="s">
        <v>25</v>
      </c>
      <c r="C1461" t="s">
        <v>26</v>
      </c>
      <c r="D1461" t="s">
        <v>27</v>
      </c>
      <c r="E1461">
        <v>6279.4213</v>
      </c>
      <c r="F1461">
        <v>15516.763999999999</v>
      </c>
      <c r="G1461">
        <v>1.71</v>
      </c>
      <c r="H1461">
        <v>34.92</v>
      </c>
    </row>
    <row r="1462" spans="1:8" x14ac:dyDescent="0.25">
      <c r="B1462" t="s">
        <v>28</v>
      </c>
      <c r="C1462" t="s">
        <v>26</v>
      </c>
      <c r="D1462" t="s">
        <v>29</v>
      </c>
      <c r="E1462">
        <v>5230.8162000000002</v>
      </c>
      <c r="F1462">
        <v>12925.6085</v>
      </c>
      <c r="G1462">
        <v>1.42</v>
      </c>
      <c r="H1462">
        <v>29.09</v>
      </c>
    </row>
    <row r="1463" spans="1:8" x14ac:dyDescent="0.25">
      <c r="B1463" t="s">
        <v>25</v>
      </c>
      <c r="C1463" t="s">
        <v>26</v>
      </c>
      <c r="D1463" t="s">
        <v>30</v>
      </c>
      <c r="E1463">
        <v>3534.9762000000001</v>
      </c>
      <c r="F1463">
        <v>8735.1029999999992</v>
      </c>
      <c r="G1463">
        <v>0.96</v>
      </c>
      <c r="H1463">
        <v>19.66</v>
      </c>
    </row>
    <row r="1464" spans="1:8" x14ac:dyDescent="0.25">
      <c r="B1464" t="s">
        <v>28</v>
      </c>
      <c r="C1464" t="s">
        <v>26</v>
      </c>
      <c r="D1464" t="s">
        <v>31</v>
      </c>
      <c r="E1464">
        <v>2937.8955000000001</v>
      </c>
      <c r="F1464">
        <v>7259.6867000000002</v>
      </c>
      <c r="G1464">
        <v>0.8</v>
      </c>
      <c r="H1464">
        <v>16.34</v>
      </c>
    </row>
    <row r="1466" spans="1:8" x14ac:dyDescent="0.25">
      <c r="A1466" t="s">
        <v>50</v>
      </c>
    </row>
    <row r="1467" spans="1:8" x14ac:dyDescent="0.25">
      <c r="B1467" t="s">
        <v>60</v>
      </c>
      <c r="C1467">
        <v>12445.4177</v>
      </c>
      <c r="D1467">
        <v>30753.249500000002</v>
      </c>
      <c r="E1467">
        <v>3.38</v>
      </c>
      <c r="F1467">
        <v>69.209999999999994</v>
      </c>
    </row>
    <row r="1468" spans="1:8" x14ac:dyDescent="0.25">
      <c r="B1468" t="s">
        <v>53</v>
      </c>
      <c r="C1468">
        <v>5537.6916000000001</v>
      </c>
      <c r="D1468">
        <v>13683.912700000001</v>
      </c>
      <c r="E1468">
        <v>1.5</v>
      </c>
      <c r="F1468">
        <v>30.79</v>
      </c>
    </row>
    <row r="1470" spans="1:8" x14ac:dyDescent="0.25">
      <c r="A1470" t="s">
        <v>64</v>
      </c>
    </row>
    <row r="1471" spans="1:8" x14ac:dyDescent="0.25">
      <c r="B1471" t="s">
        <v>65</v>
      </c>
      <c r="C1471">
        <v>17983.1093</v>
      </c>
      <c r="D1471">
        <v>44437.162199999999</v>
      </c>
      <c r="E1471">
        <v>4.8899999999999997</v>
      </c>
      <c r="F1471">
        <v>100</v>
      </c>
    </row>
    <row r="1472" spans="1:8" x14ac:dyDescent="0.25">
      <c r="A1472" t="s">
        <v>8</v>
      </c>
    </row>
    <row r="1473" spans="1:10" x14ac:dyDescent="0.25">
      <c r="B1473">
        <v>659</v>
      </c>
      <c r="C1473" t="s">
        <v>25</v>
      </c>
      <c r="D1473" t="s">
        <v>26</v>
      </c>
      <c r="E1473" t="s">
        <v>150</v>
      </c>
      <c r="F1473">
        <v>4549.5868</v>
      </c>
      <c r="G1473">
        <v>11242.2564</v>
      </c>
      <c r="H1473">
        <v>1.24</v>
      </c>
      <c r="I1473">
        <v>25.3</v>
      </c>
      <c r="J1473" s="19">
        <v>1</v>
      </c>
    </row>
    <row r="1474" spans="1:10" x14ac:dyDescent="0.25">
      <c r="B1474">
        <v>660</v>
      </c>
      <c r="C1474" t="s">
        <v>25</v>
      </c>
      <c r="D1474" t="s">
        <v>26</v>
      </c>
      <c r="E1474" t="s">
        <v>93</v>
      </c>
      <c r="F1474">
        <v>1729.8345999999999</v>
      </c>
      <c r="G1474">
        <v>4274.5077000000001</v>
      </c>
      <c r="H1474">
        <v>0.47</v>
      </c>
      <c r="I1474">
        <v>9.6199999999999992</v>
      </c>
      <c r="J1474" s="19">
        <v>2</v>
      </c>
    </row>
    <row r="1475" spans="1:10" x14ac:dyDescent="0.25">
      <c r="B1475">
        <v>661</v>
      </c>
      <c r="C1475" t="s">
        <v>28</v>
      </c>
      <c r="D1475" t="s">
        <v>26</v>
      </c>
      <c r="E1475" t="s">
        <v>151</v>
      </c>
      <c r="F1475">
        <v>3418.7856000000002</v>
      </c>
      <c r="G1475">
        <v>8447.9901000000009</v>
      </c>
      <c r="H1475">
        <v>0.93</v>
      </c>
      <c r="I1475">
        <v>19.010000000000002</v>
      </c>
      <c r="J1475" s="19">
        <v>3</v>
      </c>
    </row>
    <row r="1476" spans="1:10" x14ac:dyDescent="0.25">
      <c r="B1476">
        <v>662</v>
      </c>
      <c r="C1476" t="s">
        <v>28</v>
      </c>
      <c r="D1476" t="s">
        <v>26</v>
      </c>
      <c r="E1476" t="s">
        <v>96</v>
      </c>
      <c r="F1476">
        <v>1812.0307</v>
      </c>
      <c r="G1476">
        <v>4477.6184000000003</v>
      </c>
      <c r="H1476">
        <v>0.49</v>
      </c>
      <c r="I1476">
        <v>10.08</v>
      </c>
      <c r="J1476" s="19">
        <v>4</v>
      </c>
    </row>
    <row r="1477" spans="1:10" x14ac:dyDescent="0.25">
      <c r="B1477">
        <v>663</v>
      </c>
      <c r="C1477" t="s">
        <v>25</v>
      </c>
      <c r="D1477" t="s">
        <v>26</v>
      </c>
      <c r="E1477" t="s">
        <v>153</v>
      </c>
      <c r="F1477">
        <v>2560.0349999999999</v>
      </c>
      <c r="G1477">
        <v>6325.9745000000003</v>
      </c>
      <c r="H1477">
        <v>0.7</v>
      </c>
      <c r="I1477">
        <v>14.24</v>
      </c>
      <c r="J1477" s="19">
        <v>5</v>
      </c>
    </row>
    <row r="1478" spans="1:10" x14ac:dyDescent="0.25">
      <c r="B1478">
        <v>664</v>
      </c>
      <c r="C1478" t="s">
        <v>25</v>
      </c>
      <c r="D1478" t="s">
        <v>26</v>
      </c>
      <c r="E1478" t="s">
        <v>99</v>
      </c>
      <c r="F1478">
        <v>974.94119999999998</v>
      </c>
      <c r="G1478">
        <v>2409.1284999999998</v>
      </c>
      <c r="H1478">
        <v>0.26</v>
      </c>
      <c r="I1478">
        <v>5.42</v>
      </c>
      <c r="J1478" s="19">
        <v>6</v>
      </c>
    </row>
    <row r="1479" spans="1:10" x14ac:dyDescent="0.25">
      <c r="B1479">
        <v>665</v>
      </c>
      <c r="C1479" t="s">
        <v>28</v>
      </c>
      <c r="D1479" t="s">
        <v>26</v>
      </c>
      <c r="E1479" t="s">
        <v>154</v>
      </c>
      <c r="F1479">
        <v>1917.0103999999999</v>
      </c>
      <c r="G1479">
        <v>4737.0285999999996</v>
      </c>
      <c r="H1479">
        <v>0.52</v>
      </c>
      <c r="I1479">
        <v>10.66</v>
      </c>
      <c r="J1479" s="19">
        <v>7</v>
      </c>
    </row>
    <row r="1480" spans="1:10" x14ac:dyDescent="0.25">
      <c r="B1480">
        <v>666</v>
      </c>
      <c r="C1480" t="s">
        <v>28</v>
      </c>
      <c r="D1480" t="s">
        <v>26</v>
      </c>
      <c r="E1480" t="s">
        <v>102</v>
      </c>
      <c r="F1480">
        <v>1020.8851</v>
      </c>
      <c r="G1480">
        <v>2522.6581999999999</v>
      </c>
      <c r="H1480">
        <v>0.28000000000000003</v>
      </c>
      <c r="I1480">
        <v>5.68</v>
      </c>
      <c r="J1480" s="19">
        <v>8</v>
      </c>
    </row>
    <row r="1481" spans="1:10" x14ac:dyDescent="0.25">
      <c r="A1481" t="s">
        <v>0</v>
      </c>
    </row>
    <row r="1482" spans="1:10" x14ac:dyDescent="0.25">
      <c r="A1482" t="s">
        <v>0</v>
      </c>
    </row>
    <row r="1483" spans="1:10" x14ac:dyDescent="0.25">
      <c r="B1483" t="s">
        <v>19</v>
      </c>
      <c r="C1483" t="s">
        <v>20</v>
      </c>
      <c r="D1483" t="s">
        <v>21</v>
      </c>
      <c r="E1483" t="s">
        <v>23</v>
      </c>
      <c r="F1483" t="s">
        <v>66</v>
      </c>
    </row>
    <row r="1485" spans="1:10" x14ac:dyDescent="0.25">
      <c r="A1485" t="s">
        <v>67</v>
      </c>
      <c r="B1485" t="s">
        <v>68</v>
      </c>
      <c r="C1485">
        <v>36</v>
      </c>
      <c r="D1485">
        <v>14641.8838</v>
      </c>
      <c r="E1485">
        <v>36180.827100000002</v>
      </c>
      <c r="F1485">
        <v>3.98</v>
      </c>
    </row>
    <row r="1487" spans="1:10" x14ac:dyDescent="0.25">
      <c r="A1487" t="s">
        <v>24</v>
      </c>
    </row>
    <row r="1488" spans="1:10" x14ac:dyDescent="0.25">
      <c r="B1488" t="s">
        <v>25</v>
      </c>
      <c r="C1488" t="s">
        <v>26</v>
      </c>
      <c r="D1488" t="s">
        <v>32</v>
      </c>
      <c r="E1488">
        <v>1231.0228999999999</v>
      </c>
      <c r="F1488">
        <v>3041.9191999999998</v>
      </c>
      <c r="G1488">
        <v>0.33</v>
      </c>
      <c r="H1488">
        <v>8.41</v>
      </c>
    </row>
    <row r="1489" spans="1:10" x14ac:dyDescent="0.25">
      <c r="B1489" t="s">
        <v>25</v>
      </c>
      <c r="C1489" t="s">
        <v>26</v>
      </c>
      <c r="D1489" t="s">
        <v>27</v>
      </c>
      <c r="E1489">
        <v>4416.8643000000002</v>
      </c>
      <c r="F1489">
        <v>10914.2925</v>
      </c>
      <c r="G1489">
        <v>1.2</v>
      </c>
      <c r="H1489">
        <v>30.17</v>
      </c>
    </row>
    <row r="1490" spans="1:10" x14ac:dyDescent="0.25">
      <c r="B1490" t="s">
        <v>28</v>
      </c>
      <c r="C1490" t="s">
        <v>26</v>
      </c>
      <c r="D1490" t="s">
        <v>29</v>
      </c>
      <c r="E1490">
        <v>4167.3440000000001</v>
      </c>
      <c r="F1490">
        <v>10297.715399999999</v>
      </c>
      <c r="G1490">
        <v>1.1299999999999999</v>
      </c>
      <c r="H1490">
        <v>28.46</v>
      </c>
    </row>
    <row r="1491" spans="1:10" x14ac:dyDescent="0.25">
      <c r="B1491" t="s">
        <v>25</v>
      </c>
      <c r="C1491" t="s">
        <v>26</v>
      </c>
      <c r="D1491" t="s">
        <v>30</v>
      </c>
      <c r="E1491">
        <v>2479.5693999999999</v>
      </c>
      <c r="F1491">
        <v>6127.1399000000001</v>
      </c>
      <c r="G1491">
        <v>0.67</v>
      </c>
      <c r="H1491">
        <v>16.93</v>
      </c>
    </row>
    <row r="1492" spans="1:10" x14ac:dyDescent="0.25">
      <c r="B1492" t="s">
        <v>28</v>
      </c>
      <c r="C1492" t="s">
        <v>26</v>
      </c>
      <c r="D1492" t="s">
        <v>31</v>
      </c>
      <c r="E1492">
        <v>2341.9085</v>
      </c>
      <c r="F1492">
        <v>5786.9731000000002</v>
      </c>
      <c r="G1492">
        <v>0.64</v>
      </c>
      <c r="H1492">
        <v>15.99</v>
      </c>
    </row>
    <row r="1494" spans="1:10" x14ac:dyDescent="0.25">
      <c r="A1494" t="s">
        <v>50</v>
      </c>
    </row>
    <row r="1495" spans="1:10" x14ac:dyDescent="0.25">
      <c r="B1495" t="s">
        <v>60</v>
      </c>
      <c r="C1495">
        <v>14636.7091</v>
      </c>
      <c r="D1495">
        <v>36168.04</v>
      </c>
      <c r="E1495">
        <v>3.98</v>
      </c>
      <c r="F1495">
        <v>99.96</v>
      </c>
    </row>
    <row r="1497" spans="1:10" x14ac:dyDescent="0.25">
      <c r="A1497" t="s">
        <v>64</v>
      </c>
    </row>
    <row r="1498" spans="1:10" x14ac:dyDescent="0.25">
      <c r="B1498" t="s">
        <v>65</v>
      </c>
      <c r="C1498">
        <v>14636.7091</v>
      </c>
      <c r="D1498">
        <v>36168.04</v>
      </c>
      <c r="E1498">
        <v>3.98</v>
      </c>
      <c r="F1498">
        <v>99.96</v>
      </c>
    </row>
    <row r="1499" spans="1:10" x14ac:dyDescent="0.25">
      <c r="A1499" t="s">
        <v>8</v>
      </c>
    </row>
    <row r="1500" spans="1:10" x14ac:dyDescent="0.25">
      <c r="B1500">
        <v>667</v>
      </c>
      <c r="C1500" t="s">
        <v>25</v>
      </c>
      <c r="D1500" t="s">
        <v>26</v>
      </c>
      <c r="E1500" t="s">
        <v>234</v>
      </c>
      <c r="F1500">
        <v>1231.0228999999999</v>
      </c>
      <c r="G1500">
        <v>3041.9191999999998</v>
      </c>
      <c r="H1500">
        <v>0.33</v>
      </c>
      <c r="I1500">
        <v>8.41</v>
      </c>
      <c r="J1500" s="19">
        <v>1</v>
      </c>
    </row>
    <row r="1501" spans="1:10" x14ac:dyDescent="0.25">
      <c r="B1501">
        <v>668</v>
      </c>
      <c r="C1501" t="s">
        <v>25</v>
      </c>
      <c r="D1501" t="s">
        <v>26</v>
      </c>
      <c r="E1501" t="s">
        <v>150</v>
      </c>
      <c r="F1501">
        <v>4416.8643000000002</v>
      </c>
      <c r="G1501">
        <v>10914.2925</v>
      </c>
      <c r="H1501">
        <v>1.2</v>
      </c>
      <c r="I1501">
        <v>30.17</v>
      </c>
      <c r="J1501" s="19">
        <v>2</v>
      </c>
    </row>
    <row r="1502" spans="1:10" x14ac:dyDescent="0.25">
      <c r="B1502">
        <v>669</v>
      </c>
      <c r="C1502" t="s">
        <v>28</v>
      </c>
      <c r="D1502" t="s">
        <v>26</v>
      </c>
      <c r="E1502" t="s">
        <v>151</v>
      </c>
      <c r="F1502">
        <v>4167.3440000000001</v>
      </c>
      <c r="G1502">
        <v>10297.715399999999</v>
      </c>
      <c r="H1502">
        <v>1.1299999999999999</v>
      </c>
      <c r="I1502">
        <v>28.46</v>
      </c>
      <c r="J1502" s="19">
        <v>3</v>
      </c>
    </row>
    <row r="1503" spans="1:10" x14ac:dyDescent="0.25">
      <c r="B1503">
        <v>670</v>
      </c>
      <c r="C1503" t="s">
        <v>25</v>
      </c>
      <c r="D1503" t="s">
        <v>26</v>
      </c>
      <c r="E1503" t="s">
        <v>153</v>
      </c>
      <c r="F1503">
        <v>2479.5693999999999</v>
      </c>
      <c r="G1503">
        <v>6127.1399000000001</v>
      </c>
      <c r="H1503">
        <v>0.67</v>
      </c>
      <c r="I1503">
        <v>16.93</v>
      </c>
      <c r="J1503" s="19">
        <v>4</v>
      </c>
    </row>
    <row r="1504" spans="1:10" x14ac:dyDescent="0.25">
      <c r="B1504">
        <v>671</v>
      </c>
      <c r="C1504" t="s">
        <v>28</v>
      </c>
      <c r="D1504" t="s">
        <v>26</v>
      </c>
      <c r="E1504" t="s">
        <v>154</v>
      </c>
      <c r="F1504">
        <v>2341.9085</v>
      </c>
      <c r="G1504">
        <v>5786.9731000000002</v>
      </c>
      <c r="H1504">
        <v>0.64</v>
      </c>
      <c r="I1504">
        <v>15.99</v>
      </c>
      <c r="J1504" s="19">
        <v>5</v>
      </c>
    </row>
    <row r="1505" spans="1:8" x14ac:dyDescent="0.25">
      <c r="A1505" t="s">
        <v>0</v>
      </c>
    </row>
    <row r="1506" spans="1:8" x14ac:dyDescent="0.25">
      <c r="A1506" t="s">
        <v>0</v>
      </c>
    </row>
    <row r="1507" spans="1:8" x14ac:dyDescent="0.25">
      <c r="B1507" t="s">
        <v>19</v>
      </c>
      <c r="C1507" t="s">
        <v>20</v>
      </c>
      <c r="D1507" t="s">
        <v>21</v>
      </c>
      <c r="E1507" t="s">
        <v>23</v>
      </c>
      <c r="F1507" t="s">
        <v>66</v>
      </c>
    </row>
    <row r="1509" spans="1:8" x14ac:dyDescent="0.25">
      <c r="A1509" t="s">
        <v>67</v>
      </c>
      <c r="B1509" t="s">
        <v>68</v>
      </c>
      <c r="C1509">
        <v>37</v>
      </c>
      <c r="D1509">
        <v>6227.6886000000004</v>
      </c>
      <c r="E1509">
        <v>15388.93</v>
      </c>
      <c r="F1509">
        <v>1.69</v>
      </c>
    </row>
    <row r="1511" spans="1:8" x14ac:dyDescent="0.25">
      <c r="A1511" t="s">
        <v>24</v>
      </c>
    </row>
    <row r="1512" spans="1:8" x14ac:dyDescent="0.25">
      <c r="B1512" t="s">
        <v>36</v>
      </c>
      <c r="C1512" t="s">
        <v>26</v>
      </c>
      <c r="D1512" t="s">
        <v>38</v>
      </c>
      <c r="E1512">
        <v>671.88409999999999</v>
      </c>
      <c r="F1512">
        <v>1660.2592999999999</v>
      </c>
      <c r="G1512">
        <v>0.18</v>
      </c>
      <c r="H1512">
        <v>10.79</v>
      </c>
    </row>
    <row r="1513" spans="1:8" x14ac:dyDescent="0.25">
      <c r="B1513" t="s">
        <v>39</v>
      </c>
      <c r="C1513" t="s">
        <v>26</v>
      </c>
      <c r="D1513" t="s">
        <v>40</v>
      </c>
      <c r="E1513">
        <v>619.77139999999997</v>
      </c>
      <c r="F1513">
        <v>1531.4860000000001</v>
      </c>
      <c r="G1513">
        <v>0.17</v>
      </c>
      <c r="H1513">
        <v>9.9499999999999993</v>
      </c>
    </row>
    <row r="1514" spans="1:8" x14ac:dyDescent="0.25">
      <c r="B1514" t="s">
        <v>33</v>
      </c>
      <c r="C1514" t="s">
        <v>26</v>
      </c>
      <c r="D1514" t="s">
        <v>34</v>
      </c>
      <c r="E1514">
        <v>1384.9758999999999</v>
      </c>
      <c r="F1514">
        <v>3422.3447000000001</v>
      </c>
      <c r="G1514">
        <v>0.38</v>
      </c>
      <c r="H1514">
        <v>22.24</v>
      </c>
    </row>
    <row r="1515" spans="1:8" x14ac:dyDescent="0.25">
      <c r="B1515" t="s">
        <v>41</v>
      </c>
      <c r="C1515" t="s">
        <v>26</v>
      </c>
      <c r="D1515" t="s">
        <v>42</v>
      </c>
      <c r="E1515">
        <v>774.22349999999994</v>
      </c>
      <c r="F1515">
        <v>1913.145</v>
      </c>
      <c r="G1515">
        <v>0.21</v>
      </c>
      <c r="H1515">
        <v>12.43</v>
      </c>
    </row>
    <row r="1516" spans="1:8" x14ac:dyDescent="0.25">
      <c r="B1516" t="s">
        <v>25</v>
      </c>
      <c r="C1516" t="s">
        <v>26</v>
      </c>
      <c r="D1516" t="s">
        <v>27</v>
      </c>
      <c r="E1516">
        <v>827.85860000000002</v>
      </c>
      <c r="F1516">
        <v>2045.68</v>
      </c>
      <c r="G1516">
        <v>0.22</v>
      </c>
      <c r="H1516">
        <v>13.29</v>
      </c>
    </row>
    <row r="1517" spans="1:8" x14ac:dyDescent="0.25">
      <c r="B1517" t="s">
        <v>28</v>
      </c>
      <c r="C1517" t="s">
        <v>26</v>
      </c>
      <c r="D1517" t="s">
        <v>29</v>
      </c>
      <c r="E1517">
        <v>950.01670000000001</v>
      </c>
      <c r="F1517">
        <v>2347.5387999999998</v>
      </c>
      <c r="G1517">
        <v>0.26</v>
      </c>
      <c r="H1517">
        <v>15.25</v>
      </c>
    </row>
    <row r="1518" spans="1:8" x14ac:dyDescent="0.25">
      <c r="B1518" t="s">
        <v>25</v>
      </c>
      <c r="C1518" t="s">
        <v>26</v>
      </c>
      <c r="D1518" t="s">
        <v>30</v>
      </c>
      <c r="E1518">
        <v>467.45429999999999</v>
      </c>
      <c r="F1518">
        <v>1155.1029000000001</v>
      </c>
      <c r="G1518">
        <v>0.13</v>
      </c>
      <c r="H1518">
        <v>7.51</v>
      </c>
    </row>
    <row r="1519" spans="1:8" x14ac:dyDescent="0.25">
      <c r="B1519" t="s">
        <v>28</v>
      </c>
      <c r="C1519" t="s">
        <v>26</v>
      </c>
      <c r="D1519" t="s">
        <v>31</v>
      </c>
      <c r="E1519">
        <v>532.971</v>
      </c>
      <c r="F1519">
        <v>1316.998</v>
      </c>
      <c r="G1519">
        <v>0.14000000000000001</v>
      </c>
      <c r="H1519">
        <v>8.56</v>
      </c>
    </row>
    <row r="1521" spans="1:11" x14ac:dyDescent="0.25">
      <c r="A1521" t="s">
        <v>50</v>
      </c>
    </row>
    <row r="1522" spans="1:11" x14ac:dyDescent="0.25">
      <c r="B1522" t="s">
        <v>59</v>
      </c>
      <c r="C1522">
        <v>2555.0084999999999</v>
      </c>
      <c r="D1522">
        <v>6313.5537999999997</v>
      </c>
      <c r="E1522">
        <v>0.69</v>
      </c>
      <c r="F1522">
        <v>41.03</v>
      </c>
    </row>
    <row r="1523" spans="1:11" x14ac:dyDescent="0.25">
      <c r="B1523" t="s">
        <v>58</v>
      </c>
      <c r="C1523">
        <v>1741.2981</v>
      </c>
      <c r="D1523">
        <v>4302.8347999999996</v>
      </c>
      <c r="E1523">
        <v>0.47</v>
      </c>
      <c r="F1523">
        <v>27.96</v>
      </c>
    </row>
    <row r="1524" spans="1:11" x14ac:dyDescent="0.25">
      <c r="B1524" t="s">
        <v>61</v>
      </c>
      <c r="C1524">
        <v>603.62760000000003</v>
      </c>
      <c r="D1524">
        <v>1491.5939000000001</v>
      </c>
      <c r="E1524">
        <v>0.16</v>
      </c>
      <c r="F1524">
        <v>9.69</v>
      </c>
    </row>
    <row r="1525" spans="1:11" x14ac:dyDescent="0.25">
      <c r="B1525" t="s">
        <v>51</v>
      </c>
      <c r="C1525">
        <v>1329.2212</v>
      </c>
      <c r="D1525">
        <v>3284.5722000000001</v>
      </c>
      <c r="E1525">
        <v>0.36</v>
      </c>
      <c r="F1525">
        <v>21.34</v>
      </c>
    </row>
    <row r="1527" spans="1:11" x14ac:dyDescent="0.25">
      <c r="A1527" t="s">
        <v>64</v>
      </c>
    </row>
    <row r="1528" spans="1:11" x14ac:dyDescent="0.25">
      <c r="B1528" t="s">
        <v>65</v>
      </c>
      <c r="C1528">
        <v>2924.0291000000002</v>
      </c>
      <c r="D1528">
        <v>7225.4219999999996</v>
      </c>
      <c r="E1528">
        <v>0.79</v>
      </c>
      <c r="F1528">
        <v>46.95</v>
      </c>
    </row>
    <row r="1529" spans="1:11" x14ac:dyDescent="0.25">
      <c r="B1529" s="3">
        <v>43865</v>
      </c>
      <c r="C1529">
        <v>1036.7414000000001</v>
      </c>
      <c r="D1529">
        <v>2561.8398999999999</v>
      </c>
      <c r="E1529">
        <v>0.28000000000000003</v>
      </c>
      <c r="F1529">
        <v>16.649999999999999</v>
      </c>
    </row>
    <row r="1530" spans="1:11" x14ac:dyDescent="0.25">
      <c r="B1530" s="4">
        <v>2958191</v>
      </c>
      <c r="C1530">
        <v>2268.3850000000002</v>
      </c>
      <c r="D1530">
        <v>5605.2927</v>
      </c>
      <c r="E1530">
        <v>0.62</v>
      </c>
      <c r="F1530">
        <v>36.42</v>
      </c>
    </row>
    <row r="1531" spans="1:11" x14ac:dyDescent="0.25">
      <c r="A1531" t="s">
        <v>8</v>
      </c>
    </row>
    <row r="1532" spans="1:11" x14ac:dyDescent="0.25">
      <c r="B1532">
        <v>672</v>
      </c>
      <c r="C1532" t="s">
        <v>36</v>
      </c>
      <c r="D1532" t="s">
        <v>37</v>
      </c>
      <c r="E1532" t="s">
        <v>26</v>
      </c>
      <c r="F1532" t="s">
        <v>138</v>
      </c>
      <c r="G1532">
        <v>91.780199999999994</v>
      </c>
      <c r="H1532">
        <v>226.79339999999999</v>
      </c>
      <c r="I1532">
        <v>0.02</v>
      </c>
      <c r="J1532" s="19">
        <v>1.47</v>
      </c>
      <c r="K1532">
        <v>1</v>
      </c>
    </row>
    <row r="1533" spans="1:11" x14ac:dyDescent="0.25">
      <c r="B1533">
        <v>673</v>
      </c>
      <c r="C1533" t="s">
        <v>36</v>
      </c>
      <c r="D1533" t="s">
        <v>37</v>
      </c>
      <c r="E1533" t="s">
        <v>26</v>
      </c>
      <c r="F1533" t="s">
        <v>136</v>
      </c>
      <c r="G1533">
        <v>108.4392</v>
      </c>
      <c r="H1533">
        <v>267.95859999999999</v>
      </c>
      <c r="I1533">
        <v>0.03</v>
      </c>
      <c r="J1533" s="19">
        <v>1.74</v>
      </c>
      <c r="K1533">
        <v>2</v>
      </c>
    </row>
    <row r="1534" spans="1:11" x14ac:dyDescent="0.25">
      <c r="B1534">
        <v>674</v>
      </c>
      <c r="C1534" t="s">
        <v>36</v>
      </c>
      <c r="D1534" t="s">
        <v>37</v>
      </c>
      <c r="E1534" t="s">
        <v>26</v>
      </c>
      <c r="F1534" t="s">
        <v>137</v>
      </c>
      <c r="G1534">
        <v>267.2747</v>
      </c>
      <c r="H1534">
        <v>660.44920000000002</v>
      </c>
      <c r="I1534">
        <v>7.0000000000000007E-2</v>
      </c>
      <c r="J1534" s="19">
        <v>4.29</v>
      </c>
      <c r="K1534">
        <v>3</v>
      </c>
    </row>
    <row r="1535" spans="1:11" x14ac:dyDescent="0.25">
      <c r="B1535">
        <v>675</v>
      </c>
      <c r="C1535" t="s">
        <v>36</v>
      </c>
      <c r="D1535" t="s">
        <v>37</v>
      </c>
      <c r="E1535" t="s">
        <v>26</v>
      </c>
      <c r="F1535" t="s">
        <v>157</v>
      </c>
      <c r="G1535">
        <v>89.539000000000001</v>
      </c>
      <c r="H1535">
        <v>221.25540000000001</v>
      </c>
      <c r="I1535">
        <v>0.02</v>
      </c>
      <c r="J1535" s="19">
        <v>1.44</v>
      </c>
      <c r="K1535">
        <v>4</v>
      </c>
    </row>
    <row r="1536" spans="1:11" x14ac:dyDescent="0.25">
      <c r="B1536">
        <v>676</v>
      </c>
      <c r="C1536" t="s">
        <v>36</v>
      </c>
      <c r="D1536" t="s">
        <v>37</v>
      </c>
      <c r="E1536" t="s">
        <v>26</v>
      </c>
      <c r="F1536" t="s">
        <v>158</v>
      </c>
      <c r="G1536">
        <v>48.910299999999999</v>
      </c>
      <c r="H1536">
        <v>120.8597</v>
      </c>
      <c r="I1536">
        <v>0.01</v>
      </c>
      <c r="J1536" s="19">
        <v>0.79</v>
      </c>
      <c r="K1536">
        <v>5</v>
      </c>
    </row>
    <row r="1537" spans="2:11" x14ac:dyDescent="0.25">
      <c r="B1537">
        <v>677</v>
      </c>
      <c r="C1537" t="s">
        <v>36</v>
      </c>
      <c r="D1537" t="s">
        <v>37</v>
      </c>
      <c r="E1537" t="s">
        <v>26</v>
      </c>
      <c r="F1537" t="s">
        <v>159</v>
      </c>
      <c r="G1537">
        <v>65.940799999999996</v>
      </c>
      <c r="H1537">
        <v>162.94300000000001</v>
      </c>
      <c r="I1537">
        <v>0.02</v>
      </c>
      <c r="J1537" s="19">
        <v>1.06</v>
      </c>
      <c r="K1537">
        <v>6</v>
      </c>
    </row>
    <row r="1538" spans="2:11" x14ac:dyDescent="0.25">
      <c r="B1538">
        <v>678</v>
      </c>
      <c r="C1538" t="s">
        <v>39</v>
      </c>
      <c r="D1538" t="s">
        <v>37</v>
      </c>
      <c r="E1538" t="s">
        <v>26</v>
      </c>
      <c r="F1538" t="s">
        <v>172</v>
      </c>
      <c r="G1538">
        <v>100.0936</v>
      </c>
      <c r="H1538">
        <v>247.33629999999999</v>
      </c>
      <c r="I1538">
        <v>0.03</v>
      </c>
      <c r="J1538" s="19">
        <v>1.61</v>
      </c>
      <c r="K1538">
        <v>7</v>
      </c>
    </row>
    <row r="1539" spans="2:11" x14ac:dyDescent="0.25">
      <c r="B1539">
        <v>679</v>
      </c>
      <c r="C1539" t="s">
        <v>39</v>
      </c>
      <c r="D1539" t="s">
        <v>37</v>
      </c>
      <c r="E1539" t="s">
        <v>26</v>
      </c>
      <c r="F1539" t="s">
        <v>173</v>
      </c>
      <c r="G1539">
        <v>93.305700000000002</v>
      </c>
      <c r="H1539">
        <v>230.56309999999999</v>
      </c>
      <c r="I1539">
        <v>0.03</v>
      </c>
      <c r="J1539" s="19">
        <v>1.5</v>
      </c>
      <c r="K1539">
        <v>8</v>
      </c>
    </row>
    <row r="1540" spans="2:11" x14ac:dyDescent="0.25">
      <c r="B1540">
        <v>680</v>
      </c>
      <c r="C1540" t="s">
        <v>39</v>
      </c>
      <c r="D1540" t="s">
        <v>37</v>
      </c>
      <c r="E1540" t="s">
        <v>26</v>
      </c>
      <c r="F1540" t="s">
        <v>174</v>
      </c>
      <c r="G1540">
        <v>173.45760000000001</v>
      </c>
      <c r="H1540">
        <v>428.6223</v>
      </c>
      <c r="I1540">
        <v>0.05</v>
      </c>
      <c r="J1540" s="19">
        <v>2.79</v>
      </c>
      <c r="K1540">
        <v>9</v>
      </c>
    </row>
    <row r="1541" spans="2:11" x14ac:dyDescent="0.25">
      <c r="B1541">
        <v>681</v>
      </c>
      <c r="C1541" t="s">
        <v>39</v>
      </c>
      <c r="D1541" t="s">
        <v>37</v>
      </c>
      <c r="E1541" t="s">
        <v>26</v>
      </c>
      <c r="F1541" t="s">
        <v>175</v>
      </c>
      <c r="G1541">
        <v>105.1318</v>
      </c>
      <c r="H1541">
        <v>259.78590000000003</v>
      </c>
      <c r="I1541">
        <v>0.03</v>
      </c>
      <c r="J1541" s="19">
        <v>1.69</v>
      </c>
      <c r="K1541">
        <v>10</v>
      </c>
    </row>
    <row r="1542" spans="2:11" x14ac:dyDescent="0.25">
      <c r="B1542">
        <v>682</v>
      </c>
      <c r="C1542" t="s">
        <v>39</v>
      </c>
      <c r="D1542" t="s">
        <v>37</v>
      </c>
      <c r="E1542" t="s">
        <v>26</v>
      </c>
      <c r="F1542" t="s">
        <v>186</v>
      </c>
      <c r="G1542">
        <v>85.202399999999997</v>
      </c>
      <c r="H1542">
        <v>210.5395</v>
      </c>
      <c r="I1542">
        <v>0.02</v>
      </c>
      <c r="J1542" s="19">
        <v>1.37</v>
      </c>
      <c r="K1542">
        <v>11</v>
      </c>
    </row>
    <row r="1543" spans="2:11" x14ac:dyDescent="0.25">
      <c r="B1543">
        <v>683</v>
      </c>
      <c r="C1543" t="s">
        <v>39</v>
      </c>
      <c r="D1543" t="s">
        <v>37</v>
      </c>
      <c r="E1543" t="s">
        <v>26</v>
      </c>
      <c r="F1543" t="s">
        <v>176</v>
      </c>
      <c r="G1543">
        <v>62.580199999999998</v>
      </c>
      <c r="H1543">
        <v>154.63890000000001</v>
      </c>
      <c r="I1543">
        <v>0.02</v>
      </c>
      <c r="J1543" s="19">
        <v>1</v>
      </c>
      <c r="K1543">
        <v>12</v>
      </c>
    </row>
    <row r="1544" spans="2:11" x14ac:dyDescent="0.25">
      <c r="B1544">
        <v>684</v>
      </c>
      <c r="C1544" t="s">
        <v>33</v>
      </c>
      <c r="D1544" t="s">
        <v>26</v>
      </c>
      <c r="E1544" t="s">
        <v>181</v>
      </c>
      <c r="F1544">
        <v>302.37970000000001</v>
      </c>
      <c r="G1544">
        <v>747.19539999999995</v>
      </c>
      <c r="H1544">
        <v>0.08</v>
      </c>
      <c r="I1544">
        <v>4.8600000000000003</v>
      </c>
      <c r="J1544" s="19">
        <v>13</v>
      </c>
    </row>
    <row r="1545" spans="2:11" x14ac:dyDescent="0.25">
      <c r="B1545">
        <v>685</v>
      </c>
      <c r="C1545" t="s">
        <v>33</v>
      </c>
      <c r="D1545" t="s">
        <v>26</v>
      </c>
      <c r="E1545" t="s">
        <v>180</v>
      </c>
      <c r="F1545">
        <v>103.76009999999999</v>
      </c>
      <c r="G1545">
        <v>256.3963</v>
      </c>
      <c r="H1545">
        <v>0.03</v>
      </c>
      <c r="I1545">
        <v>1.67</v>
      </c>
      <c r="J1545" s="19">
        <v>14</v>
      </c>
    </row>
    <row r="1546" spans="2:11" x14ac:dyDescent="0.25">
      <c r="B1546">
        <v>686</v>
      </c>
      <c r="C1546" t="s">
        <v>33</v>
      </c>
      <c r="D1546" t="s">
        <v>26</v>
      </c>
      <c r="E1546" t="s">
        <v>235</v>
      </c>
      <c r="F1546">
        <v>73.058800000000005</v>
      </c>
      <c r="G1546">
        <v>180.53200000000001</v>
      </c>
      <c r="H1546">
        <v>0.02</v>
      </c>
      <c r="I1546">
        <v>1.17</v>
      </c>
      <c r="J1546" s="19">
        <v>15</v>
      </c>
    </row>
    <row r="1547" spans="2:11" x14ac:dyDescent="0.25">
      <c r="B1547">
        <v>687</v>
      </c>
      <c r="C1547" t="s">
        <v>33</v>
      </c>
      <c r="D1547" t="s">
        <v>26</v>
      </c>
      <c r="E1547" t="s">
        <v>141</v>
      </c>
      <c r="F1547">
        <v>905.77729999999997</v>
      </c>
      <c r="G1547">
        <v>2238.221</v>
      </c>
      <c r="H1547">
        <v>0.25</v>
      </c>
      <c r="I1547">
        <v>14.54</v>
      </c>
      <c r="J1547" s="19">
        <v>16</v>
      </c>
    </row>
    <row r="1548" spans="2:11" x14ac:dyDescent="0.25">
      <c r="B1548">
        <v>688</v>
      </c>
      <c r="C1548" t="s">
        <v>41</v>
      </c>
      <c r="D1548" t="s">
        <v>26</v>
      </c>
      <c r="E1548" t="s">
        <v>218</v>
      </c>
      <c r="F1548">
        <v>30.057500000000001</v>
      </c>
      <c r="G1548">
        <v>74.273600000000002</v>
      </c>
      <c r="H1548">
        <v>0.01</v>
      </c>
      <c r="I1548">
        <v>0.48</v>
      </c>
      <c r="J1548" s="19">
        <v>17</v>
      </c>
    </row>
    <row r="1549" spans="2:11" x14ac:dyDescent="0.25">
      <c r="B1549">
        <v>689</v>
      </c>
      <c r="C1549" t="s">
        <v>41</v>
      </c>
      <c r="D1549" t="s">
        <v>26</v>
      </c>
      <c r="E1549" t="s">
        <v>217</v>
      </c>
      <c r="F1549">
        <v>66.846900000000005</v>
      </c>
      <c r="G1549">
        <v>165.18190000000001</v>
      </c>
      <c r="H1549">
        <v>0.02</v>
      </c>
      <c r="I1549">
        <v>1.07</v>
      </c>
      <c r="J1549" s="19">
        <v>18</v>
      </c>
    </row>
    <row r="1550" spans="2:11" x14ac:dyDescent="0.25">
      <c r="B1550">
        <v>690</v>
      </c>
      <c r="C1550" t="s">
        <v>41</v>
      </c>
      <c r="D1550" t="s">
        <v>26</v>
      </c>
      <c r="E1550" t="s">
        <v>216</v>
      </c>
      <c r="F1550">
        <v>27.5246</v>
      </c>
      <c r="G1550">
        <v>68.014700000000005</v>
      </c>
      <c r="H1550">
        <v>0.01</v>
      </c>
      <c r="I1550">
        <v>0.44</v>
      </c>
      <c r="J1550" s="19">
        <v>19</v>
      </c>
    </row>
    <row r="1551" spans="2:11" x14ac:dyDescent="0.25">
      <c r="B1551">
        <v>691</v>
      </c>
      <c r="C1551" t="s">
        <v>41</v>
      </c>
      <c r="D1551" t="s">
        <v>26</v>
      </c>
      <c r="E1551" t="s">
        <v>179</v>
      </c>
      <c r="F1551">
        <v>286.5718</v>
      </c>
      <c r="G1551">
        <v>708.13329999999996</v>
      </c>
      <c r="H1551">
        <v>0.08</v>
      </c>
      <c r="I1551">
        <v>4.5999999999999996</v>
      </c>
      <c r="J1551" s="19">
        <v>20</v>
      </c>
    </row>
    <row r="1552" spans="2:11" x14ac:dyDescent="0.25">
      <c r="B1552">
        <v>692</v>
      </c>
      <c r="C1552" t="s">
        <v>41</v>
      </c>
      <c r="D1552" t="s">
        <v>26</v>
      </c>
      <c r="E1552" t="s">
        <v>178</v>
      </c>
      <c r="F1552">
        <v>141.43680000000001</v>
      </c>
      <c r="G1552">
        <v>349.49740000000003</v>
      </c>
      <c r="H1552">
        <v>0.04</v>
      </c>
      <c r="I1552">
        <v>2.27</v>
      </c>
      <c r="J1552" s="19">
        <v>21</v>
      </c>
    </row>
    <row r="1553" spans="2:10" x14ac:dyDescent="0.25">
      <c r="B1553">
        <v>693</v>
      </c>
      <c r="C1553" t="s">
        <v>41</v>
      </c>
      <c r="D1553" t="s">
        <v>26</v>
      </c>
      <c r="E1553" t="s">
        <v>177</v>
      </c>
      <c r="F1553">
        <v>93.514300000000006</v>
      </c>
      <c r="G1553">
        <v>231.07859999999999</v>
      </c>
      <c r="H1553">
        <v>0.03</v>
      </c>
      <c r="I1553">
        <v>1.5</v>
      </c>
      <c r="J1553" s="19">
        <v>22</v>
      </c>
    </row>
    <row r="1554" spans="2:10" x14ac:dyDescent="0.25">
      <c r="B1554">
        <v>694</v>
      </c>
      <c r="C1554" t="s">
        <v>41</v>
      </c>
      <c r="D1554" t="s">
        <v>26</v>
      </c>
      <c r="E1554" t="s">
        <v>236</v>
      </c>
      <c r="F1554">
        <v>30.722000000000001</v>
      </c>
      <c r="G1554">
        <v>75.915599999999998</v>
      </c>
      <c r="H1554">
        <v>0.01</v>
      </c>
      <c r="I1554">
        <v>0.49</v>
      </c>
      <c r="J1554" s="19">
        <v>23</v>
      </c>
    </row>
    <row r="1555" spans="2:10" x14ac:dyDescent="0.25">
      <c r="B1555">
        <v>695</v>
      </c>
      <c r="C1555" t="s">
        <v>41</v>
      </c>
      <c r="D1555" t="s">
        <v>26</v>
      </c>
      <c r="E1555" t="s">
        <v>237</v>
      </c>
      <c r="F1555">
        <v>55.366999999999997</v>
      </c>
      <c r="G1555">
        <v>136.81469999999999</v>
      </c>
      <c r="H1555">
        <v>0.02</v>
      </c>
      <c r="I1555">
        <v>0.89</v>
      </c>
      <c r="J1555" s="19">
        <v>24</v>
      </c>
    </row>
    <row r="1556" spans="2:10" x14ac:dyDescent="0.25">
      <c r="B1556">
        <v>696</v>
      </c>
      <c r="C1556" t="s">
        <v>41</v>
      </c>
      <c r="D1556" t="s">
        <v>26</v>
      </c>
      <c r="E1556" t="s">
        <v>238</v>
      </c>
      <c r="F1556">
        <v>42.182600000000001</v>
      </c>
      <c r="G1556">
        <v>104.23520000000001</v>
      </c>
      <c r="H1556">
        <v>0.01</v>
      </c>
      <c r="I1556">
        <v>0.68</v>
      </c>
      <c r="J1556" s="19">
        <v>25</v>
      </c>
    </row>
    <row r="1557" spans="2:10" x14ac:dyDescent="0.25">
      <c r="B1557">
        <v>697</v>
      </c>
      <c r="C1557" t="s">
        <v>25</v>
      </c>
      <c r="D1557" t="s">
        <v>26</v>
      </c>
      <c r="E1557" t="s">
        <v>69</v>
      </c>
      <c r="F1557">
        <v>490.93810000000002</v>
      </c>
      <c r="G1557">
        <v>1213.1327000000001</v>
      </c>
      <c r="H1557">
        <v>0.13</v>
      </c>
      <c r="I1557">
        <v>7.88</v>
      </c>
      <c r="J1557" s="19">
        <v>26</v>
      </c>
    </row>
    <row r="1558" spans="2:10" x14ac:dyDescent="0.25">
      <c r="B1558">
        <v>698</v>
      </c>
      <c r="C1558" t="s">
        <v>25</v>
      </c>
      <c r="D1558" t="s">
        <v>26</v>
      </c>
      <c r="E1558" t="s">
        <v>142</v>
      </c>
      <c r="F1558">
        <v>88.707400000000007</v>
      </c>
      <c r="G1558">
        <v>219.20050000000001</v>
      </c>
      <c r="H1558">
        <v>0.02</v>
      </c>
      <c r="I1558">
        <v>1.42</v>
      </c>
      <c r="J1558" s="19">
        <v>27</v>
      </c>
    </row>
    <row r="1559" spans="2:10" x14ac:dyDescent="0.25">
      <c r="B1559">
        <v>699</v>
      </c>
      <c r="C1559" t="s">
        <v>25</v>
      </c>
      <c r="D1559" t="s">
        <v>26</v>
      </c>
      <c r="E1559" t="s">
        <v>143</v>
      </c>
      <c r="F1559">
        <v>248.21299999999999</v>
      </c>
      <c r="G1559">
        <v>613.34680000000003</v>
      </c>
      <c r="H1559">
        <v>7.0000000000000007E-2</v>
      </c>
      <c r="I1559">
        <v>3.99</v>
      </c>
      <c r="J1559" s="19">
        <v>28</v>
      </c>
    </row>
    <row r="1560" spans="2:10" x14ac:dyDescent="0.25">
      <c r="B1560">
        <v>700</v>
      </c>
      <c r="C1560" t="s">
        <v>28</v>
      </c>
      <c r="D1560" t="s">
        <v>26</v>
      </c>
      <c r="E1560" t="s">
        <v>74</v>
      </c>
      <c r="F1560">
        <v>360.72539999999998</v>
      </c>
      <c r="G1560">
        <v>891.37059999999997</v>
      </c>
      <c r="H1560">
        <v>0.1</v>
      </c>
      <c r="I1560">
        <v>5.79</v>
      </c>
      <c r="J1560" s="19">
        <v>29</v>
      </c>
    </row>
    <row r="1561" spans="2:10" x14ac:dyDescent="0.25">
      <c r="B1561">
        <v>701</v>
      </c>
      <c r="C1561" t="s">
        <v>28</v>
      </c>
      <c r="D1561" t="s">
        <v>26</v>
      </c>
      <c r="E1561" t="s">
        <v>164</v>
      </c>
      <c r="F1561">
        <v>88.787800000000004</v>
      </c>
      <c r="G1561">
        <v>219.3991</v>
      </c>
      <c r="H1561">
        <v>0.02</v>
      </c>
      <c r="I1561">
        <v>1.43</v>
      </c>
      <c r="J1561" s="19">
        <v>30</v>
      </c>
    </row>
    <row r="1562" spans="2:10" x14ac:dyDescent="0.25">
      <c r="B1562">
        <v>702</v>
      </c>
      <c r="C1562" t="s">
        <v>28</v>
      </c>
      <c r="D1562" t="s">
        <v>26</v>
      </c>
      <c r="E1562" t="s">
        <v>165</v>
      </c>
      <c r="F1562">
        <v>37.976599999999998</v>
      </c>
      <c r="G1562">
        <v>93.842200000000005</v>
      </c>
      <c r="H1562">
        <v>0.01</v>
      </c>
      <c r="I1562">
        <v>0.61</v>
      </c>
      <c r="J1562" s="19">
        <v>31</v>
      </c>
    </row>
    <row r="1563" spans="2:10" x14ac:dyDescent="0.25">
      <c r="B1563">
        <v>703</v>
      </c>
      <c r="C1563" t="s">
        <v>28</v>
      </c>
      <c r="D1563" t="s">
        <v>26</v>
      </c>
      <c r="E1563" t="s">
        <v>163</v>
      </c>
      <c r="F1563">
        <v>62.054499999999997</v>
      </c>
      <c r="G1563">
        <v>153.3398</v>
      </c>
      <c r="H1563">
        <v>0.02</v>
      </c>
      <c r="I1563">
        <v>1</v>
      </c>
      <c r="J1563" s="19">
        <v>32</v>
      </c>
    </row>
    <row r="1564" spans="2:10" x14ac:dyDescent="0.25">
      <c r="B1564">
        <v>704</v>
      </c>
      <c r="C1564" t="s">
        <v>28</v>
      </c>
      <c r="D1564" t="s">
        <v>26</v>
      </c>
      <c r="E1564" t="s">
        <v>144</v>
      </c>
      <c r="F1564">
        <v>126.6302</v>
      </c>
      <c r="G1564">
        <v>312.90960000000001</v>
      </c>
      <c r="H1564">
        <v>0.03</v>
      </c>
      <c r="I1564">
        <v>2.0299999999999998</v>
      </c>
      <c r="J1564" s="19">
        <v>33</v>
      </c>
    </row>
    <row r="1565" spans="2:10" x14ac:dyDescent="0.25">
      <c r="B1565">
        <v>705</v>
      </c>
      <c r="C1565" t="s">
        <v>28</v>
      </c>
      <c r="D1565" t="s">
        <v>26</v>
      </c>
      <c r="E1565" t="s">
        <v>145</v>
      </c>
      <c r="F1565">
        <v>273.84210000000002</v>
      </c>
      <c r="G1565">
        <v>676.67759999999998</v>
      </c>
      <c r="H1565">
        <v>7.0000000000000007E-2</v>
      </c>
      <c r="I1565">
        <v>4.4000000000000004</v>
      </c>
      <c r="J1565" s="19">
        <v>34</v>
      </c>
    </row>
    <row r="1566" spans="2:10" x14ac:dyDescent="0.25">
      <c r="B1566">
        <v>706</v>
      </c>
      <c r="C1566" t="s">
        <v>25</v>
      </c>
      <c r="D1566" t="s">
        <v>26</v>
      </c>
      <c r="E1566" t="s">
        <v>79</v>
      </c>
      <c r="F1566">
        <v>275.00009999999997</v>
      </c>
      <c r="G1566">
        <v>679.53890000000001</v>
      </c>
      <c r="H1566">
        <v>7.0000000000000007E-2</v>
      </c>
      <c r="I1566">
        <v>4.42</v>
      </c>
      <c r="J1566" s="19">
        <v>35</v>
      </c>
    </row>
    <row r="1567" spans="2:10" x14ac:dyDescent="0.25">
      <c r="B1567">
        <v>707</v>
      </c>
      <c r="C1567" t="s">
        <v>25</v>
      </c>
      <c r="D1567" t="s">
        <v>26</v>
      </c>
      <c r="E1567" t="s">
        <v>147</v>
      </c>
      <c r="F1567">
        <v>51.02</v>
      </c>
      <c r="G1567">
        <v>126.07299999999999</v>
      </c>
      <c r="H1567">
        <v>0.01</v>
      </c>
      <c r="I1567">
        <v>0.82</v>
      </c>
      <c r="J1567" s="19">
        <v>36</v>
      </c>
    </row>
    <row r="1568" spans="2:10" x14ac:dyDescent="0.25">
      <c r="B1568">
        <v>708</v>
      </c>
      <c r="C1568" t="s">
        <v>25</v>
      </c>
      <c r="D1568" t="s">
        <v>26</v>
      </c>
      <c r="E1568" t="s">
        <v>146</v>
      </c>
      <c r="F1568">
        <v>141.4342</v>
      </c>
      <c r="G1568">
        <v>349.49090000000001</v>
      </c>
      <c r="H1568">
        <v>0.04</v>
      </c>
      <c r="I1568">
        <v>2.27</v>
      </c>
      <c r="J1568" s="19">
        <v>37</v>
      </c>
    </row>
    <row r="1569" spans="1:10" x14ac:dyDescent="0.25">
      <c r="B1569">
        <v>709</v>
      </c>
      <c r="C1569" t="s">
        <v>28</v>
      </c>
      <c r="D1569" t="s">
        <v>26</v>
      </c>
      <c r="E1569" t="s">
        <v>83</v>
      </c>
      <c r="F1569">
        <v>202.55760000000001</v>
      </c>
      <c r="G1569">
        <v>500.53</v>
      </c>
      <c r="H1569">
        <v>0.06</v>
      </c>
      <c r="I1569">
        <v>3.25</v>
      </c>
      <c r="J1569" s="19">
        <v>38</v>
      </c>
    </row>
    <row r="1570" spans="1:10" x14ac:dyDescent="0.25">
      <c r="B1570">
        <v>710</v>
      </c>
      <c r="C1570" t="s">
        <v>28</v>
      </c>
      <c r="D1570" t="s">
        <v>26</v>
      </c>
      <c r="E1570" t="s">
        <v>170</v>
      </c>
      <c r="F1570">
        <v>21.5901</v>
      </c>
      <c r="G1570">
        <v>53.350299999999997</v>
      </c>
      <c r="H1570">
        <v>0.01</v>
      </c>
      <c r="I1570">
        <v>0.35</v>
      </c>
      <c r="J1570" s="19">
        <v>39</v>
      </c>
    </row>
    <row r="1571" spans="1:10" x14ac:dyDescent="0.25">
      <c r="B1571">
        <v>711</v>
      </c>
      <c r="C1571" t="s">
        <v>28</v>
      </c>
      <c r="D1571" t="s">
        <v>26</v>
      </c>
      <c r="E1571" t="s">
        <v>171</v>
      </c>
      <c r="F1571">
        <v>34.270400000000002</v>
      </c>
      <c r="G1571">
        <v>84.683899999999994</v>
      </c>
      <c r="H1571">
        <v>0.01</v>
      </c>
      <c r="I1571">
        <v>0.55000000000000004</v>
      </c>
      <c r="J1571" s="19">
        <v>40</v>
      </c>
    </row>
    <row r="1572" spans="1:10" x14ac:dyDescent="0.25">
      <c r="B1572">
        <v>712</v>
      </c>
      <c r="C1572" t="s">
        <v>28</v>
      </c>
      <c r="D1572" t="s">
        <v>26</v>
      </c>
      <c r="E1572" t="s">
        <v>169</v>
      </c>
      <c r="F1572">
        <v>48.677900000000001</v>
      </c>
      <c r="G1572">
        <v>120.2854</v>
      </c>
      <c r="H1572">
        <v>0.01</v>
      </c>
      <c r="I1572">
        <v>0.78</v>
      </c>
      <c r="J1572" s="19">
        <v>41</v>
      </c>
    </row>
    <row r="1573" spans="1:10" x14ac:dyDescent="0.25">
      <c r="B1573">
        <v>713</v>
      </c>
      <c r="C1573" t="s">
        <v>28</v>
      </c>
      <c r="D1573" t="s">
        <v>26</v>
      </c>
      <c r="E1573" t="s">
        <v>149</v>
      </c>
      <c r="F1573">
        <v>69.832700000000003</v>
      </c>
      <c r="G1573">
        <v>172.56020000000001</v>
      </c>
      <c r="H1573">
        <v>0.02</v>
      </c>
      <c r="I1573">
        <v>1.1200000000000001</v>
      </c>
      <c r="J1573" s="19">
        <v>42</v>
      </c>
    </row>
    <row r="1574" spans="1:10" x14ac:dyDescent="0.25">
      <c r="B1574">
        <v>714</v>
      </c>
      <c r="C1574" t="s">
        <v>28</v>
      </c>
      <c r="D1574" t="s">
        <v>26</v>
      </c>
      <c r="E1574" t="s">
        <v>148</v>
      </c>
      <c r="F1574">
        <v>156.04220000000001</v>
      </c>
      <c r="G1574">
        <v>385.58819999999997</v>
      </c>
      <c r="H1574">
        <v>0.04</v>
      </c>
      <c r="I1574">
        <v>2.5099999999999998</v>
      </c>
      <c r="J1574" s="19">
        <v>43</v>
      </c>
    </row>
    <row r="1575" spans="1:10" x14ac:dyDescent="0.25">
      <c r="A1575" t="s">
        <v>0</v>
      </c>
    </row>
    <row r="1576" spans="1:10" x14ac:dyDescent="0.25">
      <c r="A1576" t="s">
        <v>0</v>
      </c>
    </row>
    <row r="1577" spans="1:10" x14ac:dyDescent="0.25">
      <c r="B1577" t="s">
        <v>19</v>
      </c>
      <c r="C1577" t="s">
        <v>20</v>
      </c>
      <c r="D1577" t="s">
        <v>21</v>
      </c>
      <c r="E1577" t="s">
        <v>23</v>
      </c>
      <c r="F1577" t="s">
        <v>66</v>
      </c>
    </row>
    <row r="1579" spans="1:10" x14ac:dyDescent="0.25">
      <c r="A1579" t="s">
        <v>67</v>
      </c>
      <c r="B1579" t="s">
        <v>68</v>
      </c>
      <c r="C1579">
        <v>38</v>
      </c>
      <c r="D1579">
        <v>5046.4462999999996</v>
      </c>
      <c r="E1579">
        <v>12470.0211</v>
      </c>
      <c r="F1579">
        <v>1.37</v>
      </c>
    </row>
    <row r="1581" spans="1:10" x14ac:dyDescent="0.25">
      <c r="A1581" t="s">
        <v>24</v>
      </c>
    </row>
    <row r="1582" spans="1:10" x14ac:dyDescent="0.25">
      <c r="B1582" t="s">
        <v>36</v>
      </c>
      <c r="C1582" t="s">
        <v>26</v>
      </c>
      <c r="D1582" t="s">
        <v>38</v>
      </c>
      <c r="E1582">
        <v>401.02589999999998</v>
      </c>
      <c r="F1582">
        <v>990.95510000000002</v>
      </c>
      <c r="G1582">
        <v>0.11</v>
      </c>
      <c r="H1582">
        <v>7.95</v>
      </c>
    </row>
    <row r="1583" spans="1:10" x14ac:dyDescent="0.25">
      <c r="B1583" t="s">
        <v>39</v>
      </c>
      <c r="C1583" t="s">
        <v>26</v>
      </c>
      <c r="D1583" t="s">
        <v>40</v>
      </c>
      <c r="E1583">
        <v>391.35129999999998</v>
      </c>
      <c r="F1583">
        <v>967.04870000000005</v>
      </c>
      <c r="G1583">
        <v>0.11</v>
      </c>
      <c r="H1583">
        <v>7.75</v>
      </c>
    </row>
    <row r="1584" spans="1:10" x14ac:dyDescent="0.25">
      <c r="B1584" t="s">
        <v>25</v>
      </c>
      <c r="C1584" t="s">
        <v>26</v>
      </c>
      <c r="D1584" t="s">
        <v>27</v>
      </c>
      <c r="E1584">
        <v>1310.2294999999999</v>
      </c>
      <c r="F1584">
        <v>3237.6426000000001</v>
      </c>
      <c r="G1584">
        <v>0.36</v>
      </c>
      <c r="H1584">
        <v>25.96</v>
      </c>
    </row>
    <row r="1585" spans="1:11" x14ac:dyDescent="0.25">
      <c r="B1585" t="s">
        <v>28</v>
      </c>
      <c r="C1585" t="s">
        <v>26</v>
      </c>
      <c r="D1585" t="s">
        <v>29</v>
      </c>
      <c r="E1585">
        <v>1410.9282000000001</v>
      </c>
      <c r="F1585">
        <v>3486.4742000000001</v>
      </c>
      <c r="G1585">
        <v>0.38</v>
      </c>
      <c r="H1585">
        <v>27.96</v>
      </c>
    </row>
    <row r="1586" spans="1:11" x14ac:dyDescent="0.25">
      <c r="B1586" t="s">
        <v>25</v>
      </c>
      <c r="C1586" t="s">
        <v>26</v>
      </c>
      <c r="D1586" t="s">
        <v>30</v>
      </c>
      <c r="E1586">
        <v>740.25900000000001</v>
      </c>
      <c r="F1586">
        <v>1829.2170000000001</v>
      </c>
      <c r="G1586">
        <v>0.2</v>
      </c>
      <c r="H1586">
        <v>14.67</v>
      </c>
    </row>
    <row r="1587" spans="1:11" x14ac:dyDescent="0.25">
      <c r="B1587" t="s">
        <v>28</v>
      </c>
      <c r="C1587" t="s">
        <v>26</v>
      </c>
      <c r="D1587" t="s">
        <v>31</v>
      </c>
      <c r="E1587">
        <v>793.67179999999996</v>
      </c>
      <c r="F1587">
        <v>1961.2028</v>
      </c>
      <c r="G1587">
        <v>0.22</v>
      </c>
      <c r="H1587">
        <v>15.73</v>
      </c>
    </row>
    <row r="1589" spans="1:11" x14ac:dyDescent="0.25">
      <c r="A1589" t="s">
        <v>50</v>
      </c>
    </row>
    <row r="1590" spans="1:11" x14ac:dyDescent="0.25">
      <c r="B1590" t="s">
        <v>51</v>
      </c>
      <c r="C1590">
        <v>1946.473</v>
      </c>
      <c r="D1590">
        <v>4809.8320999999996</v>
      </c>
      <c r="E1590">
        <v>0.53</v>
      </c>
      <c r="F1590">
        <v>38.57</v>
      </c>
    </row>
    <row r="1591" spans="1:11" x14ac:dyDescent="0.25">
      <c r="B1591" t="s">
        <v>59</v>
      </c>
      <c r="C1591">
        <v>245.0504</v>
      </c>
      <c r="D1591">
        <v>605.53189999999995</v>
      </c>
      <c r="E1591">
        <v>7.0000000000000007E-2</v>
      </c>
      <c r="F1591">
        <v>4.8600000000000003</v>
      </c>
    </row>
    <row r="1592" spans="1:11" x14ac:dyDescent="0.25">
      <c r="B1592" t="s">
        <v>58</v>
      </c>
      <c r="C1592">
        <v>1468.5415</v>
      </c>
      <c r="D1592">
        <v>3628.8393999999998</v>
      </c>
      <c r="E1592">
        <v>0.4</v>
      </c>
      <c r="F1592">
        <v>29.1</v>
      </c>
    </row>
    <row r="1593" spans="1:11" x14ac:dyDescent="0.25">
      <c r="B1593" t="s">
        <v>53</v>
      </c>
      <c r="C1593">
        <v>1387.4009000000001</v>
      </c>
      <c r="D1593">
        <v>3428.3371000000002</v>
      </c>
      <c r="E1593">
        <v>0.38</v>
      </c>
      <c r="F1593">
        <v>27.49</v>
      </c>
    </row>
    <row r="1595" spans="1:11" x14ac:dyDescent="0.25">
      <c r="A1595" t="s">
        <v>64</v>
      </c>
    </row>
    <row r="1596" spans="1:11" x14ac:dyDescent="0.25">
      <c r="B1596" s="3">
        <v>43865</v>
      </c>
      <c r="C1596">
        <v>817.18389999999999</v>
      </c>
      <c r="D1596">
        <v>2019.3024</v>
      </c>
      <c r="E1596">
        <v>0.22</v>
      </c>
      <c r="F1596">
        <v>16.190000000000001</v>
      </c>
    </row>
    <row r="1597" spans="1:11" x14ac:dyDescent="0.25">
      <c r="B1597" t="s">
        <v>65</v>
      </c>
      <c r="C1597">
        <v>4072.7129</v>
      </c>
      <c r="D1597">
        <v>10063.8773</v>
      </c>
      <c r="E1597">
        <v>1.1100000000000001</v>
      </c>
      <c r="F1597">
        <v>80.7</v>
      </c>
    </row>
    <row r="1598" spans="1:11" x14ac:dyDescent="0.25">
      <c r="B1598" s="4">
        <v>2958191</v>
      </c>
      <c r="C1598">
        <v>157.56899999999999</v>
      </c>
      <c r="D1598">
        <v>389.36079999999998</v>
      </c>
      <c r="E1598">
        <v>0.04</v>
      </c>
      <c r="F1598">
        <v>3.12</v>
      </c>
    </row>
    <row r="1599" spans="1:11" x14ac:dyDescent="0.25">
      <c r="A1599" t="s">
        <v>8</v>
      </c>
    </row>
    <row r="1600" spans="1:11" x14ac:dyDescent="0.25">
      <c r="B1600">
        <v>715</v>
      </c>
      <c r="C1600" t="s">
        <v>36</v>
      </c>
      <c r="D1600" t="s">
        <v>37</v>
      </c>
      <c r="E1600" t="s">
        <v>26</v>
      </c>
      <c r="F1600" t="s">
        <v>183</v>
      </c>
      <c r="G1600">
        <v>26.808499999999999</v>
      </c>
      <c r="H1600">
        <v>66.245199999999997</v>
      </c>
      <c r="I1600">
        <v>0.01</v>
      </c>
      <c r="J1600" s="19">
        <v>0.53</v>
      </c>
      <c r="K1600">
        <v>1</v>
      </c>
    </row>
    <row r="1601" spans="2:11" x14ac:dyDescent="0.25">
      <c r="B1601">
        <v>716</v>
      </c>
      <c r="C1601" t="s">
        <v>36</v>
      </c>
      <c r="D1601" t="s">
        <v>37</v>
      </c>
      <c r="E1601" t="s">
        <v>26</v>
      </c>
      <c r="F1601" t="s">
        <v>182</v>
      </c>
      <c r="G1601">
        <v>140.94</v>
      </c>
      <c r="H1601">
        <v>348.26990000000001</v>
      </c>
      <c r="I1601">
        <v>0.04</v>
      </c>
      <c r="J1601" s="19">
        <v>2.79</v>
      </c>
      <c r="K1601">
        <v>2</v>
      </c>
    </row>
    <row r="1602" spans="2:11" x14ac:dyDescent="0.25">
      <c r="B1602">
        <v>717</v>
      </c>
      <c r="C1602" t="s">
        <v>36</v>
      </c>
      <c r="D1602" t="s">
        <v>37</v>
      </c>
      <c r="E1602" t="s">
        <v>26</v>
      </c>
      <c r="F1602" t="s">
        <v>136</v>
      </c>
      <c r="G1602">
        <v>38.053899999999999</v>
      </c>
      <c r="H1602">
        <v>94.033000000000001</v>
      </c>
      <c r="I1602">
        <v>0.01</v>
      </c>
      <c r="J1602" s="19">
        <v>0.75</v>
      </c>
      <c r="K1602">
        <v>3</v>
      </c>
    </row>
    <row r="1603" spans="2:11" x14ac:dyDescent="0.25">
      <c r="B1603">
        <v>718</v>
      </c>
      <c r="C1603" t="s">
        <v>36</v>
      </c>
      <c r="D1603" t="s">
        <v>37</v>
      </c>
      <c r="E1603" t="s">
        <v>26</v>
      </c>
      <c r="F1603" t="s">
        <v>137</v>
      </c>
      <c r="G1603">
        <v>55.360900000000001</v>
      </c>
      <c r="H1603">
        <v>136.7996</v>
      </c>
      <c r="I1603">
        <v>0.02</v>
      </c>
      <c r="J1603" s="19">
        <v>1.1000000000000001</v>
      </c>
      <c r="K1603">
        <v>4</v>
      </c>
    </row>
    <row r="1604" spans="2:11" x14ac:dyDescent="0.25">
      <c r="B1604">
        <v>719</v>
      </c>
      <c r="C1604" t="s">
        <v>36</v>
      </c>
      <c r="D1604" t="s">
        <v>37</v>
      </c>
      <c r="E1604" t="s">
        <v>26</v>
      </c>
      <c r="F1604" t="s">
        <v>138</v>
      </c>
      <c r="G1604">
        <v>34.981900000000003</v>
      </c>
      <c r="H1604">
        <v>86.441900000000004</v>
      </c>
      <c r="I1604">
        <v>0.01</v>
      </c>
      <c r="J1604" s="19">
        <v>0.69</v>
      </c>
      <c r="K1604">
        <v>5</v>
      </c>
    </row>
    <row r="1605" spans="2:11" x14ac:dyDescent="0.25">
      <c r="B1605">
        <v>720</v>
      </c>
      <c r="C1605" t="s">
        <v>36</v>
      </c>
      <c r="D1605" t="s">
        <v>37</v>
      </c>
      <c r="E1605" t="s">
        <v>26</v>
      </c>
      <c r="F1605" t="s">
        <v>157</v>
      </c>
      <c r="G1605">
        <v>50.158000000000001</v>
      </c>
      <c r="H1605">
        <v>123.94289999999999</v>
      </c>
      <c r="I1605">
        <v>0.01</v>
      </c>
      <c r="J1605" s="19">
        <v>0.99</v>
      </c>
      <c r="K1605">
        <v>6</v>
      </c>
    </row>
    <row r="1606" spans="2:11" x14ac:dyDescent="0.25">
      <c r="B1606">
        <v>721</v>
      </c>
      <c r="C1606" t="s">
        <v>36</v>
      </c>
      <c r="D1606" t="s">
        <v>37</v>
      </c>
      <c r="E1606" t="s">
        <v>26</v>
      </c>
      <c r="F1606" t="s">
        <v>158</v>
      </c>
      <c r="G1606">
        <v>32.483199999999997</v>
      </c>
      <c r="H1606">
        <v>80.267499999999998</v>
      </c>
      <c r="I1606">
        <v>0.01</v>
      </c>
      <c r="J1606" s="19">
        <v>0.64</v>
      </c>
      <c r="K1606">
        <v>7</v>
      </c>
    </row>
    <row r="1607" spans="2:11" x14ac:dyDescent="0.25">
      <c r="B1607">
        <v>722</v>
      </c>
      <c r="C1607" t="s">
        <v>36</v>
      </c>
      <c r="D1607" t="s">
        <v>37</v>
      </c>
      <c r="E1607" t="s">
        <v>26</v>
      </c>
      <c r="F1607" t="s">
        <v>159</v>
      </c>
      <c r="G1607">
        <v>22.239599999999999</v>
      </c>
      <c r="H1607">
        <v>54.955100000000002</v>
      </c>
      <c r="I1607">
        <v>0.01</v>
      </c>
      <c r="J1607" s="19">
        <v>0.44</v>
      </c>
      <c r="K1607">
        <v>8</v>
      </c>
    </row>
    <row r="1608" spans="2:11" x14ac:dyDescent="0.25">
      <c r="B1608">
        <v>723</v>
      </c>
      <c r="C1608" t="s">
        <v>39</v>
      </c>
      <c r="D1608" t="s">
        <v>37</v>
      </c>
      <c r="E1608" t="s">
        <v>26</v>
      </c>
      <c r="F1608" t="s">
        <v>184</v>
      </c>
      <c r="G1608">
        <v>111.5557</v>
      </c>
      <c r="H1608">
        <v>275.65980000000002</v>
      </c>
      <c r="I1608">
        <v>0.03</v>
      </c>
      <c r="J1608" s="19">
        <v>2.21</v>
      </c>
      <c r="K1608">
        <v>9</v>
      </c>
    </row>
    <row r="1609" spans="2:11" x14ac:dyDescent="0.25">
      <c r="B1609">
        <v>724</v>
      </c>
      <c r="C1609" t="s">
        <v>39</v>
      </c>
      <c r="D1609" t="s">
        <v>37</v>
      </c>
      <c r="E1609" t="s">
        <v>26</v>
      </c>
      <c r="F1609" t="s">
        <v>185</v>
      </c>
      <c r="G1609">
        <v>32.271900000000002</v>
      </c>
      <c r="H1609">
        <v>79.745599999999996</v>
      </c>
      <c r="I1609">
        <v>0.01</v>
      </c>
      <c r="J1609" s="19">
        <v>0.64</v>
      </c>
      <c r="K1609">
        <v>10</v>
      </c>
    </row>
    <row r="1610" spans="2:11" x14ac:dyDescent="0.25">
      <c r="B1610">
        <v>725</v>
      </c>
      <c r="C1610" t="s">
        <v>39</v>
      </c>
      <c r="D1610" t="s">
        <v>37</v>
      </c>
      <c r="E1610" t="s">
        <v>26</v>
      </c>
      <c r="F1610" t="s">
        <v>174</v>
      </c>
      <c r="G1610">
        <v>46.083300000000001</v>
      </c>
      <c r="H1610">
        <v>113.87430000000001</v>
      </c>
      <c r="I1610">
        <v>0.01</v>
      </c>
      <c r="J1610" s="19">
        <v>0.91</v>
      </c>
      <c r="K1610">
        <v>11</v>
      </c>
    </row>
    <row r="1611" spans="2:11" x14ac:dyDescent="0.25">
      <c r="B1611">
        <v>726</v>
      </c>
      <c r="C1611" t="s">
        <v>39</v>
      </c>
      <c r="D1611" t="s">
        <v>37</v>
      </c>
      <c r="E1611" t="s">
        <v>26</v>
      </c>
      <c r="F1611" t="s">
        <v>172</v>
      </c>
      <c r="G1611">
        <v>35.914400000000001</v>
      </c>
      <c r="H1611">
        <v>88.746300000000005</v>
      </c>
      <c r="I1611">
        <v>0.01</v>
      </c>
      <c r="J1611" s="19">
        <v>0.71</v>
      </c>
      <c r="K1611">
        <v>12</v>
      </c>
    </row>
    <row r="1612" spans="2:11" x14ac:dyDescent="0.25">
      <c r="B1612">
        <v>727</v>
      </c>
      <c r="C1612" t="s">
        <v>39</v>
      </c>
      <c r="D1612" t="s">
        <v>37</v>
      </c>
      <c r="E1612" t="s">
        <v>26</v>
      </c>
      <c r="F1612" t="s">
        <v>173</v>
      </c>
      <c r="G1612">
        <v>34.655999999999999</v>
      </c>
      <c r="H1612">
        <v>85.636799999999994</v>
      </c>
      <c r="I1612">
        <v>0.01</v>
      </c>
      <c r="J1612" s="19">
        <v>0.69</v>
      </c>
      <c r="K1612">
        <v>13</v>
      </c>
    </row>
    <row r="1613" spans="2:11" x14ac:dyDescent="0.25">
      <c r="B1613">
        <v>728</v>
      </c>
      <c r="C1613" t="s">
        <v>39</v>
      </c>
      <c r="D1613" t="s">
        <v>37</v>
      </c>
      <c r="E1613" t="s">
        <v>26</v>
      </c>
      <c r="F1613" t="s">
        <v>175</v>
      </c>
      <c r="G1613">
        <v>54.755899999999997</v>
      </c>
      <c r="H1613">
        <v>135.30449999999999</v>
      </c>
      <c r="I1613">
        <v>0.01</v>
      </c>
      <c r="J1613" s="19">
        <v>1.0900000000000001</v>
      </c>
      <c r="K1613">
        <v>14</v>
      </c>
    </row>
    <row r="1614" spans="2:11" x14ac:dyDescent="0.25">
      <c r="B1614">
        <v>729</v>
      </c>
      <c r="C1614" t="s">
        <v>39</v>
      </c>
      <c r="D1614" t="s">
        <v>37</v>
      </c>
      <c r="E1614" t="s">
        <v>26</v>
      </c>
      <c r="F1614" t="s">
        <v>186</v>
      </c>
      <c r="G1614">
        <v>33.885100000000001</v>
      </c>
      <c r="H1614">
        <v>83.731899999999996</v>
      </c>
      <c r="I1614">
        <v>0.01</v>
      </c>
      <c r="J1614" s="19">
        <v>0.67</v>
      </c>
      <c r="K1614">
        <v>15</v>
      </c>
    </row>
    <row r="1615" spans="2:11" x14ac:dyDescent="0.25">
      <c r="B1615">
        <v>730</v>
      </c>
      <c r="C1615" t="s">
        <v>39</v>
      </c>
      <c r="D1615" t="s">
        <v>37</v>
      </c>
      <c r="E1615" t="s">
        <v>26</v>
      </c>
      <c r="F1615" t="s">
        <v>176</v>
      </c>
      <c r="G1615">
        <v>42.228900000000003</v>
      </c>
      <c r="H1615">
        <v>104.3497</v>
      </c>
      <c r="I1615">
        <v>0.01</v>
      </c>
      <c r="J1615" s="19">
        <v>0.84</v>
      </c>
      <c r="K1615">
        <v>16</v>
      </c>
    </row>
    <row r="1616" spans="2:11" x14ac:dyDescent="0.25">
      <c r="B1616">
        <v>731</v>
      </c>
      <c r="C1616" t="s">
        <v>25</v>
      </c>
      <c r="D1616" t="s">
        <v>26</v>
      </c>
      <c r="E1616" t="s">
        <v>69</v>
      </c>
      <c r="F1616">
        <v>509.85469999999998</v>
      </c>
      <c r="G1616">
        <v>1259.8765000000001</v>
      </c>
      <c r="H1616">
        <v>0.14000000000000001</v>
      </c>
      <c r="I1616">
        <v>10.1</v>
      </c>
      <c r="J1616" s="19">
        <v>17</v>
      </c>
    </row>
    <row r="1617" spans="2:10" x14ac:dyDescent="0.25">
      <c r="B1617">
        <v>732</v>
      </c>
      <c r="C1617" t="s">
        <v>25</v>
      </c>
      <c r="D1617" t="s">
        <v>26</v>
      </c>
      <c r="E1617" t="s">
        <v>93</v>
      </c>
      <c r="F1617">
        <v>449.6857</v>
      </c>
      <c r="G1617">
        <v>1111.1958</v>
      </c>
      <c r="H1617">
        <v>0.12</v>
      </c>
      <c r="I1617">
        <v>8.91</v>
      </c>
      <c r="J1617" s="19">
        <v>18</v>
      </c>
    </row>
    <row r="1618" spans="2:10" x14ac:dyDescent="0.25">
      <c r="B1618">
        <v>733</v>
      </c>
      <c r="C1618" t="s">
        <v>25</v>
      </c>
      <c r="D1618" t="s">
        <v>26</v>
      </c>
      <c r="E1618" t="s">
        <v>143</v>
      </c>
      <c r="F1618">
        <v>208.09100000000001</v>
      </c>
      <c r="G1618">
        <v>514.20339999999999</v>
      </c>
      <c r="H1618">
        <v>0.06</v>
      </c>
      <c r="I1618">
        <v>4.12</v>
      </c>
      <c r="J1618" s="19">
        <v>19</v>
      </c>
    </row>
    <row r="1619" spans="2:10" x14ac:dyDescent="0.25">
      <c r="B1619">
        <v>734</v>
      </c>
      <c r="C1619" t="s">
        <v>25</v>
      </c>
      <c r="D1619" t="s">
        <v>26</v>
      </c>
      <c r="E1619" t="s">
        <v>142</v>
      </c>
      <c r="F1619">
        <v>142.59809999999999</v>
      </c>
      <c r="G1619">
        <v>352.36700000000002</v>
      </c>
      <c r="H1619">
        <v>0.04</v>
      </c>
      <c r="I1619">
        <v>2.83</v>
      </c>
      <c r="J1619" s="19">
        <v>20</v>
      </c>
    </row>
    <row r="1620" spans="2:10" x14ac:dyDescent="0.25">
      <c r="B1620">
        <v>735</v>
      </c>
      <c r="C1620" t="s">
        <v>28</v>
      </c>
      <c r="D1620" t="s">
        <v>26</v>
      </c>
      <c r="E1620" t="s">
        <v>74</v>
      </c>
      <c r="F1620">
        <v>535.98220000000003</v>
      </c>
      <c r="G1620">
        <v>1324.4387999999999</v>
      </c>
      <c r="H1620">
        <v>0.15</v>
      </c>
      <c r="I1620">
        <v>10.62</v>
      </c>
      <c r="J1620" s="19">
        <v>21</v>
      </c>
    </row>
    <row r="1621" spans="2:10" x14ac:dyDescent="0.25">
      <c r="B1621">
        <v>736</v>
      </c>
      <c r="C1621" t="s">
        <v>28</v>
      </c>
      <c r="D1621" t="s">
        <v>26</v>
      </c>
      <c r="E1621" t="s">
        <v>96</v>
      </c>
      <c r="F1621">
        <v>365.43029999999999</v>
      </c>
      <c r="G1621">
        <v>902.99649999999997</v>
      </c>
      <c r="H1621">
        <v>0.1</v>
      </c>
      <c r="I1621">
        <v>7.24</v>
      </c>
      <c r="J1621" s="19">
        <v>22</v>
      </c>
    </row>
    <row r="1622" spans="2:10" x14ac:dyDescent="0.25">
      <c r="B1622">
        <v>737</v>
      </c>
      <c r="C1622" t="s">
        <v>28</v>
      </c>
      <c r="D1622" t="s">
        <v>26</v>
      </c>
      <c r="E1622" t="s">
        <v>152</v>
      </c>
      <c r="F1622">
        <v>70.690899999999999</v>
      </c>
      <c r="G1622">
        <v>174.6807</v>
      </c>
      <c r="H1622">
        <v>0.02</v>
      </c>
      <c r="I1622">
        <v>1.4</v>
      </c>
      <c r="J1622" s="19">
        <v>23</v>
      </c>
    </row>
    <row r="1623" spans="2:10" x14ac:dyDescent="0.25">
      <c r="B1623">
        <v>738</v>
      </c>
      <c r="C1623" t="s">
        <v>28</v>
      </c>
      <c r="D1623" t="s">
        <v>26</v>
      </c>
      <c r="E1623" t="s">
        <v>144</v>
      </c>
      <c r="F1623">
        <v>177.7664</v>
      </c>
      <c r="G1623">
        <v>439.26960000000003</v>
      </c>
      <c r="H1623">
        <v>0.05</v>
      </c>
      <c r="I1623">
        <v>3.52</v>
      </c>
      <c r="J1623" s="19">
        <v>24</v>
      </c>
    </row>
    <row r="1624" spans="2:10" x14ac:dyDescent="0.25">
      <c r="B1624">
        <v>739</v>
      </c>
      <c r="C1624" t="s">
        <v>28</v>
      </c>
      <c r="D1624" t="s">
        <v>26</v>
      </c>
      <c r="E1624" t="s">
        <v>145</v>
      </c>
      <c r="F1624">
        <v>261.05849999999998</v>
      </c>
      <c r="G1624">
        <v>645.08860000000004</v>
      </c>
      <c r="H1624">
        <v>7.0000000000000007E-2</v>
      </c>
      <c r="I1624">
        <v>5.17</v>
      </c>
      <c r="J1624" s="19">
        <v>25</v>
      </c>
    </row>
    <row r="1625" spans="2:10" x14ac:dyDescent="0.25">
      <c r="B1625">
        <v>740</v>
      </c>
      <c r="C1625" t="s">
        <v>25</v>
      </c>
      <c r="D1625" t="s">
        <v>26</v>
      </c>
      <c r="E1625" t="s">
        <v>79</v>
      </c>
      <c r="F1625">
        <v>287.00259999999997</v>
      </c>
      <c r="G1625">
        <v>709.19780000000003</v>
      </c>
      <c r="H1625">
        <v>0.08</v>
      </c>
      <c r="I1625">
        <v>5.69</v>
      </c>
      <c r="J1625" s="19">
        <v>26</v>
      </c>
    </row>
    <row r="1626" spans="2:10" x14ac:dyDescent="0.25">
      <c r="B1626">
        <v>741</v>
      </c>
      <c r="C1626" t="s">
        <v>25</v>
      </c>
      <c r="D1626" t="s">
        <v>26</v>
      </c>
      <c r="E1626" t="s">
        <v>99</v>
      </c>
      <c r="F1626">
        <v>254.37889999999999</v>
      </c>
      <c r="G1626">
        <v>628.58299999999997</v>
      </c>
      <c r="H1626">
        <v>7.0000000000000007E-2</v>
      </c>
      <c r="I1626">
        <v>5.04</v>
      </c>
      <c r="J1626" s="19">
        <v>27</v>
      </c>
    </row>
    <row r="1627" spans="2:10" x14ac:dyDescent="0.25">
      <c r="B1627">
        <v>742</v>
      </c>
      <c r="C1627" t="s">
        <v>25</v>
      </c>
      <c r="D1627" t="s">
        <v>26</v>
      </c>
      <c r="E1627" t="s">
        <v>147</v>
      </c>
      <c r="F1627">
        <v>81.725800000000007</v>
      </c>
      <c r="G1627">
        <v>201.9486</v>
      </c>
      <c r="H1627">
        <v>0.02</v>
      </c>
      <c r="I1627">
        <v>1.62</v>
      </c>
      <c r="J1627" s="19">
        <v>28</v>
      </c>
    </row>
    <row r="1628" spans="2:10" x14ac:dyDescent="0.25">
      <c r="B1628">
        <v>743</v>
      </c>
      <c r="C1628" t="s">
        <v>25</v>
      </c>
      <c r="D1628" t="s">
        <v>26</v>
      </c>
      <c r="E1628" t="s">
        <v>146</v>
      </c>
      <c r="F1628">
        <v>117.15170000000001</v>
      </c>
      <c r="G1628">
        <v>289.48759999999999</v>
      </c>
      <c r="H1628">
        <v>0.03</v>
      </c>
      <c r="I1628">
        <v>2.3199999999999998</v>
      </c>
      <c r="J1628" s="19">
        <v>29</v>
      </c>
    </row>
    <row r="1629" spans="2:10" x14ac:dyDescent="0.25">
      <c r="B1629">
        <v>744</v>
      </c>
      <c r="C1629" t="s">
        <v>28</v>
      </c>
      <c r="D1629" t="s">
        <v>26</v>
      </c>
      <c r="E1629" t="s">
        <v>83</v>
      </c>
      <c r="F1629">
        <v>302.0573</v>
      </c>
      <c r="G1629">
        <v>746.39859999999999</v>
      </c>
      <c r="H1629">
        <v>0.08</v>
      </c>
      <c r="I1629">
        <v>5.99</v>
      </c>
      <c r="J1629" s="19">
        <v>30</v>
      </c>
    </row>
    <row r="1630" spans="2:10" x14ac:dyDescent="0.25">
      <c r="B1630">
        <v>745</v>
      </c>
      <c r="C1630" t="s">
        <v>28</v>
      </c>
      <c r="D1630" t="s">
        <v>26</v>
      </c>
      <c r="E1630" t="s">
        <v>102</v>
      </c>
      <c r="F1630">
        <v>208.352</v>
      </c>
      <c r="G1630">
        <v>514.84810000000004</v>
      </c>
      <c r="H1630">
        <v>0.06</v>
      </c>
      <c r="I1630">
        <v>4.13</v>
      </c>
      <c r="J1630" s="19">
        <v>31</v>
      </c>
    </row>
    <row r="1631" spans="2:10" x14ac:dyDescent="0.25">
      <c r="B1631">
        <v>746</v>
      </c>
      <c r="C1631" t="s">
        <v>28</v>
      </c>
      <c r="D1631" t="s">
        <v>26</v>
      </c>
      <c r="E1631" t="s">
        <v>155</v>
      </c>
      <c r="F1631">
        <v>38.863199999999999</v>
      </c>
      <c r="G1631">
        <v>96.033000000000001</v>
      </c>
      <c r="H1631">
        <v>0.01</v>
      </c>
      <c r="I1631">
        <v>0.77</v>
      </c>
      <c r="J1631" s="19">
        <v>32</v>
      </c>
    </row>
    <row r="1632" spans="2:10" x14ac:dyDescent="0.25">
      <c r="B1632">
        <v>747</v>
      </c>
      <c r="C1632" t="s">
        <v>28</v>
      </c>
      <c r="D1632" t="s">
        <v>26</v>
      </c>
      <c r="E1632" t="s">
        <v>149</v>
      </c>
      <c r="F1632">
        <v>97.778700000000001</v>
      </c>
      <c r="G1632">
        <v>241.61609999999999</v>
      </c>
      <c r="H1632">
        <v>0.03</v>
      </c>
      <c r="I1632">
        <v>1.94</v>
      </c>
      <c r="J1632" s="19">
        <v>33</v>
      </c>
    </row>
    <row r="1633" spans="1:10" x14ac:dyDescent="0.25">
      <c r="B1633">
        <v>748</v>
      </c>
      <c r="C1633" t="s">
        <v>28</v>
      </c>
      <c r="D1633" t="s">
        <v>26</v>
      </c>
      <c r="E1633" t="s">
        <v>148</v>
      </c>
      <c r="F1633">
        <v>146.6206</v>
      </c>
      <c r="G1633">
        <v>362.30689999999998</v>
      </c>
      <c r="H1633">
        <v>0.04</v>
      </c>
      <c r="I1633">
        <v>2.91</v>
      </c>
      <c r="J1633" s="19">
        <v>34</v>
      </c>
    </row>
    <row r="1634" spans="1:10" x14ac:dyDescent="0.25">
      <c r="A1634" t="s">
        <v>0</v>
      </c>
    </row>
    <row r="1635" spans="1:10" x14ac:dyDescent="0.25">
      <c r="A1635" t="s">
        <v>0</v>
      </c>
    </row>
    <row r="1636" spans="1:10" x14ac:dyDescent="0.25">
      <c r="B1636" t="s">
        <v>19</v>
      </c>
      <c r="C1636" t="s">
        <v>20</v>
      </c>
      <c r="D1636" t="s">
        <v>21</v>
      </c>
      <c r="E1636" t="s">
        <v>23</v>
      </c>
      <c r="F1636" t="s">
        <v>66</v>
      </c>
    </row>
    <row r="1638" spans="1:10" x14ac:dyDescent="0.25">
      <c r="A1638" t="s">
        <v>67</v>
      </c>
      <c r="B1638" t="s">
        <v>68</v>
      </c>
      <c r="C1638">
        <v>39</v>
      </c>
      <c r="D1638">
        <v>12235.4216</v>
      </c>
      <c r="E1638">
        <v>30234.338400000001</v>
      </c>
      <c r="F1638">
        <v>3.32</v>
      </c>
    </row>
    <row r="1640" spans="1:10" x14ac:dyDescent="0.25">
      <c r="A1640" t="s">
        <v>24</v>
      </c>
    </row>
    <row r="1641" spans="1:10" x14ac:dyDescent="0.25">
      <c r="B1641" t="s">
        <v>25</v>
      </c>
      <c r="C1641" t="s">
        <v>26</v>
      </c>
      <c r="D1641" t="s">
        <v>27</v>
      </c>
      <c r="E1641">
        <v>4227.6944000000003</v>
      </c>
      <c r="F1641">
        <v>10446.844300000001</v>
      </c>
      <c r="G1641">
        <v>1.1499999999999999</v>
      </c>
      <c r="H1641">
        <v>34.549999999999997</v>
      </c>
    </row>
    <row r="1642" spans="1:10" x14ac:dyDescent="0.25">
      <c r="B1642" t="s">
        <v>28</v>
      </c>
      <c r="C1642" t="s">
        <v>26</v>
      </c>
      <c r="D1642" t="s">
        <v>29</v>
      </c>
      <c r="E1642">
        <v>3606.8843999999999</v>
      </c>
      <c r="F1642">
        <v>8912.7918000000009</v>
      </c>
      <c r="G1642">
        <v>0.98</v>
      </c>
      <c r="H1642">
        <v>29.48</v>
      </c>
    </row>
    <row r="1643" spans="1:10" x14ac:dyDescent="0.25">
      <c r="B1643" t="s">
        <v>25</v>
      </c>
      <c r="C1643" t="s">
        <v>26</v>
      </c>
      <c r="D1643" t="s">
        <v>30</v>
      </c>
      <c r="E1643">
        <v>2377.5882000000001</v>
      </c>
      <c r="F1643">
        <v>5875.1392999999998</v>
      </c>
      <c r="G1643">
        <v>0.65</v>
      </c>
      <c r="H1643">
        <v>19.43</v>
      </c>
    </row>
    <row r="1644" spans="1:10" x14ac:dyDescent="0.25">
      <c r="B1644" t="s">
        <v>28</v>
      </c>
      <c r="C1644" t="s">
        <v>26</v>
      </c>
      <c r="D1644" t="s">
        <v>31</v>
      </c>
      <c r="E1644">
        <v>2025.646</v>
      </c>
      <c r="F1644">
        <v>5005.4726000000001</v>
      </c>
      <c r="G1644">
        <v>0.55000000000000004</v>
      </c>
      <c r="H1644">
        <v>16.559999999999999</v>
      </c>
    </row>
    <row r="1646" spans="1:10" x14ac:dyDescent="0.25">
      <c r="A1646" t="s">
        <v>50</v>
      </c>
    </row>
    <row r="1647" spans="1:10" x14ac:dyDescent="0.25">
      <c r="B1647" t="s">
        <v>60</v>
      </c>
      <c r="C1647">
        <v>12237.813099999999</v>
      </c>
      <c r="D1647">
        <v>30240.248</v>
      </c>
      <c r="E1647">
        <v>3.32</v>
      </c>
      <c r="F1647">
        <v>100.02</v>
      </c>
    </row>
    <row r="1649" spans="1:10" x14ac:dyDescent="0.25">
      <c r="A1649" t="s">
        <v>64</v>
      </c>
    </row>
    <row r="1650" spans="1:10" x14ac:dyDescent="0.25">
      <c r="B1650" t="s">
        <v>65</v>
      </c>
      <c r="C1650">
        <v>12237.813099999999</v>
      </c>
      <c r="D1650">
        <v>30240.248</v>
      </c>
      <c r="E1650">
        <v>3.32</v>
      </c>
      <c r="F1650">
        <v>100.02</v>
      </c>
    </row>
    <row r="1651" spans="1:10" x14ac:dyDescent="0.25">
      <c r="A1651" t="s">
        <v>8</v>
      </c>
    </row>
    <row r="1652" spans="1:10" x14ac:dyDescent="0.25">
      <c r="B1652">
        <v>749</v>
      </c>
      <c r="C1652" t="s">
        <v>25</v>
      </c>
      <c r="D1652" t="s">
        <v>26</v>
      </c>
      <c r="E1652" t="s">
        <v>150</v>
      </c>
      <c r="F1652">
        <v>4227.6944000000003</v>
      </c>
      <c r="G1652">
        <v>10446.844300000001</v>
      </c>
      <c r="H1652">
        <v>1.1499999999999999</v>
      </c>
      <c r="I1652">
        <v>34.549999999999997</v>
      </c>
      <c r="J1652" s="19">
        <v>1</v>
      </c>
    </row>
    <row r="1653" spans="1:10" x14ac:dyDescent="0.25">
      <c r="B1653">
        <v>750</v>
      </c>
      <c r="C1653" t="s">
        <v>28</v>
      </c>
      <c r="D1653" t="s">
        <v>26</v>
      </c>
      <c r="E1653" t="s">
        <v>151</v>
      </c>
      <c r="F1653">
        <v>3606.8843999999999</v>
      </c>
      <c r="G1653">
        <v>8912.7918000000009</v>
      </c>
      <c r="H1653">
        <v>0.98</v>
      </c>
      <c r="I1653">
        <v>29.48</v>
      </c>
      <c r="J1653" s="19">
        <v>2</v>
      </c>
    </row>
    <row r="1654" spans="1:10" x14ac:dyDescent="0.25">
      <c r="B1654">
        <v>751</v>
      </c>
      <c r="C1654" t="s">
        <v>25</v>
      </c>
      <c r="D1654" t="s">
        <v>26</v>
      </c>
      <c r="E1654" t="s">
        <v>153</v>
      </c>
      <c r="F1654">
        <v>2377.5882000000001</v>
      </c>
      <c r="G1654">
        <v>5875.1392999999998</v>
      </c>
      <c r="H1654">
        <v>0.65</v>
      </c>
      <c r="I1654">
        <v>19.43</v>
      </c>
      <c r="J1654" s="19">
        <v>3</v>
      </c>
    </row>
    <row r="1655" spans="1:10" x14ac:dyDescent="0.25">
      <c r="B1655">
        <v>752</v>
      </c>
      <c r="C1655" t="s">
        <v>28</v>
      </c>
      <c r="D1655" t="s">
        <v>26</v>
      </c>
      <c r="E1655" t="s">
        <v>154</v>
      </c>
      <c r="F1655">
        <v>2025.646</v>
      </c>
      <c r="G1655">
        <v>5005.4726000000001</v>
      </c>
      <c r="H1655">
        <v>0.55000000000000004</v>
      </c>
      <c r="I1655">
        <v>16.559999999999999</v>
      </c>
      <c r="J1655" s="19">
        <v>4</v>
      </c>
    </row>
    <row r="1656" spans="1:10" x14ac:dyDescent="0.25">
      <c r="A1656" t="s">
        <v>0</v>
      </c>
    </row>
    <row r="1657" spans="1:10" x14ac:dyDescent="0.25">
      <c r="A1657" t="s">
        <v>0</v>
      </c>
    </row>
    <row r="1658" spans="1:10" x14ac:dyDescent="0.25">
      <c r="B1658" t="s">
        <v>19</v>
      </c>
      <c r="C1658" t="s">
        <v>20</v>
      </c>
      <c r="D1658" t="s">
        <v>21</v>
      </c>
      <c r="E1658" t="s">
        <v>23</v>
      </c>
      <c r="F1658" t="s">
        <v>66</v>
      </c>
    </row>
    <row r="1660" spans="1:10" x14ac:dyDescent="0.25">
      <c r="A1660" t="s">
        <v>67</v>
      </c>
      <c r="B1660" t="s">
        <v>68</v>
      </c>
      <c r="C1660">
        <v>40</v>
      </c>
      <c r="D1660">
        <v>4231.5207</v>
      </c>
      <c r="E1660">
        <v>10456.299199999999</v>
      </c>
      <c r="F1660">
        <v>1.1499999999999999</v>
      </c>
    </row>
    <row r="1662" spans="1:10" x14ac:dyDescent="0.25">
      <c r="A1662" t="s">
        <v>24</v>
      </c>
    </row>
    <row r="1663" spans="1:10" x14ac:dyDescent="0.25">
      <c r="B1663" t="s">
        <v>33</v>
      </c>
      <c r="C1663" t="s">
        <v>26</v>
      </c>
      <c r="D1663" t="s">
        <v>34</v>
      </c>
      <c r="E1663">
        <v>531.43420000000003</v>
      </c>
      <c r="F1663">
        <v>1313.2004999999999</v>
      </c>
      <c r="G1663">
        <v>0.14000000000000001</v>
      </c>
      <c r="H1663">
        <v>12.56</v>
      </c>
    </row>
    <row r="1664" spans="1:10" x14ac:dyDescent="0.25">
      <c r="B1664" t="s">
        <v>25</v>
      </c>
      <c r="C1664" t="s">
        <v>26</v>
      </c>
      <c r="D1664" t="s">
        <v>32</v>
      </c>
      <c r="E1664">
        <v>341.79640000000001</v>
      </c>
      <c r="F1664">
        <v>844.596</v>
      </c>
      <c r="G1664">
        <v>0.09</v>
      </c>
      <c r="H1664">
        <v>8.08</v>
      </c>
    </row>
    <row r="1665" spans="1:10" x14ac:dyDescent="0.25">
      <c r="B1665" t="s">
        <v>25</v>
      </c>
      <c r="C1665" t="s">
        <v>26</v>
      </c>
      <c r="D1665" t="s">
        <v>27</v>
      </c>
      <c r="E1665">
        <v>1065.9417000000001</v>
      </c>
      <c r="F1665">
        <v>2633.9953</v>
      </c>
      <c r="G1665">
        <v>0.28999999999999998</v>
      </c>
      <c r="H1665">
        <v>25.19</v>
      </c>
    </row>
    <row r="1666" spans="1:10" x14ac:dyDescent="0.25">
      <c r="B1666" t="s">
        <v>28</v>
      </c>
      <c r="C1666" t="s">
        <v>26</v>
      </c>
      <c r="D1666" t="s">
        <v>29</v>
      </c>
      <c r="E1666">
        <v>1078.3400999999999</v>
      </c>
      <c r="F1666">
        <v>2664.6322</v>
      </c>
      <c r="G1666">
        <v>0.28999999999999998</v>
      </c>
      <c r="H1666">
        <v>25.48</v>
      </c>
    </row>
    <row r="1667" spans="1:10" x14ac:dyDescent="0.25">
      <c r="B1667" t="s">
        <v>25</v>
      </c>
      <c r="C1667" t="s">
        <v>26</v>
      </c>
      <c r="D1667" t="s">
        <v>30</v>
      </c>
      <c r="E1667">
        <v>605.61379999999997</v>
      </c>
      <c r="F1667">
        <v>1496.5019</v>
      </c>
      <c r="G1667">
        <v>0.16</v>
      </c>
      <c r="H1667">
        <v>14.31</v>
      </c>
    </row>
    <row r="1668" spans="1:10" x14ac:dyDescent="0.25">
      <c r="B1668" t="s">
        <v>28</v>
      </c>
      <c r="C1668" t="s">
        <v>26</v>
      </c>
      <c r="D1668" t="s">
        <v>31</v>
      </c>
      <c r="E1668">
        <v>608.61339999999996</v>
      </c>
      <c r="F1668">
        <v>1503.9141</v>
      </c>
      <c r="G1668">
        <v>0.17</v>
      </c>
      <c r="H1668">
        <v>14.38</v>
      </c>
    </row>
    <row r="1670" spans="1:10" x14ac:dyDescent="0.25">
      <c r="A1670" t="s">
        <v>50</v>
      </c>
    </row>
    <row r="1671" spans="1:10" x14ac:dyDescent="0.25">
      <c r="B1671" t="s">
        <v>59</v>
      </c>
      <c r="C1671">
        <v>386.86559999999997</v>
      </c>
      <c r="D1671">
        <v>955.96420000000001</v>
      </c>
      <c r="E1671">
        <v>0.11</v>
      </c>
      <c r="F1671">
        <v>9.14</v>
      </c>
    </row>
    <row r="1672" spans="1:10" x14ac:dyDescent="0.25">
      <c r="B1672" t="s">
        <v>58</v>
      </c>
      <c r="C1672">
        <v>1536.7611999999999</v>
      </c>
      <c r="D1672">
        <v>3797.4137999999998</v>
      </c>
      <c r="E1672">
        <v>0.42</v>
      </c>
      <c r="F1672">
        <v>36.32</v>
      </c>
    </row>
    <row r="1673" spans="1:10" x14ac:dyDescent="0.25">
      <c r="B1673" t="s">
        <v>51</v>
      </c>
      <c r="C1673">
        <v>2308.1127000000001</v>
      </c>
      <c r="D1673">
        <v>5703.4620000000004</v>
      </c>
      <c r="E1673">
        <v>0.63</v>
      </c>
      <c r="F1673">
        <v>54.55</v>
      </c>
    </row>
    <row r="1675" spans="1:10" x14ac:dyDescent="0.25">
      <c r="A1675" t="s">
        <v>64</v>
      </c>
    </row>
    <row r="1676" spans="1:10" x14ac:dyDescent="0.25">
      <c r="B1676" s="3">
        <v>43865</v>
      </c>
      <c r="C1676">
        <v>386.15719999999999</v>
      </c>
      <c r="D1676">
        <v>954.21370000000002</v>
      </c>
      <c r="E1676">
        <v>0.1</v>
      </c>
      <c r="F1676">
        <v>9.1300000000000008</v>
      </c>
    </row>
    <row r="1677" spans="1:10" x14ac:dyDescent="0.25">
      <c r="B1677" s="4">
        <v>2958191</v>
      </c>
      <c r="C1677">
        <v>557.05250000000001</v>
      </c>
      <c r="D1677">
        <v>1376.5046</v>
      </c>
      <c r="E1677">
        <v>0.15</v>
      </c>
      <c r="F1677">
        <v>13.16</v>
      </c>
    </row>
    <row r="1678" spans="1:10" x14ac:dyDescent="0.25">
      <c r="B1678" t="s">
        <v>65</v>
      </c>
      <c r="C1678">
        <v>3288.5299</v>
      </c>
      <c r="D1678">
        <v>8126.1217999999999</v>
      </c>
      <c r="E1678">
        <v>0.89</v>
      </c>
      <c r="F1678">
        <v>77.72</v>
      </c>
    </row>
    <row r="1679" spans="1:10" x14ac:dyDescent="0.25">
      <c r="A1679" t="s">
        <v>8</v>
      </c>
    </row>
    <row r="1680" spans="1:10" x14ac:dyDescent="0.25">
      <c r="B1680">
        <v>753</v>
      </c>
      <c r="C1680" t="s">
        <v>33</v>
      </c>
      <c r="D1680" t="s">
        <v>26</v>
      </c>
      <c r="E1680" t="s">
        <v>139</v>
      </c>
      <c r="F1680">
        <v>70.859399999999994</v>
      </c>
      <c r="G1680">
        <v>175.09700000000001</v>
      </c>
      <c r="H1680">
        <v>0.02</v>
      </c>
      <c r="I1680">
        <v>1.67</v>
      </c>
      <c r="J1680" s="19">
        <v>1</v>
      </c>
    </row>
    <row r="1681" spans="2:10" x14ac:dyDescent="0.25">
      <c r="B1681">
        <v>754</v>
      </c>
      <c r="C1681" t="s">
        <v>33</v>
      </c>
      <c r="D1681" t="s">
        <v>26</v>
      </c>
      <c r="E1681" t="s">
        <v>141</v>
      </c>
      <c r="F1681">
        <v>316.00619999999998</v>
      </c>
      <c r="G1681">
        <v>780.86720000000003</v>
      </c>
      <c r="H1681">
        <v>0.09</v>
      </c>
      <c r="I1681">
        <v>7.47</v>
      </c>
      <c r="J1681" s="19">
        <v>2</v>
      </c>
    </row>
    <row r="1682" spans="2:10" x14ac:dyDescent="0.25">
      <c r="B1682">
        <v>755</v>
      </c>
      <c r="C1682" t="s">
        <v>33</v>
      </c>
      <c r="D1682" t="s">
        <v>26</v>
      </c>
      <c r="E1682" t="s">
        <v>205</v>
      </c>
      <c r="F1682">
        <v>29.2453</v>
      </c>
      <c r="G1682">
        <v>72.266499999999994</v>
      </c>
      <c r="H1682">
        <v>0.01</v>
      </c>
      <c r="I1682">
        <v>0.69</v>
      </c>
      <c r="J1682" s="19">
        <v>3</v>
      </c>
    </row>
    <row r="1683" spans="2:10" x14ac:dyDescent="0.25">
      <c r="B1683">
        <v>756</v>
      </c>
      <c r="C1683" t="s">
        <v>33</v>
      </c>
      <c r="D1683" t="s">
        <v>26</v>
      </c>
      <c r="E1683" t="s">
        <v>206</v>
      </c>
      <c r="F1683">
        <v>115.32340000000001</v>
      </c>
      <c r="G1683">
        <v>284.96980000000002</v>
      </c>
      <c r="H1683">
        <v>0.03</v>
      </c>
      <c r="I1683">
        <v>2.73</v>
      </c>
      <c r="J1683" s="19">
        <v>4</v>
      </c>
    </row>
    <row r="1684" spans="2:10" x14ac:dyDescent="0.25">
      <c r="B1684">
        <v>757</v>
      </c>
      <c r="C1684" t="s">
        <v>25</v>
      </c>
      <c r="D1684" t="s">
        <v>26</v>
      </c>
      <c r="E1684" t="s">
        <v>156</v>
      </c>
      <c r="F1684">
        <v>210.40469999999999</v>
      </c>
      <c r="G1684">
        <v>519.92060000000004</v>
      </c>
      <c r="H1684">
        <v>0.06</v>
      </c>
      <c r="I1684">
        <v>4.97</v>
      </c>
      <c r="J1684" s="19">
        <v>5</v>
      </c>
    </row>
    <row r="1685" spans="2:10" x14ac:dyDescent="0.25">
      <c r="B1685">
        <v>758</v>
      </c>
      <c r="C1685" t="s">
        <v>25</v>
      </c>
      <c r="D1685" t="s">
        <v>26</v>
      </c>
      <c r="E1685" t="s">
        <v>239</v>
      </c>
      <c r="F1685">
        <v>106.99039999999999</v>
      </c>
      <c r="G1685">
        <v>264.37860000000001</v>
      </c>
      <c r="H1685">
        <v>0.03</v>
      </c>
      <c r="I1685">
        <v>2.5299999999999998</v>
      </c>
      <c r="J1685" s="19">
        <v>6</v>
      </c>
    </row>
    <row r="1686" spans="2:10" x14ac:dyDescent="0.25">
      <c r="B1686">
        <v>759</v>
      </c>
      <c r="C1686" t="s">
        <v>25</v>
      </c>
      <c r="D1686" t="s">
        <v>26</v>
      </c>
      <c r="E1686" t="s">
        <v>240</v>
      </c>
      <c r="F1686">
        <v>24.401299999999999</v>
      </c>
      <c r="G1686">
        <v>60.296900000000001</v>
      </c>
      <c r="H1686">
        <v>0.01</v>
      </c>
      <c r="I1686">
        <v>0.57999999999999996</v>
      </c>
      <c r="J1686" s="19">
        <v>7</v>
      </c>
    </row>
    <row r="1687" spans="2:10" x14ac:dyDescent="0.25">
      <c r="B1687">
        <v>760</v>
      </c>
      <c r="C1687" t="s">
        <v>25</v>
      </c>
      <c r="D1687" t="s">
        <v>26</v>
      </c>
      <c r="E1687" t="s">
        <v>69</v>
      </c>
      <c r="F1687">
        <v>713.50739999999996</v>
      </c>
      <c r="G1687">
        <v>1763.1124</v>
      </c>
      <c r="H1687">
        <v>0.19</v>
      </c>
      <c r="I1687">
        <v>16.86</v>
      </c>
      <c r="J1687" s="19">
        <v>8</v>
      </c>
    </row>
    <row r="1688" spans="2:10" x14ac:dyDescent="0.25">
      <c r="B1688">
        <v>761</v>
      </c>
      <c r="C1688" t="s">
        <v>25</v>
      </c>
      <c r="D1688" t="s">
        <v>26</v>
      </c>
      <c r="E1688" t="s">
        <v>142</v>
      </c>
      <c r="F1688">
        <v>63.244700000000002</v>
      </c>
      <c r="G1688">
        <v>156.2808</v>
      </c>
      <c r="H1688">
        <v>0.02</v>
      </c>
      <c r="I1688">
        <v>1.49</v>
      </c>
      <c r="J1688" s="19">
        <v>9</v>
      </c>
    </row>
    <row r="1689" spans="2:10" x14ac:dyDescent="0.25">
      <c r="B1689">
        <v>762</v>
      </c>
      <c r="C1689" t="s">
        <v>25</v>
      </c>
      <c r="D1689" t="s">
        <v>26</v>
      </c>
      <c r="E1689" t="s">
        <v>143</v>
      </c>
      <c r="F1689">
        <v>289.18959999999998</v>
      </c>
      <c r="G1689">
        <v>714.60209999999995</v>
      </c>
      <c r="H1689">
        <v>0.08</v>
      </c>
      <c r="I1689">
        <v>6.83</v>
      </c>
      <c r="J1689" s="19">
        <v>10</v>
      </c>
    </row>
    <row r="1690" spans="2:10" x14ac:dyDescent="0.25">
      <c r="B1690">
        <v>763</v>
      </c>
      <c r="C1690" t="s">
        <v>28</v>
      </c>
      <c r="D1690" t="s">
        <v>26</v>
      </c>
      <c r="E1690" t="s">
        <v>74</v>
      </c>
      <c r="F1690">
        <v>626.42610000000002</v>
      </c>
      <c r="G1690">
        <v>1547.9302</v>
      </c>
      <c r="H1690">
        <v>0.17</v>
      </c>
      <c r="I1690">
        <v>14.8</v>
      </c>
      <c r="J1690" s="19">
        <v>11</v>
      </c>
    </row>
    <row r="1691" spans="2:10" x14ac:dyDescent="0.25">
      <c r="B1691">
        <v>764</v>
      </c>
      <c r="C1691" t="s">
        <v>28</v>
      </c>
      <c r="D1691" t="s">
        <v>26</v>
      </c>
      <c r="E1691" t="s">
        <v>145</v>
      </c>
      <c r="F1691">
        <v>267.74709999999999</v>
      </c>
      <c r="G1691">
        <v>661.6164</v>
      </c>
      <c r="H1691">
        <v>7.0000000000000007E-2</v>
      </c>
      <c r="I1691">
        <v>6.33</v>
      </c>
      <c r="J1691" s="19">
        <v>12</v>
      </c>
    </row>
    <row r="1692" spans="2:10" x14ac:dyDescent="0.25">
      <c r="B1692">
        <v>765</v>
      </c>
      <c r="C1692" t="s">
        <v>28</v>
      </c>
      <c r="D1692" t="s">
        <v>26</v>
      </c>
      <c r="E1692" t="s">
        <v>144</v>
      </c>
      <c r="F1692">
        <v>103.88809999999999</v>
      </c>
      <c r="G1692">
        <v>256.71280000000002</v>
      </c>
      <c r="H1692">
        <v>0.03</v>
      </c>
      <c r="I1692">
        <v>2.46</v>
      </c>
      <c r="J1692" s="19">
        <v>13</v>
      </c>
    </row>
    <row r="1693" spans="2:10" x14ac:dyDescent="0.25">
      <c r="B1693">
        <v>766</v>
      </c>
      <c r="C1693" t="s">
        <v>28</v>
      </c>
      <c r="D1693" t="s">
        <v>26</v>
      </c>
      <c r="E1693" t="s">
        <v>207</v>
      </c>
      <c r="F1693">
        <v>80.278700000000001</v>
      </c>
      <c r="G1693">
        <v>198.37280000000001</v>
      </c>
      <c r="H1693">
        <v>0.02</v>
      </c>
      <c r="I1693">
        <v>1.9</v>
      </c>
      <c r="J1693" s="19">
        <v>14</v>
      </c>
    </row>
    <row r="1694" spans="2:10" x14ac:dyDescent="0.25">
      <c r="B1694">
        <v>767</v>
      </c>
      <c r="C1694" t="s">
        <v>25</v>
      </c>
      <c r="D1694" t="s">
        <v>26</v>
      </c>
      <c r="E1694" t="s">
        <v>79</v>
      </c>
      <c r="F1694">
        <v>404.64409999999998</v>
      </c>
      <c r="G1694">
        <v>999.89570000000003</v>
      </c>
      <c r="H1694">
        <v>0.11</v>
      </c>
      <c r="I1694">
        <v>9.56</v>
      </c>
      <c r="J1694" s="19">
        <v>15</v>
      </c>
    </row>
    <row r="1695" spans="2:10" x14ac:dyDescent="0.25">
      <c r="B1695">
        <v>768</v>
      </c>
      <c r="C1695" t="s">
        <v>25</v>
      </c>
      <c r="D1695" t="s">
        <v>26</v>
      </c>
      <c r="E1695" t="s">
        <v>147</v>
      </c>
      <c r="F1695">
        <v>36.3155</v>
      </c>
      <c r="G1695">
        <v>89.737300000000005</v>
      </c>
      <c r="H1695">
        <v>0.01</v>
      </c>
      <c r="I1695">
        <v>0.86</v>
      </c>
      <c r="J1695" s="19">
        <v>16</v>
      </c>
    </row>
    <row r="1696" spans="2:10" x14ac:dyDescent="0.25">
      <c r="B1696">
        <v>769</v>
      </c>
      <c r="C1696" t="s">
        <v>25</v>
      </c>
      <c r="D1696" t="s">
        <v>26</v>
      </c>
      <c r="E1696" t="s">
        <v>146</v>
      </c>
      <c r="F1696">
        <v>164.65430000000001</v>
      </c>
      <c r="G1696">
        <v>406.8689</v>
      </c>
      <c r="H1696">
        <v>0.04</v>
      </c>
      <c r="I1696">
        <v>3.89</v>
      </c>
      <c r="J1696" s="19">
        <v>17</v>
      </c>
    </row>
    <row r="1697" spans="1:10" x14ac:dyDescent="0.25">
      <c r="B1697">
        <v>770</v>
      </c>
      <c r="C1697" t="s">
        <v>28</v>
      </c>
      <c r="D1697" t="s">
        <v>26</v>
      </c>
      <c r="E1697" t="s">
        <v>83</v>
      </c>
      <c r="F1697">
        <v>353.13049999999998</v>
      </c>
      <c r="G1697">
        <v>872.60310000000004</v>
      </c>
      <c r="H1697">
        <v>0.1</v>
      </c>
      <c r="I1697">
        <v>8.35</v>
      </c>
      <c r="J1697" s="19">
        <v>18</v>
      </c>
    </row>
    <row r="1698" spans="1:10" x14ac:dyDescent="0.25">
      <c r="B1698">
        <v>771</v>
      </c>
      <c r="C1698" t="s">
        <v>28</v>
      </c>
      <c r="D1698" t="s">
        <v>26</v>
      </c>
      <c r="E1698" t="s">
        <v>149</v>
      </c>
      <c r="F1698">
        <v>58.203000000000003</v>
      </c>
      <c r="G1698">
        <v>143.82239999999999</v>
      </c>
      <c r="H1698">
        <v>0.02</v>
      </c>
      <c r="I1698">
        <v>1.38</v>
      </c>
      <c r="J1698" s="19">
        <v>19</v>
      </c>
    </row>
    <row r="1699" spans="1:10" x14ac:dyDescent="0.25">
      <c r="B1699">
        <v>772</v>
      </c>
      <c r="C1699" t="s">
        <v>28</v>
      </c>
      <c r="D1699" t="s">
        <v>26</v>
      </c>
      <c r="E1699" t="s">
        <v>208</v>
      </c>
      <c r="F1699">
        <v>45.444099999999999</v>
      </c>
      <c r="G1699">
        <v>112.29470000000001</v>
      </c>
      <c r="H1699">
        <v>0.01</v>
      </c>
      <c r="I1699">
        <v>1.07</v>
      </c>
      <c r="J1699" s="19">
        <v>20</v>
      </c>
    </row>
    <row r="1700" spans="1:10" x14ac:dyDescent="0.25">
      <c r="B1700">
        <v>773</v>
      </c>
      <c r="C1700" t="s">
        <v>28</v>
      </c>
      <c r="D1700" t="s">
        <v>26</v>
      </c>
      <c r="E1700" t="s">
        <v>148</v>
      </c>
      <c r="F1700">
        <v>151.83580000000001</v>
      </c>
      <c r="G1700">
        <v>375.19380000000001</v>
      </c>
      <c r="H1700">
        <v>0.04</v>
      </c>
      <c r="I1700">
        <v>3.59</v>
      </c>
      <c r="J1700" s="19">
        <v>21</v>
      </c>
    </row>
    <row r="1701" spans="1:10" x14ac:dyDescent="0.25">
      <c r="A1701" t="s">
        <v>0</v>
      </c>
    </row>
    <row r="1702" spans="1:10" x14ac:dyDescent="0.25">
      <c r="A1702" t="s">
        <v>0</v>
      </c>
    </row>
    <row r="1703" spans="1:10" x14ac:dyDescent="0.25">
      <c r="B1703" t="s">
        <v>19</v>
      </c>
      <c r="C1703" t="s">
        <v>20</v>
      </c>
      <c r="D1703" t="s">
        <v>21</v>
      </c>
      <c r="E1703" t="s">
        <v>23</v>
      </c>
      <c r="F1703" t="s">
        <v>66</v>
      </c>
    </row>
    <row r="1705" spans="1:10" x14ac:dyDescent="0.25">
      <c r="A1705" t="s">
        <v>67</v>
      </c>
      <c r="B1705" t="s">
        <v>68</v>
      </c>
      <c r="C1705">
        <v>41</v>
      </c>
      <c r="D1705">
        <v>8730.9220000000005</v>
      </c>
      <c r="E1705">
        <v>21574.544699999999</v>
      </c>
      <c r="F1705">
        <v>2.37</v>
      </c>
    </row>
    <row r="1707" spans="1:10" x14ac:dyDescent="0.25">
      <c r="A1707" t="s">
        <v>24</v>
      </c>
    </row>
    <row r="1708" spans="1:10" x14ac:dyDescent="0.25">
      <c r="B1708" t="s">
        <v>25</v>
      </c>
      <c r="C1708" t="s">
        <v>26</v>
      </c>
      <c r="D1708" t="s">
        <v>32</v>
      </c>
      <c r="E1708">
        <v>1232.9467</v>
      </c>
      <c r="F1708">
        <v>3046.6731</v>
      </c>
      <c r="G1708">
        <v>0.33</v>
      </c>
      <c r="H1708">
        <v>14.12</v>
      </c>
    </row>
    <row r="1709" spans="1:10" x14ac:dyDescent="0.25">
      <c r="B1709" t="s">
        <v>25</v>
      </c>
      <c r="C1709" t="s">
        <v>26</v>
      </c>
      <c r="D1709" t="s">
        <v>27</v>
      </c>
      <c r="E1709">
        <v>2243.5162</v>
      </c>
      <c r="F1709">
        <v>5543.8406000000004</v>
      </c>
      <c r="G1709">
        <v>0.61</v>
      </c>
      <c r="H1709">
        <v>25.7</v>
      </c>
    </row>
    <row r="1710" spans="1:10" x14ac:dyDescent="0.25">
      <c r="B1710" t="s">
        <v>28</v>
      </c>
      <c r="C1710" t="s">
        <v>26</v>
      </c>
      <c r="D1710" t="s">
        <v>29</v>
      </c>
      <c r="E1710">
        <v>2104.7840000000001</v>
      </c>
      <c r="F1710">
        <v>5201.0266000000001</v>
      </c>
      <c r="G1710">
        <v>0.56999999999999995</v>
      </c>
      <c r="H1710">
        <v>24.11</v>
      </c>
    </row>
    <row r="1711" spans="1:10" x14ac:dyDescent="0.25">
      <c r="B1711" t="s">
        <v>25</v>
      </c>
      <c r="C1711" t="s">
        <v>26</v>
      </c>
      <c r="D1711" t="s">
        <v>49</v>
      </c>
      <c r="E1711">
        <v>695.78380000000004</v>
      </c>
      <c r="F1711">
        <v>1719.3166000000001</v>
      </c>
      <c r="G1711">
        <v>0.19</v>
      </c>
      <c r="H1711">
        <v>7.97</v>
      </c>
    </row>
    <row r="1712" spans="1:10" x14ac:dyDescent="0.25">
      <c r="B1712" t="s">
        <v>25</v>
      </c>
      <c r="C1712" t="s">
        <v>26</v>
      </c>
      <c r="D1712" t="s">
        <v>30</v>
      </c>
      <c r="E1712">
        <v>1265.4390000000001</v>
      </c>
      <c r="F1712">
        <v>3126.9630000000002</v>
      </c>
      <c r="G1712">
        <v>0.34</v>
      </c>
      <c r="H1712">
        <v>14.49</v>
      </c>
    </row>
    <row r="1713" spans="1:10" x14ac:dyDescent="0.25">
      <c r="B1713" t="s">
        <v>28</v>
      </c>
      <c r="C1713" t="s">
        <v>26</v>
      </c>
      <c r="D1713" t="s">
        <v>31</v>
      </c>
      <c r="E1713">
        <v>1189.5786000000001</v>
      </c>
      <c r="F1713">
        <v>2939.5083</v>
      </c>
      <c r="G1713">
        <v>0.32</v>
      </c>
      <c r="H1713">
        <v>13.62</v>
      </c>
    </row>
    <row r="1715" spans="1:10" x14ac:dyDescent="0.25">
      <c r="A1715" t="s">
        <v>50</v>
      </c>
    </row>
    <row r="1716" spans="1:10" x14ac:dyDescent="0.25">
      <c r="B1716" t="s">
        <v>60</v>
      </c>
      <c r="C1716">
        <v>8039.2541000000001</v>
      </c>
      <c r="D1716">
        <v>19865.3989</v>
      </c>
      <c r="E1716">
        <v>2.1800000000000002</v>
      </c>
      <c r="F1716">
        <v>92.08</v>
      </c>
    </row>
    <row r="1717" spans="1:10" x14ac:dyDescent="0.25">
      <c r="B1717" t="s">
        <v>62</v>
      </c>
      <c r="C1717">
        <v>692.79430000000002</v>
      </c>
      <c r="D1717">
        <v>1711.9293</v>
      </c>
      <c r="E1717">
        <v>0.19</v>
      </c>
      <c r="F1717">
        <v>7.93</v>
      </c>
    </row>
    <row r="1719" spans="1:10" x14ac:dyDescent="0.25">
      <c r="A1719" t="s">
        <v>64</v>
      </c>
    </row>
    <row r="1720" spans="1:10" x14ac:dyDescent="0.25">
      <c r="B1720" t="s">
        <v>65</v>
      </c>
      <c r="C1720">
        <v>8374.0800999999992</v>
      </c>
      <c r="D1720">
        <v>20692.770700000001</v>
      </c>
      <c r="E1720">
        <v>2.2799999999999998</v>
      </c>
      <c r="F1720">
        <v>95.91</v>
      </c>
    </row>
    <row r="1721" spans="1:10" x14ac:dyDescent="0.25">
      <c r="B1721" s="3">
        <v>43865</v>
      </c>
      <c r="C1721">
        <v>153.71039999999999</v>
      </c>
      <c r="D1721">
        <v>379.8261</v>
      </c>
      <c r="E1721">
        <v>0.04</v>
      </c>
      <c r="F1721">
        <v>1.76</v>
      </c>
    </row>
    <row r="1722" spans="1:10" x14ac:dyDescent="0.25">
      <c r="B1722" s="4">
        <v>2958191</v>
      </c>
      <c r="C1722">
        <v>204.25790000000001</v>
      </c>
      <c r="D1722">
        <v>504.73149999999998</v>
      </c>
      <c r="E1722">
        <v>0.06</v>
      </c>
      <c r="F1722">
        <v>2.34</v>
      </c>
    </row>
    <row r="1723" spans="1:10" x14ac:dyDescent="0.25">
      <c r="A1723" t="s">
        <v>8</v>
      </c>
    </row>
    <row r="1724" spans="1:10" x14ac:dyDescent="0.25">
      <c r="B1724">
        <v>774</v>
      </c>
      <c r="C1724" t="s">
        <v>25</v>
      </c>
      <c r="D1724" t="s">
        <v>26</v>
      </c>
      <c r="E1724" t="s">
        <v>234</v>
      </c>
      <c r="F1724">
        <v>1232.9467</v>
      </c>
      <c r="G1724">
        <v>3046.6731</v>
      </c>
      <c r="H1724">
        <v>0.33</v>
      </c>
      <c r="I1724">
        <v>14.12</v>
      </c>
      <c r="J1724" s="19">
        <v>1</v>
      </c>
    </row>
    <row r="1725" spans="1:10" x14ac:dyDescent="0.25">
      <c r="B1725">
        <v>775</v>
      </c>
      <c r="C1725" t="s">
        <v>25</v>
      </c>
      <c r="D1725" t="s">
        <v>26</v>
      </c>
      <c r="E1725" t="s">
        <v>150</v>
      </c>
      <c r="F1725">
        <v>2243.5162</v>
      </c>
      <c r="G1725">
        <v>5543.8406000000004</v>
      </c>
      <c r="H1725">
        <v>0.61</v>
      </c>
      <c r="I1725">
        <v>25.7</v>
      </c>
      <c r="J1725" s="19">
        <v>2</v>
      </c>
    </row>
    <row r="1726" spans="1:10" x14ac:dyDescent="0.25">
      <c r="B1726">
        <v>776</v>
      </c>
      <c r="C1726" t="s">
        <v>28</v>
      </c>
      <c r="D1726" t="s">
        <v>26</v>
      </c>
      <c r="E1726" t="s">
        <v>151</v>
      </c>
      <c r="F1726">
        <v>1661.7831000000001</v>
      </c>
      <c r="G1726">
        <v>4106.3491000000004</v>
      </c>
      <c r="H1726">
        <v>0.45</v>
      </c>
      <c r="I1726">
        <v>19.03</v>
      </c>
      <c r="J1726" s="19">
        <v>3</v>
      </c>
    </row>
    <row r="1727" spans="1:10" x14ac:dyDescent="0.25">
      <c r="B1727">
        <v>777</v>
      </c>
      <c r="C1727" t="s">
        <v>28</v>
      </c>
      <c r="D1727" t="s">
        <v>26</v>
      </c>
      <c r="E1727" t="s">
        <v>228</v>
      </c>
      <c r="F1727">
        <v>214.3897</v>
      </c>
      <c r="G1727">
        <v>529.76760000000002</v>
      </c>
      <c r="H1727">
        <v>0.06</v>
      </c>
      <c r="I1727">
        <v>2.46</v>
      </c>
      <c r="J1727" s="19">
        <v>4</v>
      </c>
    </row>
    <row r="1728" spans="1:10" x14ac:dyDescent="0.25">
      <c r="B1728">
        <v>778</v>
      </c>
      <c r="C1728" t="s">
        <v>28</v>
      </c>
      <c r="D1728" t="s">
        <v>26</v>
      </c>
      <c r="E1728" t="s">
        <v>241</v>
      </c>
      <c r="F1728">
        <v>98.051400000000001</v>
      </c>
      <c r="G1728">
        <v>242.29</v>
      </c>
      <c r="H1728">
        <v>0.03</v>
      </c>
      <c r="I1728">
        <v>1.1200000000000001</v>
      </c>
      <c r="J1728" s="19">
        <v>5</v>
      </c>
    </row>
    <row r="1729" spans="1:10" x14ac:dyDescent="0.25">
      <c r="B1729">
        <v>779</v>
      </c>
      <c r="C1729" t="s">
        <v>28</v>
      </c>
      <c r="D1729" t="s">
        <v>26</v>
      </c>
      <c r="E1729" t="s">
        <v>242</v>
      </c>
      <c r="F1729">
        <v>130.5598</v>
      </c>
      <c r="G1729">
        <v>322.61989999999997</v>
      </c>
      <c r="H1729">
        <v>0.04</v>
      </c>
      <c r="I1729">
        <v>1.5</v>
      </c>
      <c r="J1729" s="19">
        <v>6</v>
      </c>
    </row>
    <row r="1730" spans="1:10" x14ac:dyDescent="0.25">
      <c r="B1730">
        <v>780</v>
      </c>
      <c r="C1730" t="s">
        <v>25</v>
      </c>
      <c r="D1730" t="s">
        <v>26</v>
      </c>
      <c r="E1730" t="s">
        <v>243</v>
      </c>
      <c r="F1730">
        <v>695.78380000000004</v>
      </c>
      <c r="G1730">
        <v>1719.3166000000001</v>
      </c>
      <c r="H1730">
        <v>0.19</v>
      </c>
      <c r="I1730">
        <v>7.97</v>
      </c>
      <c r="J1730" s="19">
        <v>7</v>
      </c>
    </row>
    <row r="1731" spans="1:10" x14ac:dyDescent="0.25">
      <c r="B1731">
        <v>781</v>
      </c>
      <c r="C1731" t="s">
        <v>25</v>
      </c>
      <c r="D1731" t="s">
        <v>26</v>
      </c>
      <c r="E1731" t="s">
        <v>153</v>
      </c>
      <c r="F1731">
        <v>1265.4390000000001</v>
      </c>
      <c r="G1731">
        <v>3126.9630000000002</v>
      </c>
      <c r="H1731">
        <v>0.34</v>
      </c>
      <c r="I1731">
        <v>14.49</v>
      </c>
      <c r="J1731" s="19">
        <v>8</v>
      </c>
    </row>
    <row r="1732" spans="1:10" x14ac:dyDescent="0.25">
      <c r="B1732">
        <v>782</v>
      </c>
      <c r="C1732" t="s">
        <v>28</v>
      </c>
      <c r="D1732" t="s">
        <v>26</v>
      </c>
      <c r="E1732" t="s">
        <v>154</v>
      </c>
      <c r="F1732">
        <v>939.78530000000001</v>
      </c>
      <c r="G1732">
        <v>2322.2565</v>
      </c>
      <c r="H1732">
        <v>0.26</v>
      </c>
      <c r="I1732">
        <v>10.76</v>
      </c>
      <c r="J1732" s="19">
        <v>9</v>
      </c>
    </row>
    <row r="1733" spans="1:10" x14ac:dyDescent="0.25">
      <c r="B1733">
        <v>783</v>
      </c>
      <c r="C1733" t="s">
        <v>28</v>
      </c>
      <c r="D1733" t="s">
        <v>26</v>
      </c>
      <c r="E1733" t="s">
        <v>233</v>
      </c>
      <c r="F1733">
        <v>120.4363</v>
      </c>
      <c r="G1733">
        <v>297.60410000000002</v>
      </c>
      <c r="H1733">
        <v>0.03</v>
      </c>
      <c r="I1733">
        <v>1.38</v>
      </c>
      <c r="J1733" s="19">
        <v>10</v>
      </c>
    </row>
    <row r="1734" spans="1:10" x14ac:dyDescent="0.25">
      <c r="B1734">
        <v>784</v>
      </c>
      <c r="C1734" t="s">
        <v>28</v>
      </c>
      <c r="D1734" t="s">
        <v>26</v>
      </c>
      <c r="E1734" t="s">
        <v>232</v>
      </c>
      <c r="F1734">
        <v>55.658999999999999</v>
      </c>
      <c r="G1734">
        <v>137.5361</v>
      </c>
      <c r="H1734">
        <v>0.02</v>
      </c>
      <c r="I1734">
        <v>0.64</v>
      </c>
      <c r="J1734" s="19">
        <v>11</v>
      </c>
    </row>
    <row r="1735" spans="1:10" x14ac:dyDescent="0.25">
      <c r="B1735">
        <v>785</v>
      </c>
      <c r="C1735" t="s">
        <v>28</v>
      </c>
      <c r="D1735" t="s">
        <v>26</v>
      </c>
      <c r="E1735" t="s">
        <v>244</v>
      </c>
      <c r="F1735">
        <v>73.698099999999997</v>
      </c>
      <c r="G1735">
        <v>182.11160000000001</v>
      </c>
      <c r="H1735">
        <v>0.02</v>
      </c>
      <c r="I1735">
        <v>0.84</v>
      </c>
      <c r="J1735" s="19">
        <v>12</v>
      </c>
    </row>
    <row r="1736" spans="1:10" x14ac:dyDescent="0.25">
      <c r="A1736" t="s">
        <v>0</v>
      </c>
    </row>
    <row r="1737" spans="1:10" x14ac:dyDescent="0.25">
      <c r="A1737" t="s">
        <v>0</v>
      </c>
    </row>
    <row r="1738" spans="1:10" x14ac:dyDescent="0.25">
      <c r="B1738" t="s">
        <v>19</v>
      </c>
      <c r="C1738" t="s">
        <v>20</v>
      </c>
      <c r="D1738" t="s">
        <v>21</v>
      </c>
      <c r="E1738" t="s">
        <v>23</v>
      </c>
      <c r="F1738" t="s">
        <v>66</v>
      </c>
    </row>
    <row r="1740" spans="1:10" x14ac:dyDescent="0.25">
      <c r="A1740" t="s">
        <v>67</v>
      </c>
      <c r="B1740" t="s">
        <v>68</v>
      </c>
      <c r="C1740">
        <v>42</v>
      </c>
      <c r="D1740">
        <v>9150.4632000000001</v>
      </c>
      <c r="E1740">
        <v>22611.252</v>
      </c>
      <c r="F1740">
        <v>2.4900000000000002</v>
      </c>
    </row>
    <row r="1742" spans="1:10" x14ac:dyDescent="0.25">
      <c r="A1742" t="s">
        <v>24</v>
      </c>
    </row>
    <row r="1743" spans="1:10" x14ac:dyDescent="0.25">
      <c r="B1743" t="s">
        <v>25</v>
      </c>
      <c r="C1743" t="s">
        <v>26</v>
      </c>
      <c r="D1743" t="s">
        <v>27</v>
      </c>
      <c r="E1743">
        <v>3109.1084000000001</v>
      </c>
      <c r="F1743">
        <v>7682.7622000000001</v>
      </c>
      <c r="G1743">
        <v>0.84</v>
      </c>
      <c r="H1743">
        <v>33.979999999999997</v>
      </c>
    </row>
    <row r="1744" spans="1:10" x14ac:dyDescent="0.25">
      <c r="B1744" t="s">
        <v>28</v>
      </c>
      <c r="C1744" t="s">
        <v>26</v>
      </c>
      <c r="D1744" t="s">
        <v>29</v>
      </c>
      <c r="E1744">
        <v>2740.6224000000002</v>
      </c>
      <c r="F1744">
        <v>6772.2148999999999</v>
      </c>
      <c r="G1744">
        <v>0.74</v>
      </c>
      <c r="H1744">
        <v>29.95</v>
      </c>
    </row>
    <row r="1745" spans="1:10" x14ac:dyDescent="0.25">
      <c r="B1745" t="s">
        <v>25</v>
      </c>
      <c r="C1745" t="s">
        <v>26</v>
      </c>
      <c r="D1745" t="s">
        <v>30</v>
      </c>
      <c r="E1745">
        <v>1754.9903999999999</v>
      </c>
      <c r="F1745">
        <v>4336.6691000000001</v>
      </c>
      <c r="G1745">
        <v>0.48</v>
      </c>
      <c r="H1745">
        <v>19.18</v>
      </c>
    </row>
    <row r="1746" spans="1:10" x14ac:dyDescent="0.25">
      <c r="B1746" t="s">
        <v>28</v>
      </c>
      <c r="C1746" t="s">
        <v>26</v>
      </c>
      <c r="D1746" t="s">
        <v>31</v>
      </c>
      <c r="E1746">
        <v>1545.9443000000001</v>
      </c>
      <c r="F1746">
        <v>3820.1057000000001</v>
      </c>
      <c r="G1746">
        <v>0.42</v>
      </c>
      <c r="H1746">
        <v>16.89</v>
      </c>
    </row>
    <row r="1748" spans="1:10" x14ac:dyDescent="0.25">
      <c r="A1748" t="s">
        <v>50</v>
      </c>
    </row>
    <row r="1749" spans="1:10" x14ac:dyDescent="0.25">
      <c r="B1749" t="s">
        <v>60</v>
      </c>
      <c r="C1749">
        <v>3973.0574999999999</v>
      </c>
      <c r="D1749">
        <v>9817.6236000000008</v>
      </c>
      <c r="E1749">
        <v>1.08</v>
      </c>
      <c r="F1749">
        <v>43.42</v>
      </c>
    </row>
    <row r="1750" spans="1:10" x14ac:dyDescent="0.25">
      <c r="B1750" t="s">
        <v>53</v>
      </c>
      <c r="C1750">
        <v>1377.8022000000001</v>
      </c>
      <c r="D1750">
        <v>3404.6181000000001</v>
      </c>
      <c r="E1750">
        <v>0.37</v>
      </c>
      <c r="F1750">
        <v>15.06</v>
      </c>
    </row>
    <row r="1751" spans="1:10" x14ac:dyDescent="0.25">
      <c r="B1751" t="s">
        <v>58</v>
      </c>
      <c r="C1751">
        <v>2978.0826000000002</v>
      </c>
      <c r="D1751">
        <v>7358.9911000000002</v>
      </c>
      <c r="E1751">
        <v>0.81</v>
      </c>
      <c r="F1751">
        <v>32.549999999999997</v>
      </c>
    </row>
    <row r="1752" spans="1:10" x14ac:dyDescent="0.25">
      <c r="B1752" t="s">
        <v>51</v>
      </c>
      <c r="C1752">
        <v>821.72320000000002</v>
      </c>
      <c r="D1752">
        <v>2030.5191</v>
      </c>
      <c r="E1752">
        <v>0.22</v>
      </c>
      <c r="F1752">
        <v>8.98</v>
      </c>
    </row>
    <row r="1754" spans="1:10" x14ac:dyDescent="0.25">
      <c r="A1754" t="s">
        <v>64</v>
      </c>
    </row>
    <row r="1755" spans="1:10" x14ac:dyDescent="0.25">
      <c r="B1755" t="s">
        <v>65</v>
      </c>
      <c r="C1755">
        <v>7960.3796000000002</v>
      </c>
      <c r="D1755">
        <v>19670.495999999999</v>
      </c>
      <c r="E1755">
        <v>2.16</v>
      </c>
      <c r="F1755">
        <v>86.99</v>
      </c>
    </row>
    <row r="1756" spans="1:10" x14ac:dyDescent="0.25">
      <c r="B1756" s="3">
        <v>43865</v>
      </c>
      <c r="C1756">
        <v>1190.2859000000001</v>
      </c>
      <c r="D1756">
        <v>2941.2559000000001</v>
      </c>
      <c r="E1756">
        <v>0.32</v>
      </c>
      <c r="F1756">
        <v>13.01</v>
      </c>
    </row>
    <row r="1757" spans="1:10" x14ac:dyDescent="0.25">
      <c r="A1757" t="s">
        <v>8</v>
      </c>
    </row>
    <row r="1758" spans="1:10" x14ac:dyDescent="0.25">
      <c r="B1758">
        <v>786</v>
      </c>
      <c r="C1758" t="s">
        <v>25</v>
      </c>
      <c r="D1758" t="s">
        <v>26</v>
      </c>
      <c r="E1758" t="s">
        <v>150</v>
      </c>
      <c r="F1758">
        <v>1253.9979000000001</v>
      </c>
      <c r="G1758">
        <v>3098.6916000000001</v>
      </c>
      <c r="H1758">
        <v>0.34</v>
      </c>
      <c r="I1758">
        <v>13.7</v>
      </c>
      <c r="J1758" s="19">
        <v>1</v>
      </c>
    </row>
    <row r="1759" spans="1:10" x14ac:dyDescent="0.25">
      <c r="B1759">
        <v>787</v>
      </c>
      <c r="C1759" t="s">
        <v>25</v>
      </c>
      <c r="D1759" t="s">
        <v>26</v>
      </c>
      <c r="E1759" t="s">
        <v>93</v>
      </c>
      <c r="F1759">
        <v>878.01030000000003</v>
      </c>
      <c r="G1759">
        <v>2169.6075000000001</v>
      </c>
      <c r="H1759">
        <v>0.24</v>
      </c>
      <c r="I1759">
        <v>9.6</v>
      </c>
      <c r="J1759" s="19">
        <v>2</v>
      </c>
    </row>
    <row r="1760" spans="1:10" x14ac:dyDescent="0.25">
      <c r="B1760">
        <v>788</v>
      </c>
      <c r="C1760" t="s">
        <v>25</v>
      </c>
      <c r="D1760" t="s">
        <v>26</v>
      </c>
      <c r="E1760" t="s">
        <v>143</v>
      </c>
      <c r="F1760">
        <v>632.12879999999996</v>
      </c>
      <c r="G1760">
        <v>1562.0218</v>
      </c>
      <c r="H1760">
        <v>0.17</v>
      </c>
      <c r="I1760">
        <v>6.91</v>
      </c>
      <c r="J1760" s="19">
        <v>3</v>
      </c>
    </row>
    <row r="1761" spans="1:10" x14ac:dyDescent="0.25">
      <c r="B1761">
        <v>789</v>
      </c>
      <c r="C1761" t="s">
        <v>25</v>
      </c>
      <c r="D1761" t="s">
        <v>26</v>
      </c>
      <c r="E1761" t="s">
        <v>142</v>
      </c>
      <c r="F1761">
        <v>344.97129999999999</v>
      </c>
      <c r="G1761">
        <v>852.44129999999996</v>
      </c>
      <c r="H1761">
        <v>0.09</v>
      </c>
      <c r="I1761">
        <v>3.77</v>
      </c>
      <c r="J1761" s="19">
        <v>4</v>
      </c>
    </row>
    <row r="1762" spans="1:10" x14ac:dyDescent="0.25">
      <c r="B1762">
        <v>790</v>
      </c>
      <c r="C1762" t="s">
        <v>28</v>
      </c>
      <c r="D1762" t="s">
        <v>26</v>
      </c>
      <c r="E1762" t="s">
        <v>151</v>
      </c>
      <c r="F1762">
        <v>1290.3402000000001</v>
      </c>
      <c r="G1762">
        <v>3188.4951999999998</v>
      </c>
      <c r="H1762">
        <v>0.35</v>
      </c>
      <c r="I1762">
        <v>14.1</v>
      </c>
      <c r="J1762" s="19">
        <v>5</v>
      </c>
    </row>
    <row r="1763" spans="1:10" x14ac:dyDescent="0.25">
      <c r="B1763">
        <v>791</v>
      </c>
      <c r="C1763" t="s">
        <v>28</v>
      </c>
      <c r="D1763" t="s">
        <v>26</v>
      </c>
      <c r="E1763" t="s">
        <v>73</v>
      </c>
      <c r="F1763">
        <v>87.859499999999997</v>
      </c>
      <c r="G1763">
        <v>217.1053</v>
      </c>
      <c r="H1763">
        <v>0.02</v>
      </c>
      <c r="I1763">
        <v>0.96</v>
      </c>
      <c r="J1763" s="19">
        <v>6</v>
      </c>
    </row>
    <row r="1764" spans="1:10" x14ac:dyDescent="0.25">
      <c r="B1764">
        <v>792</v>
      </c>
      <c r="C1764" t="s">
        <v>28</v>
      </c>
      <c r="D1764" t="s">
        <v>26</v>
      </c>
      <c r="E1764" t="s">
        <v>74</v>
      </c>
      <c r="F1764">
        <v>437.40519999999998</v>
      </c>
      <c r="G1764">
        <v>1080.8499999999999</v>
      </c>
      <c r="H1764">
        <v>0.12</v>
      </c>
      <c r="I1764">
        <v>4.78</v>
      </c>
      <c r="J1764" s="19">
        <v>7</v>
      </c>
    </row>
    <row r="1765" spans="1:10" x14ac:dyDescent="0.25">
      <c r="B1765">
        <v>793</v>
      </c>
      <c r="C1765" t="s">
        <v>28</v>
      </c>
      <c r="D1765" t="s">
        <v>26</v>
      </c>
      <c r="E1765" t="s">
        <v>144</v>
      </c>
      <c r="F1765">
        <v>326.399</v>
      </c>
      <c r="G1765">
        <v>806.54830000000004</v>
      </c>
      <c r="H1765">
        <v>0.09</v>
      </c>
      <c r="I1765">
        <v>3.57</v>
      </c>
      <c r="J1765" s="19">
        <v>8</v>
      </c>
    </row>
    <row r="1766" spans="1:10" x14ac:dyDescent="0.25">
      <c r="B1766">
        <v>794</v>
      </c>
      <c r="C1766" t="s">
        <v>28</v>
      </c>
      <c r="D1766" t="s">
        <v>26</v>
      </c>
      <c r="E1766" t="s">
        <v>145</v>
      </c>
      <c r="F1766">
        <v>598.61839999999995</v>
      </c>
      <c r="G1766">
        <v>1479.2161000000001</v>
      </c>
      <c r="H1766">
        <v>0.16</v>
      </c>
      <c r="I1766">
        <v>6.54</v>
      </c>
      <c r="J1766" s="19">
        <v>9</v>
      </c>
    </row>
    <row r="1767" spans="1:10" x14ac:dyDescent="0.25">
      <c r="B1767">
        <v>795</v>
      </c>
      <c r="C1767" t="s">
        <v>25</v>
      </c>
      <c r="D1767" t="s">
        <v>26</v>
      </c>
      <c r="E1767" t="s">
        <v>153</v>
      </c>
      <c r="F1767">
        <v>704.21759999999995</v>
      </c>
      <c r="G1767">
        <v>1740.1569999999999</v>
      </c>
      <c r="H1767">
        <v>0.19</v>
      </c>
      <c r="I1767">
        <v>7.7</v>
      </c>
      <c r="J1767" s="19">
        <v>10</v>
      </c>
    </row>
    <row r="1768" spans="1:10" x14ac:dyDescent="0.25">
      <c r="B1768">
        <v>796</v>
      </c>
      <c r="C1768" t="s">
        <v>25</v>
      </c>
      <c r="D1768" t="s">
        <v>26</v>
      </c>
      <c r="E1768" t="s">
        <v>99</v>
      </c>
      <c r="F1768">
        <v>499.79180000000002</v>
      </c>
      <c r="G1768">
        <v>1235.0106000000001</v>
      </c>
      <c r="H1768">
        <v>0.14000000000000001</v>
      </c>
      <c r="I1768">
        <v>5.46</v>
      </c>
      <c r="J1768" s="19">
        <v>11</v>
      </c>
    </row>
    <row r="1769" spans="1:10" x14ac:dyDescent="0.25">
      <c r="B1769">
        <v>797</v>
      </c>
      <c r="C1769" t="s">
        <v>25</v>
      </c>
      <c r="D1769" t="s">
        <v>26</v>
      </c>
      <c r="E1769" t="s">
        <v>146</v>
      </c>
      <c r="F1769">
        <v>359.25279999999998</v>
      </c>
      <c r="G1769">
        <v>887.73159999999996</v>
      </c>
      <c r="H1769">
        <v>0.1</v>
      </c>
      <c r="I1769">
        <v>3.93</v>
      </c>
      <c r="J1769" s="19">
        <v>12</v>
      </c>
    </row>
    <row r="1770" spans="1:10" x14ac:dyDescent="0.25">
      <c r="B1770">
        <v>798</v>
      </c>
      <c r="C1770" t="s">
        <v>25</v>
      </c>
      <c r="D1770" t="s">
        <v>26</v>
      </c>
      <c r="E1770" t="s">
        <v>147</v>
      </c>
      <c r="F1770">
        <v>191.72819999999999</v>
      </c>
      <c r="G1770">
        <v>473.76990000000001</v>
      </c>
      <c r="H1770">
        <v>0.05</v>
      </c>
      <c r="I1770">
        <v>2.1</v>
      </c>
      <c r="J1770" s="19">
        <v>13</v>
      </c>
    </row>
    <row r="1771" spans="1:10" x14ac:dyDescent="0.25">
      <c r="B1771">
        <v>799</v>
      </c>
      <c r="C1771" t="s">
        <v>28</v>
      </c>
      <c r="D1771" t="s">
        <v>26</v>
      </c>
      <c r="E1771" t="s">
        <v>154</v>
      </c>
      <c r="F1771">
        <v>724.50170000000003</v>
      </c>
      <c r="G1771">
        <v>1790.2798</v>
      </c>
      <c r="H1771">
        <v>0.2</v>
      </c>
      <c r="I1771">
        <v>7.92</v>
      </c>
      <c r="J1771" s="19">
        <v>14</v>
      </c>
    </row>
    <row r="1772" spans="1:10" x14ac:dyDescent="0.25">
      <c r="B1772">
        <v>800</v>
      </c>
      <c r="C1772" t="s">
        <v>28</v>
      </c>
      <c r="D1772" t="s">
        <v>26</v>
      </c>
      <c r="E1772" t="s">
        <v>82</v>
      </c>
      <c r="F1772">
        <v>50.527000000000001</v>
      </c>
      <c r="G1772">
        <v>124.85469999999999</v>
      </c>
      <c r="H1772">
        <v>0.01</v>
      </c>
      <c r="I1772">
        <v>0.55000000000000004</v>
      </c>
      <c r="J1772" s="19">
        <v>15</v>
      </c>
    </row>
    <row r="1773" spans="1:10" x14ac:dyDescent="0.25">
      <c r="B1773">
        <v>801</v>
      </c>
      <c r="C1773" t="s">
        <v>28</v>
      </c>
      <c r="D1773" t="s">
        <v>26</v>
      </c>
      <c r="E1773" t="s">
        <v>83</v>
      </c>
      <c r="F1773">
        <v>245.9315</v>
      </c>
      <c r="G1773">
        <v>607.70910000000003</v>
      </c>
      <c r="H1773">
        <v>7.0000000000000007E-2</v>
      </c>
      <c r="I1773">
        <v>2.69</v>
      </c>
      <c r="J1773" s="19">
        <v>16</v>
      </c>
    </row>
    <row r="1774" spans="1:10" x14ac:dyDescent="0.25">
      <c r="B1774">
        <v>802</v>
      </c>
      <c r="C1774" t="s">
        <v>28</v>
      </c>
      <c r="D1774" t="s">
        <v>26</v>
      </c>
      <c r="E1774" t="s">
        <v>148</v>
      </c>
      <c r="F1774">
        <v>336.1832</v>
      </c>
      <c r="G1774">
        <v>830.72559999999999</v>
      </c>
      <c r="H1774">
        <v>0.09</v>
      </c>
      <c r="I1774">
        <v>3.67</v>
      </c>
      <c r="J1774" s="19">
        <v>17</v>
      </c>
    </row>
    <row r="1775" spans="1:10" x14ac:dyDescent="0.25">
      <c r="B1775">
        <v>803</v>
      </c>
      <c r="C1775" t="s">
        <v>28</v>
      </c>
      <c r="D1775" t="s">
        <v>26</v>
      </c>
      <c r="E1775" t="s">
        <v>149</v>
      </c>
      <c r="F1775">
        <v>188.80090000000001</v>
      </c>
      <c r="G1775">
        <v>466.53649999999999</v>
      </c>
      <c r="H1775">
        <v>0.05</v>
      </c>
      <c r="I1775">
        <v>2.06</v>
      </c>
      <c r="J1775" s="19">
        <v>18</v>
      </c>
    </row>
    <row r="1776" spans="1:10" x14ac:dyDescent="0.25">
      <c r="A1776" t="s">
        <v>0</v>
      </c>
    </row>
    <row r="1777" spans="1:8" x14ac:dyDescent="0.25">
      <c r="A1777" t="s">
        <v>0</v>
      </c>
    </row>
    <row r="1778" spans="1:8" x14ac:dyDescent="0.25">
      <c r="B1778" t="s">
        <v>19</v>
      </c>
      <c r="C1778" t="s">
        <v>20</v>
      </c>
      <c r="D1778" t="s">
        <v>21</v>
      </c>
      <c r="E1778" t="s">
        <v>23</v>
      </c>
      <c r="F1778" t="s">
        <v>66</v>
      </c>
    </row>
    <row r="1780" spans="1:8" x14ac:dyDescent="0.25">
      <c r="A1780" t="s">
        <v>67</v>
      </c>
      <c r="B1780" t="s">
        <v>68</v>
      </c>
      <c r="C1780">
        <v>43</v>
      </c>
      <c r="D1780">
        <v>6982.8561</v>
      </c>
      <c r="E1780">
        <v>17254.986499999999</v>
      </c>
      <c r="F1780">
        <v>1.9</v>
      </c>
    </row>
    <row r="1782" spans="1:8" x14ac:dyDescent="0.25">
      <c r="A1782" t="s">
        <v>24</v>
      </c>
    </row>
    <row r="1783" spans="1:8" x14ac:dyDescent="0.25">
      <c r="B1783" t="s">
        <v>25</v>
      </c>
      <c r="C1783" t="s">
        <v>26</v>
      </c>
      <c r="D1783" t="s">
        <v>32</v>
      </c>
      <c r="E1783">
        <v>717.53679999999997</v>
      </c>
      <c r="F1783">
        <v>1773.0693000000001</v>
      </c>
      <c r="G1783">
        <v>0.19</v>
      </c>
      <c r="H1783">
        <v>10.28</v>
      </c>
    </row>
    <row r="1784" spans="1:8" x14ac:dyDescent="0.25">
      <c r="B1784" t="s">
        <v>25</v>
      </c>
      <c r="C1784" t="s">
        <v>26</v>
      </c>
      <c r="D1784" t="s">
        <v>27</v>
      </c>
      <c r="E1784">
        <v>1940.9217000000001</v>
      </c>
      <c r="F1784">
        <v>4796.1145999999999</v>
      </c>
      <c r="G1784">
        <v>0.53</v>
      </c>
      <c r="H1784">
        <v>27.8</v>
      </c>
    </row>
    <row r="1785" spans="1:8" x14ac:dyDescent="0.25">
      <c r="B1785" t="s">
        <v>28</v>
      </c>
      <c r="C1785" t="s">
        <v>26</v>
      </c>
      <c r="D1785" t="s">
        <v>29</v>
      </c>
      <c r="E1785">
        <v>2067.9899</v>
      </c>
      <c r="F1785">
        <v>5110.1064999999999</v>
      </c>
      <c r="G1785">
        <v>0.56000000000000005</v>
      </c>
      <c r="H1785">
        <v>29.62</v>
      </c>
    </row>
    <row r="1786" spans="1:8" x14ac:dyDescent="0.25">
      <c r="B1786" t="s">
        <v>25</v>
      </c>
      <c r="C1786" t="s">
        <v>26</v>
      </c>
      <c r="D1786" t="s">
        <v>30</v>
      </c>
      <c r="E1786">
        <v>1087.1478</v>
      </c>
      <c r="F1786">
        <v>2686.3966999999998</v>
      </c>
      <c r="G1786">
        <v>0.3</v>
      </c>
      <c r="H1786">
        <v>15.57</v>
      </c>
    </row>
    <row r="1787" spans="1:8" x14ac:dyDescent="0.25">
      <c r="B1787" t="s">
        <v>28</v>
      </c>
      <c r="C1787" t="s">
        <v>26</v>
      </c>
      <c r="D1787" t="s">
        <v>31</v>
      </c>
      <c r="E1787">
        <v>1170.9045000000001</v>
      </c>
      <c r="F1787">
        <v>2893.3634999999999</v>
      </c>
      <c r="G1787">
        <v>0.32</v>
      </c>
      <c r="H1787">
        <v>16.77</v>
      </c>
    </row>
    <row r="1789" spans="1:8" x14ac:dyDescent="0.25">
      <c r="A1789" t="s">
        <v>50</v>
      </c>
    </row>
    <row r="1790" spans="1:8" x14ac:dyDescent="0.25">
      <c r="B1790" t="s">
        <v>60</v>
      </c>
      <c r="C1790">
        <v>6984.5007999999998</v>
      </c>
      <c r="D1790">
        <v>17259.0507</v>
      </c>
      <c r="E1790">
        <v>1.9</v>
      </c>
      <c r="F1790">
        <v>100.02</v>
      </c>
    </row>
    <row r="1792" spans="1:8" x14ac:dyDescent="0.25">
      <c r="A1792" t="s">
        <v>64</v>
      </c>
    </row>
    <row r="1793" spans="1:10" x14ac:dyDescent="0.25">
      <c r="B1793" t="s">
        <v>65</v>
      </c>
      <c r="C1793">
        <v>6984.5007999999998</v>
      </c>
      <c r="D1793">
        <v>17259.0507</v>
      </c>
      <c r="E1793">
        <v>1.9</v>
      </c>
      <c r="F1793">
        <v>100.02</v>
      </c>
    </row>
    <row r="1794" spans="1:10" x14ac:dyDescent="0.25">
      <c r="A1794" t="s">
        <v>8</v>
      </c>
    </row>
    <row r="1795" spans="1:10" x14ac:dyDescent="0.25">
      <c r="B1795">
        <v>804</v>
      </c>
      <c r="C1795" t="s">
        <v>25</v>
      </c>
      <c r="D1795" t="s">
        <v>26</v>
      </c>
      <c r="E1795" t="s">
        <v>234</v>
      </c>
      <c r="F1795">
        <v>717.53679999999997</v>
      </c>
      <c r="G1795">
        <v>1773.0693000000001</v>
      </c>
      <c r="H1795">
        <v>0.19</v>
      </c>
      <c r="I1795">
        <v>10.28</v>
      </c>
      <c r="J1795" s="19">
        <v>1</v>
      </c>
    </row>
    <row r="1796" spans="1:10" x14ac:dyDescent="0.25">
      <c r="B1796">
        <v>805</v>
      </c>
      <c r="C1796" t="s">
        <v>25</v>
      </c>
      <c r="D1796" t="s">
        <v>26</v>
      </c>
      <c r="E1796" t="s">
        <v>150</v>
      </c>
      <c r="F1796">
        <v>1940.9217000000001</v>
      </c>
      <c r="G1796">
        <v>4796.1145999999999</v>
      </c>
      <c r="H1796">
        <v>0.53</v>
      </c>
      <c r="I1796">
        <v>27.8</v>
      </c>
      <c r="J1796" s="19">
        <v>2</v>
      </c>
    </row>
    <row r="1797" spans="1:10" x14ac:dyDescent="0.25">
      <c r="B1797">
        <v>806</v>
      </c>
      <c r="C1797" t="s">
        <v>28</v>
      </c>
      <c r="D1797" t="s">
        <v>26</v>
      </c>
      <c r="E1797" t="s">
        <v>151</v>
      </c>
      <c r="F1797">
        <v>2067.9899</v>
      </c>
      <c r="G1797">
        <v>5110.1064999999999</v>
      </c>
      <c r="H1797">
        <v>0.56000000000000005</v>
      </c>
      <c r="I1797">
        <v>29.62</v>
      </c>
      <c r="J1797" s="19">
        <v>3</v>
      </c>
    </row>
    <row r="1798" spans="1:10" x14ac:dyDescent="0.25">
      <c r="B1798">
        <v>807</v>
      </c>
      <c r="C1798" t="s">
        <v>25</v>
      </c>
      <c r="D1798" t="s">
        <v>26</v>
      </c>
      <c r="E1798" t="s">
        <v>153</v>
      </c>
      <c r="F1798">
        <v>1087.1478</v>
      </c>
      <c r="G1798">
        <v>2686.3966999999998</v>
      </c>
      <c r="H1798">
        <v>0.3</v>
      </c>
      <c r="I1798">
        <v>15.57</v>
      </c>
      <c r="J1798" s="19">
        <v>4</v>
      </c>
    </row>
    <row r="1799" spans="1:10" x14ac:dyDescent="0.25">
      <c r="B1799">
        <v>808</v>
      </c>
      <c r="C1799" t="s">
        <v>28</v>
      </c>
      <c r="D1799" t="s">
        <v>26</v>
      </c>
      <c r="E1799" t="s">
        <v>154</v>
      </c>
      <c r="F1799">
        <v>1170.9045000000001</v>
      </c>
      <c r="G1799">
        <v>2893.3634999999999</v>
      </c>
      <c r="H1799">
        <v>0.32</v>
      </c>
      <c r="I1799">
        <v>16.77</v>
      </c>
      <c r="J1799" s="19">
        <v>5</v>
      </c>
    </row>
    <row r="1800" spans="1:10" x14ac:dyDescent="0.25">
      <c r="A1800" t="s">
        <v>0</v>
      </c>
    </row>
    <row r="1801" spans="1:10" x14ac:dyDescent="0.25">
      <c r="A1801" t="s">
        <v>0</v>
      </c>
    </row>
    <row r="1802" spans="1:10" x14ac:dyDescent="0.25">
      <c r="B1802" t="s">
        <v>19</v>
      </c>
      <c r="C1802" t="s">
        <v>20</v>
      </c>
      <c r="D1802" t="s">
        <v>21</v>
      </c>
      <c r="E1802" t="s">
        <v>23</v>
      </c>
      <c r="F1802" t="s">
        <v>66</v>
      </c>
    </row>
    <row r="1804" spans="1:10" x14ac:dyDescent="0.25">
      <c r="A1804" t="s">
        <v>67</v>
      </c>
      <c r="B1804" t="s">
        <v>68</v>
      </c>
      <c r="C1804">
        <v>44</v>
      </c>
      <c r="D1804">
        <v>6020.3015999999998</v>
      </c>
      <c r="E1804">
        <v>14876.466200000001</v>
      </c>
      <c r="F1804">
        <v>1.64</v>
      </c>
    </row>
    <row r="1806" spans="1:10" x14ac:dyDescent="0.25">
      <c r="A1806" t="s">
        <v>24</v>
      </c>
    </row>
    <row r="1807" spans="1:10" x14ac:dyDescent="0.25">
      <c r="B1807" t="s">
        <v>25</v>
      </c>
      <c r="C1807" t="s">
        <v>26</v>
      </c>
      <c r="D1807" t="s">
        <v>27</v>
      </c>
      <c r="E1807">
        <v>1892.8031000000001</v>
      </c>
      <c r="F1807">
        <v>4677.2111999999997</v>
      </c>
      <c r="G1807">
        <v>0.51</v>
      </c>
      <c r="H1807">
        <v>31.44</v>
      </c>
    </row>
    <row r="1808" spans="1:10" x14ac:dyDescent="0.25">
      <c r="B1808" t="s">
        <v>28</v>
      </c>
      <c r="C1808" t="s">
        <v>26</v>
      </c>
      <c r="D1808" t="s">
        <v>29</v>
      </c>
      <c r="E1808">
        <v>1965.6555000000001</v>
      </c>
      <c r="F1808">
        <v>4857.2330000000002</v>
      </c>
      <c r="G1808">
        <v>0.53</v>
      </c>
      <c r="H1808">
        <v>32.65</v>
      </c>
    </row>
    <row r="1809" spans="1:10" x14ac:dyDescent="0.25">
      <c r="B1809" t="s">
        <v>25</v>
      </c>
      <c r="C1809" t="s">
        <v>26</v>
      </c>
      <c r="D1809" t="s">
        <v>30</v>
      </c>
      <c r="E1809">
        <v>1060.2707</v>
      </c>
      <c r="F1809">
        <v>2619.982</v>
      </c>
      <c r="G1809">
        <v>0.28999999999999998</v>
      </c>
      <c r="H1809">
        <v>17.61</v>
      </c>
    </row>
    <row r="1810" spans="1:10" x14ac:dyDescent="0.25">
      <c r="B1810" t="s">
        <v>28</v>
      </c>
      <c r="C1810" t="s">
        <v>26</v>
      </c>
      <c r="D1810" t="s">
        <v>31</v>
      </c>
      <c r="E1810">
        <v>1101.1724999999999</v>
      </c>
      <c r="F1810">
        <v>2721.0524</v>
      </c>
      <c r="G1810">
        <v>0.3</v>
      </c>
      <c r="H1810">
        <v>18.29</v>
      </c>
    </row>
    <row r="1812" spans="1:10" x14ac:dyDescent="0.25">
      <c r="A1812" t="s">
        <v>50</v>
      </c>
    </row>
    <row r="1813" spans="1:10" x14ac:dyDescent="0.25">
      <c r="B1813" t="s">
        <v>51</v>
      </c>
      <c r="C1813">
        <v>4201.442</v>
      </c>
      <c r="D1813">
        <v>10381.973099999999</v>
      </c>
      <c r="E1813">
        <v>1.1399999999999999</v>
      </c>
      <c r="F1813">
        <v>69.790000000000006</v>
      </c>
    </row>
    <row r="1814" spans="1:10" x14ac:dyDescent="0.25">
      <c r="B1814" t="s">
        <v>58</v>
      </c>
      <c r="C1814">
        <v>1818.4599000000001</v>
      </c>
      <c r="D1814">
        <v>4493.5054</v>
      </c>
      <c r="E1814">
        <v>0.49</v>
      </c>
      <c r="F1814">
        <v>30.21</v>
      </c>
    </row>
    <row r="1816" spans="1:10" x14ac:dyDescent="0.25">
      <c r="A1816" t="s">
        <v>64</v>
      </c>
    </row>
    <row r="1817" spans="1:10" x14ac:dyDescent="0.25">
      <c r="B1817" t="s">
        <v>65</v>
      </c>
      <c r="C1817">
        <v>5700.0073000000002</v>
      </c>
      <c r="D1817">
        <v>14085.002899999999</v>
      </c>
      <c r="E1817">
        <v>1.55</v>
      </c>
      <c r="F1817">
        <v>94.68</v>
      </c>
    </row>
    <row r="1818" spans="1:10" x14ac:dyDescent="0.25">
      <c r="B1818" s="3">
        <v>43865</v>
      </c>
      <c r="C1818">
        <v>319.89460000000003</v>
      </c>
      <c r="D1818">
        <v>790.47559999999999</v>
      </c>
      <c r="E1818">
        <v>0.09</v>
      </c>
      <c r="F1818">
        <v>5.31</v>
      </c>
    </row>
    <row r="1819" spans="1:10" x14ac:dyDescent="0.25">
      <c r="A1819" t="s">
        <v>8</v>
      </c>
    </row>
    <row r="1820" spans="1:10" x14ac:dyDescent="0.25">
      <c r="B1820">
        <v>809</v>
      </c>
      <c r="C1820" t="s">
        <v>25</v>
      </c>
      <c r="D1820" t="s">
        <v>26</v>
      </c>
      <c r="E1820" t="s">
        <v>69</v>
      </c>
      <c r="F1820">
        <v>1404.046</v>
      </c>
      <c r="G1820">
        <v>3469.4677000000001</v>
      </c>
      <c r="H1820">
        <v>0.38</v>
      </c>
      <c r="I1820">
        <v>23.32</v>
      </c>
      <c r="J1820" s="19">
        <v>1</v>
      </c>
    </row>
    <row r="1821" spans="1:10" x14ac:dyDescent="0.25">
      <c r="B1821">
        <v>810</v>
      </c>
      <c r="C1821" t="s">
        <v>25</v>
      </c>
      <c r="D1821" t="s">
        <v>26</v>
      </c>
      <c r="E1821" t="s">
        <v>143</v>
      </c>
      <c r="F1821">
        <v>406.09820000000002</v>
      </c>
      <c r="G1821">
        <v>1003.4888999999999</v>
      </c>
      <c r="H1821">
        <v>0.11</v>
      </c>
      <c r="I1821">
        <v>6.75</v>
      </c>
      <c r="J1821" s="19">
        <v>2</v>
      </c>
    </row>
    <row r="1822" spans="1:10" x14ac:dyDescent="0.25">
      <c r="B1822">
        <v>811</v>
      </c>
      <c r="C1822" t="s">
        <v>25</v>
      </c>
      <c r="D1822" t="s">
        <v>26</v>
      </c>
      <c r="E1822" t="s">
        <v>142</v>
      </c>
      <c r="F1822">
        <v>82.659000000000006</v>
      </c>
      <c r="G1822">
        <v>204.25450000000001</v>
      </c>
      <c r="H1822">
        <v>0.02</v>
      </c>
      <c r="I1822">
        <v>1.37</v>
      </c>
      <c r="J1822" s="19">
        <v>3</v>
      </c>
    </row>
    <row r="1823" spans="1:10" x14ac:dyDescent="0.25">
      <c r="B1823">
        <v>812</v>
      </c>
      <c r="C1823" t="s">
        <v>28</v>
      </c>
      <c r="D1823" t="s">
        <v>26</v>
      </c>
      <c r="E1823" t="s">
        <v>74</v>
      </c>
      <c r="F1823">
        <v>1292.4946</v>
      </c>
      <c r="G1823">
        <v>3193.8188</v>
      </c>
      <c r="H1823">
        <v>0.35</v>
      </c>
      <c r="I1823">
        <v>21.47</v>
      </c>
      <c r="J1823" s="19">
        <v>4</v>
      </c>
    </row>
    <row r="1824" spans="1:10" x14ac:dyDescent="0.25">
      <c r="B1824">
        <v>813</v>
      </c>
      <c r="C1824" t="s">
        <v>28</v>
      </c>
      <c r="D1824" t="s">
        <v>26</v>
      </c>
      <c r="E1824" t="s">
        <v>145</v>
      </c>
      <c r="F1824">
        <v>550.38070000000005</v>
      </c>
      <c r="G1824">
        <v>1360.0182</v>
      </c>
      <c r="H1824">
        <v>0.15</v>
      </c>
      <c r="I1824">
        <v>9.14</v>
      </c>
      <c r="J1824" s="19">
        <v>5</v>
      </c>
    </row>
    <row r="1825" spans="1:10" x14ac:dyDescent="0.25">
      <c r="B1825">
        <v>814</v>
      </c>
      <c r="C1825" t="s">
        <v>28</v>
      </c>
      <c r="D1825" t="s">
        <v>26</v>
      </c>
      <c r="E1825" t="s">
        <v>144</v>
      </c>
      <c r="F1825">
        <v>122.78019999999999</v>
      </c>
      <c r="G1825">
        <v>303.39600000000002</v>
      </c>
      <c r="H1825">
        <v>0.03</v>
      </c>
      <c r="I1825">
        <v>2.04</v>
      </c>
      <c r="J1825" s="19">
        <v>6</v>
      </c>
    </row>
    <row r="1826" spans="1:10" x14ac:dyDescent="0.25">
      <c r="B1826">
        <v>815</v>
      </c>
      <c r="C1826" t="s">
        <v>25</v>
      </c>
      <c r="D1826" t="s">
        <v>26</v>
      </c>
      <c r="E1826" t="s">
        <v>79</v>
      </c>
      <c r="F1826">
        <v>786.22720000000004</v>
      </c>
      <c r="G1826">
        <v>1942.8065999999999</v>
      </c>
      <c r="H1826">
        <v>0.21</v>
      </c>
      <c r="I1826">
        <v>13.06</v>
      </c>
      <c r="J1826" s="19">
        <v>7</v>
      </c>
    </row>
    <row r="1827" spans="1:10" x14ac:dyDescent="0.25">
      <c r="B1827">
        <v>816</v>
      </c>
      <c r="C1827" t="s">
        <v>25</v>
      </c>
      <c r="D1827" t="s">
        <v>26</v>
      </c>
      <c r="E1827" t="s">
        <v>146</v>
      </c>
      <c r="F1827">
        <v>226.7347</v>
      </c>
      <c r="G1827">
        <v>560.27279999999996</v>
      </c>
      <c r="H1827">
        <v>0.06</v>
      </c>
      <c r="I1827">
        <v>3.77</v>
      </c>
      <c r="J1827" s="19">
        <v>8</v>
      </c>
    </row>
    <row r="1828" spans="1:10" x14ac:dyDescent="0.25">
      <c r="B1828">
        <v>817</v>
      </c>
      <c r="C1828" t="s">
        <v>25</v>
      </c>
      <c r="D1828" t="s">
        <v>26</v>
      </c>
      <c r="E1828" t="s">
        <v>147</v>
      </c>
      <c r="F1828">
        <v>47.308900000000001</v>
      </c>
      <c r="G1828">
        <v>116.90260000000001</v>
      </c>
      <c r="H1828">
        <v>0.01</v>
      </c>
      <c r="I1828">
        <v>0.79</v>
      </c>
      <c r="J1828" s="19">
        <v>9</v>
      </c>
    </row>
    <row r="1829" spans="1:10" x14ac:dyDescent="0.25">
      <c r="B1829">
        <v>818</v>
      </c>
      <c r="C1829" t="s">
        <v>28</v>
      </c>
      <c r="D1829" t="s">
        <v>26</v>
      </c>
      <c r="E1829" t="s">
        <v>83</v>
      </c>
      <c r="F1829">
        <v>718.67420000000004</v>
      </c>
      <c r="G1829">
        <v>1775.88</v>
      </c>
      <c r="H1829">
        <v>0.2</v>
      </c>
      <c r="I1829">
        <v>11.94</v>
      </c>
      <c r="J1829" s="19">
        <v>10</v>
      </c>
    </row>
    <row r="1830" spans="1:10" x14ac:dyDescent="0.25">
      <c r="B1830">
        <v>819</v>
      </c>
      <c r="C1830" t="s">
        <v>28</v>
      </c>
      <c r="D1830" t="s">
        <v>26</v>
      </c>
      <c r="E1830" t="s">
        <v>148</v>
      </c>
      <c r="F1830">
        <v>315.35180000000003</v>
      </c>
      <c r="G1830">
        <v>779.24990000000003</v>
      </c>
      <c r="H1830">
        <v>0.09</v>
      </c>
      <c r="I1830">
        <v>5.24</v>
      </c>
      <c r="J1830" s="19">
        <v>11</v>
      </c>
    </row>
    <row r="1831" spans="1:10" x14ac:dyDescent="0.25">
      <c r="B1831">
        <v>820</v>
      </c>
      <c r="C1831" t="s">
        <v>28</v>
      </c>
      <c r="D1831" t="s">
        <v>26</v>
      </c>
      <c r="E1831" t="s">
        <v>149</v>
      </c>
      <c r="F1831">
        <v>67.146500000000003</v>
      </c>
      <c r="G1831">
        <v>165.92240000000001</v>
      </c>
      <c r="H1831">
        <v>0.02</v>
      </c>
      <c r="I1831">
        <v>1.1200000000000001</v>
      </c>
      <c r="J1831" s="19">
        <v>12</v>
      </c>
    </row>
    <row r="1832" spans="1:10" x14ac:dyDescent="0.25">
      <c r="A1832" t="s">
        <v>0</v>
      </c>
    </row>
    <row r="1833" spans="1:10" x14ac:dyDescent="0.25">
      <c r="A1833" t="s">
        <v>0</v>
      </c>
    </row>
    <row r="1834" spans="1:10" x14ac:dyDescent="0.25">
      <c r="B1834" t="s">
        <v>19</v>
      </c>
      <c r="C1834" t="s">
        <v>20</v>
      </c>
      <c r="D1834" t="s">
        <v>21</v>
      </c>
      <c r="E1834" t="s">
        <v>23</v>
      </c>
      <c r="F1834" t="s">
        <v>66</v>
      </c>
    </row>
    <row r="1836" spans="1:10" x14ac:dyDescent="0.25">
      <c r="A1836" t="s">
        <v>67</v>
      </c>
      <c r="B1836" t="s">
        <v>68</v>
      </c>
      <c r="C1836">
        <v>45</v>
      </c>
      <c r="D1836">
        <v>9546.9802</v>
      </c>
      <c r="E1836">
        <v>23591.065399999999</v>
      </c>
      <c r="F1836">
        <v>2.59</v>
      </c>
    </row>
    <row r="1838" spans="1:10" x14ac:dyDescent="0.25">
      <c r="A1838" t="s">
        <v>24</v>
      </c>
    </row>
    <row r="1839" spans="1:10" x14ac:dyDescent="0.25">
      <c r="B1839" t="s">
        <v>25</v>
      </c>
      <c r="C1839" t="s">
        <v>26</v>
      </c>
      <c r="D1839" t="s">
        <v>32</v>
      </c>
      <c r="E1839">
        <v>694.73689999999999</v>
      </c>
      <c r="F1839">
        <v>1716.7297000000001</v>
      </c>
      <c r="G1839">
        <v>0.19</v>
      </c>
      <c r="H1839">
        <v>7.28</v>
      </c>
    </row>
    <row r="1840" spans="1:10" x14ac:dyDescent="0.25">
      <c r="B1840" t="s">
        <v>25</v>
      </c>
      <c r="C1840" t="s">
        <v>26</v>
      </c>
      <c r="D1840" t="s">
        <v>27</v>
      </c>
      <c r="E1840">
        <v>2819.5745000000002</v>
      </c>
      <c r="F1840">
        <v>6967.3096999999998</v>
      </c>
      <c r="G1840">
        <v>0.77</v>
      </c>
      <c r="H1840">
        <v>29.53</v>
      </c>
    </row>
    <row r="1841" spans="1:10" x14ac:dyDescent="0.25">
      <c r="B1841" t="s">
        <v>28</v>
      </c>
      <c r="C1841" t="s">
        <v>26</v>
      </c>
      <c r="D1841" t="s">
        <v>29</v>
      </c>
      <c r="E1841">
        <v>2850.0594999999998</v>
      </c>
      <c r="F1841">
        <v>7042.6396000000004</v>
      </c>
      <c r="G1841">
        <v>0.77</v>
      </c>
      <c r="H1841">
        <v>29.85</v>
      </c>
    </row>
    <row r="1842" spans="1:10" x14ac:dyDescent="0.25">
      <c r="B1842" t="s">
        <v>25</v>
      </c>
      <c r="C1842" t="s">
        <v>26</v>
      </c>
      <c r="D1842" t="s">
        <v>30</v>
      </c>
      <c r="E1842">
        <v>1586.4576</v>
      </c>
      <c r="F1842">
        <v>3920.2161000000001</v>
      </c>
      <c r="G1842">
        <v>0.43</v>
      </c>
      <c r="H1842">
        <v>16.62</v>
      </c>
    </row>
    <row r="1843" spans="1:10" x14ac:dyDescent="0.25">
      <c r="B1843" t="s">
        <v>28</v>
      </c>
      <c r="C1843" t="s">
        <v>26</v>
      </c>
      <c r="D1843" t="s">
        <v>31</v>
      </c>
      <c r="E1843">
        <v>1595.9061999999999</v>
      </c>
      <c r="F1843">
        <v>3943.5639999999999</v>
      </c>
      <c r="G1843">
        <v>0.43</v>
      </c>
      <c r="H1843">
        <v>16.72</v>
      </c>
    </row>
    <row r="1845" spans="1:10" x14ac:dyDescent="0.25">
      <c r="A1845" t="s">
        <v>50</v>
      </c>
    </row>
    <row r="1846" spans="1:10" x14ac:dyDescent="0.25">
      <c r="B1846" t="s">
        <v>60</v>
      </c>
      <c r="C1846">
        <v>9546.7348000000002</v>
      </c>
      <c r="D1846">
        <v>23590.458999999999</v>
      </c>
      <c r="E1846">
        <v>2.59</v>
      </c>
      <c r="F1846">
        <v>100</v>
      </c>
    </row>
    <row r="1848" spans="1:10" x14ac:dyDescent="0.25">
      <c r="A1848" t="s">
        <v>64</v>
      </c>
    </row>
    <row r="1849" spans="1:10" x14ac:dyDescent="0.25">
      <c r="B1849" t="s">
        <v>65</v>
      </c>
      <c r="C1849">
        <v>9546.7348000000002</v>
      </c>
      <c r="D1849">
        <v>23590.458999999999</v>
      </c>
      <c r="E1849">
        <v>2.59</v>
      </c>
      <c r="F1849">
        <v>100</v>
      </c>
    </row>
    <row r="1850" spans="1:10" x14ac:dyDescent="0.25">
      <c r="A1850" t="s">
        <v>8</v>
      </c>
    </row>
    <row r="1851" spans="1:10" x14ac:dyDescent="0.25">
      <c r="B1851">
        <v>821</v>
      </c>
      <c r="C1851" t="s">
        <v>25</v>
      </c>
      <c r="D1851" t="s">
        <v>26</v>
      </c>
      <c r="E1851" t="s">
        <v>234</v>
      </c>
      <c r="F1851">
        <v>694.73689999999999</v>
      </c>
      <c r="G1851">
        <v>1716.7297000000001</v>
      </c>
      <c r="H1851">
        <v>0.19</v>
      </c>
      <c r="I1851">
        <v>7.28</v>
      </c>
      <c r="J1851" s="19">
        <v>1</v>
      </c>
    </row>
    <row r="1852" spans="1:10" x14ac:dyDescent="0.25">
      <c r="B1852">
        <v>822</v>
      </c>
      <c r="C1852" t="s">
        <v>25</v>
      </c>
      <c r="D1852" t="s">
        <v>26</v>
      </c>
      <c r="E1852" t="s">
        <v>150</v>
      </c>
      <c r="F1852">
        <v>2819.5745000000002</v>
      </c>
      <c r="G1852">
        <v>6967.3096999999998</v>
      </c>
      <c r="H1852">
        <v>0.77</v>
      </c>
      <c r="I1852">
        <v>29.53</v>
      </c>
      <c r="J1852" s="19">
        <v>2</v>
      </c>
    </row>
    <row r="1853" spans="1:10" x14ac:dyDescent="0.25">
      <c r="B1853">
        <v>823</v>
      </c>
      <c r="C1853" t="s">
        <v>28</v>
      </c>
      <c r="D1853" t="s">
        <v>26</v>
      </c>
      <c r="E1853" t="s">
        <v>151</v>
      </c>
      <c r="F1853">
        <v>2850.0594999999998</v>
      </c>
      <c r="G1853">
        <v>7042.6396000000004</v>
      </c>
      <c r="H1853">
        <v>0.77</v>
      </c>
      <c r="I1853">
        <v>29.85</v>
      </c>
      <c r="J1853" s="19">
        <v>3</v>
      </c>
    </row>
    <row r="1854" spans="1:10" x14ac:dyDescent="0.25">
      <c r="B1854">
        <v>824</v>
      </c>
      <c r="C1854" t="s">
        <v>25</v>
      </c>
      <c r="D1854" t="s">
        <v>26</v>
      </c>
      <c r="E1854" t="s">
        <v>153</v>
      </c>
      <c r="F1854">
        <v>1586.4576</v>
      </c>
      <c r="G1854">
        <v>3920.2161000000001</v>
      </c>
      <c r="H1854">
        <v>0.43</v>
      </c>
      <c r="I1854">
        <v>16.62</v>
      </c>
      <c r="J1854" s="19">
        <v>4</v>
      </c>
    </row>
    <row r="1855" spans="1:10" x14ac:dyDescent="0.25">
      <c r="B1855">
        <v>825</v>
      </c>
      <c r="C1855" t="s">
        <v>28</v>
      </c>
      <c r="D1855" t="s">
        <v>26</v>
      </c>
      <c r="E1855" t="s">
        <v>154</v>
      </c>
      <c r="F1855">
        <v>1595.9061999999999</v>
      </c>
      <c r="G1855">
        <v>3943.5639999999999</v>
      </c>
      <c r="H1855">
        <v>0.43</v>
      </c>
      <c r="I1855">
        <v>16.72</v>
      </c>
      <c r="J1855" s="19">
        <v>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6687-D708-4209-B4FA-CB4634F50755}">
  <dimension ref="A1:L46"/>
  <sheetViews>
    <sheetView workbookViewId="0">
      <selection activeCell="L2" sqref="L2"/>
    </sheetView>
  </sheetViews>
  <sheetFormatPr defaultRowHeight="15" x14ac:dyDescent="0.25"/>
  <cols>
    <col min="1" max="1" width="9" bestFit="1" customWidth="1"/>
    <col min="2" max="2" width="13.140625" bestFit="1" customWidth="1"/>
    <col min="3" max="3" width="14.7109375" bestFit="1" customWidth="1"/>
    <col min="4" max="4" width="8.42578125" bestFit="1" customWidth="1"/>
    <col min="5" max="5" width="10.5703125" bestFit="1" customWidth="1"/>
    <col min="6" max="8" width="6.5703125" bestFit="1" customWidth="1"/>
    <col min="9" max="9" width="9.42578125" bestFit="1" customWidth="1"/>
    <col min="10" max="10" width="7" bestFit="1" customWidth="1"/>
    <col min="11" max="11" width="8.85546875" bestFit="1" customWidth="1"/>
  </cols>
  <sheetData>
    <row r="1" spans="1:12" x14ac:dyDescent="0.25">
      <c r="A1" t="s">
        <v>252</v>
      </c>
      <c r="B1" t="s">
        <v>278</v>
      </c>
      <c r="C1" t="s">
        <v>279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s="8" t="s">
        <v>253</v>
      </c>
    </row>
    <row r="2" spans="1:12" x14ac:dyDescent="0.25">
      <c r="A2">
        <v>1</v>
      </c>
      <c r="B2" s="6">
        <f>landuse!B2-landuse2!C2</f>
        <v>3742.7485000000001</v>
      </c>
      <c r="C2" s="14"/>
      <c r="D2" s="6">
        <v>4821.2273999999998</v>
      </c>
      <c r="E2" s="6"/>
      <c r="F2" s="6"/>
      <c r="G2" s="6"/>
      <c r="H2" s="6"/>
      <c r="I2" s="6"/>
      <c r="K2" s="6">
        <f>SUM(B2:I2)</f>
        <v>8563.9758999999995</v>
      </c>
      <c r="L2" s="6"/>
    </row>
    <row r="3" spans="1:12" x14ac:dyDescent="0.25">
      <c r="A3">
        <v>2</v>
      </c>
      <c r="B3" s="6">
        <f>landuse!B3-landuse2!C3</f>
        <v>3627.5489999999995</v>
      </c>
      <c r="C3" s="14">
        <v>951.61890000000005</v>
      </c>
      <c r="D3" s="6">
        <v>3579.2107000000001</v>
      </c>
      <c r="E3" s="6"/>
      <c r="F3" s="6"/>
      <c r="G3" s="6"/>
      <c r="H3" s="6"/>
      <c r="I3" s="6"/>
      <c r="K3" s="6">
        <f t="shared" ref="K2:K46" si="0">SUM(B3:I3)</f>
        <v>8158.3786</v>
      </c>
    </row>
    <row r="4" spans="1:12" x14ac:dyDescent="0.25">
      <c r="A4">
        <v>3</v>
      </c>
      <c r="B4" s="6">
        <f>landuse!B4-landuse2!C4</f>
        <v>8119.3503999999994</v>
      </c>
      <c r="C4" s="14"/>
      <c r="D4" s="6">
        <v>7210.7251999999999</v>
      </c>
      <c r="E4" s="6"/>
      <c r="F4" s="6"/>
      <c r="G4" s="6"/>
      <c r="H4" s="6"/>
      <c r="I4" s="6"/>
      <c r="K4" s="6">
        <f t="shared" si="0"/>
        <v>15330.0756</v>
      </c>
    </row>
    <row r="5" spans="1:12" x14ac:dyDescent="0.25">
      <c r="A5">
        <v>4</v>
      </c>
      <c r="B5" s="6">
        <f>landuse!B5-landuse2!C5</f>
        <v>4560.5215000000007</v>
      </c>
      <c r="C5" s="14"/>
      <c r="D5" s="6">
        <v>4407.6315999999997</v>
      </c>
      <c r="E5" s="6"/>
      <c r="F5" s="6"/>
      <c r="G5" s="6"/>
      <c r="H5" s="6"/>
      <c r="I5" s="6"/>
      <c r="K5" s="6">
        <f t="shared" si="0"/>
        <v>8968.1530999999995</v>
      </c>
    </row>
    <row r="6" spans="1:12" x14ac:dyDescent="0.25">
      <c r="A6">
        <v>5</v>
      </c>
      <c r="B6" s="6">
        <f>landuse!B6-landuse2!C6</f>
        <v>6104.9120999999996</v>
      </c>
      <c r="C6" s="14"/>
      <c r="D6" s="6">
        <f>landuse_raw!$E$221+landuse_raw!$E$223</f>
        <v>5615.1567999999997</v>
      </c>
      <c r="E6" s="6"/>
      <c r="F6" s="6"/>
      <c r="G6" s="6"/>
      <c r="H6" s="6"/>
      <c r="I6" s="6"/>
      <c r="K6" s="6">
        <f t="shared" si="0"/>
        <v>11720.068899999998</v>
      </c>
    </row>
    <row r="7" spans="1:12" x14ac:dyDescent="0.25">
      <c r="A7">
        <v>6</v>
      </c>
      <c r="B7" s="6">
        <f>landuse!B7-landuse2!C7</f>
        <v>2633.0596</v>
      </c>
      <c r="C7" s="14">
        <v>716.20069999999998</v>
      </c>
      <c r="D7" s="6">
        <f>landuse_raw!$E$254+landuse_raw!$E$256</f>
        <v>2736.1118999999999</v>
      </c>
      <c r="E7" s="6"/>
      <c r="F7" s="6"/>
      <c r="G7" s="6"/>
      <c r="H7" s="6"/>
      <c r="I7" s="6"/>
      <c r="K7" s="6">
        <f t="shared" si="0"/>
        <v>6085.3721999999998</v>
      </c>
    </row>
    <row r="8" spans="1:12" x14ac:dyDescent="0.25">
      <c r="A8">
        <v>7</v>
      </c>
      <c r="B8" s="6">
        <f>landuse!B8-landuse2!C8</f>
        <v>699.2088</v>
      </c>
      <c r="C8" s="14"/>
      <c r="D8" s="6">
        <f>landuse_raw!$E$299+landuse_raw!$E$301</f>
        <v>862.59979999999996</v>
      </c>
      <c r="E8" s="6"/>
      <c r="F8" s="6">
        <f>landuse_raw!$E$297</f>
        <v>176.69300000000001</v>
      </c>
      <c r="G8" s="6"/>
      <c r="H8" s="6"/>
      <c r="I8" s="6"/>
      <c r="K8" s="6">
        <f t="shared" si="0"/>
        <v>1738.5015999999998</v>
      </c>
    </row>
    <row r="9" spans="1:12" x14ac:dyDescent="0.25">
      <c r="A9">
        <v>8</v>
      </c>
      <c r="B9" s="6"/>
      <c r="C9" s="14"/>
      <c r="D9" s="6"/>
      <c r="E9" s="6"/>
      <c r="F9" s="6"/>
      <c r="G9" s="6"/>
      <c r="H9" s="6"/>
      <c r="I9" s="6"/>
      <c r="K9" s="22">
        <f>landuse!B9</f>
        <v>908.60569999999996</v>
      </c>
    </row>
    <row r="10" spans="1:12" x14ac:dyDescent="0.25">
      <c r="A10">
        <v>9</v>
      </c>
      <c r="B10" s="6">
        <f>landuse!B10-landuse2!C10</f>
        <v>3584.8926999999999</v>
      </c>
      <c r="C10" s="14"/>
      <c r="D10" s="6">
        <f>landuse_raw!$E$357+landuse_raw!$E$359</f>
        <v>3146.9245000000001</v>
      </c>
      <c r="E10" s="6"/>
      <c r="F10" s="6"/>
      <c r="G10" s="6"/>
      <c r="H10" s="6"/>
      <c r="I10" s="6"/>
      <c r="K10" s="6">
        <f t="shared" si="0"/>
        <v>6731.8171999999995</v>
      </c>
    </row>
    <row r="11" spans="1:12" x14ac:dyDescent="0.25">
      <c r="A11">
        <v>10</v>
      </c>
      <c r="B11" s="6">
        <f>landuse!B11-landuse2!C11</f>
        <v>1896.1557</v>
      </c>
      <c r="C11" s="14"/>
      <c r="D11" s="6">
        <f>landuse_raw!$E$398+landuse_raw!$E$400</f>
        <v>2407.3696</v>
      </c>
      <c r="E11" s="6"/>
      <c r="F11" s="6"/>
      <c r="G11" s="6"/>
      <c r="H11" s="6"/>
      <c r="I11" s="6"/>
      <c r="K11" s="6">
        <f t="shared" si="0"/>
        <v>4303.5253000000002</v>
      </c>
    </row>
    <row r="12" spans="1:12" x14ac:dyDescent="0.25">
      <c r="A12">
        <v>11</v>
      </c>
      <c r="B12" s="6">
        <f>landuse!B12-landuse2!C12</f>
        <v>2986.1527999999998</v>
      </c>
      <c r="C12" s="14"/>
      <c r="D12" s="6">
        <f>landuse_raw!$E$425+landuse_raw!$E$427</f>
        <v>2101.7248</v>
      </c>
      <c r="E12" s="6"/>
      <c r="F12" s="6"/>
      <c r="G12" s="6"/>
      <c r="H12" s="6"/>
      <c r="I12" s="6"/>
      <c r="K12" s="6">
        <f t="shared" si="0"/>
        <v>5087.8775999999998</v>
      </c>
    </row>
    <row r="13" spans="1:12" x14ac:dyDescent="0.25">
      <c r="A13">
        <v>12</v>
      </c>
      <c r="B13" s="6">
        <f>landuse!B13-landuse2!C13</f>
        <v>3183.7359000000001</v>
      </c>
      <c r="C13" s="14"/>
      <c r="D13" s="6">
        <f>landuse_raw!$E$462+landuse_raw!$E$464</f>
        <v>3045.2843000000003</v>
      </c>
      <c r="E13" s="6"/>
      <c r="F13" s="6"/>
      <c r="G13" s="6"/>
      <c r="H13" s="6"/>
      <c r="I13" s="6"/>
      <c r="K13" s="6">
        <f t="shared" si="0"/>
        <v>6229.0202000000008</v>
      </c>
    </row>
    <row r="14" spans="1:12" x14ac:dyDescent="0.25">
      <c r="A14">
        <v>13</v>
      </c>
      <c r="B14" s="6">
        <f>landuse!B14-landuse2!C14</f>
        <v>3694.8598999999999</v>
      </c>
      <c r="C14" s="14"/>
      <c r="D14" s="6">
        <f>landuse_raw!$E$500+landuse_raw!$E$502</f>
        <v>4031.4450999999999</v>
      </c>
      <c r="E14" s="6">
        <f>landuse_raw!$E$497</f>
        <v>825.44719999999995</v>
      </c>
      <c r="F14" s="6">
        <f>landuse_raw!$E$498</f>
        <v>952.77829999999994</v>
      </c>
      <c r="G14" s="6"/>
      <c r="H14" s="6"/>
      <c r="I14" s="6"/>
      <c r="K14" s="6">
        <f t="shared" si="0"/>
        <v>9504.5305000000008</v>
      </c>
    </row>
    <row r="15" spans="1:12" x14ac:dyDescent="0.25">
      <c r="A15">
        <v>14</v>
      </c>
      <c r="B15" s="6">
        <f>landuse!B15-landuse2!C15</f>
        <v>3125.2642999999998</v>
      </c>
      <c r="C15" s="14"/>
      <c r="D15" s="6">
        <f>landuse_raw!$E$558+landuse_raw!$E$560</f>
        <v>3335.0753000000004</v>
      </c>
      <c r="E15" s="6"/>
      <c r="F15" s="6"/>
      <c r="G15" s="6"/>
      <c r="H15" s="6"/>
      <c r="I15" s="6"/>
      <c r="K15" s="6">
        <f t="shared" si="0"/>
        <v>6460.3396000000002</v>
      </c>
    </row>
    <row r="16" spans="1:12" x14ac:dyDescent="0.25">
      <c r="A16">
        <v>15</v>
      </c>
      <c r="B16" s="6">
        <f>landuse!B16-landuse2!C16</f>
        <v>3531.1231000000007</v>
      </c>
      <c r="C16" s="14">
        <v>638.94730000000004</v>
      </c>
      <c r="D16" s="6">
        <f>landuse_raw!$E$600+landuse_raw!$E$602</f>
        <v>2593.9578999999999</v>
      </c>
      <c r="E16" s="6"/>
      <c r="F16" s="6"/>
      <c r="G16" s="6"/>
      <c r="H16" s="6"/>
      <c r="I16" s="6"/>
      <c r="K16" s="6">
        <f t="shared" si="0"/>
        <v>6764.0282999999999</v>
      </c>
    </row>
    <row r="17" spans="1:11" x14ac:dyDescent="0.25">
      <c r="A17">
        <v>16</v>
      </c>
      <c r="B17" s="6">
        <f>landuse!B17-landuse2!C17</f>
        <v>6880.0941999999995</v>
      </c>
      <c r="C17" s="14"/>
      <c r="D17" s="6">
        <f>landuse_raw!$E$635+landuse_raw!$E$637</f>
        <v>7138.6020000000008</v>
      </c>
      <c r="E17" s="6"/>
      <c r="F17" s="6"/>
      <c r="G17" s="6"/>
      <c r="H17" s="6"/>
      <c r="I17" s="6"/>
      <c r="K17" s="6">
        <f t="shared" si="0"/>
        <v>14018.6962</v>
      </c>
    </row>
    <row r="18" spans="1:11" x14ac:dyDescent="0.25">
      <c r="A18">
        <v>17</v>
      </c>
      <c r="B18" s="6">
        <f>landuse!B18-landuse2!C18</f>
        <v>4097.2016000000003</v>
      </c>
      <c r="C18" s="14"/>
      <c r="D18" s="6">
        <f>landuse_raw!$E$669+landuse_raw!$E$671</f>
        <v>5460.5600999999997</v>
      </c>
      <c r="E18" s="6">
        <f>landuse_raw!$E$666</f>
        <v>1220.1469999999999</v>
      </c>
      <c r="F18" s="6">
        <f>landuse_raw!$E$667</f>
        <v>1573.6575</v>
      </c>
      <c r="G18" s="6"/>
      <c r="H18" s="6"/>
      <c r="I18" s="6"/>
      <c r="K18" s="6">
        <f t="shared" si="0"/>
        <v>12351.566199999999</v>
      </c>
    </row>
    <row r="19" spans="1:11" x14ac:dyDescent="0.25">
      <c r="A19">
        <v>18</v>
      </c>
      <c r="B19" s="6">
        <f>landuse!B19-landuse2!C19</f>
        <v>3319.7754999999997</v>
      </c>
      <c r="C19" s="14"/>
      <c r="D19" s="6">
        <f>landuse_raw!$E$719+landuse_raw!$E$721</f>
        <v>3740.7552999999998</v>
      </c>
      <c r="E19" s="6"/>
      <c r="F19" s="6"/>
      <c r="G19" s="6"/>
      <c r="H19" s="6"/>
      <c r="I19" s="6"/>
      <c r="K19" s="6">
        <f t="shared" si="0"/>
        <v>7060.5307999999995</v>
      </c>
    </row>
    <row r="20" spans="1:11" x14ac:dyDescent="0.25">
      <c r="A20">
        <v>19</v>
      </c>
      <c r="B20" s="6"/>
      <c r="C20" s="14"/>
      <c r="D20" s="6">
        <f>landuse_raw!$E$755+landuse_raw!$E$756</f>
        <v>150.8638</v>
      </c>
      <c r="E20" s="6">
        <f>landuse_raw!$E$752+landuse_raw!$E$753</f>
        <v>311.38729999999998</v>
      </c>
      <c r="F20" s="6">
        <f>landuse_raw!$E$754</f>
        <v>76.6036</v>
      </c>
      <c r="G20" s="6"/>
      <c r="H20" s="6"/>
      <c r="I20" s="6"/>
      <c r="K20" s="6">
        <f t="shared" si="0"/>
        <v>538.85469999999998</v>
      </c>
    </row>
    <row r="21" spans="1:11" x14ac:dyDescent="0.25">
      <c r="A21">
        <v>20</v>
      </c>
      <c r="B21" s="6">
        <f>landuse!B21-landuse2!C21</f>
        <v>2677.5990999999999</v>
      </c>
      <c r="C21" s="14"/>
      <c r="D21" s="6">
        <f>landuse_raw!$E$795+landuse_raw!$E$797</f>
        <v>2452.4571999999998</v>
      </c>
      <c r="E21" s="6"/>
      <c r="F21" s="6"/>
      <c r="G21" s="6"/>
      <c r="H21" s="6"/>
      <c r="I21" s="6"/>
      <c r="K21" s="6">
        <f t="shared" si="0"/>
        <v>5130.0563000000002</v>
      </c>
    </row>
    <row r="22" spans="1:11" x14ac:dyDescent="0.25">
      <c r="A22">
        <v>21</v>
      </c>
      <c r="B22" s="6">
        <f>landuse!B22-landuse2!C22</f>
        <v>6780.0497999999998</v>
      </c>
      <c r="C22" s="14"/>
      <c r="D22" s="6">
        <f>landuse_raw!$E$827+landuse_raw!$E$829</f>
        <v>4828.4385000000002</v>
      </c>
      <c r="E22" s="6"/>
      <c r="F22" s="6"/>
      <c r="G22" s="6"/>
      <c r="H22" s="6"/>
      <c r="I22" s="6"/>
      <c r="K22" s="6">
        <f t="shared" si="0"/>
        <v>11608.488300000001</v>
      </c>
    </row>
    <row r="23" spans="1:11" x14ac:dyDescent="0.25">
      <c r="A23">
        <v>22</v>
      </c>
      <c r="B23" s="6">
        <f>landuse!B23-landuse2!C23</f>
        <v>6124.5550000000003</v>
      </c>
      <c r="C23" s="14"/>
      <c r="D23" s="6">
        <f>landuse_raw!$E$859+landuse_raw!$E$861</f>
        <v>4402.0388000000003</v>
      </c>
      <c r="E23" s="6"/>
      <c r="F23" s="6"/>
      <c r="G23" s="6"/>
      <c r="H23" s="6"/>
      <c r="I23" s="6"/>
      <c r="K23" s="6">
        <f t="shared" si="0"/>
        <v>10526.593800000001</v>
      </c>
    </row>
    <row r="24" spans="1:11" x14ac:dyDescent="0.25">
      <c r="A24">
        <v>23</v>
      </c>
      <c r="B24" s="6">
        <f>landuse!B24-landuse2!C24</f>
        <v>2527.2866000000004</v>
      </c>
      <c r="C24" s="14"/>
      <c r="D24" s="6">
        <f>landuse_raw!$E$887+landuse_raw!$E$889</f>
        <v>3105.0002999999997</v>
      </c>
      <c r="E24" s="6"/>
      <c r="F24" s="6"/>
      <c r="G24" s="6"/>
      <c r="H24" s="6"/>
      <c r="I24" s="6"/>
      <c r="K24" s="6">
        <f t="shared" si="0"/>
        <v>5632.2869000000001</v>
      </c>
    </row>
    <row r="25" spans="1:11" x14ac:dyDescent="0.25">
      <c r="A25">
        <v>24</v>
      </c>
      <c r="B25" s="6">
        <f>landuse!B25-landuse2!C25</f>
        <v>4496.0454</v>
      </c>
      <c r="C25" s="14"/>
      <c r="D25" s="6">
        <f>landuse_raw!$E$919+landuse_raw!$E$921</f>
        <v>2979.4247999999998</v>
      </c>
      <c r="E25" s="6"/>
      <c r="F25" s="6"/>
      <c r="G25" s="6"/>
      <c r="H25" s="6"/>
      <c r="I25" s="6"/>
      <c r="K25" s="6">
        <f t="shared" si="0"/>
        <v>7475.4701999999997</v>
      </c>
    </row>
    <row r="26" spans="1:11" x14ac:dyDescent="0.25">
      <c r="A26">
        <v>25</v>
      </c>
      <c r="B26" s="6">
        <f>landuse!B26-landuse2!C26</f>
        <v>2628.1433999999999</v>
      </c>
      <c r="C26" s="14"/>
      <c r="D26" s="6">
        <f>landuse_raw!$E$953+landuse_raw!$E$955</f>
        <v>2531.1954999999998</v>
      </c>
      <c r="E26" s="6"/>
      <c r="F26" s="6">
        <f>landuse_raw!$E$950</f>
        <v>695.16909999999996</v>
      </c>
      <c r="G26" s="6">
        <f>landuse_raw!$E$951</f>
        <v>551.89290000000005</v>
      </c>
      <c r="H26" s="6"/>
      <c r="I26" s="6"/>
      <c r="K26" s="6">
        <f t="shared" si="0"/>
        <v>6406.4008999999996</v>
      </c>
    </row>
    <row r="27" spans="1:11" x14ac:dyDescent="0.25">
      <c r="A27">
        <v>26</v>
      </c>
      <c r="B27" s="6">
        <f>landuse!B27-landuse2!C27</f>
        <v>6719.9074999999993</v>
      </c>
      <c r="C27" s="14"/>
      <c r="D27" s="6">
        <f>landuse_raw!$E$996+landuse_raw!$E$998</f>
        <v>5691.7236000000003</v>
      </c>
      <c r="E27" s="6"/>
      <c r="F27" s="6">
        <f>landuse_raw!$E$993</f>
        <v>1731.5741</v>
      </c>
      <c r="G27" s="6">
        <f>landuse_raw!$E$994</f>
        <v>1151.7764</v>
      </c>
      <c r="H27" s="6"/>
      <c r="I27" s="6"/>
      <c r="K27" s="6">
        <f t="shared" si="0"/>
        <v>15294.981599999999</v>
      </c>
    </row>
    <row r="28" spans="1:11" x14ac:dyDescent="0.25">
      <c r="A28">
        <v>27</v>
      </c>
      <c r="B28" s="6">
        <f>landuse!B28-landuse2!C28</f>
        <v>3669.6347000000001</v>
      </c>
      <c r="C28" s="14"/>
      <c r="D28" s="6">
        <f>landuse_raw!$E$1043+landuse_raw!$E$1045</f>
        <v>4290.0488999999998</v>
      </c>
      <c r="E28" s="6"/>
      <c r="F28" s="6">
        <f>landuse_raw!$E$1041</f>
        <v>1230.2438</v>
      </c>
      <c r="G28" s="6"/>
      <c r="H28" s="6"/>
      <c r="I28" s="6"/>
      <c r="K28" s="6">
        <f t="shared" si="0"/>
        <v>9189.9274000000005</v>
      </c>
    </row>
    <row r="29" spans="1:11" x14ac:dyDescent="0.25">
      <c r="A29">
        <v>28</v>
      </c>
      <c r="B29" s="6">
        <f>landuse!B29-landuse2!C29</f>
        <v>2414.9861000000001</v>
      </c>
      <c r="C29" s="14"/>
      <c r="D29" s="6">
        <f>landuse_raw!$E$1094+landuse_raw!$E$1096</f>
        <v>1794.6372000000001</v>
      </c>
      <c r="E29" s="6">
        <f>landuse_raw!$E$1089+landuse_raw!$E$1090+landuse_raw!$E$1091</f>
        <v>2420.1178</v>
      </c>
      <c r="F29" s="6"/>
      <c r="G29" s="6"/>
      <c r="H29" s="6"/>
      <c r="I29" s="6">
        <f>landuse_raw!$E$1092</f>
        <v>624.73249999999996</v>
      </c>
      <c r="K29" s="6">
        <f t="shared" si="0"/>
        <v>7254.4736000000003</v>
      </c>
    </row>
    <row r="30" spans="1:11" x14ac:dyDescent="0.25">
      <c r="A30">
        <v>29</v>
      </c>
      <c r="B30" s="6">
        <f>landuse!B30-landuse2!C30</f>
        <v>3702.0298000000003</v>
      </c>
      <c r="C30" s="14"/>
      <c r="D30" s="6">
        <f>landuse_raw!$E$1144+landuse_raw!$E$1146</f>
        <v>3158.8514</v>
      </c>
      <c r="E30" s="6"/>
      <c r="F30" s="6"/>
      <c r="G30" s="6"/>
      <c r="H30" s="6"/>
      <c r="I30" s="6"/>
      <c r="K30" s="6">
        <f t="shared" si="0"/>
        <v>6860.8811999999998</v>
      </c>
    </row>
    <row r="31" spans="1:11" x14ac:dyDescent="0.25">
      <c r="A31">
        <v>30</v>
      </c>
      <c r="B31" s="6">
        <f>landuse!B31-landuse2!C31</f>
        <v>3066.1603</v>
      </c>
      <c r="C31" s="14"/>
      <c r="D31" s="6">
        <f>landuse_raw!$E$1187+landuse_raw!$E$1189</f>
        <v>2269.7596000000003</v>
      </c>
      <c r="E31" s="6">
        <f>landuse_raw!$E$1184+landuse_raw!$E$1185</f>
        <v>2577.1642000000002</v>
      </c>
      <c r="F31" s="6"/>
      <c r="G31" s="6"/>
      <c r="H31" s="6"/>
      <c r="I31" s="6"/>
      <c r="K31" s="6">
        <f t="shared" si="0"/>
        <v>7913.0841000000009</v>
      </c>
    </row>
    <row r="32" spans="1:11" x14ac:dyDescent="0.25">
      <c r="A32">
        <v>31</v>
      </c>
      <c r="B32" s="6"/>
      <c r="C32" s="14"/>
      <c r="D32" s="6"/>
      <c r="E32" s="6">
        <f>landuse_raw!$E$1243+landuse_raw!$E$1244+landuse_raw!$E$1245</f>
        <v>819.85489999999993</v>
      </c>
      <c r="F32" s="6">
        <f>landuse_raw!$E$1247</f>
        <v>129.0744</v>
      </c>
      <c r="G32" s="6"/>
      <c r="H32" s="6"/>
      <c r="I32" s="6">
        <f>landuse_raw!$E$1246</f>
        <v>73.429699999999997</v>
      </c>
      <c r="K32" s="6">
        <f t="shared" si="0"/>
        <v>1022.3589999999999</v>
      </c>
    </row>
    <row r="33" spans="1:11" x14ac:dyDescent="0.25">
      <c r="A33">
        <v>32</v>
      </c>
      <c r="B33" s="6">
        <f>landuse!B33-landuse2!C33</f>
        <v>386.8304</v>
      </c>
      <c r="C33" s="14"/>
      <c r="D33" s="6">
        <f>landuse_raw!$E$1298+landuse_raw!$E$1299</f>
        <v>774.74720000000002</v>
      </c>
      <c r="E33" s="6">
        <f>landuse_raw!$E$1292+landuse_raw!$E$1293+landuse_raw!$E$1294</f>
        <v>1893.9154000000001</v>
      </c>
      <c r="F33" s="6">
        <f>landuse_raw!$E$1296</f>
        <v>305.86840000000001</v>
      </c>
      <c r="G33" s="6"/>
      <c r="H33" s="6"/>
      <c r="I33" s="6">
        <f>landuse_raw!$E$1295</f>
        <v>320.17770000000002</v>
      </c>
      <c r="K33" s="6">
        <f t="shared" si="0"/>
        <v>3681.5391000000004</v>
      </c>
    </row>
    <row r="34" spans="1:11" x14ac:dyDescent="0.25">
      <c r="A34">
        <v>33</v>
      </c>
      <c r="B34" s="6">
        <f>landuse!B34-landuse2!C34</f>
        <v>4422.4278000000004</v>
      </c>
      <c r="C34" s="14"/>
      <c r="D34" s="6">
        <f>landuse_raw!$E$1364+landuse_raw!$E$1366</f>
        <v>3925.2429999999999</v>
      </c>
      <c r="E34">
        <f>landuse_raw!$E$1360+landuse_raw!$E$1361</f>
        <v>4630.1892000000007</v>
      </c>
      <c r="F34" s="6">
        <f>landuse_raw!$E$1362</f>
        <v>1684.4177999999999</v>
      </c>
      <c r="G34" s="6"/>
      <c r="H34" s="6">
        <f>landuse_raw!$E$1359</f>
        <v>1511.1106</v>
      </c>
      <c r="I34" s="6"/>
      <c r="K34" s="6">
        <f t="shared" si="0"/>
        <v>16173.3884</v>
      </c>
    </row>
    <row r="35" spans="1:11" x14ac:dyDescent="0.25">
      <c r="A35">
        <v>34</v>
      </c>
      <c r="B35" s="6">
        <f>landuse!B35-landuse2!C35</f>
        <v>3278.9705999999996</v>
      </c>
      <c r="C35" s="14"/>
      <c r="D35" s="6">
        <f>landuse_raw!$E$1409+landuse_raw!$E$1411</f>
        <v>6157.6849000000002</v>
      </c>
      <c r="E35" s="6"/>
      <c r="F35" s="6">
        <f>landuse_raw!$E$1406</f>
        <v>1975.9339</v>
      </c>
      <c r="G35" s="6">
        <f>landuse_raw!$E$1407</f>
        <v>1152.4493</v>
      </c>
      <c r="H35" s="6"/>
      <c r="I35" s="6"/>
      <c r="K35" s="6">
        <f t="shared" si="0"/>
        <v>12565.038700000001</v>
      </c>
    </row>
    <row r="36" spans="1:11" x14ac:dyDescent="0.25">
      <c r="A36">
        <v>35</v>
      </c>
      <c r="B36" s="6">
        <f>landuse!B36-landuse2!C36</f>
        <v>9814.3974999999991</v>
      </c>
      <c r="C36" s="14"/>
      <c r="D36" s="6">
        <f>landuse_raw!$E$1462+landuse_raw!$E$1464</f>
        <v>8168.7116999999998</v>
      </c>
      <c r="E36" s="6"/>
      <c r="F36" s="6"/>
      <c r="G36" s="6"/>
      <c r="H36" s="6"/>
      <c r="I36" s="6"/>
      <c r="K36" s="6">
        <f t="shared" si="0"/>
        <v>17983.109199999999</v>
      </c>
    </row>
    <row r="37" spans="1:11" x14ac:dyDescent="0.25">
      <c r="A37">
        <v>36</v>
      </c>
      <c r="B37" s="6">
        <f>landuse!B37-landuse2!C37</f>
        <v>6896.4336999999996</v>
      </c>
      <c r="C37" s="14">
        <v>1231.0228999999999</v>
      </c>
      <c r="D37" s="6">
        <f>landuse_raw!$E$1490+landuse_raw!$E$1492</f>
        <v>6509.2525000000005</v>
      </c>
      <c r="E37" s="6"/>
      <c r="F37" s="6"/>
      <c r="G37" s="6"/>
      <c r="H37" s="6"/>
      <c r="I37" s="6"/>
      <c r="K37" s="6">
        <f t="shared" si="0"/>
        <v>14636.7091</v>
      </c>
    </row>
    <row r="38" spans="1:11" x14ac:dyDescent="0.25">
      <c r="A38">
        <v>37</v>
      </c>
      <c r="B38" s="6">
        <f>landuse!B38-landuse2!C38</f>
        <v>1295.3128999999999</v>
      </c>
      <c r="C38" s="14"/>
      <c r="D38" s="6">
        <f>landuse_raw!$E$1517+landuse_raw!$E$1519</f>
        <v>1482.9877000000001</v>
      </c>
      <c r="E38" s="6">
        <f>landuse_raw!$E$1512+landuse_raw!$E$1513</f>
        <v>1291.6554999999998</v>
      </c>
      <c r="F38" s="6">
        <f>landuse_raw!$E$1514</f>
        <v>1384.9758999999999</v>
      </c>
      <c r="G38" s="6">
        <f>landuse_raw!$E$1515</f>
        <v>774.22349999999994</v>
      </c>
      <c r="H38" s="6"/>
      <c r="I38" s="6"/>
      <c r="K38" s="6">
        <f t="shared" si="0"/>
        <v>6229.1554999999998</v>
      </c>
    </row>
    <row r="39" spans="1:11" x14ac:dyDescent="0.25">
      <c r="A39">
        <v>38</v>
      </c>
      <c r="B39" s="6">
        <f>landuse!B39-landuse2!C39</f>
        <v>2050.4884999999999</v>
      </c>
      <c r="C39" s="14"/>
      <c r="D39" s="6">
        <f>landuse_raw!$E$1585+landuse_raw!$E$1587</f>
        <v>2204.6</v>
      </c>
      <c r="E39" s="6">
        <f>landuse_raw!$E$1582+landuse_raw!$E$1583</f>
        <v>792.3771999999999</v>
      </c>
      <c r="F39" s="6"/>
      <c r="G39" s="6"/>
      <c r="H39" s="6"/>
      <c r="I39" s="6"/>
      <c r="K39" s="6">
        <f t="shared" si="0"/>
        <v>5047.4656999999997</v>
      </c>
    </row>
    <row r="40" spans="1:11" x14ac:dyDescent="0.25">
      <c r="A40">
        <v>39</v>
      </c>
      <c r="B40" s="6">
        <f>landuse!B40-landuse2!C40</f>
        <v>6605.2826000000005</v>
      </c>
      <c r="C40" s="14"/>
      <c r="D40" s="6">
        <f>landuse_raw!$E$1642+landuse_raw!$E$1644</f>
        <v>5632.5303999999996</v>
      </c>
      <c r="E40" s="6"/>
      <c r="F40" s="6"/>
      <c r="G40" s="6"/>
      <c r="H40" s="6"/>
      <c r="I40" s="6"/>
      <c r="K40" s="6">
        <f t="shared" si="0"/>
        <v>12237.813</v>
      </c>
    </row>
    <row r="41" spans="1:11" x14ac:dyDescent="0.25">
      <c r="A41">
        <v>40</v>
      </c>
      <c r="B41" s="6">
        <f>landuse!B41-landuse2!C41</f>
        <v>1671.5555000000002</v>
      </c>
      <c r="C41" s="14">
        <v>341.79640000000001</v>
      </c>
      <c r="D41" s="6">
        <f>landuse_raw!$E$1666+landuse_raw!$E$1668</f>
        <v>1686.9534999999998</v>
      </c>
      <c r="E41" s="6"/>
      <c r="F41" s="6">
        <f>landuse_raw!$E$1663</f>
        <v>531.43420000000003</v>
      </c>
      <c r="G41" s="6"/>
      <c r="H41" s="6"/>
      <c r="I41" s="6"/>
      <c r="K41" s="6">
        <f t="shared" si="0"/>
        <v>4231.7395999999999</v>
      </c>
    </row>
    <row r="42" spans="1:11" x14ac:dyDescent="0.25">
      <c r="A42">
        <v>41</v>
      </c>
      <c r="B42" s="6">
        <f>landuse!B42-landuse2!C42</f>
        <v>4204.7389999999996</v>
      </c>
      <c r="C42" s="14">
        <v>1232.9467</v>
      </c>
      <c r="D42" s="6">
        <f>landuse_raw!$E$1710+landuse_raw!$E$1713</f>
        <v>3294.3626000000004</v>
      </c>
      <c r="E42" s="6"/>
      <c r="F42" s="6"/>
      <c r="G42" s="6"/>
      <c r="H42" s="6"/>
      <c r="I42" s="6"/>
      <c r="K42" s="6">
        <f t="shared" si="0"/>
        <v>8732.0483000000004</v>
      </c>
    </row>
    <row r="43" spans="1:11" x14ac:dyDescent="0.25">
      <c r="A43">
        <v>42</v>
      </c>
      <c r="B43" s="6">
        <f>landuse!B43-landuse2!C43</f>
        <v>4864.0987999999998</v>
      </c>
      <c r="C43" s="14"/>
      <c r="D43" s="6">
        <f>landuse_raw!$E$1744+landuse_raw!$E$1746</f>
        <v>4286.5667000000003</v>
      </c>
      <c r="E43" s="6"/>
      <c r="F43" s="6"/>
      <c r="G43" s="6"/>
      <c r="H43" s="6"/>
      <c r="I43" s="6"/>
      <c r="K43" s="6">
        <f t="shared" si="0"/>
        <v>9150.6654999999992</v>
      </c>
    </row>
    <row r="44" spans="1:11" x14ac:dyDescent="0.25">
      <c r="A44">
        <v>43</v>
      </c>
      <c r="B44" s="6">
        <f>landuse!B44-landuse2!C44</f>
        <v>3028.0695000000005</v>
      </c>
      <c r="C44" s="14">
        <v>717.53679999999997</v>
      </c>
      <c r="D44" s="6">
        <f>landuse_raw!$E$1785+landuse_raw!$E$1787</f>
        <v>3238.8944000000001</v>
      </c>
      <c r="E44" s="6"/>
      <c r="F44" s="6"/>
      <c r="G44" s="6"/>
      <c r="H44" s="6"/>
      <c r="I44" s="6"/>
      <c r="K44" s="6">
        <f t="shared" si="0"/>
        <v>6984.5007000000005</v>
      </c>
    </row>
    <row r="45" spans="1:11" x14ac:dyDescent="0.25">
      <c r="A45">
        <v>44</v>
      </c>
      <c r="B45" s="6">
        <f>landuse!B45-landuse2!C45</f>
        <v>2953.0738000000001</v>
      </c>
      <c r="C45" s="14"/>
      <c r="D45" s="6">
        <f>landuse_raw!$E$1808+landuse_raw!$E$1810</f>
        <v>3066.828</v>
      </c>
      <c r="E45" s="6"/>
      <c r="F45" s="6"/>
      <c r="G45" s="6"/>
      <c r="H45" s="6"/>
      <c r="I45" s="6"/>
      <c r="K45" s="6">
        <f t="shared" si="0"/>
        <v>6019.9017999999996</v>
      </c>
    </row>
    <row r="46" spans="1:11" x14ac:dyDescent="0.25">
      <c r="A46">
        <v>45</v>
      </c>
      <c r="B46" s="6">
        <f>landuse!B46-landuse2!C46</f>
        <v>4406.0321000000004</v>
      </c>
      <c r="C46" s="14">
        <v>694.73689999999999</v>
      </c>
      <c r="D46" s="6">
        <f>landuse_raw!$E$1841+landuse_raw!$E$1843</f>
        <v>4445.9656999999997</v>
      </c>
      <c r="E46" s="6"/>
      <c r="F46" s="6"/>
      <c r="G46" s="6"/>
      <c r="H46" s="6"/>
      <c r="I46" s="6"/>
      <c r="K46" s="6">
        <f t="shared" si="0"/>
        <v>9546.7347000000009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landuse</vt:lpstr>
      <vt:lpstr>landuse_unlinked</vt:lpstr>
      <vt:lpstr>landuse_raw</vt:lpstr>
      <vt:lpstr>landuse2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Shaobin</dc:creator>
  <cp:lastModifiedBy>Shaobin</cp:lastModifiedBy>
  <dcterms:created xsi:type="dcterms:W3CDTF">2019-09-18T21:08:05Z</dcterms:created>
  <dcterms:modified xsi:type="dcterms:W3CDTF">2021-03-30T20:45:59Z</dcterms:modified>
</cp:coreProperties>
</file>