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O18" i="3" l="1"/>
  <c r="AT19" i="3" l="1"/>
  <c r="AT18" i="3"/>
  <c r="AK9" i="3" l="1"/>
  <c r="AH9" i="3"/>
  <c r="AH29" i="3" l="1"/>
  <c r="AK29" i="3" s="1"/>
  <c r="AH30" i="3"/>
  <c r="AK30" i="3" s="1"/>
  <c r="AH31" i="3"/>
  <c r="AH32" i="3"/>
  <c r="AK32" i="3" s="1"/>
  <c r="AH21" i="3"/>
  <c r="AK21" i="3" s="1"/>
  <c r="AH22" i="3"/>
  <c r="AK22" i="3" s="1"/>
  <c r="AH23" i="3"/>
  <c r="AK23" i="3" s="1"/>
  <c r="AH24" i="3"/>
  <c r="AK24" i="3" s="1"/>
  <c r="AK31" i="3" l="1"/>
  <c r="AO17" i="3"/>
  <c r="AH27" i="3" l="1"/>
  <c r="AK27" i="3" s="1"/>
  <c r="AH28" i="3"/>
  <c r="AK28" i="3" s="1"/>
  <c r="AH12" i="3" l="1"/>
  <c r="AH52" i="3"/>
  <c r="AH33" i="3"/>
  <c r="AK33" i="3" s="1"/>
  <c r="AH39" i="3"/>
  <c r="AH43" i="3"/>
  <c r="AK43" i="3" s="1"/>
  <c r="AH44" i="3"/>
  <c r="AH45" i="3"/>
  <c r="AK45" i="3" s="1"/>
  <c r="AH41" i="3"/>
  <c r="AT10" i="3" s="1"/>
  <c r="AT11" i="3" s="1"/>
  <c r="AH18" i="3"/>
  <c r="AH16" i="3"/>
  <c r="AK16" i="3" s="1"/>
  <c r="AH8" i="3"/>
  <c r="AO19" i="3" s="1"/>
  <c r="AH4" i="3"/>
  <c r="AT13" i="3"/>
  <c r="AH26" i="3"/>
  <c r="AK26" i="3" s="1"/>
  <c r="AH25" i="3"/>
  <c r="AK25" i="3" s="1"/>
  <c r="AH10" i="3"/>
  <c r="AR18" i="3" s="1"/>
  <c r="AR19" i="3" s="1"/>
  <c r="AH20" i="3"/>
  <c r="AH14" i="3"/>
  <c r="AR10" i="3" s="1"/>
  <c r="AR11" i="3" s="1"/>
  <c r="AH38" i="3"/>
  <c r="AH42" i="3"/>
  <c r="AH48" i="3"/>
  <c r="AK48" i="3" s="1"/>
  <c r="AH6" i="3"/>
  <c r="AK6" i="3" s="1"/>
  <c r="AH11" i="3"/>
  <c r="AK11" i="3" s="1"/>
  <c r="AR13" i="3"/>
  <c r="AS13" i="3" s="1"/>
  <c r="AK38" i="3"/>
  <c r="AH34" i="3"/>
  <c r="AK34" i="3" s="1"/>
  <c r="AH37" i="3"/>
  <c r="AK37" i="3" s="1"/>
  <c r="AH36" i="3"/>
  <c r="AK36" i="3" s="1"/>
  <c r="AH40" i="3"/>
  <c r="AK40" i="3" s="1"/>
  <c r="AH5" i="3"/>
  <c r="AK5" i="3" s="1"/>
  <c r="AH15" i="3"/>
  <c r="AH46" i="3"/>
  <c r="AH35" i="3"/>
  <c r="AS10" i="3" s="1"/>
  <c r="AS11" i="3" s="1"/>
  <c r="AH19" i="3"/>
  <c r="AK19" i="3" s="1"/>
  <c r="AH7" i="3"/>
  <c r="AK7" i="3" s="1"/>
  <c r="AH17" i="3"/>
  <c r="AK17" i="3" s="1"/>
  <c r="AH13" i="3"/>
  <c r="AH51" i="3"/>
  <c r="AK51" i="3" s="1"/>
  <c r="AH50" i="3"/>
  <c r="AK50" i="3" s="1"/>
  <c r="AH49" i="3"/>
  <c r="AK49" i="3" s="1"/>
  <c r="AH47" i="3"/>
  <c r="AK39" i="3"/>
  <c r="AK20" i="3"/>
  <c r="AK52" i="3"/>
  <c r="AK42" i="3"/>
  <c r="AK46" i="3" l="1"/>
  <c r="AS18" i="3"/>
  <c r="AS19" i="3" s="1"/>
  <c r="AK10" i="3"/>
  <c r="AP18" i="3"/>
  <c r="AP19" i="3" s="1"/>
  <c r="AN6" i="3"/>
  <c r="AN7" i="3" s="1"/>
  <c r="AN10" i="3"/>
  <c r="AN11" i="3" s="1"/>
  <c r="AK12" i="3"/>
  <c r="AN18" i="3"/>
  <c r="AN19" i="3" s="1"/>
  <c r="AK47" i="3"/>
  <c r="AK35" i="3"/>
  <c r="AQ14" i="3"/>
  <c r="AQ15" i="3" s="1"/>
  <c r="AP6" i="3"/>
  <c r="AP7" i="3" s="1"/>
  <c r="AP10" i="3"/>
  <c r="AP11" i="3" s="1"/>
  <c r="AQ18" i="3"/>
  <c r="AQ19" i="3" s="1"/>
  <c r="AQ6" i="3"/>
  <c r="AQ7" i="3" s="1"/>
  <c r="AK14" i="3"/>
  <c r="AQ10" i="3"/>
  <c r="AQ11" i="3" s="1"/>
  <c r="AO14" i="3"/>
  <c r="AO15" i="3" s="1"/>
  <c r="AK13" i="3"/>
  <c r="AK18" i="3"/>
  <c r="AK4" i="3"/>
  <c r="AS6" i="3"/>
  <c r="AS7" i="3" s="1"/>
  <c r="AN27" i="3"/>
  <c r="AO6" i="3"/>
  <c r="AO7" i="3" s="1"/>
  <c r="AT6" i="3"/>
  <c r="AT7" i="3" s="1"/>
  <c r="AO10" i="3"/>
  <c r="AO11" i="3" s="1"/>
  <c r="AN14" i="3"/>
  <c r="AN15" i="3" s="1"/>
  <c r="AP14" i="3"/>
  <c r="AP15" i="3" s="1"/>
  <c r="AN22" i="3"/>
  <c r="AR14" i="3" s="1"/>
  <c r="AS14" i="3" s="1"/>
  <c r="AK41" i="3"/>
  <c r="AK15" i="3"/>
  <c r="AK44" i="3"/>
  <c r="AK8" i="3"/>
  <c r="AT14" i="3"/>
  <c r="AT15" i="3" s="1"/>
  <c r="AR6" i="3"/>
  <c r="AR7" i="3" s="1"/>
  <c r="AN25" i="3" l="1"/>
</calcChain>
</file>

<file path=xl/sharedStrings.xml><?xml version="1.0" encoding="utf-8"?>
<sst xmlns="http://schemas.openxmlformats.org/spreadsheetml/2006/main" count="118" uniqueCount="105">
  <si>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</si>
  <si>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</si>
  <si>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</si>
  <si>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</si>
  <si>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</si>
  <si>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</si>
  <si>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</si>
  <si>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</si>
  <si>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</si>
  <si>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</si>
  <si>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</si>
  <si>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</si>
  <si>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</si>
  <si>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</si>
  <si>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</si>
  <si>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</si>
  <si>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</si>
  <si>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</si>
  <si>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</si>
  <si>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</si>
  <si>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</si>
  <si>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</si>
  <si>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</si>
  <si>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</si>
  <si>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</si>
  <si>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</si>
  <si>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</si>
  <si>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</si>
  <si>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</si>
  <si>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</si>
  <si>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</si>
  <si>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</si>
  <si>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</si>
  <si>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</si>
  <si>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</si>
  <si>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</si>
  <si>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</si>
  <si>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</si>
  <si>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</si>
  <si>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</si>
  <si>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</si>
  <si>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</si>
  <si>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</si>
  <si>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</si>
  <si>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</si>
  <si>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</si>
  <si>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</si>
  <si>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</si>
  <si>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</si>
  <si>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</si>
  <si>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</si>
  <si>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</si>
  <si>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</si>
  <si>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</si>
  <si>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</si>
  <si>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</si>
  <si>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</si>
  <si>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</si>
  <si>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</si>
  <si>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</si>
  <si>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</si>
  <si>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</si>
  <si>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</si>
  <si>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</si>
  <si>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</si>
  <si>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</si>
  <si>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</si>
  <si>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</si>
  <si>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</si>
  <si>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</si>
  <si>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</si>
  <si>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</si>
  <si>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</si>
  <si>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</si>
  <si>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</si>
  <si>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</si>
  <si>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</si>
  <si>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</si>
  <si>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</si>
  <si>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</si>
  <si>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</si>
  <si>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转介绍率</t>
    <phoneticPr fontId="1" type="noConversion"/>
  </si>
  <si>
    <t>其中老客户转介绍交车台次</t>
    <phoneticPr fontId="1" type="noConversion"/>
  </si>
  <si>
    <t>厂家虚出台次</t>
    <phoneticPr fontId="1" type="noConversion"/>
  </si>
  <si>
    <t>玻璃险台次</t>
    <phoneticPr fontId="1" type="noConversion"/>
  </si>
  <si>
    <t>玻璃险金额</t>
    <phoneticPr fontId="1" type="noConversion"/>
  </si>
  <si>
    <t>玻璃险渗透率</t>
    <phoneticPr fontId="1" type="noConversion"/>
  </si>
  <si>
    <t>展厅新增订单</t>
    <phoneticPr fontId="1" type="noConversion"/>
  </si>
  <si>
    <t>在库超3个月</t>
    <phoneticPr fontId="1" type="noConversion"/>
  </si>
  <si>
    <t>延保无忧车服务购买个数</t>
    <phoneticPr fontId="1" type="noConversion"/>
  </si>
  <si>
    <t>延保无忧车服务购买金额</t>
    <phoneticPr fontId="1" type="noConversion"/>
  </si>
  <si>
    <t>自主延保无忧车服务购买个数</t>
    <phoneticPr fontId="1" type="noConversion"/>
  </si>
  <si>
    <t>自主延保无忧车服务购买金额</t>
    <phoneticPr fontId="1" type="noConversion"/>
  </si>
  <si>
    <t>厂家延保无忧车服务购买个数</t>
    <phoneticPr fontId="1" type="noConversion"/>
  </si>
  <si>
    <t>厂家延保无忧车服务购买金额</t>
    <phoneticPr fontId="1" type="noConversion"/>
  </si>
  <si>
    <t>机油套餐购买个数</t>
    <phoneticPr fontId="1" type="noConversion"/>
  </si>
  <si>
    <t>机油套餐购买金额</t>
    <phoneticPr fontId="1" type="noConversion"/>
  </si>
  <si>
    <t>划痕无忧服务购买个数</t>
    <phoneticPr fontId="1" type="noConversion"/>
  </si>
  <si>
    <t>划痕无忧服务购买金额</t>
    <phoneticPr fontId="1" type="noConversion"/>
  </si>
  <si>
    <t>机油套餐渗透率</t>
    <phoneticPr fontId="1" type="noConversion"/>
  </si>
  <si>
    <t>无忧划痕渗透率</t>
    <phoneticPr fontId="1" type="noConversion"/>
  </si>
  <si>
    <t>免费保养台次（含赠送）</t>
    <phoneticPr fontId="1" type="noConversion"/>
  </si>
  <si>
    <t>免费保养总金额</t>
    <phoneticPr fontId="1" type="noConversion"/>
  </si>
  <si>
    <t>试乘试驾次数</t>
    <phoneticPr fontId="1" type="noConversion"/>
  </si>
  <si>
    <t>试乘试驾率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</si>
</sst>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5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H13" sqref="AH13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2" style="17" customWidth="1"/>
    <col min="42" max="42" width="12.625" style="17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54" t="s">
        <v>19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  <c r="AI1" s="6"/>
      <c r="AJ1" s="6"/>
      <c r="AK1" s="6"/>
    </row>
    <row r="2" spans="1:46" ht="1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9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60</v>
      </c>
    </row>
    <row r="4" spans="1:46" ht="20.100000000000001" customHeight="1">
      <c r="A4" s="23" t="s">
        <v>20</v>
      </c>
      <c r="B4" s="61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52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61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53</v>
      </c>
    </row>
    <row r="5" spans="1:46" ht="20.100000000000001" customHeight="1">
      <c r="A5" s="24" t="s">
        <v>21</v>
      </c>
      <c r="B5" s="62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52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80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AH10+AH33</f>
        <v>0</v>
      </c>
      <c r="AO6" s="38" t="e">
        <f>AH10/(AH10+AH33)</f>
        <v>#DIV/0!</v>
      </c>
      <c r="AP6" s="38" t="e">
        <f>AH5/AH4</f>
        <v>#DIV/0!</v>
      </c>
      <c r="AQ6" s="38" t="e">
        <f>(AH8-AN26)/AH5</f>
        <v>#DIV/0!</v>
      </c>
      <c r="AR6" s="38" t="e">
        <f>AH15/AH10</f>
        <v>#DIV/0!</v>
      </c>
      <c r="AS6" s="37" t="e">
        <f>AH16/AH15</f>
        <v>#DIV/0!</v>
      </c>
      <c r="AT6" s="38" t="e">
        <f>AH46/AH10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60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63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54</v>
      </c>
      <c r="AO8" s="40" t="s">
        <v>35</v>
      </c>
      <c r="AP8" s="40" t="s">
        <v>36</v>
      </c>
      <c r="AQ8" s="40" t="s">
        <v>38</v>
      </c>
      <c r="AR8" s="40" t="s">
        <v>65</v>
      </c>
      <c r="AS8" s="40" t="s">
        <v>66</v>
      </c>
      <c r="AT8" s="29" t="s">
        <v>68</v>
      </c>
    </row>
    <row r="9" spans="1:46" ht="20.100000000000001" customHeight="1">
      <c r="A9" s="24" t="s">
        <v>103</v>
      </c>
      <c r="B9" s="64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si="0"/>
        <v>0</v>
      </c>
      <c r="AI9" s="33"/>
      <c r="AJ9" s="13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7"/>
      <c r="AS9" s="37"/>
      <c r="AT9" s="41"/>
    </row>
    <row r="10" spans="1:46" ht="20.100000000000001" customHeight="1">
      <c r="A10" s="24" t="s">
        <v>23</v>
      </c>
      <c r="B10" s="64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ref="AH10:AH15" si="3">SUM(C10:AG10)</f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AH47/AH46</f>
        <v>#DIV/0!</v>
      </c>
      <c r="AO10" s="38" t="e">
        <f>AH17/AH10</f>
        <v>#DIV/0!</v>
      </c>
      <c r="AP10" s="37" t="e">
        <f>AH18/AH17</f>
        <v>#DIV/0!</v>
      </c>
      <c r="AQ10" s="38" t="e">
        <f>AH13/AH10</f>
        <v>#DIV/0!</v>
      </c>
      <c r="AR10" s="37" t="e">
        <f>AH14/AH10</f>
        <v>#DIV/0!</v>
      </c>
      <c r="AS10" s="37" t="e">
        <f>AH35/AH33</f>
        <v>#DIV/0!</v>
      </c>
      <c r="AT10" s="41">
        <f>AH41</f>
        <v>0</v>
      </c>
    </row>
    <row r="11" spans="1:46" ht="20.100000000000001" customHeight="1">
      <c r="A11" s="24" t="s">
        <v>79</v>
      </c>
      <c r="B11" s="64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60</v>
      </c>
      <c r="AN11" s="42" t="e">
        <f t="shared" ref="AN11:AP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>AQ10/AQ9</f>
        <v>#DIV/0!</v>
      </c>
      <c r="AR11" s="42" t="e">
        <f>AR10/AR9</f>
        <v>#DIV/0!</v>
      </c>
      <c r="AS11" s="42" t="e">
        <f>AS10/AS9</f>
        <v>#DIV/0!</v>
      </c>
      <c r="AT11" s="39" t="e">
        <f>AT10/AT9</f>
        <v>#DIV/0!</v>
      </c>
    </row>
    <row r="12" spans="1:46" ht="20.100000000000001" customHeight="1">
      <c r="A12" s="24" t="s">
        <v>82</v>
      </c>
      <c r="B12" s="64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41</v>
      </c>
      <c r="AO12" s="29" t="s">
        <v>59</v>
      </c>
      <c r="AP12" s="29" t="s">
        <v>63</v>
      </c>
      <c r="AQ12" s="29" t="s">
        <v>64</v>
      </c>
      <c r="AR12" s="29" t="s">
        <v>74</v>
      </c>
      <c r="AS12" s="29" t="s">
        <v>70</v>
      </c>
      <c r="AT12" s="29" t="s">
        <v>71</v>
      </c>
    </row>
    <row r="13" spans="1:46" ht="20.100000000000001" customHeight="1">
      <c r="A13" s="24" t="s">
        <v>24</v>
      </c>
      <c r="B13" s="64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38"/>
      <c r="AO13" s="41"/>
      <c r="AP13" s="39"/>
      <c r="AQ13" s="37"/>
      <c r="AR13" s="37">
        <f>(AI10+AI33)*AN28/30</f>
        <v>0</v>
      </c>
      <c r="AS13" s="49">
        <f>AR13*AN21*0.0075</f>
        <v>0</v>
      </c>
      <c r="AT13" s="41">
        <f>AI16+AI18+AI14*0.5+AI38+AI42+AI20*0.3+AI48</f>
        <v>0</v>
      </c>
    </row>
    <row r="14" spans="1:46" ht="20.100000000000001" customHeight="1">
      <c r="A14" s="24" t="s">
        <v>25</v>
      </c>
      <c r="B14" s="64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38" t="e">
        <f>(AH43+AH44+AH45)/AH10</f>
        <v>#DIV/0!</v>
      </c>
      <c r="AO14" s="50" t="e">
        <f>AH42/(AH43+AH44+AH45)</f>
        <v>#DIV/0!</v>
      </c>
      <c r="AP14" s="39" t="e">
        <f>AH25/AH10</f>
        <v>#DIV/0!</v>
      </c>
      <c r="AQ14" s="37" t="e">
        <f>AH26/AH25</f>
        <v>#DIV/0!</v>
      </c>
      <c r="AR14" s="37">
        <f>AN22</f>
        <v>0</v>
      </c>
      <c r="AS14" s="49">
        <f>AR14*AN21*0.0075</f>
        <v>0</v>
      </c>
      <c r="AT14" s="41">
        <f>AH20*0.3+AH16+AH18+AH14*0.5+AH38+AH42+AH48</f>
        <v>0</v>
      </c>
    </row>
    <row r="15" spans="1:46" ht="20.100000000000001" customHeight="1">
      <c r="A15" s="25" t="s">
        <v>45</v>
      </c>
      <c r="B15" s="64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3"/>
        <v>0</v>
      </c>
      <c r="AI15" s="33"/>
      <c r="AJ15" s="12"/>
      <c r="AK15" s="35" t="e">
        <f t="shared" si="1"/>
        <v>#DIV/0!</v>
      </c>
      <c r="AL15"/>
      <c r="AM15" s="29" t="s">
        <v>60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/>
      <c r="AS15" s="39"/>
      <c r="AT15" s="39" t="e">
        <f>AT14/AT13</f>
        <v>#DIV/0!</v>
      </c>
    </row>
    <row r="16" spans="1:46" ht="20.100000000000001" customHeight="1">
      <c r="A16" s="24" t="s">
        <v>46</v>
      </c>
      <c r="B16" s="64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 t="shared" si="0"/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81</v>
      </c>
      <c r="AO16" s="29" t="s">
        <v>87</v>
      </c>
      <c r="AP16" s="29" t="s">
        <v>86</v>
      </c>
      <c r="AQ16" s="40" t="s">
        <v>37</v>
      </c>
      <c r="AR16" s="29" t="s">
        <v>99</v>
      </c>
      <c r="AS16" s="29" t="s">
        <v>100</v>
      </c>
      <c r="AT16" s="29" t="s">
        <v>104</v>
      </c>
    </row>
    <row r="17" spans="1:46" ht="20.100000000000001" customHeight="1">
      <c r="A17" s="25" t="s">
        <v>48</v>
      </c>
      <c r="B17" s="64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>SUM(C17:AG17)</f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38"/>
      <c r="AO17" s="37">
        <f>AI8-AN26</f>
        <v>0</v>
      </c>
      <c r="AP17" s="39"/>
      <c r="AQ17" s="38"/>
      <c r="AR17" s="39"/>
      <c r="AS17" s="39"/>
      <c r="AT17" s="39"/>
    </row>
    <row r="18" spans="1:46" ht="20.100000000000001" customHeight="1">
      <c r="A18" s="24" t="s">
        <v>47</v>
      </c>
      <c r="B18" s="65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 t="shared" si="0"/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38" t="e">
        <f>AH12/AH10</f>
        <v>#DIV/0!</v>
      </c>
      <c r="AO18" s="37">
        <f>AH8-AN26</f>
        <v>0</v>
      </c>
      <c r="AP18" s="39" t="e">
        <f>AH27/AH10</f>
        <v>#DIV/0!</v>
      </c>
      <c r="AQ18" s="38" t="e">
        <f>AH19/AH10</f>
        <v>#DIV/0!</v>
      </c>
      <c r="AR18" s="39" t="e">
        <f>AH29/AH10</f>
        <v>#DIV/0!</v>
      </c>
      <c r="AS18" s="39" t="e">
        <f>AH31/AH46</f>
        <v>#DIV/0!</v>
      </c>
      <c r="AT18" s="39" t="e">
        <f>AH9/AO18</f>
        <v>#DIV/0!</v>
      </c>
    </row>
    <row r="19" spans="1:46" ht="20.100000000000001" customHeight="1">
      <c r="A19" s="25" t="s">
        <v>89</v>
      </c>
      <c r="B19" s="27"/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>SUM(C19:AG19)</f>
        <v>0</v>
      </c>
      <c r="AI19" s="33"/>
      <c r="AJ19" s="12"/>
      <c r="AK19" s="35" t="e">
        <f t="shared" si="1"/>
        <v>#DIV/0!</v>
      </c>
      <c r="AL19"/>
      <c r="AM19" s="29" t="s">
        <v>60</v>
      </c>
      <c r="AN19" s="39" t="e">
        <f>AN18/AN17</f>
        <v>#DIV/0!</v>
      </c>
      <c r="AO19" s="39" t="e">
        <f>AO18/AO17</f>
        <v>#DIV/0!</v>
      </c>
      <c r="AP19" s="39" t="e">
        <f>AP18/AP17</f>
        <v>#DIV/0!</v>
      </c>
      <c r="AQ19" s="39" t="e">
        <f>AQ18/AQ17</f>
        <v>#DIV/0!</v>
      </c>
      <c r="AR19" s="39" t="e">
        <f t="shared" ref="AR19:AT19" si="5">AR18/AR17</f>
        <v>#DIV/0!</v>
      </c>
      <c r="AS19" s="39" t="e">
        <f t="shared" si="5"/>
        <v>#DIV/0!</v>
      </c>
      <c r="AT19" s="39" t="e">
        <f t="shared" si="5"/>
        <v>#DIV/0!</v>
      </c>
    </row>
    <row r="20" spans="1:46" ht="20.100000000000001" customHeight="1">
      <c r="A20" s="24" t="s">
        <v>90</v>
      </c>
      <c r="B20" s="28" t="s">
        <v>7</v>
      </c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>SUM(C20:AG20)</f>
        <v>0</v>
      </c>
      <c r="AI20" s="33"/>
      <c r="AJ20" s="12"/>
      <c r="AK20" s="35" t="e">
        <f t="shared" si="1"/>
        <v>#DIV/0!</v>
      </c>
      <c r="AL20"/>
      <c r="AM20" s="17"/>
      <c r="AP20"/>
      <c r="AQ20"/>
      <c r="AR20"/>
      <c r="AS20"/>
      <c r="AT20"/>
    </row>
    <row r="21" spans="1:46" ht="20.100000000000001" customHeight="1">
      <c r="A21" s="24" t="s">
        <v>91</v>
      </c>
      <c r="B21" s="53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 t="shared" ref="AH21:AH24" si="6">SUM(C21:AG21)</f>
        <v>0</v>
      </c>
      <c r="AI21" s="33"/>
      <c r="AJ21" s="12"/>
      <c r="AK21" s="35" t="e">
        <f t="shared" si="1"/>
        <v>#DIV/0!</v>
      </c>
      <c r="AL21"/>
      <c r="AM21" s="34" t="s">
        <v>75</v>
      </c>
      <c r="AN21" s="1"/>
      <c r="AP21"/>
      <c r="AR21"/>
      <c r="AS21"/>
      <c r="AT21"/>
    </row>
    <row r="22" spans="1:46" ht="20.100000000000001" customHeight="1">
      <c r="A22" s="24" t="s">
        <v>92</v>
      </c>
      <c r="B22" s="53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 t="shared" si="6"/>
        <v>0</v>
      </c>
      <c r="AI22" s="33"/>
      <c r="AJ22" s="12"/>
      <c r="AK22" s="35" t="e">
        <f t="shared" si="1"/>
        <v>#DIV/0!</v>
      </c>
      <c r="AL22"/>
      <c r="AM22" s="34" t="s">
        <v>67</v>
      </c>
      <c r="AN22" s="1">
        <f>AH52-AH10-AH33-AH39</f>
        <v>0</v>
      </c>
      <c r="AP22"/>
      <c r="AR22"/>
      <c r="AS22"/>
      <c r="AT22"/>
    </row>
    <row r="23" spans="1:46" ht="20.100000000000001" customHeight="1">
      <c r="A23" s="24" t="s">
        <v>93</v>
      </c>
      <c r="B23" s="53"/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 t="shared" si="6"/>
        <v>0</v>
      </c>
      <c r="AI23" s="33"/>
      <c r="AJ23" s="12"/>
      <c r="AK23" s="35" t="e">
        <f t="shared" si="1"/>
        <v>#DIV/0!</v>
      </c>
      <c r="AL23"/>
      <c r="AM23" s="34" t="s">
        <v>88</v>
      </c>
      <c r="AN23" s="1"/>
      <c r="AP23"/>
      <c r="AR23"/>
      <c r="AS23"/>
      <c r="AT23"/>
    </row>
    <row r="24" spans="1:46" ht="20.100000000000001" customHeight="1">
      <c r="A24" s="24" t="s">
        <v>94</v>
      </c>
      <c r="B24" s="53"/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 t="shared" si="6"/>
        <v>0</v>
      </c>
      <c r="AI24" s="33"/>
      <c r="AJ24" s="12"/>
      <c r="AK24" s="35" t="e">
        <f t="shared" si="1"/>
        <v>#DIV/0!</v>
      </c>
      <c r="AL24"/>
      <c r="AM24" s="34" t="s">
        <v>55</v>
      </c>
      <c r="AN24" s="1"/>
      <c r="AP24"/>
      <c r="AR24"/>
      <c r="AS24"/>
      <c r="AT24"/>
    </row>
    <row r="25" spans="1:46" ht="20.100000000000001" customHeight="1">
      <c r="A25" s="24" t="s">
        <v>101</v>
      </c>
      <c r="B25" s="44"/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 t="shared" ref="AH25:AH32" si="7">SUM(C25:AG25)</f>
        <v>0</v>
      </c>
      <c r="AI25" s="33"/>
      <c r="AJ25" s="12"/>
      <c r="AK25" s="35" t="e">
        <f>AH25/AI25</f>
        <v>#DIV/0!</v>
      </c>
      <c r="AL25"/>
      <c r="AM25" s="34" t="s">
        <v>76</v>
      </c>
      <c r="AN25" s="1">
        <f>AN22+AN24</f>
        <v>0</v>
      </c>
    </row>
    <row r="26" spans="1:46" ht="20.100000000000001" customHeight="1">
      <c r="A26" s="24" t="s">
        <v>102</v>
      </c>
      <c r="B26" s="44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si="7"/>
        <v>0</v>
      </c>
      <c r="AI26" s="33"/>
      <c r="AJ26" s="12"/>
      <c r="AK26" s="35" t="e">
        <f t="shared" si="1"/>
        <v>#DIV/0!</v>
      </c>
      <c r="AL26"/>
      <c r="AM26" s="34" t="s">
        <v>62</v>
      </c>
      <c r="AN26" s="1"/>
    </row>
    <row r="27" spans="1:46" ht="20.100000000000001" customHeight="1">
      <c r="A27" s="24" t="s">
        <v>84</v>
      </c>
      <c r="B27" s="51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 t="shared" si="7"/>
        <v>0</v>
      </c>
      <c r="AI27" s="33"/>
      <c r="AJ27" s="12"/>
      <c r="AK27" s="35" t="e">
        <f t="shared" si="1"/>
        <v>#DIV/0!</v>
      </c>
      <c r="AL27"/>
      <c r="AM27" s="34" t="s">
        <v>69</v>
      </c>
      <c r="AN27" s="1">
        <f>AH8-AH10</f>
        <v>0</v>
      </c>
    </row>
    <row r="28" spans="1:46" ht="20.100000000000001" customHeight="1">
      <c r="A28" s="24" t="s">
        <v>85</v>
      </c>
      <c r="B28" s="51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 t="shared" si="7"/>
        <v>0</v>
      </c>
      <c r="AI28" s="33"/>
      <c r="AJ28" s="12"/>
      <c r="AK28" s="35" t="e">
        <f t="shared" si="1"/>
        <v>#DIV/0!</v>
      </c>
      <c r="AL28"/>
      <c r="AM28" s="34" t="s">
        <v>77</v>
      </c>
      <c r="AN28" s="1"/>
    </row>
    <row r="29" spans="1:46" ht="20.100000000000001" customHeight="1">
      <c r="A29" s="24" t="s">
        <v>95</v>
      </c>
      <c r="B29" s="52"/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 t="shared" si="7"/>
        <v>0</v>
      </c>
      <c r="AI29" s="33"/>
      <c r="AJ29" s="12"/>
      <c r="AK29" s="35" t="e">
        <f t="shared" si="1"/>
        <v>#DIV/0!</v>
      </c>
      <c r="AL29"/>
      <c r="AM29" s="34" t="s">
        <v>83</v>
      </c>
      <c r="AN29" s="1"/>
    </row>
    <row r="30" spans="1:46" ht="20.100000000000001" customHeight="1">
      <c r="A30" s="24" t="s">
        <v>96</v>
      </c>
      <c r="B30" s="52"/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 t="shared" si="7"/>
        <v>0</v>
      </c>
      <c r="AI30" s="33"/>
      <c r="AJ30" s="12"/>
      <c r="AK30" s="35" t="e">
        <f t="shared" si="1"/>
        <v>#DIV/0!</v>
      </c>
      <c r="AL30"/>
    </row>
    <row r="31" spans="1:46" ht="20.100000000000001" customHeight="1">
      <c r="A31" s="24" t="s">
        <v>97</v>
      </c>
      <c r="B31" s="52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 t="shared" si="7"/>
        <v>0</v>
      </c>
      <c r="AI31" s="33"/>
      <c r="AJ31" s="12"/>
      <c r="AK31" s="35" t="e">
        <f t="shared" si="1"/>
        <v>#DIV/0!</v>
      </c>
      <c r="AL31"/>
    </row>
    <row r="32" spans="1:46" ht="20.100000000000001" customHeight="1">
      <c r="A32" s="24" t="s">
        <v>98</v>
      </c>
      <c r="B32" s="52"/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 t="shared" si="7"/>
        <v>0</v>
      </c>
      <c r="AI32" s="33"/>
      <c r="AJ32" s="12"/>
      <c r="AK32" s="35" t="e">
        <f t="shared" si="1"/>
        <v>#DIV/0!</v>
      </c>
      <c r="AL32"/>
    </row>
    <row r="33" spans="1:38" ht="20.100000000000001" customHeight="1">
      <c r="A33" s="24" t="s">
        <v>50</v>
      </c>
      <c r="B33" s="60" t="s">
        <v>8</v>
      </c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 t="shared" si="0"/>
        <v>0</v>
      </c>
      <c r="AI33" s="33"/>
      <c r="AJ33" s="12"/>
      <c r="AK33" s="35" t="e">
        <f t="shared" si="1"/>
        <v>#DIV/0!</v>
      </c>
      <c r="AL33"/>
    </row>
    <row r="34" spans="1:38" ht="20.100000000000001" customHeight="1">
      <c r="A34" s="24" t="s">
        <v>58</v>
      </c>
      <c r="B34" s="61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 t="shared" si="0"/>
        <v>0</v>
      </c>
      <c r="AI34" s="33"/>
      <c r="AJ34" s="12"/>
      <c r="AK34" s="35" t="e">
        <f t="shared" si="1"/>
        <v>#DIV/0!</v>
      </c>
      <c r="AL34"/>
    </row>
    <row r="35" spans="1:38" ht="20.100000000000001" customHeight="1">
      <c r="A35" s="25" t="s">
        <v>26</v>
      </c>
      <c r="B35" s="61"/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>SUM(C35:AG35)</f>
        <v>0</v>
      </c>
      <c r="AI35" s="33"/>
      <c r="AJ35" s="12"/>
      <c r="AK35" s="35" t="e">
        <f t="shared" si="1"/>
        <v>#DIV/0!</v>
      </c>
      <c r="AL35"/>
    </row>
    <row r="36" spans="1:38" ht="20.100000000000001" customHeight="1">
      <c r="A36" s="24" t="s">
        <v>51</v>
      </c>
      <c r="B36" s="61"/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 t="shared" ref="AH36" si="8">SUM(C36:AG36)</f>
        <v>0</v>
      </c>
      <c r="AI36" s="33"/>
      <c r="AJ36" s="12"/>
      <c r="AK36" s="35" t="e">
        <f t="shared" si="1"/>
        <v>#DIV/0!</v>
      </c>
      <c r="AL36"/>
    </row>
    <row r="37" spans="1:38" ht="20.100000000000001" customHeight="1">
      <c r="A37" s="25" t="s">
        <v>52</v>
      </c>
      <c r="B37" s="61"/>
      <c r="C37" s="20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>SUM(C37:AG37)</f>
        <v>0</v>
      </c>
      <c r="AI37" s="33"/>
      <c r="AJ37" s="12"/>
      <c r="AK37" s="35" t="e">
        <f t="shared" si="1"/>
        <v>#DIV/0!</v>
      </c>
      <c r="AL37"/>
    </row>
    <row r="38" spans="1:38" ht="20.100000000000001" customHeight="1">
      <c r="A38" s="25" t="s">
        <v>73</v>
      </c>
      <c r="B38" s="61"/>
      <c r="C38" s="20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>SUM(C38:AG38)</f>
        <v>0</v>
      </c>
      <c r="AI38" s="33"/>
      <c r="AJ38" s="12"/>
      <c r="AK38" s="35" t="e">
        <f t="shared" si="1"/>
        <v>#DIV/0!</v>
      </c>
      <c r="AL38"/>
    </row>
    <row r="39" spans="1:38" ht="20.100000000000001" customHeight="1">
      <c r="A39" s="24" t="s">
        <v>9</v>
      </c>
      <c r="B39" s="62"/>
      <c r="C39" s="20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 t="shared" si="0"/>
        <v>0</v>
      </c>
      <c r="AI39" s="33"/>
      <c r="AJ39" s="12"/>
      <c r="AK39" s="35" t="e">
        <f t="shared" si="1"/>
        <v>#DIV/0!</v>
      </c>
      <c r="AL39"/>
    </row>
    <row r="40" spans="1:38" ht="20.100000000000001" customHeight="1">
      <c r="A40" s="26" t="s">
        <v>78</v>
      </c>
      <c r="B40" s="60" t="s">
        <v>10</v>
      </c>
      <c r="C40" s="20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 t="shared" si="0"/>
        <v>0</v>
      </c>
      <c r="AI40" s="33"/>
      <c r="AJ40" s="12"/>
      <c r="AK40" s="35" t="e">
        <f t="shared" si="1"/>
        <v>#DIV/0!</v>
      </c>
      <c r="AL40"/>
    </row>
    <row r="41" spans="1:38" ht="20.100000000000001" customHeight="1">
      <c r="A41" s="24" t="s">
        <v>11</v>
      </c>
      <c r="B41" s="62"/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 t="shared" si="0"/>
        <v>0</v>
      </c>
      <c r="AI41" s="33"/>
      <c r="AJ41" s="12"/>
      <c r="AK41" s="35" t="e">
        <f t="shared" si="1"/>
        <v>#DIV/0!</v>
      </c>
      <c r="AL41"/>
    </row>
    <row r="42" spans="1:38" ht="20.100000000000001" customHeight="1">
      <c r="A42" s="25" t="s">
        <v>49</v>
      </c>
      <c r="B42" s="22"/>
      <c r="C42" s="20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>SUM(C42:AG42)</f>
        <v>0</v>
      </c>
      <c r="AI42" s="33"/>
      <c r="AJ42" s="12"/>
      <c r="AK42" s="35" t="e">
        <f t="shared" si="1"/>
        <v>#DIV/0!</v>
      </c>
      <c r="AL42"/>
    </row>
    <row r="43" spans="1:38" ht="20.100000000000001" customHeight="1">
      <c r="A43" s="24" t="s">
        <v>42</v>
      </c>
      <c r="B43" s="60" t="s">
        <v>12</v>
      </c>
      <c r="C43" s="20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6"/>
      <c r="AH43" s="33">
        <f t="shared" si="0"/>
        <v>0</v>
      </c>
      <c r="AI43" s="33"/>
      <c r="AJ43" s="12"/>
      <c r="AK43" s="35" t="e">
        <f t="shared" si="1"/>
        <v>#DIV/0!</v>
      </c>
      <c r="AL43"/>
    </row>
    <row r="44" spans="1:38" ht="20.100000000000001" customHeight="1">
      <c r="A44" s="24" t="s">
        <v>43</v>
      </c>
      <c r="B44" s="61"/>
      <c r="C44" s="20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6"/>
      <c r="AH44" s="33">
        <f t="shared" si="0"/>
        <v>0</v>
      </c>
      <c r="AI44" s="33"/>
      <c r="AJ44" s="12"/>
      <c r="AK44" s="35" t="e">
        <f t="shared" si="1"/>
        <v>#DIV/0!</v>
      </c>
      <c r="AL44"/>
    </row>
    <row r="45" spans="1:38" ht="20.100000000000001" customHeight="1">
      <c r="A45" s="24" t="s">
        <v>44</v>
      </c>
      <c r="B45" s="61"/>
      <c r="C45" s="20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6"/>
      <c r="AH45" s="33">
        <f t="shared" si="0"/>
        <v>0</v>
      </c>
      <c r="AI45" s="33"/>
      <c r="AJ45" s="12"/>
      <c r="AK45" s="35" t="e">
        <f t="shared" si="1"/>
        <v>#DIV/0!</v>
      </c>
    </row>
    <row r="46" spans="1:38" ht="20.100000000000001" customHeight="1">
      <c r="A46" s="25" t="s">
        <v>56</v>
      </c>
      <c r="B46" s="61"/>
      <c r="C46" s="20"/>
      <c r="D46" s="4"/>
      <c r="E46" s="4"/>
      <c r="F46" s="4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6"/>
      <c r="AH46" s="33">
        <f>SUM(C46:AG46)</f>
        <v>0</v>
      </c>
      <c r="AI46" s="33"/>
      <c r="AJ46" s="12"/>
      <c r="AK46" s="35" t="e">
        <f t="shared" si="1"/>
        <v>#DIV/0!</v>
      </c>
    </row>
    <row r="47" spans="1:38" ht="20.100000000000001" customHeight="1">
      <c r="A47" s="24" t="s">
        <v>57</v>
      </c>
      <c r="B47" s="62"/>
      <c r="C47" s="20"/>
      <c r="D47" s="4"/>
      <c r="E47" s="4"/>
      <c r="F47" s="4"/>
      <c r="G47" s="4"/>
      <c r="H47" s="4"/>
      <c r="I47" s="5"/>
      <c r="J47" s="3"/>
      <c r="K47" s="3"/>
      <c r="L47" s="3"/>
      <c r="M47" s="3"/>
      <c r="N47" s="3"/>
      <c r="O47" s="3"/>
      <c r="P47" s="3"/>
      <c r="Q47" s="3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6"/>
      <c r="AH47" s="33">
        <f>SUM(C47:AG47)</f>
        <v>0</v>
      </c>
      <c r="AI47" s="33"/>
      <c r="AJ47" s="12"/>
      <c r="AK47" s="35" t="e">
        <f>AH47/AI47</f>
        <v>#DIV/0!</v>
      </c>
      <c r="AL47"/>
    </row>
    <row r="48" spans="1:38" ht="20.100000000000001" customHeight="1">
      <c r="A48" s="24" t="s">
        <v>72</v>
      </c>
      <c r="B48" s="43"/>
      <c r="C48" s="20"/>
      <c r="D48" s="4"/>
      <c r="E48" s="4"/>
      <c r="F48" s="4"/>
      <c r="G48" s="4"/>
      <c r="H48" s="4"/>
      <c r="I48" s="5"/>
      <c r="J48" s="3"/>
      <c r="K48" s="3"/>
      <c r="L48" s="3"/>
      <c r="M48" s="3"/>
      <c r="N48" s="3"/>
      <c r="O48" s="3"/>
      <c r="P48" s="3"/>
      <c r="Q48" s="3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6"/>
      <c r="AH48" s="33">
        <f>SUM(C48:AG48)</f>
        <v>0</v>
      </c>
      <c r="AI48" s="33"/>
      <c r="AJ48" s="12"/>
      <c r="AK48" s="35" t="e">
        <f>AH48/AI48</f>
        <v>#DIV/0!</v>
      </c>
      <c r="AL48"/>
    </row>
    <row r="49" spans="1:37" ht="20.100000000000001" customHeight="1">
      <c r="A49" s="24" t="s">
        <v>13</v>
      </c>
      <c r="B49" s="60" t="s">
        <v>14</v>
      </c>
      <c r="C49" s="20"/>
      <c r="D49" s="4"/>
      <c r="E49" s="4"/>
      <c r="F49" s="4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6"/>
      <c r="AH49" s="33">
        <f t="shared" si="0"/>
        <v>0</v>
      </c>
      <c r="AI49" s="33"/>
      <c r="AJ49" s="12"/>
      <c r="AK49" s="35" t="e">
        <f t="shared" si="1"/>
        <v>#DIV/0!</v>
      </c>
    </row>
    <row r="50" spans="1:37" ht="20.100000000000001" customHeight="1">
      <c r="A50" s="24" t="s">
        <v>15</v>
      </c>
      <c r="B50" s="61"/>
      <c r="C50" s="20"/>
      <c r="D50" s="4"/>
      <c r="E50" s="4"/>
      <c r="F50" s="4"/>
      <c r="G50" s="4"/>
      <c r="H50" s="4"/>
      <c r="I50" s="4"/>
      <c r="J50" s="3"/>
      <c r="K50" s="3"/>
      <c r="L50" s="3"/>
      <c r="M50" s="3"/>
      <c r="N50" s="3"/>
      <c r="O50" s="3"/>
      <c r="P50" s="3"/>
      <c r="Q50" s="3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6"/>
      <c r="AH50" s="33">
        <f t="shared" si="0"/>
        <v>0</v>
      </c>
      <c r="AI50" s="33"/>
      <c r="AJ50" s="12"/>
      <c r="AK50" s="35" t="e">
        <f t="shared" si="1"/>
        <v>#DIV/0!</v>
      </c>
    </row>
    <row r="51" spans="1:37" ht="20.100000000000001" customHeight="1">
      <c r="A51" s="24" t="s">
        <v>16</v>
      </c>
      <c r="B51" s="62"/>
      <c r="C51" s="20"/>
      <c r="D51" s="4"/>
      <c r="E51" s="4"/>
      <c r="F51" s="4"/>
      <c r="G51" s="4"/>
      <c r="H51" s="4"/>
      <c r="I51" s="4"/>
      <c r="J51" s="3"/>
      <c r="K51" s="3"/>
      <c r="L51" s="3"/>
      <c r="M51" s="3"/>
      <c r="N51" s="3"/>
      <c r="O51" s="3"/>
      <c r="P51" s="3"/>
      <c r="Q51" s="3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6"/>
      <c r="AH51" s="33">
        <f t="shared" si="0"/>
        <v>0</v>
      </c>
      <c r="AI51" s="33"/>
      <c r="AJ51" s="12"/>
      <c r="AK51" s="35" t="e">
        <f t="shared" si="1"/>
        <v>#DIV/0!</v>
      </c>
    </row>
    <row r="52" spans="1:37" ht="20.100000000000001" customHeight="1">
      <c r="A52" s="45" t="s">
        <v>17</v>
      </c>
      <c r="B52" s="47"/>
      <c r="C52" s="46"/>
      <c r="D52" s="4"/>
      <c r="E52" s="4"/>
      <c r="F52" s="4"/>
      <c r="G52" s="4"/>
      <c r="H52" s="4"/>
      <c r="I52" s="4"/>
      <c r="J52" s="3"/>
      <c r="K52" s="3"/>
      <c r="L52" s="3"/>
      <c r="M52" s="3"/>
      <c r="N52" s="3"/>
      <c r="O52" s="3"/>
      <c r="P52" s="3"/>
      <c r="Q52" s="3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6"/>
      <c r="AH52" s="33">
        <f t="shared" si="0"/>
        <v>0</v>
      </c>
      <c r="AI52" s="33"/>
      <c r="AJ52" s="13" t="s">
        <v>18</v>
      </c>
      <c r="AK52" s="35" t="e">
        <f t="shared" si="1"/>
        <v>#DIV/0!</v>
      </c>
    </row>
  </sheetData>
  <mergeCells count="7">
    <mergeCell ref="A1:AH2"/>
    <mergeCell ref="B49:B51"/>
    <mergeCell ref="B43:B47"/>
    <mergeCell ref="B4:B5"/>
    <mergeCell ref="B33:B39"/>
    <mergeCell ref="B40:B41"/>
    <mergeCell ref="B8:B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2016-10-14T06:22:51Z</dcterms:modified>
</cp:coreProperties>
</file>